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6E53412B-A89C-4A5A-9712-19FF892341EF}" xr6:coauthVersionLast="40" xr6:coauthVersionMax="40" xr10:uidLastSave="{00000000-0000-0000-0000-000000000000}"/>
  <bookViews>
    <workbookView xWindow="0" yWindow="0" windowWidth="28800" windowHeight="11625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3'!$A$1:$H$61</definedName>
    <definedName name="_xlnm.Print_Area" localSheetId="3">'Прил.1 Сравнит табл'!$A$1:$F$32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ОБ'!$A$1:$G$23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4" l="1"/>
  <c r="D23" i="4"/>
  <c r="D17" i="4"/>
  <c r="D19" i="4"/>
  <c r="D18" i="4"/>
  <c r="J14" i="5"/>
  <c r="H14" i="5"/>
  <c r="F14" i="5"/>
  <c r="Q23" i="15" l="1"/>
  <c r="P22" i="15"/>
  <c r="O22" i="15"/>
  <c r="N22" i="15"/>
  <c r="H22" i="15"/>
  <c r="G22" i="15"/>
  <c r="F22" i="15"/>
  <c r="P21" i="15"/>
  <c r="O21" i="15"/>
  <c r="M21" i="15"/>
  <c r="L21" i="15"/>
  <c r="K21" i="15"/>
  <c r="N21" i="15" s="1"/>
  <c r="R21" i="15" s="1"/>
  <c r="J21" i="15"/>
  <c r="I21" i="15"/>
  <c r="F21" i="15" s="1"/>
  <c r="H21" i="15"/>
  <c r="G21" i="15"/>
  <c r="P20" i="15"/>
  <c r="O20" i="15"/>
  <c r="N20" i="15"/>
  <c r="P19" i="15"/>
  <c r="O19" i="15"/>
  <c r="N19" i="15"/>
  <c r="R19" i="15" s="1"/>
  <c r="P18" i="15"/>
  <c r="O18" i="15"/>
  <c r="N18" i="15"/>
  <c r="F18" i="15"/>
  <c r="M17" i="15"/>
  <c r="L17" i="15"/>
  <c r="K17" i="15"/>
  <c r="I17" i="15"/>
  <c r="H17" i="15"/>
  <c r="G17" i="15"/>
  <c r="F17" i="15" s="1"/>
  <c r="P16" i="15"/>
  <c r="O16" i="15"/>
  <c r="N16" i="15"/>
  <c r="P15" i="15"/>
  <c r="R15" i="15" s="1"/>
  <c r="O15" i="15"/>
  <c r="N15" i="15"/>
  <c r="P14" i="15"/>
  <c r="O14" i="15"/>
  <c r="N14" i="15"/>
  <c r="F14" i="15"/>
  <c r="M13" i="15"/>
  <c r="P13" i="15" s="1"/>
  <c r="L13" i="15"/>
  <c r="O13" i="15" s="1"/>
  <c r="K13" i="15"/>
  <c r="I13" i="15"/>
  <c r="H13" i="15"/>
  <c r="G13" i="15"/>
  <c r="N13" i="15" s="1"/>
  <c r="F13" i="15"/>
  <c r="P12" i="15"/>
  <c r="O12" i="15"/>
  <c r="N12" i="15"/>
  <c r="F12" i="15"/>
  <c r="M11" i="15"/>
  <c r="L11" i="15"/>
  <c r="K11" i="15"/>
  <c r="N11" i="15" s="1"/>
  <c r="I11" i="15"/>
  <c r="H11" i="15"/>
  <c r="P11" i="15" s="1"/>
  <c r="G11" i="15"/>
  <c r="F11" i="15" s="1"/>
  <c r="N10" i="15"/>
  <c r="M10" i="15"/>
  <c r="P10" i="15" s="1"/>
  <c r="K10" i="15"/>
  <c r="I10" i="15"/>
  <c r="H10" i="15"/>
  <c r="H9" i="15" s="1"/>
  <c r="G10" i="15"/>
  <c r="G9" i="15" s="1"/>
  <c r="F10" i="15"/>
  <c r="K9" i="15"/>
  <c r="I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G17" i="9"/>
  <c r="G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72" i="8"/>
  <c r="G71" i="8"/>
  <c r="G70" i="8"/>
  <c r="G67" i="8"/>
  <c r="J66" i="8"/>
  <c r="H66" i="8"/>
  <c r="G66" i="8"/>
  <c r="J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H45" i="8"/>
  <c r="G45" i="8"/>
  <c r="J44" i="8"/>
  <c r="I44" i="8"/>
  <c r="H44" i="8"/>
  <c r="G44" i="8"/>
  <c r="J43" i="8"/>
  <c r="I43" i="8"/>
  <c r="H43" i="8"/>
  <c r="G43" i="8"/>
  <c r="J42" i="8"/>
  <c r="I42" i="8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6" i="8"/>
  <c r="G36" i="8"/>
  <c r="J35" i="8"/>
  <c r="H35" i="8"/>
  <c r="G35" i="8"/>
  <c r="J34" i="8"/>
  <c r="H34" i="8"/>
  <c r="G34" i="8"/>
  <c r="J33" i="8"/>
  <c r="I33" i="8"/>
  <c r="H33" i="8"/>
  <c r="G33" i="8"/>
  <c r="J32" i="8"/>
  <c r="I32" i="8"/>
  <c r="H32" i="8"/>
  <c r="G32" i="8"/>
  <c r="J31" i="8"/>
  <c r="I31" i="8"/>
  <c r="H31" i="8"/>
  <c r="G31" i="8"/>
  <c r="J30" i="8"/>
  <c r="H30" i="8"/>
  <c r="G30" i="8"/>
  <c r="J29" i="8"/>
  <c r="H29" i="8"/>
  <c r="G29" i="8"/>
  <c r="F29" i="8"/>
  <c r="J26" i="8"/>
  <c r="H26" i="8"/>
  <c r="G26" i="8"/>
  <c r="J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H21" i="8"/>
  <c r="G21" i="8"/>
  <c r="J20" i="8"/>
  <c r="I20" i="8"/>
  <c r="H20" i="8"/>
  <c r="G20" i="8"/>
  <c r="E17" i="8"/>
  <c r="G15" i="8"/>
  <c r="E15" i="8"/>
  <c r="I14" i="8"/>
  <c r="J14" i="8" s="1"/>
  <c r="J15" i="8" s="1"/>
  <c r="H14" i="8"/>
  <c r="E14" i="8"/>
  <c r="C26" i="7"/>
  <c r="C25" i="7"/>
  <c r="C18" i="7"/>
  <c r="C17" i="7"/>
  <c r="C16" i="7"/>
  <c r="C14" i="7"/>
  <c r="C13" i="7"/>
  <c r="C12" i="7"/>
  <c r="H54" i="6"/>
  <c r="H53" i="6"/>
  <c r="H52" i="6"/>
  <c r="H51" i="6"/>
  <c r="H50" i="6"/>
  <c r="H49" i="6"/>
  <c r="H48" i="6"/>
  <c r="H47" i="6"/>
  <c r="H46" i="6"/>
  <c r="H45" i="6"/>
  <c r="H44" i="6"/>
  <c r="H43" i="6"/>
  <c r="F43" i="6"/>
  <c r="H42" i="6"/>
  <c r="H41" i="6"/>
  <c r="H40" i="6"/>
  <c r="H39" i="6"/>
  <c r="H38" i="6"/>
  <c r="H37" i="6"/>
  <c r="H36" i="6"/>
  <c r="H35" i="6"/>
  <c r="H34" i="6"/>
  <c r="H33" i="6"/>
  <c r="H32" i="6"/>
  <c r="H31" i="6"/>
  <c r="F30" i="6"/>
  <c r="H30" i="6" s="1"/>
  <c r="H28" i="6"/>
  <c r="H27" i="6"/>
  <c r="H26" i="6"/>
  <c r="G25" i="6"/>
  <c r="H25" i="6" s="1"/>
  <c r="C25" i="6"/>
  <c r="H23" i="6"/>
  <c r="H22" i="6"/>
  <c r="H21" i="6"/>
  <c r="H20" i="6"/>
  <c r="H17" i="6"/>
  <c r="G17" i="8" s="1"/>
  <c r="F17" i="6"/>
  <c r="H16" i="6"/>
  <c r="H15" i="6"/>
  <c r="H14" i="6"/>
  <c r="H13" i="6"/>
  <c r="H12" i="6"/>
  <c r="H11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67" i="8" l="1"/>
  <c r="C11" i="7"/>
  <c r="C19" i="7" s="1"/>
  <c r="H19" i="6"/>
  <c r="H24" i="6"/>
  <c r="H29" i="6"/>
  <c r="H10" i="6"/>
  <c r="D69" i="8"/>
  <c r="F17" i="8"/>
  <c r="I17" i="8" s="1"/>
  <c r="J17" i="8" s="1"/>
  <c r="C15" i="7" s="1"/>
  <c r="D68" i="8"/>
  <c r="O9" i="15"/>
  <c r="F9" i="15"/>
  <c r="R11" i="15"/>
  <c r="N9" i="15"/>
  <c r="R13" i="15"/>
  <c r="O11" i="15"/>
  <c r="O17" i="15"/>
  <c r="M9" i="15"/>
  <c r="P9" i="15" s="1"/>
  <c r="P23" i="15" s="1"/>
  <c r="O10" i="15"/>
  <c r="N17" i="15"/>
  <c r="P17" i="15"/>
  <c r="J68" i="8" l="1"/>
  <c r="C23" i="7"/>
  <c r="C22" i="7" s="1"/>
  <c r="J69" i="8"/>
  <c r="C21" i="7"/>
  <c r="C20" i="7" s="1"/>
  <c r="O23" i="15"/>
  <c r="R17" i="15"/>
  <c r="N23" i="15"/>
  <c r="R23" i="15" s="1"/>
  <c r="R9" i="15"/>
  <c r="J70" i="8" l="1"/>
  <c r="J71" i="8" s="1"/>
  <c r="J72" i="8" s="1"/>
  <c r="C24" i="7"/>
  <c r="D17" i="7" l="1"/>
  <c r="D13" i="7"/>
  <c r="D16" i="7"/>
  <c r="C29" i="7"/>
  <c r="C30" i="7" s="1"/>
  <c r="D24" i="7"/>
  <c r="D18" i="7"/>
  <c r="D14" i="7"/>
  <c r="D11" i="7"/>
  <c r="C27" i="7"/>
  <c r="D12" i="7"/>
  <c r="D15" i="7"/>
  <c r="D20" i="7"/>
  <c r="D22" i="7"/>
  <c r="C36" i="7" l="1"/>
  <c r="C37" i="7"/>
  <c r="C38" i="7" l="1"/>
  <c r="C39" i="7" l="1"/>
  <c r="C40" i="7" l="1"/>
  <c r="E39" i="7"/>
  <c r="E32" i="7" l="1"/>
  <c r="E26" i="7"/>
  <c r="E18" i="7"/>
  <c r="E14" i="7"/>
  <c r="C41" i="7"/>
  <c r="D11" i="10" s="1"/>
  <c r="E25" i="7"/>
  <c r="E16" i="7"/>
  <c r="E12" i="7"/>
  <c r="E40" i="7"/>
  <c r="E13" i="7"/>
  <c r="E35" i="7"/>
  <c r="E31" i="7"/>
  <c r="E11" i="7"/>
  <c r="E34" i="7"/>
  <c r="E33" i="7"/>
  <c r="E17" i="7"/>
  <c r="E15" i="7"/>
  <c r="E20" i="7"/>
  <c r="E22" i="7"/>
  <c r="E24" i="7"/>
  <c r="E29" i="7"/>
  <c r="E30" i="7"/>
  <c r="E27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<sst xmlns="http://schemas.openxmlformats.org/spreadsheetml/2006/main" count="748" uniqueCount="443">
  <si>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</si>
  <si>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</si>
  <si>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</si>
  <si>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</si>
  <si>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</si>
  <si>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</si>
  <si>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</si>
  <si>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</si>
  <si>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</si>
  <si>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</si>
  <si>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</si>
  <si>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</si>
  <si>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</si>
  <si>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</si>
  <si>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</si>
  <si>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</si>
  <si>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</si>
  <si>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</si>
  <si>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</si>
  <si>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</si>
  <si>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</si>
  <si>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</si>
  <si>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</si>
  <si>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</si>
  <si>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</si>
  <si>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</si>
  <si>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</si>
  <si>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</si>
  <si>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</si>
  <si>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</si>
  <si>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</si>
  <si>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</si>
  <si>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</si>
  <si>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</si>
  <si>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</si>
  <si>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</si>
  <si>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</si>
  <si>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</si>
  <si>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</si>
  <si>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</si>
  <si>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</si>
  <si>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</si>
  <si>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</si>
  <si>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</si>
  <si>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</si>
  <si>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</si>
  <si>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</si>
  <si>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</si>
  <si>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</si>
  <si>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</si>
  <si>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</si>
  <si>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</si>
  <si>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</si>
  <si>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</si>
  <si>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</si>
  <si>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</si>
  <si>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</si>
  <si>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</si>
  <si>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</si>
  <si>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</si>
  <si>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</si>
  <si>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</si>
  <si>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</si>
  <si>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</si>
  <si>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</si>
  <si>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</si>
  <si>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</si>
  <si>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</si>
  <si>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</si>
  <si>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</si>
  <si>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</si>
  <si>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</si>
  <si>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</si>
  <si>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</si>
  <si>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</si>
  <si>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</si>
  <si>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</si>
  <si>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</si>
  <si>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</si>
  <si>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</si>
  <si>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</si>
  <si>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</si>
  <si>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</si>
  <si>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</si>
  <si>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</si>
  <si>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</si>
  <si>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</si>
  <si>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</si>
  <si>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</si>
  <si>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</si>
  <si>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</si>
  <si>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</si>
  <si>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</si>
  <si>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</si>
  <si>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</si>
  <si>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</si>
  <si>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</si>
  <si>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</si>
  <si>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</si>
  <si>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</si>
  <si>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</si>
  <si>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</si>
  <si>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</si>
  <si>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</si>
  <si>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</si>
  <si>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</si>
  <si>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</si>
  <si>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</si>
  <si>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</si>
  <si>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</si>
  <si>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</si>
  <si>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</si>
  <si>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</si>
  <si>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</si>
  <si>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</si>
  <si>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</si>
  <si>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</si>
  <si>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</si>
  <si>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</si>
  <si>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</si>
  <si>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</si>
  <si>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</si>
  <si>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</si>
  <si>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</si>
  <si>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</si>
  <si>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</si>
  <si>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</si>
  <si>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</si>
  <si>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</si>
  <si>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</si>
  <si>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</si>
  <si>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</si>
  <si>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</si>
  <si>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</si>
  <si>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</si>
  <si>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</si>
  <si>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</si>
  <si>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</si>
  <si>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</si>
  <si>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</si>
  <si>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</si>
  <si>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</si>
  <si>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</si>
  <si>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</si>
  <si>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</si>
  <si>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</si>
  <si>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</si>
  <si>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</si>
  <si>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</si>
  <si>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</si>
  <si>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</si>
  <si>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</si>
  <si>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</si>
  <si>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</si>
  <si>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</si>
  <si>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</si>
  <si>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</si>
  <si>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</si>
  <si>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</si>
  <si>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</si>
  <si>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</si>
  <si>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</si>
  <si>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</si>
  <si>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</si>
  <si>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</si>
  <si>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</si>
  <si>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</si>
  <si>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</si>
  <si>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</si>
  <si>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</si>
  <si>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</si>
  <si>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</si>
  <si>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</si>
  <si>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</si>
  <si>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</si>
  <si>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</si>
  <si>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</si>
  <si>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</si>
  <si>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</si>
  <si>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</si>
  <si>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</si>
  <si>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</si>
  <si>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</si>
  <si>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</si>
  <si>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</si>
  <si>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</si>
  <si>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</si>
  <si>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</si>
  <si>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</si>
  <si>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</si>
  <si>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</si>
  <si>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</si>
  <si>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</si>
  <si>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</si>
  <si>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</si>
  <si>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</si>
  <si>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</si>
  <si>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</si>
  <si>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</si>
  <si>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</si>
  <si>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</si>
  <si>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</si>
  <si>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</si>
  <si>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</si>
  <si>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</si>
  <si>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</si>
  <si>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</si>
  <si>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</si>
  <si>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</si>
  <si>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</si>
  <si>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</si>
  <si>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</si>
  <si>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</si>
  <si>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</si>
  <si>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</si>
  <si>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</si>
  <si>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</si>
  <si>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</si>
  <si>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</si>
  <si>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</si>
  <si>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</si>
  <si>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</si>
  <si>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</si>
  <si>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</si>
  <si>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</si>
  <si>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</si>
  <si>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</si>
  <si>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</si>
  <si>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</si>
  <si>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</si>
  <si>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</si>
  <si>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</si>
  <si>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</si>
  <si>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</si>
  <si>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</si>
  <si>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</si>
  <si>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</si>
  <si>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</si>
  <si>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</si>
  <si>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</si>
  <si>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</si>
  <si>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</si>
  <si>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</si>
  <si>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</si>
  <si>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</si>
  <si>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БЦ.36.11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</si>
  <si>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</si>
  <si>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</si>
  <si>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</si>
  <si>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</si>
  <si>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</si>
  <si>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</si>
  <si>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</si>
  <si>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</si>
  <si>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</si>
  <si>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</si>
  <si>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</si>
  <si>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</si>
  <si>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</si>
  <si>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</si>
  <si>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</si>
  <si>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</si>
  <si>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</si>
  <si>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</si>
  <si>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</si>
  <si>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</si>
  <si>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</si>
  <si>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</si>
  <si>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</si>
  <si>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</si>
  <si>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</si>
  <si>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</si>
  <si>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</si>
  <si>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</si>
  <si>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</si>
  <si>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</si>
  <si>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</si>
  <si>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</si>
  <si>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</si>
  <si>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</si>
  <si>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</si>
  <si>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</si>
  <si>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</si>
  <si>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</si>
  <si>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</si>
  <si>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</si>
  <si>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</si>
  <si>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</si>
  <si>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</si>
  <si>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</si>
  <si>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</si>
  <si>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</si>
  <si>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</si>
  <si>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</si>
  <si>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</si>
  <si>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</si>
  <si>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</si>
  <si>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</si>
  <si>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</si>
  <si>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</si>
  <si>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</si>
  <si>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</si>
  <si>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</si>
  <si>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</si>
  <si>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</si>
  <si>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</si>
  <si>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</si>
  <si>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</si>
  <si>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</si>
  <si>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</si>
  <si>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</si>
  <si>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</si>
  <si>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</si>
  <si>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</si>
  <si>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</si>
  <si>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</si>
  <si>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</si>
  <si>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</si>
  <si>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</si>
  <si>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</si>
  <si>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</si>
  <si>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</si>
  <si>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</si>
  <si>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</si>
  <si>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</si>
  <si>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</si>
  <si>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</si>
  <si>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</si>
  <si>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</si>
  <si>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</si>
  <si>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</si>
  <si>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</si>
  <si>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</si>
  <si>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</si>
  <si>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</si>
  <si>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</si>
  <si>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</si>
  <si>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</si>
  <si>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</si>
  <si>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</si>
  <si>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</si>
  <si>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</si>
  <si>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</si>
  <si>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</si>
  <si>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</si>
  <si>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</si>
  <si>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</si>
  <si>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</si>
  <si>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</si>
  <si>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</si>
  <si>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</si>
  <si>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</si>
  <si>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</si>
  <si>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</si>
  <si>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</si>
  <si>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</si>
  <si>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</si>
  <si>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</si>
  <si>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</si>
  <si>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</si>
  <si>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</si>
  <si>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</si>
  <si>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</si>
  <si>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</si>
  <si>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</si>
  <si>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</si>
  <si>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</si>
  <si>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</si>
  <si>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</si>
  <si>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</si>
  <si>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</si>
  <si>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</si>
  <si>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</si>
  <si>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</si>
  <si>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</si>
  <si>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</si>
  <si>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</si>
  <si>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</si>
  <si>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</si>
  <si>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</si>
  <si>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</si>
  <si>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</si>
  <si>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</si>
  <si>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</si>
  <si>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</si>
  <si>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</si>
  <si>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</si>
  <si>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</si>
  <si>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</si>
  <si>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</si>
  <si>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</si>
  <si>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</si>
  <si>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</si>
  <si>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</si>
  <si>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</si>
  <si>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</si>
  <si>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</si>
  <si>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</si>
  <si>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</si>
  <si>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</si>
  <si>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</si>
  <si>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</si>
  <si>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</si>
  <si>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</si>
  <si>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</si>
  <si>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</si>
  <si>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</si>
  <si>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</si>
  <si>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</si>
  <si>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</si>
  <si>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</si>
  <si>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</si>
  <si>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</si>
  <si>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</si>
  <si>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</si>
  <si>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</si>
  <si>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</si>
  <si>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</si>
  <si>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</si>
  <si>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</si>
  <si>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</si>
  <si>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</si>
  <si>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</si>
  <si>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</si>
  <si>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</si>
  <si>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</si>
  <si>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</si>
  <si>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</si>
  <si>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IIВ</t>
  </si>
  <si>
    <t>1 ПС</t>
  </si>
  <si>
    <t>Наименование разрабатываемого показателя УНЦ — Постоянная чать ПС, УПАТС ПС 110 кВ</t>
  </si>
  <si>
    <t>Наименование разрабатываемого показателя УНЦ - Постоянная чать ПС, УПАТС ПС 110 кВ</t>
  </si>
  <si>
    <t>Постоянная чать ПС, УПАТС ПС 110 кВ</t>
  </si>
  <si>
    <t>З1-02</t>
  </si>
  <si>
    <t>УНЦ постоянной части ПС 110 кВ</t>
  </si>
  <si>
    <t>ПС 110 кВ Джуракская</t>
  </si>
  <si>
    <t>Республика Калмыкия</t>
  </si>
  <si>
    <t>З1_ПС_УПАТС_110_кВ</t>
  </si>
  <si>
    <t>Сметная стоимость в уровне цен 2 кв. 2020 г., тыс. руб.</t>
  </si>
  <si>
    <t>Всего по объекту в сопоставимом уровне цен 2 кв. 2020 г:</t>
  </si>
  <si>
    <t>УПАТС ПС 110 кВ</t>
  </si>
  <si>
    <t>Сопоставимый уровень цен: 2 квартал 2020г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</si>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</sst>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2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5121">
    <xf numFmtId="0" fontId="0" fillId="0" borderId="0"/>
    <xf numFmtId="0" fontId="2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43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179" fontId="49" fillId="0" borderId="0" applyFill="0" applyBorder="0" applyAlignment="0"/>
    <xf numFmtId="175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4" fontId="5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3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4" fontId="55" fillId="0" borderId="0" applyFill="0" applyBorder="0" applyAlignment="0"/>
    <xf numFmtId="175" fontId="55" fillId="0" borderId="0" applyFill="0" applyBorder="0" applyAlignment="0"/>
    <xf numFmtId="174" fontId="55" fillId="0" borderId="0" applyFill="0" applyBorder="0" applyAlignment="0"/>
    <xf numFmtId="179" fontId="55" fillId="0" borderId="0" applyFill="0" applyBorder="0" applyAlignment="0"/>
    <xf numFmtId="175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4" fontId="64" fillId="0" borderId="0" applyFill="0" applyBorder="0" applyAlignment="0"/>
    <xf numFmtId="175" fontId="64" fillId="0" borderId="0" applyFill="0" applyBorder="0" applyAlignment="0"/>
    <xf numFmtId="174" fontId="64" fillId="0" borderId="0" applyFill="0" applyBorder="0" applyAlignment="0"/>
    <xf numFmtId="179" fontId="64" fillId="0" borderId="0" applyFill="0" applyBorder="0" applyAlignment="0"/>
    <xf numFmtId="175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8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4" fontId="69" fillId="0" borderId="0" applyFill="0" applyBorder="0" applyAlignment="0"/>
    <xf numFmtId="175" fontId="69" fillId="0" borderId="0" applyFill="0" applyBorder="0" applyAlignment="0"/>
    <xf numFmtId="174" fontId="69" fillId="0" borderId="0" applyFill="0" applyBorder="0" applyAlignment="0"/>
    <xf numFmtId="179" fontId="69" fillId="0" borderId="0" applyFill="0" applyBorder="0" applyAlignment="0"/>
    <xf numFmtId="175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3" fontId="49" fillId="0" borderId="0" applyFill="0" applyBorder="0" applyAlignment="0"/>
    <xf numFmtId="184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5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35" fillId="0" borderId="0"/>
    <xf numFmtId="185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86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42" fillId="0" borderId="0" applyFont="0" applyFill="0" applyBorder="0" applyAlignment="0" applyProtection="0"/>
    <xf numFmtId="186" fontId="33" fillId="0" borderId="0" applyFont="0" applyFill="0" applyBorder="0" applyAlignment="0" applyProtection="0"/>
    <xf numFmtId="173" fontId="90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  <xf numFmtId="0" fontId="93" fillId="0" borderId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40" fillId="6" borderId="169" applyNumberFormat="0">
      <alignment readingOrder="1"/>
      <protection locked="0"/>
    </xf>
    <xf numFmtId="0" fontId="46" fillId="0" borderId="170">
      <alignment horizontal="left" vertical="top" wrapText="1"/>
    </xf>
    <xf numFmtId="49" fontId="32" fillId="0" borderId="167">
      <alignment horizontal="center" vertical="top" wrapText="1"/>
      <protection locked="0"/>
    </xf>
    <xf numFmtId="49" fontId="32" fillId="0" borderId="167">
      <alignment horizontal="center" vertical="top" wrapText="1"/>
      <protection locked="0"/>
    </xf>
    <xf numFmtId="49" fontId="41" fillId="10" borderId="167">
      <alignment horizontal="right" vertical="top"/>
      <protection locked="0"/>
    </xf>
    <xf numFmtId="49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6" fillId="0" borderId="170">
      <alignment horizontal="center" vertical="top" wrapText="1"/>
    </xf>
    <xf numFmtId="0" fontId="50" fillId="50" borderId="169" applyNumberFormat="0" applyAlignment="0" applyProtection="0"/>
    <xf numFmtId="0" fontId="63" fillId="13" borderId="169" applyNumberFormat="0" applyAlignment="0" applyProtection="0"/>
    <xf numFmtId="0" fontId="32" fillId="59" borderId="171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68" fillId="50" borderId="173" applyNumberFormat="0" applyAlignment="0" applyProtection="0"/>
    <xf numFmtId="4" fontId="49" fillId="60" borderId="173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1" fillId="60" borderId="173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9" fillId="60" borderId="173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49" fillId="60" borderId="173" applyNumberFormat="0" applyProtection="0">
      <alignment horizontal="left" vertical="center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49" fillId="61" borderId="173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49" fillId="62" borderId="173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49" fillId="64" borderId="173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49" fillId="65" borderId="173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49" fillId="66" borderId="173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49" fillId="67" borderId="173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49" fillId="68" borderId="173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49" fillId="69" borderId="173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49" fillId="71" borderId="173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3" fillId="72" borderId="173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33" fillId="85" borderId="173" applyNumberFormat="0" applyProtection="0">
      <alignment horizontal="left" vertical="center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33" fillId="6" borderId="173" applyNumberFormat="0" applyProtection="0">
      <alignment horizontal="left" vertical="center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77" fillId="75" borderId="175" applyBorder="0"/>
    <xf numFmtId="4" fontId="49" fillId="87" borderId="173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1" fillId="87" borderId="173" applyNumberFormat="0" applyProtection="0">
      <alignment vertical="center"/>
    </xf>
    <xf numFmtId="4" fontId="49" fillId="87" borderId="173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49" fillId="87" borderId="173" applyNumberFormat="0" applyProtection="0">
      <alignment horizontal="left" vertical="center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4" fontId="49" fillId="74" borderId="173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1" fillId="74" borderId="173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69" fillId="74" borderId="173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2" fontId="80" fillId="91" borderId="168" applyProtection="0"/>
    <xf numFmtId="2" fontId="80" fillId="91" borderId="168" applyProtection="0"/>
    <xf numFmtId="2" fontId="40" fillId="92" borderId="168" applyProtection="0"/>
    <xf numFmtId="2" fontId="40" fillId="93" borderId="168" applyProtection="0"/>
    <xf numFmtId="2" fontId="40" fillId="94" borderId="168" applyProtection="0"/>
    <xf numFmtId="2" fontId="40" fillId="94" borderId="168" applyProtection="0">
      <alignment horizontal="center"/>
    </xf>
    <xf numFmtId="2" fontId="40" fillId="93" borderId="168" applyProtection="0">
      <alignment horizontal="center"/>
    </xf>
    <xf numFmtId="0" fontId="41" fillId="0" borderId="170">
      <alignment horizontal="left" vertical="top" wrapText="1"/>
    </xf>
    <xf numFmtId="0" fontId="83" fillId="0" borderId="176" applyNumberFormat="0" applyFill="0" applyAlignment="0" applyProtection="0"/>
    <xf numFmtId="0" fontId="89" fillId="0" borderId="177"/>
    <xf numFmtId="0" fontId="93" fillId="0" borderId="0"/>
    <xf numFmtId="0" fontId="93" fillId="0" borderId="0"/>
    <xf numFmtId="0" fontId="35" fillId="0" borderId="0"/>
    <xf numFmtId="0" fontId="94" fillId="0" borderId="0"/>
    <xf numFmtId="0" fontId="35" fillId="0" borderId="0"/>
    <xf numFmtId="0" fontId="93" fillId="0" borderId="0"/>
    <xf numFmtId="0" fontId="93" fillId="0" borderId="0"/>
    <xf numFmtId="0" fontId="32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33" fillId="0" borderId="0"/>
    <xf numFmtId="0" fontId="33" fillId="0" borderId="0"/>
    <xf numFmtId="0" fontId="32" fillId="0" borderId="0"/>
    <xf numFmtId="0" fontId="40" fillId="6" borderId="180" applyNumberFormat="0">
      <alignment readingOrder="1"/>
      <protection locked="0"/>
    </xf>
    <xf numFmtId="0" fontId="46" fillId="0" borderId="181">
      <alignment horizontal="left" vertical="top" wrapText="1"/>
    </xf>
    <xf numFmtId="49" fontId="32" fillId="0" borderId="178">
      <alignment horizontal="center" vertical="top" wrapText="1"/>
      <protection locked="0"/>
    </xf>
    <xf numFmtId="49" fontId="32" fillId="0" borderId="178">
      <alignment horizontal="center" vertical="top" wrapText="1"/>
      <protection locked="0"/>
    </xf>
    <xf numFmtId="49" fontId="41" fillId="10" borderId="178">
      <alignment horizontal="right" vertical="top"/>
      <protection locked="0"/>
    </xf>
    <xf numFmtId="49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6" fillId="0" borderId="181">
      <alignment horizontal="center" vertical="top" wrapText="1"/>
    </xf>
    <xf numFmtId="0" fontId="50" fillId="50" borderId="180" applyNumberFormat="0" applyAlignment="0" applyProtection="0"/>
    <xf numFmtId="0" fontId="63" fillId="13" borderId="180" applyNumberFormat="0" applyAlignment="0" applyProtection="0"/>
    <xf numFmtId="0" fontId="32" fillId="59" borderId="182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68" fillId="50" borderId="184" applyNumberFormat="0" applyAlignment="0" applyProtection="0"/>
    <xf numFmtId="4" fontId="49" fillId="60" borderId="184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1" fillId="60" borderId="184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9" fillId="60" borderId="184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49" fillId="60" borderId="184" applyNumberFormat="0" applyProtection="0">
      <alignment horizontal="left" vertical="center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49" fillId="61" borderId="184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49" fillId="62" borderId="184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49" fillId="64" borderId="184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49" fillId="65" borderId="184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49" fillId="66" borderId="184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49" fillId="67" borderId="184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49" fillId="68" borderId="184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49" fillId="69" borderId="184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49" fillId="71" borderId="184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3" fillId="72" borderId="184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33" fillId="85" borderId="184" applyNumberFormat="0" applyProtection="0">
      <alignment horizontal="left" vertical="center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33" fillId="6" borderId="184" applyNumberFormat="0" applyProtection="0">
      <alignment horizontal="left" vertical="center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77" fillId="75" borderId="186" applyBorder="0"/>
    <xf numFmtId="4" fontId="49" fillId="87" borderId="184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1" fillId="87" borderId="184" applyNumberFormat="0" applyProtection="0">
      <alignment vertical="center"/>
    </xf>
    <xf numFmtId="4" fontId="49" fillId="87" borderId="184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49" fillId="87" borderId="184" applyNumberFormat="0" applyProtection="0">
      <alignment horizontal="left" vertical="center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4" fontId="49" fillId="74" borderId="184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1" fillId="74" borderId="184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69" fillId="74" borderId="184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2" fontId="80" fillId="91" borderId="179" applyProtection="0"/>
    <xf numFmtId="2" fontId="80" fillId="91" borderId="179" applyProtection="0"/>
    <xf numFmtId="2" fontId="40" fillId="92" borderId="179" applyProtection="0"/>
    <xf numFmtId="2" fontId="40" fillId="93" borderId="179" applyProtection="0"/>
    <xf numFmtId="2" fontId="40" fillId="94" borderId="179" applyProtection="0"/>
    <xf numFmtId="2" fontId="40" fillId="94" borderId="179" applyProtection="0">
      <alignment horizontal="center"/>
    </xf>
    <xf numFmtId="2" fontId="40" fillId="93" borderId="179" applyProtection="0">
      <alignment horizontal="center"/>
    </xf>
    <xf numFmtId="0" fontId="41" fillId="0" borderId="181">
      <alignment horizontal="left" vertical="top" wrapText="1"/>
    </xf>
    <xf numFmtId="0" fontId="83" fillId="0" borderId="187" applyNumberFormat="0" applyFill="0" applyAlignment="0" applyProtection="0"/>
    <xf numFmtId="0" fontId="89" fillId="0" borderId="188"/>
    <xf numFmtId="0" fontId="93" fillId="0" borderId="0"/>
    <xf numFmtId="0" fontId="40" fillId="6" borderId="191" applyNumberFormat="0">
      <alignment readingOrder="1"/>
      <protection locked="0"/>
    </xf>
    <xf numFmtId="0" fontId="46" fillId="0" borderId="192">
      <alignment horizontal="left" vertical="top" wrapText="1"/>
    </xf>
    <xf numFmtId="49" fontId="32" fillId="0" borderId="189">
      <alignment horizontal="center" vertical="top" wrapText="1"/>
      <protection locked="0"/>
    </xf>
    <xf numFmtId="49" fontId="32" fillId="0" borderId="189">
      <alignment horizontal="center" vertical="top" wrapText="1"/>
      <protection locked="0"/>
    </xf>
    <xf numFmtId="49" fontId="41" fillId="10" borderId="189">
      <alignment horizontal="right" vertical="top"/>
      <protection locked="0"/>
    </xf>
    <xf numFmtId="49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6" fillId="0" borderId="192">
      <alignment horizontal="center" vertical="top" wrapText="1"/>
    </xf>
    <xf numFmtId="0" fontId="50" fillId="50" borderId="191" applyNumberFormat="0" applyAlignment="0" applyProtection="0"/>
    <xf numFmtId="0" fontId="63" fillId="13" borderId="191" applyNumberFormat="0" applyAlignment="0" applyProtection="0"/>
    <xf numFmtId="0" fontId="32" fillId="59" borderId="193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68" fillId="50" borderId="195" applyNumberFormat="0" applyAlignment="0" applyProtection="0"/>
    <xf numFmtId="4" fontId="49" fillId="60" borderId="195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1" fillId="60" borderId="195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9" fillId="60" borderId="195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49" fillId="60" borderId="195" applyNumberFormat="0" applyProtection="0">
      <alignment horizontal="left" vertical="center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49" fillId="61" borderId="195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49" fillId="62" borderId="195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49" fillId="64" borderId="195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49" fillId="65" borderId="195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49" fillId="66" borderId="195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49" fillId="67" borderId="195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49" fillId="68" borderId="195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49" fillId="69" borderId="195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49" fillId="71" borderId="195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3" fillId="72" borderId="195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33" fillId="85" borderId="195" applyNumberFormat="0" applyProtection="0">
      <alignment horizontal="left" vertical="center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33" fillId="6" borderId="195" applyNumberFormat="0" applyProtection="0">
      <alignment horizontal="left" vertical="center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77" fillId="75" borderId="197" applyBorder="0"/>
    <xf numFmtId="4" fontId="49" fillId="87" borderId="195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1" fillId="87" borderId="195" applyNumberFormat="0" applyProtection="0">
      <alignment vertical="center"/>
    </xf>
    <xf numFmtId="4" fontId="49" fillId="87" borderId="195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49" fillId="87" borderId="195" applyNumberFormat="0" applyProtection="0">
      <alignment horizontal="left" vertical="center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4" fontId="49" fillId="74" borderId="195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1" fillId="74" borderId="195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69" fillId="74" borderId="195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2" fontId="80" fillId="91" borderId="190" applyProtection="0"/>
    <xf numFmtId="2" fontId="80" fillId="91" borderId="190" applyProtection="0"/>
    <xf numFmtId="2" fontId="40" fillId="92" borderId="190" applyProtection="0"/>
    <xf numFmtId="2" fontId="40" fillId="93" borderId="190" applyProtection="0"/>
    <xf numFmtId="2" fontId="40" fillId="94" borderId="190" applyProtection="0"/>
    <xf numFmtId="2" fontId="40" fillId="94" borderId="190" applyProtection="0">
      <alignment horizontal="center"/>
    </xf>
    <xf numFmtId="2" fontId="40" fillId="93" borderId="190" applyProtection="0">
      <alignment horizontal="center"/>
    </xf>
    <xf numFmtId="0" fontId="41" fillId="0" borderId="192">
      <alignment horizontal="left" vertical="top" wrapText="1"/>
    </xf>
    <xf numFmtId="0" fontId="83" fillId="0" borderId="198" applyNumberFormat="0" applyFill="0" applyAlignment="0" applyProtection="0"/>
    <xf numFmtId="0" fontId="89" fillId="0" borderId="199"/>
    <xf numFmtId="0" fontId="93" fillId="0" borderId="0"/>
    <xf numFmtId="0" fontId="32" fillId="0" borderId="0"/>
    <xf numFmtId="0" fontId="40" fillId="6" borderId="202" applyNumberFormat="0">
      <alignment readingOrder="1"/>
      <protection locked="0"/>
    </xf>
    <xf numFmtId="0" fontId="46" fillId="0" borderId="203">
      <alignment horizontal="left" vertical="top" wrapText="1"/>
    </xf>
    <xf numFmtId="49" fontId="32" fillId="0" borderId="200">
      <alignment horizontal="center" vertical="top" wrapText="1"/>
      <protection locked="0"/>
    </xf>
    <xf numFmtId="49" fontId="32" fillId="0" borderId="200">
      <alignment horizontal="center" vertical="top" wrapText="1"/>
      <protection locked="0"/>
    </xf>
    <xf numFmtId="49" fontId="41" fillId="10" borderId="200">
      <alignment horizontal="right" vertical="top"/>
      <protection locked="0"/>
    </xf>
    <xf numFmtId="49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6" fillId="0" borderId="203">
      <alignment horizontal="center" vertical="top" wrapText="1"/>
    </xf>
    <xf numFmtId="0" fontId="50" fillId="50" borderId="202" applyNumberFormat="0" applyAlignment="0" applyProtection="0"/>
    <xf numFmtId="0" fontId="63" fillId="13" borderId="202" applyNumberFormat="0" applyAlignment="0" applyProtection="0"/>
    <xf numFmtId="0" fontId="32" fillId="59" borderId="204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68" fillId="50" borderId="206" applyNumberFormat="0" applyAlignment="0" applyProtection="0"/>
    <xf numFmtId="4" fontId="49" fillId="60" borderId="206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1" fillId="60" borderId="206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9" fillId="60" borderId="206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49" fillId="60" borderId="206" applyNumberFormat="0" applyProtection="0">
      <alignment horizontal="left" vertical="center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49" fillId="61" borderId="206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49" fillId="62" borderId="206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49" fillId="64" borderId="206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49" fillId="65" borderId="206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49" fillId="66" borderId="206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49" fillId="67" borderId="206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49" fillId="68" borderId="206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49" fillId="69" borderId="206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49" fillId="71" borderId="206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3" fillId="72" borderId="206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33" fillId="85" borderId="206" applyNumberFormat="0" applyProtection="0">
      <alignment horizontal="left" vertical="center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33" fillId="6" borderId="206" applyNumberFormat="0" applyProtection="0">
      <alignment horizontal="left" vertical="center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77" fillId="75" borderId="208" applyBorder="0"/>
    <xf numFmtId="4" fontId="49" fillId="87" borderId="206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1" fillId="87" borderId="206" applyNumberFormat="0" applyProtection="0">
      <alignment vertical="center"/>
    </xf>
    <xf numFmtId="4" fontId="49" fillId="87" borderId="206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49" fillId="87" borderId="206" applyNumberFormat="0" applyProtection="0">
      <alignment horizontal="left" vertical="center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4" fontId="49" fillId="74" borderId="206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1" fillId="74" borderId="206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69" fillId="74" borderId="206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2" fontId="80" fillId="91" borderId="201" applyProtection="0"/>
    <xf numFmtId="2" fontId="80" fillId="91" borderId="201" applyProtection="0"/>
    <xf numFmtId="2" fontId="40" fillId="92" borderId="201" applyProtection="0"/>
    <xf numFmtId="2" fontId="40" fillId="93" borderId="201" applyProtection="0"/>
    <xf numFmtId="2" fontId="40" fillId="94" borderId="201" applyProtection="0"/>
    <xf numFmtId="2" fontId="40" fillId="94" borderId="201" applyProtection="0">
      <alignment horizontal="center"/>
    </xf>
    <xf numFmtId="2" fontId="40" fillId="93" borderId="201" applyProtection="0">
      <alignment horizontal="center"/>
    </xf>
    <xf numFmtId="0" fontId="41" fillId="0" borderId="203">
      <alignment horizontal="left" vertical="top" wrapText="1"/>
    </xf>
    <xf numFmtId="0" fontId="83" fillId="0" borderId="209" applyNumberFormat="0" applyFill="0" applyAlignment="0" applyProtection="0"/>
    <xf numFmtId="0" fontId="89" fillId="0" borderId="210"/>
    <xf numFmtId="0" fontId="40" fillId="6" borderId="213" applyNumberFormat="0">
      <alignment readingOrder="1"/>
      <protection locked="0"/>
    </xf>
    <xf numFmtId="0" fontId="46" fillId="0" borderId="214">
      <alignment horizontal="left" vertical="top" wrapText="1"/>
    </xf>
    <xf numFmtId="49" fontId="32" fillId="0" borderId="211">
      <alignment horizontal="center" vertical="top" wrapText="1"/>
      <protection locked="0"/>
    </xf>
    <xf numFmtId="49" fontId="32" fillId="0" borderId="211">
      <alignment horizontal="center" vertical="top" wrapText="1"/>
      <protection locked="0"/>
    </xf>
    <xf numFmtId="49" fontId="41" fillId="10" borderId="211">
      <alignment horizontal="right" vertical="top"/>
      <protection locked="0"/>
    </xf>
    <xf numFmtId="49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6" fillId="0" borderId="214">
      <alignment horizontal="center" vertical="top" wrapText="1"/>
    </xf>
    <xf numFmtId="0" fontId="50" fillId="50" borderId="213" applyNumberFormat="0" applyAlignment="0" applyProtection="0"/>
    <xf numFmtId="0" fontId="63" fillId="13" borderId="213" applyNumberFormat="0" applyAlignment="0" applyProtection="0"/>
    <xf numFmtId="0" fontId="32" fillId="59" borderId="215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68" fillId="50" borderId="217" applyNumberFormat="0" applyAlignment="0" applyProtection="0"/>
    <xf numFmtId="4" fontId="49" fillId="60" borderId="217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1" fillId="60" borderId="217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9" fillId="60" borderId="217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49" fillId="60" borderId="217" applyNumberFormat="0" applyProtection="0">
      <alignment horizontal="left" vertical="center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49" fillId="61" borderId="217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49" fillId="62" borderId="217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49" fillId="64" borderId="217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49" fillId="65" borderId="217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49" fillId="66" borderId="217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49" fillId="67" borderId="217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49" fillId="68" borderId="217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49" fillId="69" borderId="217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49" fillId="71" borderId="217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3" fillId="72" borderId="217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33" fillId="85" borderId="217" applyNumberFormat="0" applyProtection="0">
      <alignment horizontal="left" vertical="center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33" fillId="6" borderId="217" applyNumberFormat="0" applyProtection="0">
      <alignment horizontal="left" vertical="center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77" fillId="75" borderId="219" applyBorder="0"/>
    <xf numFmtId="4" fontId="49" fillId="87" borderId="217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1" fillId="87" borderId="217" applyNumberFormat="0" applyProtection="0">
      <alignment vertical="center"/>
    </xf>
    <xf numFmtId="4" fontId="49" fillId="87" borderId="217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49" fillId="87" borderId="217" applyNumberFormat="0" applyProtection="0">
      <alignment horizontal="left" vertical="center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4" fontId="49" fillId="74" borderId="217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1" fillId="74" borderId="217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69" fillId="74" borderId="217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2" fontId="80" fillId="91" borderId="212" applyProtection="0"/>
    <xf numFmtId="2" fontId="80" fillId="91" borderId="212" applyProtection="0"/>
    <xf numFmtId="2" fontId="40" fillId="92" borderId="212" applyProtection="0"/>
    <xf numFmtId="2" fontId="40" fillId="93" borderId="212" applyProtection="0"/>
    <xf numFmtId="2" fontId="40" fillId="94" borderId="212" applyProtection="0"/>
    <xf numFmtId="2" fontId="40" fillId="94" borderId="212" applyProtection="0">
      <alignment horizontal="center"/>
    </xf>
    <xf numFmtId="2" fontId="40" fillId="93" borderId="212" applyProtection="0">
      <alignment horizontal="center"/>
    </xf>
    <xf numFmtId="0" fontId="41" fillId="0" borderId="214">
      <alignment horizontal="left" vertical="top" wrapText="1"/>
    </xf>
    <xf numFmtId="0" fontId="83" fillId="0" borderId="220" applyNumberFormat="0" applyFill="0" applyAlignment="0" applyProtection="0"/>
    <xf numFmtId="0" fontId="89" fillId="0" borderId="221"/>
  </cellStyleXfs>
  <cellXfs count="40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10" fontId="0" fillId="0" borderId="0" xfId="0" applyNumberFormat="1"/>
    <xf numFmtId="0" fontId="3" fillId="0" borderId="0" xfId="0" applyFont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5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8" fillId="0" borderId="0" xfId="0" applyNumberFormat="1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9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0" fontId="23" fillId="0" borderId="0" xfId="0" applyFont="1"/>
    <xf numFmtId="169" fontId="18" fillId="0" borderId="0" xfId="0" applyNumberFormat="1" applyFont="1"/>
    <xf numFmtId="4" fontId="20" fillId="0" borderId="0" xfId="0" applyNumberFormat="1" applyFont="1"/>
    <xf numFmtId="165" fontId="18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6" fillId="0" borderId="1" xfId="0" applyFont="1" applyBorder="1"/>
    <xf numFmtId="0" fontId="6" fillId="0" borderId="0" xfId="0" applyFont="1"/>
    <xf numFmtId="4" fontId="3" fillId="0" borderId="2" xfId="0" applyNumberFormat="1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/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165" fontId="22" fillId="0" borderId="0" xfId="0" applyNumberFormat="1" applyFont="1"/>
    <xf numFmtId="0" fontId="18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1" fontId="3" fillId="0" borderId="1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left" vertical="center" wrapText="1"/>
    </xf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2" fontId="20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top"/>
    </xf>
    <xf numFmtId="0" fontId="3" fillId="0" borderId="5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right" vertical="center"/>
    </xf>
    <xf numFmtId="0" fontId="18" fillId="0" borderId="0" xfId="0" applyFont="1"/>
    <xf numFmtId="0" fontId="0" fillId="0" borderId="0" xfId="0"/>
    <xf numFmtId="0" fontId="20" fillId="0" borderId="0" xfId="0" applyFont="1"/>
    <xf numFmtId="4" fontId="18" fillId="0" borderId="0" xfId="0" applyNumberFormat="1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3799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20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6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2" fontId="20" fillId="0" borderId="7" xfId="0" applyNumberFormat="1" applyFont="1" applyBorder="1" applyAlignment="1">
      <alignment horizontal="center" vertical="center" wrapText="1"/>
    </xf>
  </cellXfs>
  <cellStyles count="5121">
    <cellStyle name=" 1" xfId="6" xr:uid="{956F4498-E66F-41E2-921D-63C926963832}"/>
    <cellStyle name="_2008г. и 4кв" xfId="7" xr:uid="{F6A54E5B-A69A-4BBD-B41E-9FC322D2D3C8}"/>
    <cellStyle name="_4_macro 2009" xfId="8" xr:uid="{D0FD75C7-ACD5-4AD3-9525-4B2E9ACC673C}"/>
    <cellStyle name="_Condition-long(2012-2030)нах" xfId="9" xr:uid="{5D877EA6-7EC5-4BA4-A6FC-674704B71002}"/>
    <cellStyle name="_CPI foodimp" xfId="10" xr:uid="{BDF2E781-92D4-44D7-8BE5-71738350A8FC}"/>
    <cellStyle name="_macro 2012 var 1" xfId="11" xr:uid="{A71685BE-C818-4E7B-B2A5-F025F5D4BD08}"/>
    <cellStyle name="_SeriesAttributes" xfId="12" xr:uid="{E57BBDA3-DDA2-49DA-8408-0CA95B2BA67C}"/>
    <cellStyle name="_SeriesAttributes 2" xfId="686" xr:uid="{E86E3087-45E3-450B-8520-8710602AC63F}"/>
    <cellStyle name="_SeriesAttributes 2 2" xfId="958" xr:uid="{FD72D95A-DABE-4479-B021-677F2098EABA}"/>
    <cellStyle name="_SeriesAttributes 2 2 2" xfId="1474" xr:uid="{627C3E25-DE64-4B66-A484-E553F819366F}"/>
    <cellStyle name="_SeriesAttributes 2 2 2 2" xfId="3025" xr:uid="{258A5F5B-CF49-4B79-BA7C-56064665489F}"/>
    <cellStyle name="_SeriesAttributes 2 2 2 3" xfId="4863" xr:uid="{7ED235D8-C259-421B-A6B6-5ED46739740C}"/>
    <cellStyle name="_SeriesAttributes 2 2 3" xfId="1993" xr:uid="{99C40FCE-1E06-4ADE-A869-D5BB965C996E}"/>
    <cellStyle name="_SeriesAttributes 2 2 3 2" xfId="3541" xr:uid="{D5458F8F-D243-4E48-B6DD-7F104E93E913}"/>
    <cellStyle name="_SeriesAttributes 2 2 4" xfId="2509" xr:uid="{CDD13E22-66F8-46C4-8D33-90E439DDDC24}"/>
    <cellStyle name="_SeriesAttributes 2 2 5" xfId="4345" xr:uid="{0BD41447-9745-4758-8994-62221DF6AED4}"/>
    <cellStyle name="_SeriesAttributes 2 3" xfId="1216" xr:uid="{740C6BBE-352F-41B9-9155-37300DCED7C5}"/>
    <cellStyle name="_SeriesAttributes 2 3 2" xfId="2767" xr:uid="{8B23114B-45AF-4F3C-8909-DBFDA5DB846A}"/>
    <cellStyle name="_SeriesAttributes 2 3 3" xfId="4605" xr:uid="{E5E29E56-D82A-4B6D-ADB1-5AFBFD83BB99}"/>
    <cellStyle name="_SeriesAttributes 2 4" xfId="1735" xr:uid="{10AF9B84-E1E8-4FF0-B5A8-7620BA467120}"/>
    <cellStyle name="_SeriesAttributes 2 4 2" xfId="3283" xr:uid="{2EAEF2A7-3174-4F76-B581-0B94D153035C}"/>
    <cellStyle name="_SeriesAttributes 2 4 3" xfId="4086" xr:uid="{0B38502B-4013-42F8-B55D-0BC19373052A}"/>
    <cellStyle name="_SeriesAttributes 2 5" xfId="2251" xr:uid="{AF132C5C-9799-433A-9DE2-FED23205C15C}"/>
    <cellStyle name="_SeriesAttributes 2 6" xfId="3803" xr:uid="{D1FF6288-EED8-4A33-A5B6-18A6BEE900AD}"/>
    <cellStyle name="_v2008-2012-15.12.09вар(2)-11.2030" xfId="13" xr:uid="{8AB03FCC-42AF-44DA-9D30-CE7F40671286}"/>
    <cellStyle name="_v-2013-2030- 2b17.01.11Нах-cpiнов. курс inn 1-2-Е1xls" xfId="14" xr:uid="{776DB1E7-CB66-4F4A-B382-D014371DC6E3}"/>
    <cellStyle name="_Газ-расчет-16 0508Клдо 2023" xfId="15" xr:uid="{6600C1B1-7EB7-416D-8FA7-C1D953003D3A}"/>
    <cellStyle name="_Газ-расчет-net-back 21,12.09 до 2030 в2" xfId="16" xr:uid="{24238ACA-76EB-4C08-92FD-A3134087F928}"/>
    <cellStyle name="_ИПЦЖКХ2105 08-до 2023вар1" xfId="17" xr:uid="{CD8057BE-7B11-4FDA-A3EA-14BF67E768FE}"/>
    <cellStyle name="_Книга1" xfId="18" xr:uid="{A008199A-88AA-4A4C-9DB3-201BC25DB433}"/>
    <cellStyle name="_Книга3" xfId="19" xr:uid="{F1B96CD3-9141-4276-BD19-4B248D16420D}"/>
    <cellStyle name="_Копия Condition-все вар13.12.08" xfId="20" xr:uid="{CE697CD8-FEB2-4E0B-B991-B7711C44D5AD}"/>
    <cellStyle name="_курсовые разницы 01,06,08" xfId="21" xr:uid="{A6AB6525-A8F7-45FA-9DD7-F160B2E5E0DA}"/>
    <cellStyle name="_Макро_2030 год" xfId="22" xr:uid="{67C8FA52-FD17-4497-8E4F-2B225D4B6641}"/>
    <cellStyle name="_Модель - 2(23)" xfId="23" xr:uid="{B0C4020A-5726-4B6B-AC09-DB3B6D940622}"/>
    <cellStyle name="_Правила заполнения" xfId="24" xr:uid="{68FB12EF-A844-4F9F-AC8C-3A07DBA1ADFC}"/>
    <cellStyle name="_Сб-macro 2020" xfId="25" xr:uid="{71A62617-945A-4CC2-84EE-E48713969D4A}"/>
    <cellStyle name="_Сб-macro 2020_v2008-2012-15.12.09вар(2)-11.2030" xfId="26" xr:uid="{F49F012E-E962-406A-B50A-A742BA7B23F7}"/>
    <cellStyle name="_Сб-macro 2020_v2008-2012-23.09.09вар2а-11" xfId="27" xr:uid="{ACAC45C1-D505-40F4-B853-A60AAD610423}"/>
    <cellStyle name="_ЦФ  реализация акций 2008-2010" xfId="28" xr:uid="{5940E57D-7617-460A-9848-F0ED5C2B1FF4}"/>
    <cellStyle name="_ЦФ  реализация акций 2008-2010_акции по годам 2009-2012" xfId="29" xr:uid="{74B49F0D-C599-489D-AB58-2C1BC8D7F440}"/>
    <cellStyle name="_ЦФ  реализация акций 2008-2010_Копия Прогноз ПТРдо 2030г  (3)" xfId="30" xr:uid="{5ABADE63-ED1B-4486-93BA-83FCF4022EAE}"/>
    <cellStyle name="_ЦФ  реализация акций 2008-2010_Прогноз ПТРдо 2030г." xfId="31" xr:uid="{836AF881-BE19-4215-8D26-E5C8034FC4F5}"/>
    <cellStyle name="1Normal" xfId="32" xr:uid="{730980B8-ECFE-4549-B814-73FE0CEE9F70}"/>
    <cellStyle name="20% - Accent1" xfId="33" xr:uid="{86542946-0975-45CC-895E-4A448B72D3BD}"/>
    <cellStyle name="20% - Accent2" xfId="34" xr:uid="{2C6917DB-FAC3-4464-8646-714DBBF07E5E}"/>
    <cellStyle name="20% - Accent3" xfId="35" xr:uid="{9EFD48D9-6ED9-46FB-ADC1-C0D13C856668}"/>
    <cellStyle name="20% - Accent4" xfId="36" xr:uid="{948E9997-7CD3-4DC8-A4DC-34FC4E7C02C3}"/>
    <cellStyle name="20% - Accent5" xfId="37" xr:uid="{5DAF61A5-6C0F-4BB9-AA58-2DEC74A09052}"/>
    <cellStyle name="20% - Accent6" xfId="38" xr:uid="{B96C00D1-27E5-4B78-B4E2-FAF362889E7B}"/>
    <cellStyle name="20% - Акцент6 2" xfId="39" xr:uid="{15521368-BE40-4D70-8497-8FBE888D74DA}"/>
    <cellStyle name="40% - Accent1" xfId="40" xr:uid="{F041ED74-DCE0-431C-9FBE-64205DCDFA77}"/>
    <cellStyle name="40% - Accent2" xfId="41" xr:uid="{1EC7CC93-6496-409C-8627-1D187730DC18}"/>
    <cellStyle name="40% - Accent3" xfId="42" xr:uid="{A415CFC6-5271-4DFD-8666-31D91750676C}"/>
    <cellStyle name="40% - Accent4" xfId="43" xr:uid="{99E4D084-AC08-418E-96EF-2C30E4F9B195}"/>
    <cellStyle name="40% - Accent5" xfId="44" xr:uid="{2D1E91C0-6014-43AE-A466-25835B182903}"/>
    <cellStyle name="40% - Accent6" xfId="45" xr:uid="{6F7ABC33-5BA1-45B2-BA38-399EC90F2668}"/>
    <cellStyle name="60% - Accent1" xfId="46" xr:uid="{81397811-4CD2-4675-9A4E-3C31E68BE22F}"/>
    <cellStyle name="60% - Accent2" xfId="47" xr:uid="{0FE88EB2-E71F-490B-9A78-01000DFDAADA}"/>
    <cellStyle name="60% - Accent3" xfId="48" xr:uid="{A593E17F-39F2-4E69-BBFD-F5F665D57C75}"/>
    <cellStyle name="60% - Accent4" xfId="49" xr:uid="{B016CDCE-41D8-4932-B928-46D704556FF4}"/>
    <cellStyle name="60% - Accent5" xfId="50" xr:uid="{06868527-249A-4556-88D0-4F5BE4AB29ED}"/>
    <cellStyle name="60% - Accent6" xfId="51" xr:uid="{D4CBB8AA-813A-46A4-9475-2A49C30CFA7D}"/>
    <cellStyle name="Accent1" xfId="52" xr:uid="{83D7DB96-4501-4A63-90E1-B2A2837BFC4D}"/>
    <cellStyle name="Accent1 - 20%" xfId="53" xr:uid="{18A6E5CB-4BF9-4E4B-A835-7DA763DB82E5}"/>
    <cellStyle name="Accent1 - 20% 2" xfId="54" xr:uid="{61061C68-F392-490D-B62F-80998E89D8F3}"/>
    <cellStyle name="Accent1 - 20% 3" xfId="55" xr:uid="{13CCF03D-ED27-458B-8613-A4E15C4EDD91}"/>
    <cellStyle name="Accent1 - 20% 4" xfId="56" xr:uid="{A226F3B0-B66F-48F7-B589-FD06EA86531E}"/>
    <cellStyle name="Accent1 - 20% 5" xfId="57" xr:uid="{0F432B97-D664-4627-A860-2B7390172A0E}"/>
    <cellStyle name="Accent1 - 20% 6" xfId="58" xr:uid="{5E822298-D218-4285-BE48-AEFBBE0555B0}"/>
    <cellStyle name="Accent1 - 40%" xfId="59" xr:uid="{A7A2394D-01C5-4A42-B2C6-D58E34819447}"/>
    <cellStyle name="Accent1 - 40% 2" xfId="60" xr:uid="{AD60F402-879E-446A-880B-1DD592F7DBDD}"/>
    <cellStyle name="Accent1 - 40% 3" xfId="61" xr:uid="{5C2AD880-11D1-4D75-B584-3DE9EE21E6DF}"/>
    <cellStyle name="Accent1 - 40% 4" xfId="62" xr:uid="{E9B487C0-61EF-4421-89F4-95AF2E2DAA13}"/>
    <cellStyle name="Accent1 - 40% 5" xfId="63" xr:uid="{C1547D3C-6C13-4984-B4DF-0361C1A4654F}"/>
    <cellStyle name="Accent1 - 40% 6" xfId="64" xr:uid="{C64BF523-6E62-4D5F-9E1E-EEDFF6D7E8AC}"/>
    <cellStyle name="Accent1 - 60%" xfId="65" xr:uid="{DCEC2AD8-79EA-4207-9D56-B7CB108CFB77}"/>
    <cellStyle name="Accent1 - 60% 2" xfId="66" xr:uid="{77C74CC5-F279-462B-AD43-0EAD70F72D0D}"/>
    <cellStyle name="Accent1 - 60% 3" xfId="67" xr:uid="{AEF3ADF8-580C-4879-BD1A-BE938CFB1AF2}"/>
    <cellStyle name="Accent1 - 60% 4" xfId="68" xr:uid="{85826BE4-8382-42EC-A0F6-B3025A908F5A}"/>
    <cellStyle name="Accent1 - 60% 5" xfId="69" xr:uid="{27DCF138-92E4-459F-A60F-1D1CB2081462}"/>
    <cellStyle name="Accent1 - 60% 6" xfId="70" xr:uid="{95004F13-951A-4B2F-A2F6-99059C49D29B}"/>
    <cellStyle name="Accent1_акции по годам 2009-2012" xfId="71" xr:uid="{1D769D50-596F-468F-9956-85090DB55043}"/>
    <cellStyle name="Accent2" xfId="72" xr:uid="{1DC4E305-957B-4A22-BE56-DBA019BE7C81}"/>
    <cellStyle name="Accent2 - 20%" xfId="73" xr:uid="{C9E4AEC0-22C0-4862-BEF8-F821D17BBC98}"/>
    <cellStyle name="Accent2 - 20% 2" xfId="74" xr:uid="{5E8F1625-1921-4F6E-86D9-F901E4E5DA6A}"/>
    <cellStyle name="Accent2 - 20% 3" xfId="75" xr:uid="{2C523113-28D0-447E-B3A5-445F0DA36A2E}"/>
    <cellStyle name="Accent2 - 20% 4" xfId="76" xr:uid="{55455FD4-2655-42D9-B87E-E13063DAD31B}"/>
    <cellStyle name="Accent2 - 20% 5" xfId="77" xr:uid="{2D9A10FB-35F7-4F16-B74D-D5FC5BE2E0B7}"/>
    <cellStyle name="Accent2 - 20% 6" xfId="78" xr:uid="{3B7F54DD-5E0A-4B41-BE03-CB904964C396}"/>
    <cellStyle name="Accent2 - 40%" xfId="79" xr:uid="{02520422-74C2-4ED0-AFC8-E773F368F4D6}"/>
    <cellStyle name="Accent2 - 40% 2" xfId="80" xr:uid="{DDC67203-29A6-4E1E-824D-EBDAA33115F6}"/>
    <cellStyle name="Accent2 - 40% 3" xfId="81" xr:uid="{2C86F203-81C6-46BE-8CCD-6741092343C4}"/>
    <cellStyle name="Accent2 - 40% 4" xfId="82" xr:uid="{091C8413-7173-459C-A324-8264C1EE5EED}"/>
    <cellStyle name="Accent2 - 40% 5" xfId="83" xr:uid="{271A32A7-6520-47E2-827C-521DEA5E84C3}"/>
    <cellStyle name="Accent2 - 40% 6" xfId="84" xr:uid="{4258D8DB-4D26-4D44-BE30-3EEB3018D98A}"/>
    <cellStyle name="Accent2 - 60%" xfId="85" xr:uid="{B4881786-8270-45A9-B0B2-05B54E380E07}"/>
    <cellStyle name="Accent2 - 60% 2" xfId="86" xr:uid="{FE670F0C-927E-4181-937F-FCB089A27F1B}"/>
    <cellStyle name="Accent2 - 60% 3" xfId="87" xr:uid="{F8FC48FD-F604-4132-84BF-FBAD3049D583}"/>
    <cellStyle name="Accent2 - 60% 4" xfId="88" xr:uid="{D1CE7020-755D-4D50-9EFD-C00264B8974F}"/>
    <cellStyle name="Accent2 - 60% 5" xfId="89" xr:uid="{B0969434-4BFD-4ECA-8A17-3CF5DFDC3480}"/>
    <cellStyle name="Accent2 - 60% 6" xfId="90" xr:uid="{93948630-C456-43CE-999C-29826FF19996}"/>
    <cellStyle name="Accent2_акции по годам 2009-2012" xfId="91" xr:uid="{966D0F4E-EC4F-4F79-99E8-93777DED0D74}"/>
    <cellStyle name="Accent3" xfId="92" xr:uid="{115EA2AD-0339-4725-AC7C-D333665759FC}"/>
    <cellStyle name="Accent3 - 20%" xfId="93" xr:uid="{6DF7596B-1804-4546-8C82-EBC07E7BA234}"/>
    <cellStyle name="Accent3 - 20% 2" xfId="94" xr:uid="{19B9316C-CB1D-4003-859A-7018DDFC81B3}"/>
    <cellStyle name="Accent3 - 20% 3" xfId="95" xr:uid="{51E3F7D3-56B1-4EC5-8455-9B878C271999}"/>
    <cellStyle name="Accent3 - 20% 4" xfId="96" xr:uid="{88D25A4B-640C-4C2E-997A-5C35A7EC8631}"/>
    <cellStyle name="Accent3 - 20% 5" xfId="97" xr:uid="{E26E61CC-63B4-4149-BDCD-B9EF788E1316}"/>
    <cellStyle name="Accent3 - 20% 6" xfId="98" xr:uid="{D9E2F075-87D4-4819-B01F-71207E29D39A}"/>
    <cellStyle name="Accent3 - 40%" xfId="99" xr:uid="{EB48A19F-3DE4-4314-A34D-8E012F780A8E}"/>
    <cellStyle name="Accent3 - 40% 2" xfId="100" xr:uid="{EC94971D-6A32-40CB-93E8-39E65F87AD13}"/>
    <cellStyle name="Accent3 - 40% 3" xfId="101" xr:uid="{58795AD7-C146-4063-A907-7FAB15EF9D40}"/>
    <cellStyle name="Accent3 - 40% 4" xfId="102" xr:uid="{FE368BA2-9EA8-45DC-8D0B-C09815AEAD9B}"/>
    <cellStyle name="Accent3 - 40% 5" xfId="103" xr:uid="{47AE54F0-0033-49AE-A667-A49B7015EC7B}"/>
    <cellStyle name="Accent3 - 40% 6" xfId="104" xr:uid="{0335151D-3C73-4FEB-9D14-739220B0EDA6}"/>
    <cellStyle name="Accent3 - 60%" xfId="105" xr:uid="{E8F09957-35D7-47D2-A369-3D3209397240}"/>
    <cellStyle name="Accent3 - 60% 2" xfId="106" xr:uid="{B36C4B22-B11C-431E-B64B-63B871E0C31D}"/>
    <cellStyle name="Accent3 - 60% 3" xfId="107" xr:uid="{E1E53BAB-3FB6-4347-BEC5-25D97611E3C4}"/>
    <cellStyle name="Accent3 - 60% 4" xfId="108" xr:uid="{18696C7A-2FF9-4FCC-A2C6-1FC7C8833EA9}"/>
    <cellStyle name="Accent3 - 60% 5" xfId="109" xr:uid="{67BCA6F0-DF1F-463E-AB3A-58A490563D5C}"/>
    <cellStyle name="Accent3 - 60% 6" xfId="110" xr:uid="{7747A745-043E-4093-9B9A-62877EA95223}"/>
    <cellStyle name="Accent3_7-р" xfId="111" xr:uid="{D8ED6F8C-F919-4278-B5C3-40C86E8715D7}"/>
    <cellStyle name="Accent4" xfId="112" xr:uid="{3D4CD888-A4F8-433B-B0E2-F53366FFE838}"/>
    <cellStyle name="Accent4 - 20%" xfId="113" xr:uid="{4B003D08-8604-4AC0-A6C6-E1A5E4AA589B}"/>
    <cellStyle name="Accent4 - 20% 2" xfId="114" xr:uid="{5748FCCC-EE5E-4EBE-AD1A-D3DE5B9EA221}"/>
    <cellStyle name="Accent4 - 20% 3" xfId="115" xr:uid="{8DD3319D-66BB-4BAA-AFD3-22A9C81CFE60}"/>
    <cellStyle name="Accent4 - 20% 4" xfId="116" xr:uid="{8477978B-9C2C-450A-AC56-3F6DE72A5971}"/>
    <cellStyle name="Accent4 - 20% 5" xfId="117" xr:uid="{1E66C5D5-C149-4792-B690-EACB50EC2818}"/>
    <cellStyle name="Accent4 - 20% 6" xfId="118" xr:uid="{67C31F39-CA12-413B-A1DC-2845EF279C6B}"/>
    <cellStyle name="Accent4 - 40%" xfId="119" xr:uid="{D6C1E822-0D59-41FE-9DCA-E637F1B74E11}"/>
    <cellStyle name="Accent4 - 40% 2" xfId="120" xr:uid="{A5548F90-9ADA-455A-B940-155A2DC56185}"/>
    <cellStyle name="Accent4 - 40% 3" xfId="121" xr:uid="{C33E7752-BE73-4953-9800-D5503DA44A3E}"/>
    <cellStyle name="Accent4 - 40% 4" xfId="122" xr:uid="{38D150C7-2831-49D9-A6BD-C4B7842453B9}"/>
    <cellStyle name="Accent4 - 40% 5" xfId="123" xr:uid="{6BBF2645-4C59-453F-B7D0-FEB6C16ED27D}"/>
    <cellStyle name="Accent4 - 40% 6" xfId="124" xr:uid="{509EBCA0-71A3-4078-9F5D-3116CCC8A5F0}"/>
    <cellStyle name="Accent4 - 60%" xfId="125" xr:uid="{235E1671-34C8-4F96-BF49-874DE65D907A}"/>
    <cellStyle name="Accent4 - 60% 2" xfId="126" xr:uid="{8FF62ED8-4387-424D-AF84-A1A460B54810}"/>
    <cellStyle name="Accent4 - 60% 3" xfId="127" xr:uid="{60002A04-1A30-44BE-BFD7-B84C2CE85261}"/>
    <cellStyle name="Accent4 - 60% 4" xfId="128" xr:uid="{BB2A24E7-DD41-46C9-9E58-B8DBAADD0D05}"/>
    <cellStyle name="Accent4 - 60% 5" xfId="129" xr:uid="{8757D2F4-96DC-42F7-BC1F-183696473BA1}"/>
    <cellStyle name="Accent4 - 60% 6" xfId="130" xr:uid="{8E553112-017E-4D95-A760-33A665BACB48}"/>
    <cellStyle name="Accent4_7-р" xfId="131" xr:uid="{4CBDC652-900B-470E-9410-8B0BE4269622}"/>
    <cellStyle name="Accent5" xfId="132" xr:uid="{42305A56-968C-4D6C-8AF7-2E703D5FB0E0}"/>
    <cellStyle name="Accent5 - 20%" xfId="133" xr:uid="{A29301AD-93DA-4003-B6E9-CDE5B8D6263C}"/>
    <cellStyle name="Accent5 - 20% 2" xfId="134" xr:uid="{912EFDF7-B40D-44B6-B8C6-EF03A97E53E9}"/>
    <cellStyle name="Accent5 - 20% 3" xfId="135" xr:uid="{F0BAA2EA-0B08-4280-8829-958081CEDC54}"/>
    <cellStyle name="Accent5 - 20% 4" xfId="136" xr:uid="{09E310F0-DB09-4C29-9900-41F3D2A0395B}"/>
    <cellStyle name="Accent5 - 20% 5" xfId="137" xr:uid="{A5AA7162-15F2-4AEB-A2B9-2C762D13AB3C}"/>
    <cellStyle name="Accent5 - 20% 6" xfId="138" xr:uid="{35E0E030-2C1E-4012-861F-4B91A6CF3663}"/>
    <cellStyle name="Accent5 - 40%" xfId="139" xr:uid="{A2C193AD-7C81-437E-96B2-50EE0E6CED79}"/>
    <cellStyle name="Accent5 - 60%" xfId="140" xr:uid="{ADB9B274-AD75-48BB-BC9C-419AF3BB7CBA}"/>
    <cellStyle name="Accent5 - 60% 2" xfId="141" xr:uid="{B4E57186-766E-4BDD-912E-F8684D80731D}"/>
    <cellStyle name="Accent5 - 60% 3" xfId="142" xr:uid="{CF5EEBF4-9ABD-42A3-B953-3E65A31392DF}"/>
    <cellStyle name="Accent5 - 60% 4" xfId="143" xr:uid="{9981724E-29C2-4C99-8566-E76FECBDD4F7}"/>
    <cellStyle name="Accent5 - 60% 5" xfId="144" xr:uid="{30C0295A-166E-4EB4-98D8-F7FE114FF45C}"/>
    <cellStyle name="Accent5 - 60% 6" xfId="145" xr:uid="{ED0930FB-660A-4EB9-BF2F-AE5D16ED91F9}"/>
    <cellStyle name="Accent5_7-р" xfId="146" xr:uid="{245FECFE-E48C-405C-A753-81447B5A9FAB}"/>
    <cellStyle name="Accent6" xfId="147" xr:uid="{B664274E-7163-4795-AE50-835650E69B94}"/>
    <cellStyle name="Accent6 - 20%" xfId="148" xr:uid="{204ADB37-C020-4639-B91D-FE3FEB78BBF8}"/>
    <cellStyle name="Accent6 - 40%" xfId="149" xr:uid="{DD261158-C092-4A13-9E61-FAE747E65738}"/>
    <cellStyle name="Accent6 - 40% 2" xfId="150" xr:uid="{F3390087-97BC-438A-8C3C-2B31EBEEE2D5}"/>
    <cellStyle name="Accent6 - 40% 3" xfId="151" xr:uid="{D61B4670-5DB1-43A1-8E56-6F364C037FC0}"/>
    <cellStyle name="Accent6 - 40% 4" xfId="152" xr:uid="{15BC66BE-4132-4E22-832C-372351CBF469}"/>
    <cellStyle name="Accent6 - 40% 5" xfId="153" xr:uid="{DE34DF1F-3A68-438F-80F6-2A2E342886CF}"/>
    <cellStyle name="Accent6 - 40% 6" xfId="154" xr:uid="{B0EBA90D-F9BC-43FB-9A63-117F86A5AD23}"/>
    <cellStyle name="Accent6 - 60%" xfId="155" xr:uid="{7339C8C0-935E-49B4-933B-40CB17E8CAC1}"/>
    <cellStyle name="Accent6 - 60% 2" xfId="156" xr:uid="{7C7F1653-8487-4B27-A1BA-8F884762453E}"/>
    <cellStyle name="Accent6 - 60% 3" xfId="157" xr:uid="{37F8D5A5-018D-44B1-BE8C-91D7FAEAC8DF}"/>
    <cellStyle name="Accent6 - 60% 4" xfId="158" xr:uid="{2F84FDF8-B648-40AA-883C-F8D2670AABDF}"/>
    <cellStyle name="Accent6 - 60% 5" xfId="159" xr:uid="{EBC0E5A5-F5E3-4818-B16E-67C134CB68CC}"/>
    <cellStyle name="Accent6 - 60% 6" xfId="160" xr:uid="{ED0BA51C-96C2-4766-9C45-788E190A61DC}"/>
    <cellStyle name="Accent6_7-р" xfId="161" xr:uid="{180C9ED8-111B-4D70-A4A1-D26C20432757}"/>
    <cellStyle name="Annotations Cell - PerformancePoint" xfId="162" xr:uid="{01596525-388B-47FE-9638-534DE5A173B0}"/>
    <cellStyle name="Arial007000001514155735" xfId="163" xr:uid="{E57B928E-0862-4F6A-AD5C-EFD60F4B041A}"/>
    <cellStyle name="Arial007000001514155735 2" xfId="164" xr:uid="{386D3C5F-5EFC-411B-8E75-06827323981C}"/>
    <cellStyle name="Arial0070000015536870911" xfId="165" xr:uid="{C0323F14-4FAF-4A92-BD67-782E056616E5}"/>
    <cellStyle name="Arial0070000015536870911 2" xfId="166" xr:uid="{81A4E83B-769C-412D-A035-7790568208C5}"/>
    <cellStyle name="Arial007000001565535" xfId="167" xr:uid="{C09430BA-CA79-4933-B617-EBDE2EDD285E}"/>
    <cellStyle name="Arial007000001565535 2" xfId="168" xr:uid="{0D994307-BED0-4647-9D4C-58BB35EBE027}"/>
    <cellStyle name="Arial0110010000536870911" xfId="169" xr:uid="{E0200477-B7E5-4073-BCC9-A1AECC853E23}"/>
    <cellStyle name="Arial01101000015536870911" xfId="170" xr:uid="{055BFB13-63FD-442C-86C2-5FC5A5F98E69}"/>
    <cellStyle name="Arial01101000015536870911 2" xfId="687" xr:uid="{15E4DB32-42AE-408B-9039-11007646B384}"/>
    <cellStyle name="Arial01101000015536870911 2 2" xfId="959" xr:uid="{C9848D28-5370-4500-8DC4-DF393A5E8DCF}"/>
    <cellStyle name="Arial01101000015536870911 2 2 2" xfId="1475" xr:uid="{1D69E4EC-C34B-4C65-83EC-51DE3C916062}"/>
    <cellStyle name="Arial01101000015536870911 2 2 2 2" xfId="3026" xr:uid="{49DC6527-CF8D-4B21-9F57-0CF7237BBF1D}"/>
    <cellStyle name="Arial01101000015536870911 2 2 2 3" xfId="4864" xr:uid="{12EE9DCE-FC62-4EB2-81FB-5F65F19667EA}"/>
    <cellStyle name="Arial01101000015536870911 2 2 3" xfId="1994" xr:uid="{09132A5E-F643-4E1C-9311-64B62D522EE0}"/>
    <cellStyle name="Arial01101000015536870911 2 2 3 2" xfId="3542" xr:uid="{0A4B3322-C82A-470B-A094-A12475B44344}"/>
    <cellStyle name="Arial01101000015536870911 2 2 4" xfId="2510" xr:uid="{973B5DCB-E162-46A2-9D4B-C32CCA3F62DB}"/>
    <cellStyle name="Arial01101000015536870911 2 2 5" xfId="4346" xr:uid="{FFBED408-A7B2-431F-A2E7-97551239F7AB}"/>
    <cellStyle name="Arial01101000015536870911 2 3" xfId="1217" xr:uid="{360C8607-3DDC-4163-9797-D9DBD1E417E1}"/>
    <cellStyle name="Arial01101000015536870911 2 3 2" xfId="2768" xr:uid="{EF713DAF-9B04-403D-A0F4-FE88C3BCF927}"/>
    <cellStyle name="Arial01101000015536870911 2 3 3" xfId="4606" xr:uid="{B5CB5838-6529-4D7A-9ADB-A8E11FBF7008}"/>
    <cellStyle name="Arial01101000015536870911 2 4" xfId="1736" xr:uid="{C19AE17F-813A-4268-90EF-539ED7EF42B2}"/>
    <cellStyle name="Arial01101000015536870911 2 4 2" xfId="3284" xr:uid="{93D01D74-37C1-4397-83A5-F9D006BA2710}"/>
    <cellStyle name="Arial01101000015536870911 2 4 3" xfId="4087" xr:uid="{821DBAE1-19D5-4CF0-9EF8-8FC4CBD9A7C1}"/>
    <cellStyle name="Arial01101000015536870911 2 5" xfId="2252" xr:uid="{8015A334-C74E-4700-A617-6ADE9D3DC32E}"/>
    <cellStyle name="Arial01101000015536870911 2 6" xfId="3804" xr:uid="{EF963989-0748-475C-B594-6CC88C803F83}"/>
    <cellStyle name="Arial017010000536870911" xfId="171" xr:uid="{B14BE7FC-A2D0-4FB4-9278-855C014A7265}"/>
    <cellStyle name="Arial018000000536870911" xfId="172" xr:uid="{EFBD0FD5-4B39-4699-9D6C-4DA1C9D058F0}"/>
    <cellStyle name="Arial10170100015536870911" xfId="173" xr:uid="{AE61163D-D3EF-4328-A410-A3D7AFD37FF1}"/>
    <cellStyle name="Arial10170100015536870911 2" xfId="174" xr:uid="{E379B840-88A1-432D-9A08-972039B1A56D}"/>
    <cellStyle name="Arial10170100015536870911 2 2" xfId="689" xr:uid="{E3C04649-94E7-4F9D-B6E0-18479AB0E6FF}"/>
    <cellStyle name="Arial10170100015536870911 2 2 2" xfId="961" xr:uid="{C9FC8C16-F4CC-4BEA-BC22-CE9B9FD46D64}"/>
    <cellStyle name="Arial10170100015536870911 2 2 2 2" xfId="1477" xr:uid="{59B6CE07-491A-41CF-8E38-BB4A788D57FA}"/>
    <cellStyle name="Arial10170100015536870911 2 2 2 2 2" xfId="3028" xr:uid="{69C0A58F-34EA-4BC2-829A-B1D72064EE00}"/>
    <cellStyle name="Arial10170100015536870911 2 2 2 2 3" xfId="4866" xr:uid="{5FCB3A80-F869-467D-BC52-31C6B811D557}"/>
    <cellStyle name="Arial10170100015536870911 2 2 2 3" xfId="1996" xr:uid="{9A3C53D0-CC30-4B9A-B23A-72DF7135B310}"/>
    <cellStyle name="Arial10170100015536870911 2 2 2 3 2" xfId="3544" xr:uid="{750C6E9D-DDDF-4FA9-9CCB-4B7F385013F9}"/>
    <cellStyle name="Arial10170100015536870911 2 2 2 4" xfId="2512" xr:uid="{0195C0B9-6A17-418C-BC74-6036E99E8FE6}"/>
    <cellStyle name="Arial10170100015536870911 2 2 2 5" xfId="4348" xr:uid="{0420494E-E560-4FEB-9CF2-87855F8A17A2}"/>
    <cellStyle name="Arial10170100015536870911 2 2 3" xfId="1219" xr:uid="{B6D25994-02BE-4EC2-B491-FDA7BAAF70CC}"/>
    <cellStyle name="Arial10170100015536870911 2 2 3 2" xfId="2770" xr:uid="{8B47668C-DE58-4C1B-8B6A-BD3669B8667A}"/>
    <cellStyle name="Arial10170100015536870911 2 2 3 3" xfId="4608" xr:uid="{1418B95B-16FC-4C21-B3A1-47CD803EF574}"/>
    <cellStyle name="Arial10170100015536870911 2 2 4" xfId="1738" xr:uid="{7BF9CF91-8AD6-47C0-BB8E-FA9DF0F8A18F}"/>
    <cellStyle name="Arial10170100015536870911 2 2 4 2" xfId="3286" xr:uid="{52EEA23E-3BD9-4DE6-821D-516D96CEB233}"/>
    <cellStyle name="Arial10170100015536870911 2 2 4 3" xfId="4089" xr:uid="{4828B94D-5471-4FC4-BF69-7E2218519330}"/>
    <cellStyle name="Arial10170100015536870911 2 2 5" xfId="2254" xr:uid="{0AB9DFD6-3AB7-4832-8B17-02B3689B8692}"/>
    <cellStyle name="Arial10170100015536870911 2 2 6" xfId="3806" xr:uid="{A653EAA1-ED51-4985-8F27-767A51A8E87E}"/>
    <cellStyle name="Arial10170100015536870911 2 3" xfId="945" xr:uid="{ADC6D02B-9B9E-474E-9058-B1A3FCEB0C8D}"/>
    <cellStyle name="Arial10170100015536870911 2 4" xfId="4070" xr:uid="{BC8C39E3-A074-41D9-BE6C-42E8A0DBA8B9}"/>
    <cellStyle name="Arial10170100015536870911 3" xfId="688" xr:uid="{49E51F5A-13DB-4156-9305-78BD25AE2143}"/>
    <cellStyle name="Arial10170100015536870911 3 2" xfId="960" xr:uid="{AC95C3ED-2CDE-4C11-829C-D28CB70B8314}"/>
    <cellStyle name="Arial10170100015536870911 3 2 2" xfId="1476" xr:uid="{3BC6B096-D0E2-4017-ADD1-724A7001076C}"/>
    <cellStyle name="Arial10170100015536870911 3 2 2 2" xfId="3027" xr:uid="{52E84FEA-A8CA-4006-ABCF-2C6B440595D8}"/>
    <cellStyle name="Arial10170100015536870911 3 2 2 3" xfId="4865" xr:uid="{A13FB387-73EB-4D42-90F6-7BC5D903E7D3}"/>
    <cellStyle name="Arial10170100015536870911 3 2 3" xfId="1995" xr:uid="{8C33426C-B9B5-41FD-99B5-C335F4DF461B}"/>
    <cellStyle name="Arial10170100015536870911 3 2 3 2" xfId="3543" xr:uid="{34873355-CDD1-4A10-92F7-9B55BE7F6D25}"/>
    <cellStyle name="Arial10170100015536870911 3 2 4" xfId="2511" xr:uid="{D93587DD-E60E-4B3B-8ACD-708254688368}"/>
    <cellStyle name="Arial10170100015536870911 3 2 5" xfId="4347" xr:uid="{F206BF0F-2706-42B3-98F2-E3DADA63BE6B}"/>
    <cellStyle name="Arial10170100015536870911 3 3" xfId="1218" xr:uid="{FADA65EA-6D54-4297-94FA-A2916DDE5BFC}"/>
    <cellStyle name="Arial10170100015536870911 3 3 2" xfId="2769" xr:uid="{C6C58765-5BB8-4F98-A917-7B367EECD7B6}"/>
    <cellStyle name="Arial10170100015536870911 3 3 3" xfId="4607" xr:uid="{9821A600-2194-4BB2-BC66-7D5369B3FA41}"/>
    <cellStyle name="Arial10170100015536870911 3 4" xfId="1737" xr:uid="{4E8E1C43-D299-4C2A-8845-905B5A6C840A}"/>
    <cellStyle name="Arial10170100015536870911 3 4 2" xfId="3285" xr:uid="{110BDB5C-ADA9-42E0-8520-D5D0A95AD1BD}"/>
    <cellStyle name="Arial10170100015536870911 3 4 3" xfId="4088" xr:uid="{0D0B03DF-4220-474A-9543-85C57D505F98}"/>
    <cellStyle name="Arial10170100015536870911 3 5" xfId="2253" xr:uid="{DF3E6751-3C1F-4798-8308-A8922D7FE107}"/>
    <cellStyle name="Arial10170100015536870911 3 6" xfId="3805" xr:uid="{F501CD96-A79B-4446-9CD9-ED82628BA4BD}"/>
    <cellStyle name="Arial10170100015536870911 4" xfId="944" xr:uid="{625E79D6-0EF7-49D7-8645-B489D0996473}"/>
    <cellStyle name="Arial10170100015536870911 5" xfId="4069" xr:uid="{7C2820C5-DBC7-4F79-A8DA-AE7CDE2B2F5B}"/>
    <cellStyle name="Arial107000000536870911" xfId="175" xr:uid="{D990844B-437F-4915-875D-2D242352EC36}"/>
    <cellStyle name="Arial107000001514155735" xfId="176" xr:uid="{7C3FDE02-ED80-4262-9510-0CE65CF26A65}"/>
    <cellStyle name="Arial107000001514155735 2" xfId="177" xr:uid="{FBD2F14E-B9F0-4746-B355-ABC44BBC199C}"/>
    <cellStyle name="Arial107000001514155735 2 2" xfId="691" xr:uid="{9B5486B7-8B0D-4404-98FA-3C4394C7C120}"/>
    <cellStyle name="Arial107000001514155735 2 2 2" xfId="963" xr:uid="{BDEA1664-06D7-4C26-ADB2-D1DCD8797BC1}"/>
    <cellStyle name="Arial107000001514155735 2 2 2 2" xfId="1479" xr:uid="{A4A14409-AEBF-4C66-A198-24B4849B91D0}"/>
    <cellStyle name="Arial107000001514155735 2 2 2 2 2" xfId="3030" xr:uid="{C1877521-1D6F-4EF9-A9E9-04AF43F84D76}"/>
    <cellStyle name="Arial107000001514155735 2 2 2 2 3" xfId="4868" xr:uid="{FAD0A839-BE0A-4F39-A10D-FB65ED25622C}"/>
    <cellStyle name="Arial107000001514155735 2 2 2 3" xfId="1998" xr:uid="{7123DB1D-AC8B-44B6-B95B-B63ABF3015F0}"/>
    <cellStyle name="Arial107000001514155735 2 2 2 3 2" xfId="3546" xr:uid="{E4E99A23-C27C-43BC-9118-F0F79F86BD90}"/>
    <cellStyle name="Arial107000001514155735 2 2 2 4" xfId="2514" xr:uid="{089F44E2-6F53-4B8B-95B7-308A64C2E6C9}"/>
    <cellStyle name="Arial107000001514155735 2 2 2 5" xfId="4350" xr:uid="{FC9F980A-BF43-44AC-B87E-69D20C4916E4}"/>
    <cellStyle name="Arial107000001514155735 2 2 3" xfId="1221" xr:uid="{AD417DDD-C7B4-432D-9747-3699972E6DED}"/>
    <cellStyle name="Arial107000001514155735 2 2 3 2" xfId="2772" xr:uid="{7070B781-58D3-4041-B694-4154F93663D2}"/>
    <cellStyle name="Arial107000001514155735 2 2 3 3" xfId="4610" xr:uid="{48F70F38-44F5-45F9-89BB-19F3C58FDCD0}"/>
    <cellStyle name="Arial107000001514155735 2 2 4" xfId="1740" xr:uid="{C56580C5-5312-477C-AC67-AAB2B5F72BD0}"/>
    <cellStyle name="Arial107000001514155735 2 2 4 2" xfId="3288" xr:uid="{5CCBA22D-00DA-4068-8268-668A2197DA48}"/>
    <cellStyle name="Arial107000001514155735 2 2 4 3" xfId="4091" xr:uid="{B2873428-753B-4BC2-9E0F-3446E45B8341}"/>
    <cellStyle name="Arial107000001514155735 2 2 5" xfId="2256" xr:uid="{4F465475-B344-42CF-B086-A07970E71B0E}"/>
    <cellStyle name="Arial107000001514155735 2 2 6" xfId="3808" xr:uid="{AAAC9A7A-097E-44C1-9C16-E85F2C6B4262}"/>
    <cellStyle name="Arial107000001514155735 2 3" xfId="947" xr:uid="{03A15371-A444-42A5-B6F0-5802A6260722}"/>
    <cellStyle name="Arial107000001514155735 2 4" xfId="4072" xr:uid="{7F0F45D5-B897-46AB-8129-080F6A625605}"/>
    <cellStyle name="Arial107000001514155735 3" xfId="690" xr:uid="{D26AA4A1-3CEA-439B-A1FC-1329F16F486B}"/>
    <cellStyle name="Arial107000001514155735 3 2" xfId="962" xr:uid="{C53D3B98-FF97-4674-82CB-3CD3C6FFD04A}"/>
    <cellStyle name="Arial107000001514155735 3 2 2" xfId="1478" xr:uid="{AB1F4C1E-454F-45D0-AFA9-5C8C873FC8A9}"/>
    <cellStyle name="Arial107000001514155735 3 2 2 2" xfId="3029" xr:uid="{5751DEC3-977D-49BC-A914-8D710E6FB134}"/>
    <cellStyle name="Arial107000001514155735 3 2 2 3" xfId="4867" xr:uid="{0CE951B1-F41C-4809-9717-2FE1A538724D}"/>
    <cellStyle name="Arial107000001514155735 3 2 3" xfId="1997" xr:uid="{BBA9E078-3270-47F0-B27C-A936E161BF9D}"/>
    <cellStyle name="Arial107000001514155735 3 2 3 2" xfId="3545" xr:uid="{ED33A043-CE3F-4168-85A7-6886974624AA}"/>
    <cellStyle name="Arial107000001514155735 3 2 4" xfId="2513" xr:uid="{CC5D7E43-1A5F-45C6-9AD5-E24781E53A6B}"/>
    <cellStyle name="Arial107000001514155735 3 2 5" xfId="4349" xr:uid="{33ED7B4D-9EE4-4EA9-8DB7-A0D228E4F5AC}"/>
    <cellStyle name="Arial107000001514155735 3 3" xfId="1220" xr:uid="{32FDBC60-BD30-4B0F-909A-AA2B39088393}"/>
    <cellStyle name="Arial107000001514155735 3 3 2" xfId="2771" xr:uid="{EABB238E-6E90-4AC5-9AE3-0DA714493035}"/>
    <cellStyle name="Arial107000001514155735 3 3 3" xfId="4609" xr:uid="{D97BEE22-4B84-4ABD-B589-4686216AD1FD}"/>
    <cellStyle name="Arial107000001514155735 3 4" xfId="1739" xr:uid="{2052500E-1EFB-4A3F-973A-68F0986594E2}"/>
    <cellStyle name="Arial107000001514155735 3 4 2" xfId="3287" xr:uid="{54AE953E-D486-486D-B9AF-2C1981BF690C}"/>
    <cellStyle name="Arial107000001514155735 3 4 3" xfId="4090" xr:uid="{EED74501-D983-418C-9A61-7CD095E5F000}"/>
    <cellStyle name="Arial107000001514155735 3 5" xfId="2255" xr:uid="{B9EA3D61-B04B-4EAB-AEC6-FFBB875E72DB}"/>
    <cellStyle name="Arial107000001514155735 3 6" xfId="3807" xr:uid="{68BC0091-C967-45D3-BC74-2E7370DD1605}"/>
    <cellStyle name="Arial107000001514155735 4" xfId="946" xr:uid="{BC428B80-A389-4C78-9E8E-428C6E24DBA1}"/>
    <cellStyle name="Arial107000001514155735 5" xfId="4071" xr:uid="{A9F32B48-773D-43C1-B1D9-26F76B802217}"/>
    <cellStyle name="Arial107000001514155735FMT" xfId="178" xr:uid="{36CDFE80-AB86-49B9-A794-4FC02AFF741F}"/>
    <cellStyle name="Arial107000001514155735FMT 2" xfId="179" xr:uid="{4FEA7458-B4F8-4CDC-BE47-EB55FC9ED715}"/>
    <cellStyle name="Arial107000001514155735FMT 2 2" xfId="693" xr:uid="{975265D8-BB2C-4A7B-97E9-E6F488FC0E2F}"/>
    <cellStyle name="Arial107000001514155735FMT 2 2 2" xfId="965" xr:uid="{2E816ABB-16AB-413D-8EE0-76DDE2C3A86E}"/>
    <cellStyle name="Arial107000001514155735FMT 2 2 2 2" xfId="1481" xr:uid="{EB63DF50-19DD-4BDF-B50E-748C929A2B07}"/>
    <cellStyle name="Arial107000001514155735FMT 2 2 2 2 2" xfId="3032" xr:uid="{AB119972-22B0-4C9B-8500-6CB9D2F1EED5}"/>
    <cellStyle name="Arial107000001514155735FMT 2 2 2 2 3" xfId="4870" xr:uid="{D1016DF4-4A67-4FD1-8041-8C2F06F573FE}"/>
    <cellStyle name="Arial107000001514155735FMT 2 2 2 3" xfId="2000" xr:uid="{397C3D2E-E6B3-488A-9F42-DA99B505B9F9}"/>
    <cellStyle name="Arial107000001514155735FMT 2 2 2 3 2" xfId="3548" xr:uid="{E0D27C3F-FBBE-49BE-B9BB-AA5598B47F0A}"/>
    <cellStyle name="Arial107000001514155735FMT 2 2 2 4" xfId="2516" xr:uid="{824182A8-0971-4267-950F-49F462E0B474}"/>
    <cellStyle name="Arial107000001514155735FMT 2 2 2 5" xfId="4352" xr:uid="{EA66F965-2164-43DE-AB38-600AF61C1CDE}"/>
    <cellStyle name="Arial107000001514155735FMT 2 2 3" xfId="1223" xr:uid="{D36AD317-B45E-4548-8D06-BD17549A21F1}"/>
    <cellStyle name="Arial107000001514155735FMT 2 2 3 2" xfId="2774" xr:uid="{C33D37F1-94DA-4D0F-A204-068F25E8637D}"/>
    <cellStyle name="Arial107000001514155735FMT 2 2 3 3" xfId="4612" xr:uid="{28DDD997-6EEA-4FA3-81B8-C6A5F6BDAB54}"/>
    <cellStyle name="Arial107000001514155735FMT 2 2 4" xfId="1742" xr:uid="{FFED5D31-4318-423A-BA75-59F77A9EB66E}"/>
    <cellStyle name="Arial107000001514155735FMT 2 2 4 2" xfId="3290" xr:uid="{F24A0809-D4B1-4C09-8471-50E97D448485}"/>
    <cellStyle name="Arial107000001514155735FMT 2 2 4 3" xfId="4093" xr:uid="{A90E4C3D-4CFC-4284-9007-3C5F4C78079C}"/>
    <cellStyle name="Arial107000001514155735FMT 2 2 5" xfId="2258" xr:uid="{885CE844-EA16-44F3-A10D-D8F6AD800CC0}"/>
    <cellStyle name="Arial107000001514155735FMT 2 2 6" xfId="3810" xr:uid="{260129DB-9C79-4E37-94E2-68184FEAB929}"/>
    <cellStyle name="Arial107000001514155735FMT 2 3" xfId="949" xr:uid="{8556AF5F-FEEC-4BF4-809A-C1CD5F868712}"/>
    <cellStyle name="Arial107000001514155735FMT 2 4" xfId="4074" xr:uid="{304FC4D1-42A0-442C-A976-5EBA7BF130E1}"/>
    <cellStyle name="Arial107000001514155735FMT 3" xfId="692" xr:uid="{B9B67F2B-71AB-4DC5-BC2C-AE62CB329FBD}"/>
    <cellStyle name="Arial107000001514155735FMT 3 2" xfId="964" xr:uid="{68EB2CE6-595D-43BF-8F45-1F122689B157}"/>
    <cellStyle name="Arial107000001514155735FMT 3 2 2" xfId="1480" xr:uid="{6B43981B-EF62-4B3E-B99B-21842FF1A7E5}"/>
    <cellStyle name="Arial107000001514155735FMT 3 2 2 2" xfId="3031" xr:uid="{E42367DE-405C-4ECD-8D2B-853CE63DA0C7}"/>
    <cellStyle name="Arial107000001514155735FMT 3 2 2 3" xfId="4869" xr:uid="{85674876-8128-4C5F-A643-6C4EA1E13DE8}"/>
    <cellStyle name="Arial107000001514155735FMT 3 2 3" xfId="1999" xr:uid="{847FA40F-41A1-4709-956B-FF942AC9BEB7}"/>
    <cellStyle name="Arial107000001514155735FMT 3 2 3 2" xfId="3547" xr:uid="{C365FCD7-C93F-48C1-AFDD-5C390473B23D}"/>
    <cellStyle name="Arial107000001514155735FMT 3 2 4" xfId="2515" xr:uid="{BFF785AF-AE7C-4175-86AD-101646134259}"/>
    <cellStyle name="Arial107000001514155735FMT 3 2 5" xfId="4351" xr:uid="{36535500-87F6-4C95-94C1-CBCA2B6B739B}"/>
    <cellStyle name="Arial107000001514155735FMT 3 3" xfId="1222" xr:uid="{EB19EB0C-13D6-4F51-B9DC-F8C3783E1DE7}"/>
    <cellStyle name="Arial107000001514155735FMT 3 3 2" xfId="2773" xr:uid="{C8239FD3-76CA-4DC7-94BB-BA6BAD8BB7B5}"/>
    <cellStyle name="Arial107000001514155735FMT 3 3 3" xfId="4611" xr:uid="{202E32A4-2702-4079-855A-B7DAA7590406}"/>
    <cellStyle name="Arial107000001514155735FMT 3 4" xfId="1741" xr:uid="{3D0672D8-B23A-4918-AD11-A646F5F6882A}"/>
    <cellStyle name="Arial107000001514155735FMT 3 4 2" xfId="3289" xr:uid="{11ECE6FA-5DD5-4B8A-896D-6590B20D43E0}"/>
    <cellStyle name="Arial107000001514155735FMT 3 4 3" xfId="4092" xr:uid="{2E16AEB5-6AEF-44CD-8E99-359A651B88E1}"/>
    <cellStyle name="Arial107000001514155735FMT 3 5" xfId="2257" xr:uid="{DB8BEBE5-FAEC-4BC1-876D-D49C7AD2991B}"/>
    <cellStyle name="Arial107000001514155735FMT 3 6" xfId="3809" xr:uid="{0BD8FA5A-C400-4191-AE82-6C5845F55DF8}"/>
    <cellStyle name="Arial107000001514155735FMT 4" xfId="948" xr:uid="{9C7E14BD-0A1E-4E63-B77D-2D9320805658}"/>
    <cellStyle name="Arial107000001514155735FMT 5" xfId="4073" xr:uid="{D00A7323-B4F2-4760-8526-57F41475437D}"/>
    <cellStyle name="Arial1070000015536870911" xfId="180" xr:uid="{9C3AD87C-75A5-4357-8E27-6C53CC816D82}"/>
    <cellStyle name="Arial1070000015536870911 2" xfId="181" xr:uid="{AA712E83-F520-40A5-A702-95A2044B93D4}"/>
    <cellStyle name="Arial1070000015536870911 2 2" xfId="695" xr:uid="{249A2FE8-A1FE-4C28-91BC-E237D8828397}"/>
    <cellStyle name="Arial1070000015536870911 2 2 2" xfId="967" xr:uid="{FC938E25-6CCC-4465-B035-94CB491EF7BB}"/>
    <cellStyle name="Arial1070000015536870911 2 2 2 2" xfId="1483" xr:uid="{A92318DF-9980-466B-8901-56C896A5ED38}"/>
    <cellStyle name="Arial1070000015536870911 2 2 2 2 2" xfId="3034" xr:uid="{5B993229-E82B-4353-B91A-430C03E2940F}"/>
    <cellStyle name="Arial1070000015536870911 2 2 2 2 3" xfId="4872" xr:uid="{11899C66-6DFA-44AD-BF7E-364C157BDD2F}"/>
    <cellStyle name="Arial1070000015536870911 2 2 2 3" xfId="2002" xr:uid="{130C93EF-EA78-4D78-9006-156DDACDBCCA}"/>
    <cellStyle name="Arial1070000015536870911 2 2 2 3 2" xfId="3550" xr:uid="{7A0CC970-EB7E-40AC-B964-B86A13369EEE}"/>
    <cellStyle name="Arial1070000015536870911 2 2 2 4" xfId="2518" xr:uid="{BF87F162-3B2A-43C0-9FFC-5E7CB06CC255}"/>
    <cellStyle name="Arial1070000015536870911 2 2 2 5" xfId="4354" xr:uid="{2D031618-16D8-44B9-A5E2-0F5A44F77049}"/>
    <cellStyle name="Arial1070000015536870911 2 2 3" xfId="1225" xr:uid="{04EA8F1A-D896-466C-8755-B4FE2F8FF772}"/>
    <cellStyle name="Arial1070000015536870911 2 2 3 2" xfId="2776" xr:uid="{C842C0F2-2ECC-4113-BD06-7F1EB6AC2D70}"/>
    <cellStyle name="Arial1070000015536870911 2 2 3 3" xfId="4614" xr:uid="{05C56021-AAF7-4E75-B730-FB5B74CB9657}"/>
    <cellStyle name="Arial1070000015536870911 2 2 4" xfId="1744" xr:uid="{E835374E-6CD1-4D68-95BE-DB95B810A34D}"/>
    <cellStyle name="Arial1070000015536870911 2 2 4 2" xfId="3292" xr:uid="{AFDE64E1-CA81-4702-A727-CFA53E9BAE80}"/>
    <cellStyle name="Arial1070000015536870911 2 2 4 3" xfId="4095" xr:uid="{CCC3CC2B-DA22-4231-8754-E8B6F494AD0B}"/>
    <cellStyle name="Arial1070000015536870911 2 2 5" xfId="2260" xr:uid="{80D2F4E4-ED51-460F-B558-39ACF4F3A76F}"/>
    <cellStyle name="Arial1070000015536870911 2 2 6" xfId="3812" xr:uid="{026B6276-1292-48DC-9BAC-D5146ED0CDC5}"/>
    <cellStyle name="Arial1070000015536870911 2 3" xfId="951" xr:uid="{528B885E-84DD-4773-9536-D9A29D94B04A}"/>
    <cellStyle name="Arial1070000015536870911 2 4" xfId="4076" xr:uid="{854D41FA-66AD-48BA-B2D9-F8DBF89411CB}"/>
    <cellStyle name="Arial1070000015536870911 3" xfId="694" xr:uid="{03CD2CBA-380E-463E-8F40-6C460C0F3451}"/>
    <cellStyle name="Arial1070000015536870911 3 2" xfId="966" xr:uid="{7C815305-C2D9-4AB5-9250-72DA643C07B7}"/>
    <cellStyle name="Arial1070000015536870911 3 2 2" xfId="1482" xr:uid="{C29D669D-289E-4ECF-A6E7-15E60E5DEBD1}"/>
    <cellStyle name="Arial1070000015536870911 3 2 2 2" xfId="3033" xr:uid="{DB8262EC-9DA1-4F74-99B4-BA0A94386935}"/>
    <cellStyle name="Arial1070000015536870911 3 2 2 3" xfId="4871" xr:uid="{A3695978-DB74-4F70-8A45-F91DD08BD694}"/>
    <cellStyle name="Arial1070000015536870911 3 2 3" xfId="2001" xr:uid="{CEBDADC6-B2A3-45BD-9FF8-B418BA7F5715}"/>
    <cellStyle name="Arial1070000015536870911 3 2 3 2" xfId="3549" xr:uid="{AB843CF9-C283-432B-A98F-CBFA2B270784}"/>
    <cellStyle name="Arial1070000015536870911 3 2 4" xfId="2517" xr:uid="{D3797216-34AE-4905-8985-390FFE8B6E46}"/>
    <cellStyle name="Arial1070000015536870911 3 2 5" xfId="4353" xr:uid="{19F83BD0-05F7-49D1-BFCE-338B1F49E1C0}"/>
    <cellStyle name="Arial1070000015536870911 3 3" xfId="1224" xr:uid="{0A76277A-5FDC-4C5C-BFC1-294F0F874AD7}"/>
    <cellStyle name="Arial1070000015536870911 3 3 2" xfId="2775" xr:uid="{F1028AA3-79BF-487F-BC28-9C9C7FCBAD47}"/>
    <cellStyle name="Arial1070000015536870911 3 3 3" xfId="4613" xr:uid="{4C605C9B-6319-4603-B90C-173A1BD72456}"/>
    <cellStyle name="Arial1070000015536870911 3 4" xfId="1743" xr:uid="{B972F3AC-B87C-4E97-8C03-48C4B700EA1A}"/>
    <cellStyle name="Arial1070000015536870911 3 4 2" xfId="3291" xr:uid="{73281D26-2F2F-4CB7-80E9-33E251C0052F}"/>
    <cellStyle name="Arial1070000015536870911 3 4 3" xfId="4094" xr:uid="{813FA955-33C2-431E-B9E5-D1A261853542}"/>
    <cellStyle name="Arial1070000015536870911 3 5" xfId="2259" xr:uid="{2210C3BD-D050-4428-BE69-B66739008D86}"/>
    <cellStyle name="Arial1070000015536870911 3 6" xfId="3811" xr:uid="{12D57D48-AB52-4745-99A9-11557F399D4E}"/>
    <cellStyle name="Arial1070000015536870911 4" xfId="950" xr:uid="{1100F3BA-7F2D-4F21-8958-ABB06FEAD894}"/>
    <cellStyle name="Arial1070000015536870911 5" xfId="4075" xr:uid="{7470EADA-C52C-4DA1-86C0-F21B29B22D42}"/>
    <cellStyle name="Arial1070000015536870911FMT" xfId="182" xr:uid="{8A7084BE-59F4-4F7A-AF1A-114B9744826D}"/>
    <cellStyle name="Arial1070000015536870911FMT 2" xfId="183" xr:uid="{1198008F-3F24-4876-AAB3-42948CC8968D}"/>
    <cellStyle name="Arial1070000015536870911FMT 2 2" xfId="697" xr:uid="{F8223097-F86A-4EBF-A245-D4E87414D075}"/>
    <cellStyle name="Arial1070000015536870911FMT 2 2 2" xfId="969" xr:uid="{586A40F6-80C5-4AE9-9BC8-E18E196F12E6}"/>
    <cellStyle name="Arial1070000015536870911FMT 2 2 2 2" xfId="1485" xr:uid="{09A468ED-E961-4BD1-B0EF-5190271607BC}"/>
    <cellStyle name="Arial1070000015536870911FMT 2 2 2 2 2" xfId="3036" xr:uid="{B31AECAD-295C-4066-8227-61CD7E568035}"/>
    <cellStyle name="Arial1070000015536870911FMT 2 2 2 2 3" xfId="4874" xr:uid="{AD378C86-689B-432A-A365-944BAF713D2F}"/>
    <cellStyle name="Arial1070000015536870911FMT 2 2 2 3" xfId="2004" xr:uid="{379DFE52-A498-4041-B4F3-845DCCB5D527}"/>
    <cellStyle name="Arial1070000015536870911FMT 2 2 2 3 2" xfId="3552" xr:uid="{B667B986-2111-4B96-9075-3D2B87A5E16A}"/>
    <cellStyle name="Arial1070000015536870911FMT 2 2 2 4" xfId="2520" xr:uid="{9C6FE7C5-017B-499A-9C12-5AA181C9FCA9}"/>
    <cellStyle name="Arial1070000015536870911FMT 2 2 2 5" xfId="4356" xr:uid="{52F73D93-C335-473C-ADDF-B9F2551C4953}"/>
    <cellStyle name="Arial1070000015536870911FMT 2 2 3" xfId="1227" xr:uid="{BA898785-DB95-444D-8161-24F8BD4DD842}"/>
    <cellStyle name="Arial1070000015536870911FMT 2 2 3 2" xfId="2778" xr:uid="{0171BEFC-EF44-4728-A3AF-A7526FA6BBA8}"/>
    <cellStyle name="Arial1070000015536870911FMT 2 2 3 3" xfId="4616" xr:uid="{15D06F23-4D19-4C1F-835B-6371BF881425}"/>
    <cellStyle name="Arial1070000015536870911FMT 2 2 4" xfId="1746" xr:uid="{645CD90A-1271-41F2-88FC-D541E3C99C8E}"/>
    <cellStyle name="Arial1070000015536870911FMT 2 2 4 2" xfId="3294" xr:uid="{E4997CD2-A793-454F-AE98-E89B2965C3EA}"/>
    <cellStyle name="Arial1070000015536870911FMT 2 2 4 3" xfId="4097" xr:uid="{42BEB776-B371-444B-8082-A232D7CBB391}"/>
    <cellStyle name="Arial1070000015536870911FMT 2 2 5" xfId="2262" xr:uid="{CF198F85-ECD4-4F78-8B9D-5F2FC2256B37}"/>
    <cellStyle name="Arial1070000015536870911FMT 2 2 6" xfId="3814" xr:uid="{F2F6909F-C181-410B-80DA-9F04712A32C6}"/>
    <cellStyle name="Arial1070000015536870911FMT 2 3" xfId="953" xr:uid="{610FC229-7FCE-47CB-A439-063F6AD43368}"/>
    <cellStyle name="Arial1070000015536870911FMT 2 4" xfId="4078" xr:uid="{B163BCE8-014E-49CE-84AF-BF857AD39F56}"/>
    <cellStyle name="Arial1070000015536870911FMT 3" xfId="696" xr:uid="{99FCAB9D-1CCC-4012-84E7-8713BE506D23}"/>
    <cellStyle name="Arial1070000015536870911FMT 3 2" xfId="968" xr:uid="{CA961075-E4C9-4017-834E-E1CB63E4D0C1}"/>
    <cellStyle name="Arial1070000015536870911FMT 3 2 2" xfId="1484" xr:uid="{54CB6A30-488E-42E6-9A49-DAADDB8075C2}"/>
    <cellStyle name="Arial1070000015536870911FMT 3 2 2 2" xfId="3035" xr:uid="{8789695C-F797-4BD6-9700-0E3F4DDBAF1B}"/>
    <cellStyle name="Arial1070000015536870911FMT 3 2 2 3" xfId="4873" xr:uid="{1207CBA4-4DF7-4063-A7B8-2190D733B414}"/>
    <cellStyle name="Arial1070000015536870911FMT 3 2 3" xfId="2003" xr:uid="{9236CF68-ABBB-4C96-95AC-B93F1AA7FECF}"/>
    <cellStyle name="Arial1070000015536870911FMT 3 2 3 2" xfId="3551" xr:uid="{6A93AC49-AE9E-4AA2-B5E9-0EC2822BBBED}"/>
    <cellStyle name="Arial1070000015536870911FMT 3 2 4" xfId="2519" xr:uid="{3A0BED78-6483-4E91-A6A1-D9D75BA37FC7}"/>
    <cellStyle name="Arial1070000015536870911FMT 3 2 5" xfId="4355" xr:uid="{07CBE3FA-1608-4931-937A-15100FF5BBFF}"/>
    <cellStyle name="Arial1070000015536870911FMT 3 3" xfId="1226" xr:uid="{C56CB13A-5AE2-468F-B5B9-91813D55E862}"/>
    <cellStyle name="Arial1070000015536870911FMT 3 3 2" xfId="2777" xr:uid="{960A5A50-CE11-407B-A256-7E2B0FC1E372}"/>
    <cellStyle name="Arial1070000015536870911FMT 3 3 3" xfId="4615" xr:uid="{4D77F42D-A801-4F62-A50C-39179F0F38EB}"/>
    <cellStyle name="Arial1070000015536870911FMT 3 4" xfId="1745" xr:uid="{6031D9A2-68FD-4EBC-837A-18FB6D494A46}"/>
    <cellStyle name="Arial1070000015536870911FMT 3 4 2" xfId="3293" xr:uid="{02599BA6-8827-4FB1-A908-DD5D9EABCD6A}"/>
    <cellStyle name="Arial1070000015536870911FMT 3 4 3" xfId="4096" xr:uid="{FD2BF031-F482-4CCD-947F-B8CCBEF8A56D}"/>
    <cellStyle name="Arial1070000015536870911FMT 3 5" xfId="2261" xr:uid="{E260F4EF-6AF8-4EE6-96A6-5A0836FE350C}"/>
    <cellStyle name="Arial1070000015536870911FMT 3 6" xfId="3813" xr:uid="{33953905-723D-4ED1-AE51-C8E9FDCE17C1}"/>
    <cellStyle name="Arial1070000015536870911FMT 4" xfId="952" xr:uid="{02439DF5-0A3E-43D0-9722-4DD79633FED5}"/>
    <cellStyle name="Arial1070000015536870911FMT 5" xfId="4077" xr:uid="{51CA0E1B-962C-4F18-8E40-EE4714877BFE}"/>
    <cellStyle name="Arial107000001565535" xfId="184" xr:uid="{0B5E683D-816E-4E14-9FF0-78D5B52FAFE7}"/>
    <cellStyle name="Arial107000001565535 2" xfId="185" xr:uid="{97DBE536-03F2-4DA1-AF19-CC091FE4DE61}"/>
    <cellStyle name="Arial107000001565535 2 2" xfId="699" xr:uid="{61ADEB95-A91D-4FF2-8878-62C188729AA0}"/>
    <cellStyle name="Arial107000001565535 2 2 2" xfId="971" xr:uid="{7ED6BBEB-7843-46C6-9CBA-E709D2F8AC88}"/>
    <cellStyle name="Arial107000001565535 2 2 2 2" xfId="1487" xr:uid="{D1E4B3DF-68A7-42B9-BB4E-77177B34971B}"/>
    <cellStyle name="Arial107000001565535 2 2 2 2 2" xfId="3038" xr:uid="{FB7A5587-224E-4660-A5AC-191C7F9B649B}"/>
    <cellStyle name="Arial107000001565535 2 2 2 2 3" xfId="4876" xr:uid="{63B057B3-77D4-4FA2-9B43-13DF19ADBB25}"/>
    <cellStyle name="Arial107000001565535 2 2 2 3" xfId="2006" xr:uid="{0148F98D-B5A8-4C51-9351-12061FB2E37F}"/>
    <cellStyle name="Arial107000001565535 2 2 2 3 2" xfId="3554" xr:uid="{BA4EF172-5068-46EC-A0B3-DC18A7A073C0}"/>
    <cellStyle name="Arial107000001565535 2 2 2 4" xfId="2522" xr:uid="{61983244-5808-4185-8A73-23FF26BD49F9}"/>
    <cellStyle name="Arial107000001565535 2 2 2 5" xfId="4358" xr:uid="{E688F9BC-2687-4991-A229-23A19C82287B}"/>
    <cellStyle name="Arial107000001565535 2 2 3" xfId="1229" xr:uid="{4F521BD9-C5C9-4B2D-A1B3-D7402EDA83F6}"/>
    <cellStyle name="Arial107000001565535 2 2 3 2" xfId="2780" xr:uid="{7B4587E9-9B8C-4C6F-8B85-12DAD515C828}"/>
    <cellStyle name="Arial107000001565535 2 2 3 3" xfId="4618" xr:uid="{8790C572-D71F-495A-AC13-C7554FA45057}"/>
    <cellStyle name="Arial107000001565535 2 2 4" xfId="1748" xr:uid="{FEDC1A3E-6E78-424E-8B42-CD02E303FD96}"/>
    <cellStyle name="Arial107000001565535 2 2 4 2" xfId="3296" xr:uid="{95E1C692-8952-4230-AC1C-825719384EFD}"/>
    <cellStyle name="Arial107000001565535 2 2 4 3" xfId="4099" xr:uid="{70F5BE88-EF0E-4F52-9CD1-601AA7E67535}"/>
    <cellStyle name="Arial107000001565535 2 2 5" xfId="2264" xr:uid="{86A5BD22-4419-4B5B-8008-CA5EB900A4EE}"/>
    <cellStyle name="Arial107000001565535 2 2 6" xfId="3816" xr:uid="{6B3F8137-1E96-41A0-AC96-6FEDDDF10ED9}"/>
    <cellStyle name="Arial107000001565535 2 3" xfId="955" xr:uid="{4CB48C1B-EFC4-4810-A2BB-AE3C40AEF636}"/>
    <cellStyle name="Arial107000001565535 2 4" xfId="4080" xr:uid="{0AA23C36-F0D0-4264-8F65-1C198F6881D3}"/>
    <cellStyle name="Arial107000001565535 3" xfId="698" xr:uid="{3AC64175-1660-4FC2-9E1E-AFA4445985B8}"/>
    <cellStyle name="Arial107000001565535 3 2" xfId="970" xr:uid="{C6152BCB-2242-4EFC-AEF0-D3BD17821E38}"/>
    <cellStyle name="Arial107000001565535 3 2 2" xfId="1486" xr:uid="{4790D618-E7EB-46B7-B02C-20CCADA33470}"/>
    <cellStyle name="Arial107000001565535 3 2 2 2" xfId="3037" xr:uid="{0B7CFFF7-2693-4548-96BF-C499823A14A5}"/>
    <cellStyle name="Arial107000001565535 3 2 2 3" xfId="4875" xr:uid="{EF25282F-8255-4F14-82CC-FFEF26EAC4BA}"/>
    <cellStyle name="Arial107000001565535 3 2 3" xfId="2005" xr:uid="{25DD7274-40B0-4056-B60C-4A28E0046496}"/>
    <cellStyle name="Arial107000001565535 3 2 3 2" xfId="3553" xr:uid="{D14BBE4F-4E3B-4F03-B5E0-457627877AB0}"/>
    <cellStyle name="Arial107000001565535 3 2 4" xfId="2521" xr:uid="{1B0D3D49-4C24-447F-AE3E-000A035279A3}"/>
    <cellStyle name="Arial107000001565535 3 2 5" xfId="4357" xr:uid="{868EAEE8-5F3B-4886-BF96-1CB2D1DF2BE2}"/>
    <cellStyle name="Arial107000001565535 3 3" xfId="1228" xr:uid="{7DF395A2-6600-42A6-B6B0-11770042EE52}"/>
    <cellStyle name="Arial107000001565535 3 3 2" xfId="2779" xr:uid="{E9F3EC9E-AA88-44C3-AAE1-1A02347E4C95}"/>
    <cellStyle name="Arial107000001565535 3 3 3" xfId="4617" xr:uid="{869F5932-6C36-457A-A63C-7FEEB67DD85A}"/>
    <cellStyle name="Arial107000001565535 3 4" xfId="1747" xr:uid="{2E9818D2-E130-4AA1-AF11-BE10261F223F}"/>
    <cellStyle name="Arial107000001565535 3 4 2" xfId="3295" xr:uid="{594D6E78-D49A-4323-A0C5-9563DC3C8BA0}"/>
    <cellStyle name="Arial107000001565535 3 4 3" xfId="4098" xr:uid="{9D285733-2FA6-44AF-9F9A-263AB24337D1}"/>
    <cellStyle name="Arial107000001565535 3 5" xfId="2263" xr:uid="{03DCBEF7-7831-4F20-A7E9-9ED9A24AAEE0}"/>
    <cellStyle name="Arial107000001565535 3 6" xfId="3815" xr:uid="{E146A956-FE38-432B-840C-898337173ECE}"/>
    <cellStyle name="Arial107000001565535 4" xfId="954" xr:uid="{18A0CAC9-BE19-435F-BADC-B24DEDBA1749}"/>
    <cellStyle name="Arial107000001565535 5" xfId="4079" xr:uid="{354D4BFE-F131-431C-9312-C67FA339C3CC}"/>
    <cellStyle name="Arial107000001565535FMT" xfId="186" xr:uid="{EC426AC3-BF7F-41B3-B133-102E42A8640E}"/>
    <cellStyle name="Arial107000001565535FMT 2" xfId="187" xr:uid="{DC315859-0425-4F61-B277-F7D52DE9308A}"/>
    <cellStyle name="Arial107000001565535FMT 2 2" xfId="701" xr:uid="{B11060CA-8DE8-4F87-BA8A-D714E6B4B9E6}"/>
    <cellStyle name="Arial107000001565535FMT 2 2 2" xfId="973" xr:uid="{7C775548-74EA-4152-B98E-21F1903FE9C6}"/>
    <cellStyle name="Arial107000001565535FMT 2 2 2 2" xfId="1489" xr:uid="{DD9BAB1E-451A-499C-BCD0-E552FA229553}"/>
    <cellStyle name="Arial107000001565535FMT 2 2 2 2 2" xfId="3040" xr:uid="{3C098D83-F7F6-4AFA-9B1B-347C645BD059}"/>
    <cellStyle name="Arial107000001565535FMT 2 2 2 2 3" xfId="4878" xr:uid="{56E66548-D2E5-48F3-AB62-E9156E4A6EE0}"/>
    <cellStyle name="Arial107000001565535FMT 2 2 2 3" xfId="2008" xr:uid="{3939D2DA-B69F-46F2-BF25-FD184B11825A}"/>
    <cellStyle name="Arial107000001565535FMT 2 2 2 3 2" xfId="3556" xr:uid="{6E976138-4FBF-4D56-8D9B-F1B7160F5D45}"/>
    <cellStyle name="Arial107000001565535FMT 2 2 2 4" xfId="2524" xr:uid="{B66FFE44-2095-4B56-B207-23C77D305A0F}"/>
    <cellStyle name="Arial107000001565535FMT 2 2 2 5" xfId="4360" xr:uid="{F575DEE6-841C-47BC-80FC-1CAAA65D24CC}"/>
    <cellStyle name="Arial107000001565535FMT 2 2 3" xfId="1231" xr:uid="{96022C9D-D4F9-4385-B834-5F2102FE0D62}"/>
    <cellStyle name="Arial107000001565535FMT 2 2 3 2" xfId="2782" xr:uid="{7ABA1B0C-DB07-4411-BFA5-E8A682C3D270}"/>
    <cellStyle name="Arial107000001565535FMT 2 2 3 3" xfId="4620" xr:uid="{F047FAFF-C73E-44DA-90D8-9BA0BACA735F}"/>
    <cellStyle name="Arial107000001565535FMT 2 2 4" xfId="1750" xr:uid="{3D0443D5-6373-4BC5-9CB0-BC0665ECF1B1}"/>
    <cellStyle name="Arial107000001565535FMT 2 2 4 2" xfId="3298" xr:uid="{77A68ABF-4004-4CA0-91AD-296E9D7F4A41}"/>
    <cellStyle name="Arial107000001565535FMT 2 2 4 3" xfId="4101" xr:uid="{0CA46898-8161-49CB-9929-4C5613879C5B}"/>
    <cellStyle name="Arial107000001565535FMT 2 2 5" xfId="2266" xr:uid="{D79A9EF8-8CFE-4E66-B094-574F824BFAD5}"/>
    <cellStyle name="Arial107000001565535FMT 2 2 6" xfId="3818" xr:uid="{B411F598-ADC7-4940-801E-CA32F303E68B}"/>
    <cellStyle name="Arial107000001565535FMT 2 3" xfId="957" xr:uid="{0898DEA0-F2AF-49A3-843D-58A6415D6354}"/>
    <cellStyle name="Arial107000001565535FMT 2 4" xfId="4082" xr:uid="{9C1BCD75-E450-40EE-BFC7-9AC74667BA5B}"/>
    <cellStyle name="Arial107000001565535FMT 3" xfId="700" xr:uid="{F40D14B1-E8C3-431E-9693-A745E44F95F2}"/>
    <cellStyle name="Arial107000001565535FMT 3 2" xfId="972" xr:uid="{D8292A79-FBB3-4911-9A3D-FF5646257955}"/>
    <cellStyle name="Arial107000001565535FMT 3 2 2" xfId="1488" xr:uid="{915F9778-78CA-4A7C-AC23-CE098C775000}"/>
    <cellStyle name="Arial107000001565535FMT 3 2 2 2" xfId="3039" xr:uid="{8C5BACF1-BF90-477F-A865-2D4543557349}"/>
    <cellStyle name="Arial107000001565535FMT 3 2 2 3" xfId="4877" xr:uid="{C7DC5FC1-6DD4-41E2-A003-8BCF6C2D7672}"/>
    <cellStyle name="Arial107000001565535FMT 3 2 3" xfId="2007" xr:uid="{C3A98B5A-8538-4CBA-BC4E-8E86FAFBD55A}"/>
    <cellStyle name="Arial107000001565535FMT 3 2 3 2" xfId="3555" xr:uid="{24918EA9-3277-4A21-8DC3-7AEFFA21A105}"/>
    <cellStyle name="Arial107000001565535FMT 3 2 4" xfId="2523" xr:uid="{8727ACB2-F039-4289-BAF6-7A261E829AE9}"/>
    <cellStyle name="Arial107000001565535FMT 3 2 5" xfId="4359" xr:uid="{6F904D11-4C07-4854-816F-3E51960DEE20}"/>
    <cellStyle name="Arial107000001565535FMT 3 3" xfId="1230" xr:uid="{EA9758D7-3C92-464D-ABF1-AD0969502C70}"/>
    <cellStyle name="Arial107000001565535FMT 3 3 2" xfId="2781" xr:uid="{08E0E221-912A-4A3D-A791-A3412D5E5E3F}"/>
    <cellStyle name="Arial107000001565535FMT 3 3 3" xfId="4619" xr:uid="{B5F3D11A-BD74-4E10-AEAA-01B9027E9FFA}"/>
    <cellStyle name="Arial107000001565535FMT 3 4" xfId="1749" xr:uid="{EE44A8AA-8C96-4093-BF62-7A8E2A298C5E}"/>
    <cellStyle name="Arial107000001565535FMT 3 4 2" xfId="3297" xr:uid="{080B3A39-ECEC-4B3B-94EB-821A4297B9C7}"/>
    <cellStyle name="Arial107000001565535FMT 3 4 3" xfId="4100" xr:uid="{CF34FF47-8C10-4239-937C-6B1D63E672CF}"/>
    <cellStyle name="Arial107000001565535FMT 3 5" xfId="2265" xr:uid="{DF7EF265-6BBE-4E62-B91C-0617450E701E}"/>
    <cellStyle name="Arial107000001565535FMT 3 6" xfId="3817" xr:uid="{2390C1F7-FD0A-47BA-832C-67DA587569A3}"/>
    <cellStyle name="Arial107000001565535FMT 4" xfId="956" xr:uid="{CC5F1516-04C8-4B83-87BE-C570FDE326B6}"/>
    <cellStyle name="Arial107000001565535FMT 5" xfId="4081" xr:uid="{0A7AC599-59D7-42F9-A6C3-6471FE6580A6}"/>
    <cellStyle name="Arial117100000536870911" xfId="188" xr:uid="{6E62DB50-C9DE-4FC7-A445-6F9282D719E4}"/>
    <cellStyle name="Arial118000000536870911" xfId="189" xr:uid="{B5424CCD-C3D9-48C5-A107-DC01458EF017}"/>
    <cellStyle name="Arial2110100000536870911" xfId="190" xr:uid="{6CB3258C-83B0-45FE-86AB-E0852538CCA3}"/>
    <cellStyle name="Arial21101000015536870911" xfId="191" xr:uid="{D580C1FD-DAA6-43D4-87DE-9D242646662A}"/>
    <cellStyle name="Arial21101000015536870911 2" xfId="702" xr:uid="{9C2E1DC1-1C8F-427D-9C58-F7E456E41464}"/>
    <cellStyle name="Arial21101000015536870911 2 2" xfId="974" xr:uid="{71B71C06-8488-4656-9525-66AAAC418312}"/>
    <cellStyle name="Arial21101000015536870911 2 2 2" xfId="1490" xr:uid="{FBCC9253-249E-4298-9751-DB4E23A41221}"/>
    <cellStyle name="Arial21101000015536870911 2 2 2 2" xfId="3041" xr:uid="{45CBFD4D-A0A2-4043-B51A-4B27A0F13913}"/>
    <cellStyle name="Arial21101000015536870911 2 2 2 3" xfId="4879" xr:uid="{B69D6D8B-17C4-4F7F-BB6A-953456A678FF}"/>
    <cellStyle name="Arial21101000015536870911 2 2 3" xfId="2009" xr:uid="{41F0498C-6560-4AA7-B50A-25B0FCAAF90D}"/>
    <cellStyle name="Arial21101000015536870911 2 2 3 2" xfId="3557" xr:uid="{D9F1B311-BA85-40F1-98CF-0CC07E463EBD}"/>
    <cellStyle name="Arial21101000015536870911 2 2 4" xfId="2525" xr:uid="{E400D8D1-8C42-40DC-B448-D4D54B2396F9}"/>
    <cellStyle name="Arial21101000015536870911 2 2 5" xfId="4361" xr:uid="{A87D8F92-DEC4-45E5-A202-64F28D555828}"/>
    <cellStyle name="Arial21101000015536870911 2 3" xfId="1232" xr:uid="{31FAB649-ED68-4856-BDC8-BA364B52D625}"/>
    <cellStyle name="Arial21101000015536870911 2 3 2" xfId="2783" xr:uid="{C57D9003-6833-4A72-8F5E-DA5FD7D527BD}"/>
    <cellStyle name="Arial21101000015536870911 2 3 3" xfId="4621" xr:uid="{0289A94F-E890-4044-9AEE-D2D938321DA6}"/>
    <cellStyle name="Arial21101000015536870911 2 4" xfId="1751" xr:uid="{04A6EBDA-A28A-47E0-AB8B-85D98712500E}"/>
    <cellStyle name="Arial21101000015536870911 2 4 2" xfId="3299" xr:uid="{E9428CB1-EA4B-40BD-8A28-26915C34B7E6}"/>
    <cellStyle name="Arial21101000015536870911 2 4 3" xfId="4102" xr:uid="{504C868A-8FCC-410A-980E-22D849C281EC}"/>
    <cellStyle name="Arial21101000015536870911 2 5" xfId="2267" xr:uid="{34F0F439-DD51-4107-8D86-74C7B012D6ED}"/>
    <cellStyle name="Arial21101000015536870911 2 6" xfId="3819" xr:uid="{EA636F59-1632-4D42-A115-084231D3EAE6}"/>
    <cellStyle name="Arial2170000015536870911" xfId="192" xr:uid="{602D44EE-FA8B-4163-817A-09DF88BE85F0}"/>
    <cellStyle name="Arial2170000015536870911 2" xfId="193" xr:uid="{947CC1CC-7F3D-4919-B1CE-C3D9027A3783}"/>
    <cellStyle name="Arial2170000015536870911FMT" xfId="194" xr:uid="{C70B4785-01C5-43EC-95D4-4A512270DF53}"/>
    <cellStyle name="Arial2170000015536870911FMT 2" xfId="195" xr:uid="{DFF3FF20-F83A-44E4-925A-72F51C85E5D4}"/>
    <cellStyle name="Bad" xfId="196" xr:uid="{DAEAE461-A7E6-4CD1-9EBC-5412F3A1ACA1}"/>
    <cellStyle name="Calc Currency (0)" xfId="197" xr:uid="{3C2BC1C1-48C3-488D-885D-8E2DEE1BE7A8}"/>
    <cellStyle name="Calc Currency (2)" xfId="198" xr:uid="{571BD7B5-90B5-4E25-BB73-D9BD2C91C381}"/>
    <cellStyle name="Calc Percent (0)" xfId="199" xr:uid="{0279D788-FC36-45FF-9965-2031AFB5818A}"/>
    <cellStyle name="Calc Percent (1)" xfId="200" xr:uid="{1F248B3C-7C0C-4CA7-BB28-C2BF42DD3966}"/>
    <cellStyle name="Calc Percent (2)" xfId="201" xr:uid="{7B88CCBE-4BE3-4DBD-966F-6882559CF00D}"/>
    <cellStyle name="Calc Units (0)" xfId="202" xr:uid="{28DCEAF0-7D74-4625-8EEB-9582EBD47FA3}"/>
    <cellStyle name="Calc Units (1)" xfId="203" xr:uid="{CF53CDEC-5D3A-45CD-B630-9AB8CD9C2B79}"/>
    <cellStyle name="Calc Units (2)" xfId="204" xr:uid="{63DFA2B8-DDBD-4A9A-9ACD-B645796AC182}"/>
    <cellStyle name="Calculation" xfId="205" xr:uid="{1DF1EBA9-0931-4722-BD08-AFBCF7B90A48}"/>
    <cellStyle name="Calculation 2" xfId="703" xr:uid="{61F5DC78-D98D-4639-8437-DF3628198014}"/>
    <cellStyle name="Calculation 2 2" xfId="975" xr:uid="{4796C3CD-0F76-4DCB-9A2B-F7FD111363AC}"/>
    <cellStyle name="Calculation 2 2 2" xfId="1491" xr:uid="{EE7E285D-22A5-4DF5-804A-6FAAB07C1BCA}"/>
    <cellStyle name="Calculation 2 2 2 2" xfId="3042" xr:uid="{FC656A37-6689-462A-83FC-C22D1C82D34D}"/>
    <cellStyle name="Calculation 2 2 2 3" xfId="4880" xr:uid="{FB53FD34-58B1-46BA-9733-A58B06BA8561}"/>
    <cellStyle name="Calculation 2 2 3" xfId="2010" xr:uid="{1146DFA8-63AF-4A66-9234-C45BDB015D81}"/>
    <cellStyle name="Calculation 2 2 3 2" xfId="3558" xr:uid="{45C309F9-A1EF-410C-9284-C865B29CB2DD}"/>
    <cellStyle name="Calculation 2 2 4" xfId="2526" xr:uid="{3C1014B4-5B37-4278-86DD-684307536007}"/>
    <cellStyle name="Calculation 2 2 5" xfId="4362" xr:uid="{2C86CB5C-6D81-4187-A787-60C14C1B8B31}"/>
    <cellStyle name="Calculation 2 3" xfId="1233" xr:uid="{96B69EA5-4737-4D92-83DF-DD530E3C4BDA}"/>
    <cellStyle name="Calculation 2 3 2" xfId="2784" xr:uid="{3FF5D07B-AEBD-4818-BC76-6074CA9B19DC}"/>
    <cellStyle name="Calculation 2 3 3" xfId="4622" xr:uid="{274377E5-75AE-4B0E-885A-17BA2F30CDA1}"/>
    <cellStyle name="Calculation 2 4" xfId="1752" xr:uid="{70FAAF7D-2593-484B-9354-10F760B79619}"/>
    <cellStyle name="Calculation 2 4 2" xfId="3300" xr:uid="{A4ADBC51-6E67-4EC4-B223-02BD4E18F1CC}"/>
    <cellStyle name="Calculation 2 4 3" xfId="4103" xr:uid="{08F75E7D-52FF-4A60-967D-E901286845CE}"/>
    <cellStyle name="Calculation 2 5" xfId="2268" xr:uid="{CBD8E334-D7CC-4F21-BA95-69BC47EDA90C}"/>
    <cellStyle name="Calculation 2 6" xfId="3820" xr:uid="{496A723D-949E-4AB0-9DD6-12401B39603A}"/>
    <cellStyle name="Check Cell" xfId="206" xr:uid="{6CA906F4-7662-4860-BC8F-FD2C4C6FD8A0}"/>
    <cellStyle name="Comma [00]" xfId="207" xr:uid="{539ABEDB-F1F0-43C1-8FB3-A224F74EE3C4}"/>
    <cellStyle name="Comma 2" xfId="208" xr:uid="{4F79534A-C6AB-4008-A87E-029389A53D13}"/>
    <cellStyle name="Comma 3" xfId="209" xr:uid="{FE662130-0459-4E35-A23D-CCDCF6040B7D}"/>
    <cellStyle name="Currency [00]" xfId="210" xr:uid="{FAB85E97-2324-4A81-877C-4BEF5F52D367}"/>
    <cellStyle name="Data Cell - PerformancePoint" xfId="211" xr:uid="{A280AD57-86BC-4242-81C6-D0369C2C0EE9}"/>
    <cellStyle name="Data Entry Cell - PerformancePoint" xfId="212" xr:uid="{2A6EE0A3-D649-4863-A084-735D98CE1AEF}"/>
    <cellStyle name="Date Short" xfId="213" xr:uid="{F19EC2D8-3463-4C75-9F59-ACFA5B11E1C3}"/>
    <cellStyle name="Default" xfId="214" xr:uid="{59F6660D-AA19-4D67-8FD3-572C47410EC2}"/>
    <cellStyle name="Dezimal [0]_PERSONAL" xfId="215" xr:uid="{D1C12A68-F904-4AD5-BFD0-1DD8650169D3}"/>
    <cellStyle name="Dezimal_PERSONAL" xfId="216" xr:uid="{5A704DC8-2352-4C3E-A855-4711D7667587}"/>
    <cellStyle name="Emphasis 1" xfId="217" xr:uid="{6E42A551-6BF1-499D-B214-16E68B099746}"/>
    <cellStyle name="Emphasis 1 2" xfId="218" xr:uid="{14A9DCEA-C2FB-400A-93E1-C94134BDC409}"/>
    <cellStyle name="Emphasis 1 3" xfId="219" xr:uid="{F9A0B3AD-A5AF-4353-8CC3-7D74C74A4852}"/>
    <cellStyle name="Emphasis 1 4" xfId="220" xr:uid="{CDF64954-41B4-4F4A-90E3-F437AE6145C3}"/>
    <cellStyle name="Emphasis 1 5" xfId="221" xr:uid="{67271CD5-61E1-4854-B3FA-C1F85FA26A90}"/>
    <cellStyle name="Emphasis 1 6" xfId="222" xr:uid="{2A58A432-D438-481D-81E3-2FF8EDA769BF}"/>
    <cellStyle name="Emphasis 2" xfId="223" xr:uid="{9FD5F3E8-8345-47E8-9997-B19506572D1F}"/>
    <cellStyle name="Emphasis 2 2" xfId="224" xr:uid="{673BCD3F-FEDD-4B47-9940-B508BD9C75E4}"/>
    <cellStyle name="Emphasis 2 3" xfId="225" xr:uid="{5AE1F819-A3C5-49EE-9880-2C546D99BCB9}"/>
    <cellStyle name="Emphasis 2 4" xfId="226" xr:uid="{D9C7EDB4-F84A-45DA-BFAE-C7C9A352FC58}"/>
    <cellStyle name="Emphasis 2 5" xfId="227" xr:uid="{3087C4E8-8B08-4B9A-983B-90097B274A7D}"/>
    <cellStyle name="Emphasis 2 6" xfId="228" xr:uid="{A7BF45BD-0241-494E-A1E2-F103868EF89C}"/>
    <cellStyle name="Emphasis 3" xfId="229" xr:uid="{A8697654-F8FE-43C2-BA97-D513A85B5747}"/>
    <cellStyle name="Enter Currency (0)" xfId="230" xr:uid="{F0095B09-2FB8-4788-BF0B-D1D5FC27C4B1}"/>
    <cellStyle name="Enter Currency (2)" xfId="231" xr:uid="{ECA7B449-6EE1-486A-A2FC-306C568B13C9}"/>
    <cellStyle name="Enter Units (0)" xfId="232" xr:uid="{EA841F0F-D6C4-467E-B5F1-A15CCACD22FC}"/>
    <cellStyle name="Enter Units (1)" xfId="233" xr:uid="{FF479B2A-DFF9-4B98-98BE-D535CC62A5F9}"/>
    <cellStyle name="Enter Units (2)" xfId="234" xr:uid="{5179B522-A0F6-48ED-AACA-355D6B46A9DB}"/>
    <cellStyle name="Euro" xfId="235" xr:uid="{6B023E18-A6D7-46E2-8A61-E08308F9FA80}"/>
    <cellStyle name="Explanatory Text" xfId="236" xr:uid="{A886FBDC-A640-4D76-8BA8-D5EF56D5C185}"/>
    <cellStyle name="Good" xfId="237" xr:uid="{64EAC101-8704-43BB-9380-D76C0AB68A88}"/>
    <cellStyle name="Good 2" xfId="238" xr:uid="{A05646E7-BD6F-4448-9286-FA8A3D6B81E6}"/>
    <cellStyle name="Good 3" xfId="239" xr:uid="{B37D35A3-83CF-4828-8E50-207BFF860EE5}"/>
    <cellStyle name="Good 4" xfId="240" xr:uid="{FEF2BA6E-AEF5-40FD-AC44-73D36A648D36}"/>
    <cellStyle name="Good_7-р_Из_Системы" xfId="241" xr:uid="{6820299C-2153-451B-A6C1-F0E0D5C74A51}"/>
    <cellStyle name="Header1" xfId="242" xr:uid="{236ABCD9-0C36-4C7A-A3BA-3FDCFA862668}"/>
    <cellStyle name="Header2" xfId="243" xr:uid="{8E027C99-7A32-4EC0-BF02-21CF48E1C677}"/>
    <cellStyle name="Heading 1" xfId="244" xr:uid="{6B3D0D05-F497-4880-9723-F60286A92558}"/>
    <cellStyle name="Heading 2" xfId="245" xr:uid="{DC2D8040-2FD6-4F80-8986-0D2BCFE4F1CC}"/>
    <cellStyle name="Heading 3" xfId="246" xr:uid="{B9EF7644-3160-4BDF-9ABC-0E52CC78A4DD}"/>
    <cellStyle name="Heading 4" xfId="247" xr:uid="{4A9F5C3F-A77D-4308-A44E-9E081D5C9045}"/>
    <cellStyle name="Input" xfId="248" xr:uid="{5BC7E856-580B-4358-B854-79A937114D1F}"/>
    <cellStyle name="Input 2" xfId="704" xr:uid="{EA4E0E2F-BEF7-4F3E-996C-DC2F97476967}"/>
    <cellStyle name="Input 2 2" xfId="976" xr:uid="{4477AEE8-D7FF-49A1-AA9E-66BDAFA58116}"/>
    <cellStyle name="Input 2 2 2" xfId="1492" xr:uid="{4D73CC4F-D983-4711-AC12-D6E9277BDFB8}"/>
    <cellStyle name="Input 2 2 2 2" xfId="3043" xr:uid="{55F7398D-E75A-4181-AD59-6FF8B4556557}"/>
    <cellStyle name="Input 2 2 2 3" xfId="4881" xr:uid="{CDE846C7-C04D-45FB-A23D-CD629955F970}"/>
    <cellStyle name="Input 2 2 3" xfId="2011" xr:uid="{78B8EA50-56A6-4734-B9C1-5562DA5540EA}"/>
    <cellStyle name="Input 2 2 3 2" xfId="3559" xr:uid="{87207BAF-3653-4FFF-BD87-E89FF772C0DF}"/>
    <cellStyle name="Input 2 2 4" xfId="2527" xr:uid="{F2528CB8-46E6-428F-A1E0-E79E5D8B27AD}"/>
    <cellStyle name="Input 2 2 5" xfId="4363" xr:uid="{C465D8FA-B9C9-4D04-8C44-006A1F669175}"/>
    <cellStyle name="Input 2 3" xfId="1234" xr:uid="{2388817D-93A8-4E32-BE4C-38B760C515A5}"/>
    <cellStyle name="Input 2 3 2" xfId="2785" xr:uid="{278823E8-8D56-47F3-8242-FB6BC13FC137}"/>
    <cellStyle name="Input 2 3 3" xfId="4623" xr:uid="{1C5F9648-AC12-489A-91B9-16A2DEFB5D00}"/>
    <cellStyle name="Input 2 4" xfId="1753" xr:uid="{5775AD01-6A48-483F-B045-EB35232A3D10}"/>
    <cellStyle name="Input 2 4 2" xfId="3301" xr:uid="{48CB21BB-B059-47B5-BC4C-02A256BCB46E}"/>
    <cellStyle name="Input 2 4 3" xfId="4104" xr:uid="{0FD7AFD7-E5A5-4DC6-9DAD-8F6D31A3A217}"/>
    <cellStyle name="Input 2 5" xfId="2269" xr:uid="{F5580DE3-B907-4F8B-A4F0-E806B47162D1}"/>
    <cellStyle name="Input 2 6" xfId="3821" xr:uid="{5AAFA2B8-016C-408F-933E-EA8133389257}"/>
    <cellStyle name="Link Currency (0)" xfId="249" xr:uid="{480016EF-42B9-4FFB-8F2E-741F8ADED134}"/>
    <cellStyle name="Link Currency (2)" xfId="250" xr:uid="{3945F9AF-8086-40C4-8C83-3582EF597BC1}"/>
    <cellStyle name="Link Units (0)" xfId="251" xr:uid="{65553148-CA68-4D95-B487-18E0C80A1BBE}"/>
    <cellStyle name="Link Units (1)" xfId="252" xr:uid="{1CBE34AD-E33B-473C-83B5-9ED3C356A848}"/>
    <cellStyle name="Link Units (2)" xfId="253" xr:uid="{BB23146A-930E-4F6A-B665-6C76EC908FE3}"/>
    <cellStyle name="Linked Cell" xfId="254" xr:uid="{481FC4CA-F950-4124-80DA-45BCC2A65D42}"/>
    <cellStyle name="Locked Cell - PerformancePoint" xfId="255" xr:uid="{31082333-D6A0-44B1-99B6-39FF81A14357}"/>
    <cellStyle name="Neutral" xfId="256" xr:uid="{25108AED-6E6D-4F77-81E3-BE8721645090}"/>
    <cellStyle name="Neutral 2" xfId="257" xr:uid="{ACE69E0B-CF94-4AEF-A2BC-67BC70B62B0D}"/>
    <cellStyle name="Neutral 3" xfId="258" xr:uid="{6CD024DB-CDC0-44F9-AEBA-29CE84087087}"/>
    <cellStyle name="Neutral 4" xfId="259" xr:uid="{6BA869AA-006E-468B-9D73-11208F1A4778}"/>
    <cellStyle name="Neutral_7-р_Из_Системы" xfId="260" xr:uid="{1E0DC17C-DEFD-4910-8E54-704D248DFE50}"/>
    <cellStyle name="Norma11l" xfId="261" xr:uid="{D1B55910-B6D0-4225-BE0F-3570636C2A84}"/>
    <cellStyle name="Normal 2" xfId="262" xr:uid="{8D1AF154-7E74-45FB-928E-0B8D361C3A75}"/>
    <cellStyle name="Normal 3" xfId="263" xr:uid="{A339E912-4E67-4552-B521-4A5BF0DBE966}"/>
    <cellStyle name="Normal 4" xfId="264" xr:uid="{94D730E9-71A3-4DC6-98D2-EBFEAA0CAF59}"/>
    <cellStyle name="Normal 5" xfId="265" xr:uid="{671FB885-9951-4796-9999-3DD4B08A727C}"/>
    <cellStyle name="Normal_macro 2012 var 1" xfId="266" xr:uid="{96DFC190-DEFD-4351-94EF-E18A5F2E0D95}"/>
    <cellStyle name="Note" xfId="267" xr:uid="{9933B314-16D2-4054-8CBA-E0650C0EB125}"/>
    <cellStyle name="Note 2" xfId="268" xr:uid="{DB0A064D-FE5C-4626-B85B-15C62BEF4768}"/>
    <cellStyle name="Note 2 2" xfId="706" xr:uid="{00AAAB7A-B5BA-4EED-91E5-254C5981FD7D}"/>
    <cellStyle name="Note 2 2 2" xfId="978" xr:uid="{0CAD2262-FD04-4AFB-A1EB-E76BF46D07CD}"/>
    <cellStyle name="Note 2 2 2 2" xfId="1494" xr:uid="{63433E8B-5701-4F55-8331-CA14B800A1F8}"/>
    <cellStyle name="Note 2 2 2 2 2" xfId="3045" xr:uid="{C9C86904-4767-483E-BAC6-6028668BB748}"/>
    <cellStyle name="Note 2 2 2 2 3" xfId="4883" xr:uid="{AAD079B7-EA67-4595-AD3E-0F9EBA2C939A}"/>
    <cellStyle name="Note 2 2 2 3" xfId="2013" xr:uid="{D17BA5BF-54AD-46A4-B4CB-26F81DDA6654}"/>
    <cellStyle name="Note 2 2 2 3 2" xfId="3561" xr:uid="{99E876DB-686D-4C44-AD44-D0754E45C0FC}"/>
    <cellStyle name="Note 2 2 2 4" xfId="2529" xr:uid="{E0825836-8F1A-47C9-AD28-4A975561AC6B}"/>
    <cellStyle name="Note 2 2 2 5" xfId="4365" xr:uid="{EF462A11-C89A-4658-8550-1FD317DC06A2}"/>
    <cellStyle name="Note 2 2 3" xfId="1236" xr:uid="{2D3A76B5-7CB6-4613-9A4C-933F4C6E169B}"/>
    <cellStyle name="Note 2 2 3 2" xfId="2787" xr:uid="{118BC3D4-8EFF-4093-9DBB-D451B4522D74}"/>
    <cellStyle name="Note 2 2 3 3" xfId="4625" xr:uid="{41A06A91-3F43-49DC-BDF9-5A1EB9CCEED1}"/>
    <cellStyle name="Note 2 2 4" xfId="1755" xr:uid="{D6013BEC-8915-4D12-805C-661AF79A16DD}"/>
    <cellStyle name="Note 2 2 4 2" xfId="3303" xr:uid="{A6291DCD-45D3-4AB3-8115-8C5BCBF17A6A}"/>
    <cellStyle name="Note 2 2 4 3" xfId="4106" xr:uid="{D1583BF4-D86F-4209-B6F8-AB56D62B0D40}"/>
    <cellStyle name="Note 2 2 5" xfId="2271" xr:uid="{CFF721EC-A27A-4EA0-8B2F-FB3F6CE0357A}"/>
    <cellStyle name="Note 2 2 6" xfId="3823" xr:uid="{3BF7A2DB-22DE-49C8-8D19-0550EBF67B5E}"/>
    <cellStyle name="Note 3" xfId="269" xr:uid="{789B3484-F6D8-4ECF-BF3C-B51E7A66960B}"/>
    <cellStyle name="Note 3 2" xfId="707" xr:uid="{BB8E4094-8F09-4C28-B5E6-F553EFA900F4}"/>
    <cellStyle name="Note 3 2 2" xfId="979" xr:uid="{A2B984AA-89D4-4018-A605-B49638BDDDCD}"/>
    <cellStyle name="Note 3 2 2 2" xfId="1495" xr:uid="{977912C3-5062-4838-9D00-1BD62C5C095D}"/>
    <cellStyle name="Note 3 2 2 2 2" xfId="3046" xr:uid="{36895E39-E69B-47C9-A5DE-6428AD2A1886}"/>
    <cellStyle name="Note 3 2 2 2 3" xfId="4884" xr:uid="{5D7328FD-507D-4301-890C-138322030756}"/>
    <cellStyle name="Note 3 2 2 3" xfId="2014" xr:uid="{18D7B9C0-7F25-437E-9D42-E69ACF8334A3}"/>
    <cellStyle name="Note 3 2 2 3 2" xfId="3562" xr:uid="{CBE9EDA8-317B-4B0D-A5BB-BE8482AB31ED}"/>
    <cellStyle name="Note 3 2 2 4" xfId="2530" xr:uid="{DA0FAC8A-67C4-404B-BE43-0D496FAD35E3}"/>
    <cellStyle name="Note 3 2 2 5" xfId="4366" xr:uid="{5E607212-04B2-4920-8FA1-536A55EA9F0D}"/>
    <cellStyle name="Note 3 2 3" xfId="1237" xr:uid="{43789199-75FF-411A-BA3C-C287360D98AF}"/>
    <cellStyle name="Note 3 2 3 2" xfId="2788" xr:uid="{A644EA36-5590-4871-B695-F1978A9E6762}"/>
    <cellStyle name="Note 3 2 3 3" xfId="4626" xr:uid="{1E94D792-A6AA-428C-93F5-CDF471D64BD3}"/>
    <cellStyle name="Note 3 2 4" xfId="1756" xr:uid="{2DED07A6-B565-48E7-92F5-0277E8602933}"/>
    <cellStyle name="Note 3 2 4 2" xfId="3304" xr:uid="{166165A4-B9B2-492B-83A1-C1F595A791FA}"/>
    <cellStyle name="Note 3 2 4 3" xfId="4107" xr:uid="{35036E5E-B81D-4AD8-A986-39D77EE10C64}"/>
    <cellStyle name="Note 3 2 5" xfId="2272" xr:uid="{5234EFEC-E96C-4BD4-9F2C-77DDBDE535AE}"/>
    <cellStyle name="Note 3 2 6" xfId="3824" xr:uid="{ADFAEB64-5F2B-4B73-941C-E8ED62A3D723}"/>
    <cellStyle name="Note 4" xfId="270" xr:uid="{7EC26E0D-2CF5-45B3-BA4E-061DD6FA6D6B}"/>
    <cellStyle name="Note 4 2" xfId="708" xr:uid="{71EFFEB9-9C6E-407A-BCC4-7547D455C913}"/>
    <cellStyle name="Note 4 2 2" xfId="980" xr:uid="{F03D8954-9B29-4F48-A81A-6EECC7BEA7BA}"/>
    <cellStyle name="Note 4 2 2 2" xfId="1496" xr:uid="{DD643701-FB84-45A9-9B0D-BFE70A7F0788}"/>
    <cellStyle name="Note 4 2 2 2 2" xfId="3047" xr:uid="{1FFFAC6A-A9EC-4076-8917-061B78788C14}"/>
    <cellStyle name="Note 4 2 2 2 3" xfId="4885" xr:uid="{4BC3FA75-9B4B-4D04-82F8-3A1D7429FC72}"/>
    <cellStyle name="Note 4 2 2 3" xfId="2015" xr:uid="{F82563DC-1D75-4AB3-AA69-F9FC143EFC96}"/>
    <cellStyle name="Note 4 2 2 3 2" xfId="3563" xr:uid="{FD3A4567-DC1C-4AF1-98E1-4BBBB334A7CC}"/>
    <cellStyle name="Note 4 2 2 4" xfId="2531" xr:uid="{865269F4-FA42-48B9-A145-6D6531CFC9FC}"/>
    <cellStyle name="Note 4 2 2 5" xfId="4367" xr:uid="{9A303A87-6060-4FF4-9CE2-11AB5A8757F4}"/>
    <cellStyle name="Note 4 2 3" xfId="1238" xr:uid="{EB7BDC1C-4E16-4E3E-9D2C-561E5D7DF182}"/>
    <cellStyle name="Note 4 2 3 2" xfId="2789" xr:uid="{6CEAF42C-19C5-4ED9-B469-AD86FFB9F10B}"/>
    <cellStyle name="Note 4 2 3 3" xfId="4627" xr:uid="{8BB476C6-F2AF-479F-8BDD-4A59C07539A3}"/>
    <cellStyle name="Note 4 2 4" xfId="1757" xr:uid="{BA8358AA-AE13-41FA-846A-B8F216AE3C91}"/>
    <cellStyle name="Note 4 2 4 2" xfId="3305" xr:uid="{B0E1F8E1-6AA1-4704-BE38-E16A50FFBB6A}"/>
    <cellStyle name="Note 4 2 4 3" xfId="4108" xr:uid="{E406F8D2-3F4E-43A5-A9FF-A178A9E55C18}"/>
    <cellStyle name="Note 4 2 5" xfId="2273" xr:uid="{5BFCFB6D-EEF3-4B6E-94EA-9CA9A0E8FE29}"/>
    <cellStyle name="Note 4 2 6" xfId="3825" xr:uid="{4775A28F-C9CE-40EC-BBB8-0882CC2B13FC}"/>
    <cellStyle name="Note 5" xfId="705" xr:uid="{A9C96A80-3A91-4DA1-9E69-D6DB553D59E8}"/>
    <cellStyle name="Note 5 2" xfId="977" xr:uid="{47611A75-78B2-4DDC-810C-9D14F2AA3BC0}"/>
    <cellStyle name="Note 5 2 2" xfId="1493" xr:uid="{C17F822E-CED1-4727-B205-10406EACA5BF}"/>
    <cellStyle name="Note 5 2 2 2" xfId="3044" xr:uid="{6C805249-E6A8-4135-A788-BB0C098F2148}"/>
    <cellStyle name="Note 5 2 2 3" xfId="4882" xr:uid="{57661EC2-0ADC-48E6-86DB-B0BFB107C5CE}"/>
    <cellStyle name="Note 5 2 3" xfId="2012" xr:uid="{E141CDF6-E840-41CE-8AFC-C7D21E908ADA}"/>
    <cellStyle name="Note 5 2 3 2" xfId="3560" xr:uid="{FC5135E7-2E3A-4511-9E98-422DDA87FAE1}"/>
    <cellStyle name="Note 5 2 4" xfId="2528" xr:uid="{D568F6E1-8791-4741-A3EA-23DC40DC39F3}"/>
    <cellStyle name="Note 5 2 5" xfId="4364" xr:uid="{9CA98C18-AC2F-483C-A8DA-A83C3E6FB1EE}"/>
    <cellStyle name="Note 5 3" xfId="1235" xr:uid="{80A88F5F-0742-43C9-83EE-4F39EB5DBCF5}"/>
    <cellStyle name="Note 5 3 2" xfId="2786" xr:uid="{598272C3-97E4-465F-9F93-2A009FE9DAD5}"/>
    <cellStyle name="Note 5 3 3" xfId="4624" xr:uid="{FA73CA9A-4120-420C-8AB8-F0881CDCBE88}"/>
    <cellStyle name="Note 5 4" xfId="1754" xr:uid="{5677E25B-9C9C-4A04-A3CF-5BEA1F345B77}"/>
    <cellStyle name="Note 5 4 2" xfId="3302" xr:uid="{74383562-E2CD-4C5D-B00E-6664B08FE303}"/>
    <cellStyle name="Note 5 4 3" xfId="4105" xr:uid="{568E5EC6-0F00-45D1-BB41-7BCD2FB23C0B}"/>
    <cellStyle name="Note 5 5" xfId="2270" xr:uid="{26A96429-B2F6-4965-AA8A-8AF7D6750CE5}"/>
    <cellStyle name="Note 5 6" xfId="3822" xr:uid="{84CB1F38-57CB-48D0-9764-727B99FB4F36}"/>
    <cellStyle name="Note_7-р_Из_Системы" xfId="271" xr:uid="{F10C8F94-88A0-4E8D-A62C-F90B3208DF6C}"/>
    <cellStyle name="Output" xfId="272" xr:uid="{3EB6C5DA-8D97-41DF-AFF4-4FF0A895A1A7}"/>
    <cellStyle name="Output 2" xfId="709" xr:uid="{B6774F99-6493-4ABE-B225-CC86FFEDEB0E}"/>
    <cellStyle name="Output 2 2" xfId="981" xr:uid="{2B9105FE-5539-41C8-9E15-7E0D7E60BEA4}"/>
    <cellStyle name="Output 2 2 2" xfId="1497" xr:uid="{2F8F5F4E-0695-44FB-B514-7C85F073F987}"/>
    <cellStyle name="Output 2 2 2 2" xfId="3048" xr:uid="{B02B272C-7AB3-4E1E-9D1D-499423330DD8}"/>
    <cellStyle name="Output 2 2 2 3" xfId="4886" xr:uid="{7584C615-2AA7-4F93-AA61-09BB35895011}"/>
    <cellStyle name="Output 2 2 3" xfId="2016" xr:uid="{228B2616-330C-459E-A13D-1A92B332ECA8}"/>
    <cellStyle name="Output 2 2 3 2" xfId="3564" xr:uid="{12A04AFA-98C8-47A2-B6EE-A986E4D3E577}"/>
    <cellStyle name="Output 2 2 4" xfId="2532" xr:uid="{A68C629A-14F4-4245-972F-FE349A2CAF18}"/>
    <cellStyle name="Output 2 2 5" xfId="4368" xr:uid="{3035EFB7-1CEE-41F0-AB5C-EBBDBF23AD95}"/>
    <cellStyle name="Output 2 3" xfId="1239" xr:uid="{31D78C60-809D-48E1-B414-4987FB69D8D8}"/>
    <cellStyle name="Output 2 3 2" xfId="2790" xr:uid="{3C684AF7-CF05-436C-A5E3-C6DB5B517340}"/>
    <cellStyle name="Output 2 3 3" xfId="4628" xr:uid="{4D74AA6B-F395-450C-A4FD-F1B3249928A5}"/>
    <cellStyle name="Output 2 4" xfId="1758" xr:uid="{81A8C575-734C-4C12-BEA6-AB474054FEFA}"/>
    <cellStyle name="Output 2 4 2" xfId="3306" xr:uid="{2D208509-2BB8-403D-A10A-E759A84C5A21}"/>
    <cellStyle name="Output 2 4 3" xfId="4109" xr:uid="{517D6536-D449-488B-B048-CAA0998BFE8C}"/>
    <cellStyle name="Output 2 5" xfId="2274" xr:uid="{AEA673A2-855E-4027-B496-06492C212ABF}"/>
    <cellStyle name="Output 2 6" xfId="3826" xr:uid="{88663FB1-5A19-47C4-82B8-795AB9009D45}"/>
    <cellStyle name="Percent [0]" xfId="273" xr:uid="{391F1078-07CA-4B92-937A-99067A51D446}"/>
    <cellStyle name="Percent [00]" xfId="274" xr:uid="{16140776-A6BB-49A3-B2CF-1A1F2D3B97A1}"/>
    <cellStyle name="Percent 2" xfId="275" xr:uid="{DBD6FD36-C384-435F-A7FA-C818B693532B}"/>
    <cellStyle name="Percent 3" xfId="276" xr:uid="{8E5D5CC5-4F9C-4AC3-B1DF-A292C2379564}"/>
    <cellStyle name="PrePop Currency (0)" xfId="277" xr:uid="{73F50044-D383-45C3-96A1-119FA51006B5}"/>
    <cellStyle name="PrePop Currency (2)" xfId="278" xr:uid="{3DE50BFE-1C4F-4012-AFA8-D43B8E4ECF93}"/>
    <cellStyle name="PrePop Units (0)" xfId="279" xr:uid="{8FEF5E25-6405-486C-9612-106AA0B342CE}"/>
    <cellStyle name="PrePop Units (1)" xfId="280" xr:uid="{F9FE20E2-5529-457D-A421-06A90DE90DA1}"/>
    <cellStyle name="PrePop Units (2)" xfId="281" xr:uid="{5B5A557A-B1A8-46F2-98DE-652BF61C4EA4}"/>
    <cellStyle name="SAPBEXaggData" xfId="282" xr:uid="{D484D661-488E-4292-ADD3-08AC1D39CE5C}"/>
    <cellStyle name="SAPBEXaggData 2" xfId="283" xr:uid="{DAC162B5-2E15-40D5-B373-E3C2FB614C20}"/>
    <cellStyle name="SAPBEXaggData 2 2" xfId="711" xr:uid="{4CF75DBE-08F9-4056-8DDD-15371314A908}"/>
    <cellStyle name="SAPBEXaggData 2 2 2" xfId="983" xr:uid="{0986FAAE-9198-4980-9A3D-98CA0031AF39}"/>
    <cellStyle name="SAPBEXaggData 2 2 2 2" xfId="1499" xr:uid="{30EF5655-B91A-44B7-A2D8-62FE51E9A657}"/>
    <cellStyle name="SAPBEXaggData 2 2 2 2 2" xfId="3050" xr:uid="{96FBF474-9CE1-4404-A655-027392B5F1A3}"/>
    <cellStyle name="SAPBEXaggData 2 2 2 2 3" xfId="4888" xr:uid="{5D17A090-9BF1-456F-847B-6997F06AF544}"/>
    <cellStyle name="SAPBEXaggData 2 2 2 3" xfId="2018" xr:uid="{452A897D-6B46-46AC-96BB-D54FB2C3752F}"/>
    <cellStyle name="SAPBEXaggData 2 2 2 3 2" xfId="3566" xr:uid="{46C9CE1E-47E9-4C90-8763-E94CF0558327}"/>
    <cellStyle name="SAPBEXaggData 2 2 2 4" xfId="2534" xr:uid="{6DEEE078-6188-4666-864B-9891370AF250}"/>
    <cellStyle name="SAPBEXaggData 2 2 2 5" xfId="4370" xr:uid="{A8D6D1EC-650B-45AF-8293-54F5622DE50A}"/>
    <cellStyle name="SAPBEXaggData 2 2 3" xfId="1241" xr:uid="{8E592280-2F02-45A2-B25E-9B26F18B7F22}"/>
    <cellStyle name="SAPBEXaggData 2 2 3 2" xfId="2792" xr:uid="{CFEAD8FA-DC09-4741-8E9E-AAF472085C7A}"/>
    <cellStyle name="SAPBEXaggData 2 2 3 3" xfId="4630" xr:uid="{856A0F24-65DF-4FA8-937A-E5A0A5131E1B}"/>
    <cellStyle name="SAPBEXaggData 2 2 4" xfId="1760" xr:uid="{375AB523-6003-4CAB-8586-07A7EBF919C6}"/>
    <cellStyle name="SAPBEXaggData 2 2 4 2" xfId="3308" xr:uid="{925A0D60-F004-4E42-A425-E1D90EE57D6E}"/>
    <cellStyle name="SAPBEXaggData 2 2 4 3" xfId="4111" xr:uid="{7D66FF95-738C-4871-8640-2295BF7CBDC6}"/>
    <cellStyle name="SAPBEXaggData 2 2 5" xfId="2276" xr:uid="{CAAD1471-D9CB-48E8-8AFF-820E2840FF95}"/>
    <cellStyle name="SAPBEXaggData 2 2 6" xfId="3828" xr:uid="{DB7E0D4B-75AF-4AD6-9F6A-85E17340C003}"/>
    <cellStyle name="SAPBEXaggData 3" xfId="284" xr:uid="{28AD5A79-8C23-4347-8C75-79B0BDE8CF1A}"/>
    <cellStyle name="SAPBEXaggData 3 2" xfId="712" xr:uid="{34C19074-9F96-42B3-8DFE-F12612911CB1}"/>
    <cellStyle name="SAPBEXaggData 3 2 2" xfId="984" xr:uid="{993FB91D-C20D-4428-B2DA-AFD3D94DC110}"/>
    <cellStyle name="SAPBEXaggData 3 2 2 2" xfId="1500" xr:uid="{5304DAA5-F829-4FEB-B9DB-E4B0FD3AC8A6}"/>
    <cellStyle name="SAPBEXaggData 3 2 2 2 2" xfId="3051" xr:uid="{21912C09-E040-4123-ABF0-3E38BE596BC5}"/>
    <cellStyle name="SAPBEXaggData 3 2 2 2 3" xfId="4889" xr:uid="{77075675-7EC8-4BEB-B1E2-7012F4456966}"/>
    <cellStyle name="SAPBEXaggData 3 2 2 3" xfId="2019" xr:uid="{971C60E1-FF64-403F-82B1-199C5046CA2C}"/>
    <cellStyle name="SAPBEXaggData 3 2 2 3 2" xfId="3567" xr:uid="{43D62F9A-B223-4E98-83E5-DC2D1C521FF3}"/>
    <cellStyle name="SAPBEXaggData 3 2 2 4" xfId="2535" xr:uid="{6A5B9AC1-0622-48E1-B619-A835CF7FE55D}"/>
    <cellStyle name="SAPBEXaggData 3 2 2 5" xfId="4371" xr:uid="{E272FC49-1832-46AF-AF70-32B8F06C5C6B}"/>
    <cellStyle name="SAPBEXaggData 3 2 3" xfId="1242" xr:uid="{61C4619B-F7FA-48A4-B560-CAC06C85B807}"/>
    <cellStyle name="SAPBEXaggData 3 2 3 2" xfId="2793" xr:uid="{65DBA8A7-15F0-4089-A234-93B26D235677}"/>
    <cellStyle name="SAPBEXaggData 3 2 3 3" xfId="4631" xr:uid="{B946A0F0-5354-46A1-8987-05FB1E8F7B3B}"/>
    <cellStyle name="SAPBEXaggData 3 2 4" xfId="1761" xr:uid="{32966762-6354-44C5-A256-B1EF6A59B06A}"/>
    <cellStyle name="SAPBEXaggData 3 2 4 2" xfId="3309" xr:uid="{BD7C9328-B01C-466F-9F3F-2303D8B4364A}"/>
    <cellStyle name="SAPBEXaggData 3 2 4 3" xfId="4112" xr:uid="{E5A15B7C-200D-4788-A32C-5C6B39E96C07}"/>
    <cellStyle name="SAPBEXaggData 3 2 5" xfId="2277" xr:uid="{2DD0E6C5-9104-4688-8104-3D85E8B3617D}"/>
    <cellStyle name="SAPBEXaggData 3 2 6" xfId="3829" xr:uid="{70A2B571-D742-4343-B302-81EF4A8BCF3B}"/>
    <cellStyle name="SAPBEXaggData 4" xfId="285" xr:uid="{B17AD169-8F9B-41A1-8359-E436C70A2CA8}"/>
    <cellStyle name="SAPBEXaggData 4 2" xfId="713" xr:uid="{5B14F887-A19E-415E-9B56-74C7A1C67C82}"/>
    <cellStyle name="SAPBEXaggData 4 2 2" xfId="985" xr:uid="{58380838-AD5D-4E81-BCFA-2422B94B4856}"/>
    <cellStyle name="SAPBEXaggData 4 2 2 2" xfId="1501" xr:uid="{205A0B0B-15B3-43AA-894D-36680A4EBBDF}"/>
    <cellStyle name="SAPBEXaggData 4 2 2 2 2" xfId="3052" xr:uid="{FFF8F9BD-6D8E-49E1-AC04-8BA8BC2B30B8}"/>
    <cellStyle name="SAPBEXaggData 4 2 2 2 3" xfId="4890" xr:uid="{20564B2E-66E3-43D3-9770-4CB6E1425F19}"/>
    <cellStyle name="SAPBEXaggData 4 2 2 3" xfId="2020" xr:uid="{ED007ABE-B834-412B-B780-DC6BF07D064E}"/>
    <cellStyle name="SAPBEXaggData 4 2 2 3 2" xfId="3568" xr:uid="{2873D371-B5D0-4176-8FF9-5F29BC36EAFE}"/>
    <cellStyle name="SAPBEXaggData 4 2 2 4" xfId="2536" xr:uid="{7D32685A-36C2-4155-91C4-F645AA0CE8AB}"/>
    <cellStyle name="SAPBEXaggData 4 2 2 5" xfId="4372" xr:uid="{8E90B3B9-3B0A-4FEB-8DFC-F21950E39A01}"/>
    <cellStyle name="SAPBEXaggData 4 2 3" xfId="1243" xr:uid="{CE8918EB-D0B4-4A09-9C77-7B8E37A1ECA9}"/>
    <cellStyle name="SAPBEXaggData 4 2 3 2" xfId="2794" xr:uid="{2C732EE4-F025-4D3D-A1AA-B40A1EDA8098}"/>
    <cellStyle name="SAPBEXaggData 4 2 3 3" xfId="4632" xr:uid="{B54DF074-35D2-45E8-A60E-90E58D2B1121}"/>
    <cellStyle name="SAPBEXaggData 4 2 4" xfId="1762" xr:uid="{D75ADB5C-3EBF-4076-B5A5-9E5A06C786F0}"/>
    <cellStyle name="SAPBEXaggData 4 2 4 2" xfId="3310" xr:uid="{AF61B301-17F2-472E-9E53-40D1D1E975B8}"/>
    <cellStyle name="SAPBEXaggData 4 2 4 3" xfId="4113" xr:uid="{6B92FAA8-A6DF-4D97-B396-D2B057E7E89E}"/>
    <cellStyle name="SAPBEXaggData 4 2 5" xfId="2278" xr:uid="{E6F0B977-C63B-417F-AD18-B69622ED18B0}"/>
    <cellStyle name="SAPBEXaggData 4 2 6" xfId="3830" xr:uid="{3D9D86FE-48A4-45D9-B0BD-A992300AF780}"/>
    <cellStyle name="SAPBEXaggData 5" xfId="286" xr:uid="{45ED2777-22E2-4C2A-8BD0-63B1AA6C5092}"/>
    <cellStyle name="SAPBEXaggData 5 2" xfId="714" xr:uid="{70C3FA47-669C-40AE-9B88-CC12CAC35BDF}"/>
    <cellStyle name="SAPBEXaggData 5 2 2" xfId="986" xr:uid="{157173B9-94F2-43C7-B70B-2BA199212598}"/>
    <cellStyle name="SAPBEXaggData 5 2 2 2" xfId="1502" xr:uid="{7AB307D0-CC0F-4A07-A405-9827EC0B4F39}"/>
    <cellStyle name="SAPBEXaggData 5 2 2 2 2" xfId="3053" xr:uid="{D3D242A4-E688-4C5B-9BC2-B3F2B75E5B5E}"/>
    <cellStyle name="SAPBEXaggData 5 2 2 2 3" xfId="4891" xr:uid="{4DB5C464-4626-4FE5-9090-C6C7BDE2F866}"/>
    <cellStyle name="SAPBEXaggData 5 2 2 3" xfId="2021" xr:uid="{130B63C8-1FFA-49E0-A28A-0AFA305B6869}"/>
    <cellStyle name="SAPBEXaggData 5 2 2 3 2" xfId="3569" xr:uid="{9DF14CEC-9389-46EA-BD17-E26B25E32A1C}"/>
    <cellStyle name="SAPBEXaggData 5 2 2 4" xfId="2537" xr:uid="{EE63864E-0343-473F-AEF5-B65C78D1A157}"/>
    <cellStyle name="SAPBEXaggData 5 2 2 5" xfId="4373" xr:uid="{AFD255E3-503F-4F7E-9711-29605D6A7DF0}"/>
    <cellStyle name="SAPBEXaggData 5 2 3" xfId="1244" xr:uid="{A607FD9E-25A5-4697-9361-2D6577EA6626}"/>
    <cellStyle name="SAPBEXaggData 5 2 3 2" xfId="2795" xr:uid="{5FC33933-4F0C-423A-8F0A-D5621C8708AA}"/>
    <cellStyle name="SAPBEXaggData 5 2 3 3" xfId="4633" xr:uid="{450D2481-61F9-4FC9-B373-65B3E2AA8395}"/>
    <cellStyle name="SAPBEXaggData 5 2 4" xfId="1763" xr:uid="{03F38923-490D-4260-869F-720E0BD5C96C}"/>
    <cellStyle name="SAPBEXaggData 5 2 4 2" xfId="3311" xr:uid="{64AB2785-757D-420F-9361-643A6DA95449}"/>
    <cellStyle name="SAPBEXaggData 5 2 4 3" xfId="4114" xr:uid="{14ED5308-B6A3-4501-B2B5-26E829E5213E}"/>
    <cellStyle name="SAPBEXaggData 5 2 5" xfId="2279" xr:uid="{0407ADDF-5EE8-47FA-92C5-45CE0EBF3D07}"/>
    <cellStyle name="SAPBEXaggData 5 2 6" xfId="3831" xr:uid="{A4230337-672F-47A7-8649-9AB5F4D4020A}"/>
    <cellStyle name="SAPBEXaggData 6" xfId="287" xr:uid="{CA132B7B-1244-4073-BD7E-C188ED692D43}"/>
    <cellStyle name="SAPBEXaggData 6 2" xfId="715" xr:uid="{C074FC08-126B-4CC1-9977-E8451A55FD5D}"/>
    <cellStyle name="SAPBEXaggData 6 2 2" xfId="987" xr:uid="{6C3EBD57-217D-446E-9EBD-DA135B3CD701}"/>
    <cellStyle name="SAPBEXaggData 6 2 2 2" xfId="1503" xr:uid="{703E2197-0925-44F9-9FD8-21133E00848B}"/>
    <cellStyle name="SAPBEXaggData 6 2 2 2 2" xfId="3054" xr:uid="{30EC4359-01E6-4F02-AE33-67258EFE398F}"/>
    <cellStyle name="SAPBEXaggData 6 2 2 2 3" xfId="4892" xr:uid="{2EB96589-0473-4B68-AC72-E6C4BFD5EE0A}"/>
    <cellStyle name="SAPBEXaggData 6 2 2 3" xfId="2022" xr:uid="{617EB9BB-1AED-40B4-B43E-374FD2B73678}"/>
    <cellStyle name="SAPBEXaggData 6 2 2 3 2" xfId="3570" xr:uid="{9E731F2A-9356-450E-8B27-53464C13384F}"/>
    <cellStyle name="SAPBEXaggData 6 2 2 4" xfId="2538" xr:uid="{EF0EE365-985B-4E43-8479-1CB7D7F09DF4}"/>
    <cellStyle name="SAPBEXaggData 6 2 2 5" xfId="4374" xr:uid="{92953DCE-CB60-4A9C-87BE-FE938ECBCC8C}"/>
    <cellStyle name="SAPBEXaggData 6 2 3" xfId="1245" xr:uid="{E5E4588C-E2EA-4538-8FC4-82BD700854AE}"/>
    <cellStyle name="SAPBEXaggData 6 2 3 2" xfId="2796" xr:uid="{B6EE61DF-193D-471D-933B-A21E5795CFF2}"/>
    <cellStyle name="SAPBEXaggData 6 2 3 3" xfId="4634" xr:uid="{9508B616-8307-4BD8-95E1-A756CCE53F69}"/>
    <cellStyle name="SAPBEXaggData 6 2 4" xfId="1764" xr:uid="{CBFB64C6-2B88-4FBB-BD1E-545A30BC7FF6}"/>
    <cellStyle name="SAPBEXaggData 6 2 4 2" xfId="3312" xr:uid="{FAE8F174-F2ED-4D4F-9432-582F7AB0B251}"/>
    <cellStyle name="SAPBEXaggData 6 2 4 3" xfId="4115" xr:uid="{A2D027E5-5807-402B-9BD1-AA8805CD1FFA}"/>
    <cellStyle name="SAPBEXaggData 6 2 5" xfId="2280" xr:uid="{CA5C64CC-D069-4749-B527-D9DA298F9C13}"/>
    <cellStyle name="SAPBEXaggData 6 2 6" xfId="3832" xr:uid="{E1E15F5E-613D-42C1-A77F-8FEE9A4ED4F6}"/>
    <cellStyle name="SAPBEXaggData 7" xfId="710" xr:uid="{2DCD2ED5-9F7C-4DDB-AC05-1F18158FEBEB}"/>
    <cellStyle name="SAPBEXaggData 7 2" xfId="982" xr:uid="{382B2EEB-231E-4649-943D-73D9AB24F5B5}"/>
    <cellStyle name="SAPBEXaggData 7 2 2" xfId="1498" xr:uid="{29174528-CA2D-4CA5-BA77-7FA84E960741}"/>
    <cellStyle name="SAPBEXaggData 7 2 2 2" xfId="3049" xr:uid="{19F961E7-9371-4CE4-8548-4E732AA1CCC9}"/>
    <cellStyle name="SAPBEXaggData 7 2 2 3" xfId="4887" xr:uid="{3146CC7F-E068-4CAD-B771-3850336A3BEE}"/>
    <cellStyle name="SAPBEXaggData 7 2 3" xfId="2017" xr:uid="{BA7772EA-5304-4B74-A948-30CEC2B54243}"/>
    <cellStyle name="SAPBEXaggData 7 2 3 2" xfId="3565" xr:uid="{6123CAD1-7118-4DDA-ABFB-C712B3236C0A}"/>
    <cellStyle name="SAPBEXaggData 7 2 4" xfId="2533" xr:uid="{363A9F93-6B68-4B90-B34E-650CAAF3B5BF}"/>
    <cellStyle name="SAPBEXaggData 7 2 5" xfId="4369" xr:uid="{24EF5C31-B433-49B3-9968-F340CDF0302A}"/>
    <cellStyle name="SAPBEXaggData 7 3" xfId="1240" xr:uid="{1F245FE0-5B8E-45F9-9B51-3D948469D452}"/>
    <cellStyle name="SAPBEXaggData 7 3 2" xfId="2791" xr:uid="{C352CC2B-5BEE-4FD6-8017-A100D59994EB}"/>
    <cellStyle name="SAPBEXaggData 7 3 3" xfId="4629" xr:uid="{809AF9D3-0DED-4AE0-95E7-9445171E6D3F}"/>
    <cellStyle name="SAPBEXaggData 7 4" xfId="1759" xr:uid="{0638B89F-B586-41F8-B00A-746829D3CCD2}"/>
    <cellStyle name="SAPBEXaggData 7 4 2" xfId="3307" xr:uid="{E2E6D059-43E9-4F85-8DC0-B924F09C8014}"/>
    <cellStyle name="SAPBEXaggData 7 4 3" xfId="4110" xr:uid="{5A79E3FE-508A-4240-8E2D-26966000162E}"/>
    <cellStyle name="SAPBEXaggData 7 5" xfId="2275" xr:uid="{69630466-BCE2-4940-93D8-064A89FEC80E}"/>
    <cellStyle name="SAPBEXaggData 7 6" xfId="3827" xr:uid="{02D47377-A557-42BE-B850-5D6C9195A133}"/>
    <cellStyle name="SAPBEXaggDataEmph" xfId="288" xr:uid="{7BF75CEC-0164-4735-AC56-6E5C5866BC71}"/>
    <cellStyle name="SAPBEXaggDataEmph 2" xfId="289" xr:uid="{35EDC009-B435-4EF3-908E-1EB121DE7B8E}"/>
    <cellStyle name="SAPBEXaggDataEmph 2 2" xfId="717" xr:uid="{618C1AFE-372A-42A3-A284-F6EC4F7DE750}"/>
    <cellStyle name="SAPBEXaggDataEmph 2 2 2" xfId="989" xr:uid="{F8C35989-9CF7-4033-8FC0-EFF7E19F28B3}"/>
    <cellStyle name="SAPBEXaggDataEmph 2 2 2 2" xfId="1505" xr:uid="{FE232196-72E4-40D0-96EB-9289EF788810}"/>
    <cellStyle name="SAPBEXaggDataEmph 2 2 2 2 2" xfId="3056" xr:uid="{9C336DD3-7421-4C17-96EB-803EBB1ABF38}"/>
    <cellStyle name="SAPBEXaggDataEmph 2 2 2 2 3" xfId="4894" xr:uid="{6598BD79-68FA-460C-9241-5B8BDF61CEFF}"/>
    <cellStyle name="SAPBEXaggDataEmph 2 2 2 3" xfId="2024" xr:uid="{1AFDC0B3-158A-4CBA-BFDF-0CB42B8BABF8}"/>
    <cellStyle name="SAPBEXaggDataEmph 2 2 2 3 2" xfId="3572" xr:uid="{1D764B0C-630A-4529-BB7B-C6474BE6A373}"/>
    <cellStyle name="SAPBEXaggDataEmph 2 2 2 4" xfId="2540" xr:uid="{1CA408AE-5C29-4791-AA79-5F699FB497AB}"/>
    <cellStyle name="SAPBEXaggDataEmph 2 2 2 5" xfId="4376" xr:uid="{1325E46B-5EF7-4D8B-ADD5-5F3D229324EA}"/>
    <cellStyle name="SAPBEXaggDataEmph 2 2 3" xfId="1247" xr:uid="{B9127EE9-B80C-4A9B-B4CD-C115ADA9E162}"/>
    <cellStyle name="SAPBEXaggDataEmph 2 2 3 2" xfId="2798" xr:uid="{6D0A4085-18B1-44AD-BD79-C8C0F84EBF7A}"/>
    <cellStyle name="SAPBEXaggDataEmph 2 2 3 3" xfId="4636" xr:uid="{D2D57C9D-1344-44AD-A976-A9B63FAEE9E8}"/>
    <cellStyle name="SAPBEXaggDataEmph 2 2 4" xfId="1766" xr:uid="{D83FB956-894C-42F1-8422-5FD235EEC347}"/>
    <cellStyle name="SAPBEXaggDataEmph 2 2 4 2" xfId="3314" xr:uid="{812F9795-D0F4-4693-800E-E1BFE21C7CFC}"/>
    <cellStyle name="SAPBEXaggDataEmph 2 2 4 3" xfId="4117" xr:uid="{DB28BC81-25EA-4EC6-88D1-EA11782E0A4A}"/>
    <cellStyle name="SAPBEXaggDataEmph 2 2 5" xfId="2282" xr:uid="{FE08FD42-5886-45CF-A399-EDED4C77193D}"/>
    <cellStyle name="SAPBEXaggDataEmph 2 2 6" xfId="3834" xr:uid="{6553C185-4D9F-4C7D-86E2-7C54651AE159}"/>
    <cellStyle name="SAPBEXaggDataEmph 3" xfId="290" xr:uid="{DC4B50F0-5CA6-456A-9292-2C009E8FBA6D}"/>
    <cellStyle name="SAPBEXaggDataEmph 3 2" xfId="718" xr:uid="{23451A2B-9719-45B4-B188-BBBACDB897CB}"/>
    <cellStyle name="SAPBEXaggDataEmph 3 2 2" xfId="990" xr:uid="{7C82E70B-AB9D-4F99-89EF-DBC42EC6369F}"/>
    <cellStyle name="SAPBEXaggDataEmph 3 2 2 2" xfId="1506" xr:uid="{7218624B-C280-4384-ABE6-DC2120F899E3}"/>
    <cellStyle name="SAPBEXaggDataEmph 3 2 2 2 2" xfId="3057" xr:uid="{BDF51B00-607D-47F0-B5A6-A5E4513040C0}"/>
    <cellStyle name="SAPBEXaggDataEmph 3 2 2 2 3" xfId="4895" xr:uid="{187F8CE6-FCDD-4B28-95BD-B4D91DEC54B6}"/>
    <cellStyle name="SAPBEXaggDataEmph 3 2 2 3" xfId="2025" xr:uid="{0F28BF00-50E7-4F51-9BC0-12AAF919DA16}"/>
    <cellStyle name="SAPBEXaggDataEmph 3 2 2 3 2" xfId="3573" xr:uid="{E0DF4328-DB1B-4920-ADE0-36E548826843}"/>
    <cellStyle name="SAPBEXaggDataEmph 3 2 2 4" xfId="2541" xr:uid="{D050DC7B-690E-4DB6-9155-E87CA44AF886}"/>
    <cellStyle name="SAPBEXaggDataEmph 3 2 2 5" xfId="4377" xr:uid="{383F02FE-9352-458F-BDDD-D67EF9148E65}"/>
    <cellStyle name="SAPBEXaggDataEmph 3 2 3" xfId="1248" xr:uid="{B27FFD5A-359B-4FFD-A20E-32E1E0809CCD}"/>
    <cellStyle name="SAPBEXaggDataEmph 3 2 3 2" xfId="2799" xr:uid="{DF970D22-32A2-49FC-AC02-AA1F701E096C}"/>
    <cellStyle name="SAPBEXaggDataEmph 3 2 3 3" xfId="4637" xr:uid="{41E8FC55-BB78-4964-953E-999E903CD5BC}"/>
    <cellStyle name="SAPBEXaggDataEmph 3 2 4" xfId="1767" xr:uid="{9643F830-0AD1-4C95-B7B1-D314FFCE5091}"/>
    <cellStyle name="SAPBEXaggDataEmph 3 2 4 2" xfId="3315" xr:uid="{DC73FE92-3E32-4F91-BB57-7F8CA76365E4}"/>
    <cellStyle name="SAPBEXaggDataEmph 3 2 4 3" xfId="4118" xr:uid="{D1565E92-C904-4554-ABD4-F39640BFF38B}"/>
    <cellStyle name="SAPBEXaggDataEmph 3 2 5" xfId="2283" xr:uid="{FD40A9A0-E7EE-459E-9ECA-7C3CD906E07A}"/>
    <cellStyle name="SAPBEXaggDataEmph 3 2 6" xfId="3835" xr:uid="{BF99C34A-44BB-4620-B6D8-E28282CC6606}"/>
    <cellStyle name="SAPBEXaggDataEmph 4" xfId="291" xr:uid="{10B8B9E9-BE69-4C6A-AFCA-08ABE46A0E31}"/>
    <cellStyle name="SAPBEXaggDataEmph 4 2" xfId="719" xr:uid="{0346ABE6-F1AC-4DFC-989A-C4CEE77F459E}"/>
    <cellStyle name="SAPBEXaggDataEmph 4 2 2" xfId="991" xr:uid="{3B102381-42C8-4532-9B68-9349A6465C9B}"/>
    <cellStyle name="SAPBEXaggDataEmph 4 2 2 2" xfId="1507" xr:uid="{BFB73EE4-DE04-4AC4-8794-DA40A483EB68}"/>
    <cellStyle name="SAPBEXaggDataEmph 4 2 2 2 2" xfId="3058" xr:uid="{477BC501-DC40-47FC-87BC-F5AC7154E688}"/>
    <cellStyle name="SAPBEXaggDataEmph 4 2 2 2 3" xfId="4896" xr:uid="{FC5F8B2E-457A-423F-B039-663ABDEE53F5}"/>
    <cellStyle name="SAPBEXaggDataEmph 4 2 2 3" xfId="2026" xr:uid="{FFAA1538-21C8-4FB5-B9F4-CBD0B3A11A59}"/>
    <cellStyle name="SAPBEXaggDataEmph 4 2 2 3 2" xfId="3574" xr:uid="{605BA4C8-B6BA-45C9-A5BF-5BFD6323080A}"/>
    <cellStyle name="SAPBEXaggDataEmph 4 2 2 4" xfId="2542" xr:uid="{E1DD79A8-535C-4E7E-9A7C-D7DA91807F28}"/>
    <cellStyle name="SAPBEXaggDataEmph 4 2 2 5" xfId="4378" xr:uid="{4150187F-71F5-4A34-BBAE-1D4EEE30D622}"/>
    <cellStyle name="SAPBEXaggDataEmph 4 2 3" xfId="1249" xr:uid="{ABFE4C8A-65CC-49AC-B29F-A766E742F61F}"/>
    <cellStyle name="SAPBEXaggDataEmph 4 2 3 2" xfId="2800" xr:uid="{5354FEC2-B667-481D-A334-6ADAEC4D740F}"/>
    <cellStyle name="SAPBEXaggDataEmph 4 2 3 3" xfId="4638" xr:uid="{14DAEC46-8320-45A6-AB8B-53D42AA9AC5B}"/>
    <cellStyle name="SAPBEXaggDataEmph 4 2 4" xfId="1768" xr:uid="{B4635B0C-B573-49D3-889A-88219DC95D8C}"/>
    <cellStyle name="SAPBEXaggDataEmph 4 2 4 2" xfId="3316" xr:uid="{B08E432B-A52C-44FF-8F73-6298A216515B}"/>
    <cellStyle name="SAPBEXaggDataEmph 4 2 4 3" xfId="4119" xr:uid="{15B8141C-E49B-49AE-BC4D-D9C115BCCB90}"/>
    <cellStyle name="SAPBEXaggDataEmph 4 2 5" xfId="2284" xr:uid="{AD6773BE-AC52-45C8-823D-046A72EE5031}"/>
    <cellStyle name="SAPBEXaggDataEmph 4 2 6" xfId="3836" xr:uid="{3D3FC433-A569-48FD-B937-6A3FE7CE8B54}"/>
    <cellStyle name="SAPBEXaggDataEmph 5" xfId="292" xr:uid="{E980B5BB-7A3C-4FE7-97C0-518D64F8C2C0}"/>
    <cellStyle name="SAPBEXaggDataEmph 5 2" xfId="720" xr:uid="{0FC81A84-8F36-4428-B6B8-BC40CF0805E9}"/>
    <cellStyle name="SAPBEXaggDataEmph 5 2 2" xfId="992" xr:uid="{157629B0-1138-45DD-B05C-98F7722FEC72}"/>
    <cellStyle name="SAPBEXaggDataEmph 5 2 2 2" xfId="1508" xr:uid="{A1F6CD0C-B2C9-46CD-9815-8690382A028D}"/>
    <cellStyle name="SAPBEXaggDataEmph 5 2 2 2 2" xfId="3059" xr:uid="{A64C08B3-367D-47EF-A2B2-78705B160BF3}"/>
    <cellStyle name="SAPBEXaggDataEmph 5 2 2 2 3" xfId="4897" xr:uid="{128403BD-BE40-4CE0-9363-FE99799FDE71}"/>
    <cellStyle name="SAPBEXaggDataEmph 5 2 2 3" xfId="2027" xr:uid="{8B769015-084F-429C-81B5-652EB60B80A6}"/>
    <cellStyle name="SAPBEXaggDataEmph 5 2 2 3 2" xfId="3575" xr:uid="{F34974B7-4706-4E9C-A2F8-58290EA620ED}"/>
    <cellStyle name="SAPBEXaggDataEmph 5 2 2 4" xfId="2543" xr:uid="{044359F0-83CC-4FF0-89D2-39104B0A6C35}"/>
    <cellStyle name="SAPBEXaggDataEmph 5 2 2 5" xfId="4379" xr:uid="{40ABA6AD-A393-4E89-9197-C9C8259D332F}"/>
    <cellStyle name="SAPBEXaggDataEmph 5 2 3" xfId="1250" xr:uid="{7A6AD22D-3268-47F4-B14B-A16E3C41B368}"/>
    <cellStyle name="SAPBEXaggDataEmph 5 2 3 2" xfId="2801" xr:uid="{C0E98CD0-A4F9-4ED8-AF6E-6E4087419666}"/>
    <cellStyle name="SAPBEXaggDataEmph 5 2 3 3" xfId="4639" xr:uid="{BBB6D2F7-690C-4D8B-A9F3-97F017A701C8}"/>
    <cellStyle name="SAPBEXaggDataEmph 5 2 4" xfId="1769" xr:uid="{1BDC249A-474D-4A47-A9A6-E5590C01C54F}"/>
    <cellStyle name="SAPBEXaggDataEmph 5 2 4 2" xfId="3317" xr:uid="{52AA4ABC-676D-4E7E-9B88-BD8C0E3915BA}"/>
    <cellStyle name="SAPBEXaggDataEmph 5 2 4 3" xfId="4120" xr:uid="{29D15355-7B41-4323-B211-FD9461E969A6}"/>
    <cellStyle name="SAPBEXaggDataEmph 5 2 5" xfId="2285" xr:uid="{9EA1E431-5ED7-482F-A213-16AAB1ED4086}"/>
    <cellStyle name="SAPBEXaggDataEmph 5 2 6" xfId="3837" xr:uid="{A22723A9-DA73-4283-BD2B-FF3A3FF45DFF}"/>
    <cellStyle name="SAPBEXaggDataEmph 6" xfId="293" xr:uid="{ECC1F919-9536-47FE-8E22-B1DEE94C0B95}"/>
    <cellStyle name="SAPBEXaggDataEmph 6 2" xfId="721" xr:uid="{9D6BF3B4-EC7D-48AC-87C7-128BD0363669}"/>
    <cellStyle name="SAPBEXaggDataEmph 6 2 2" xfId="993" xr:uid="{3ECDAECA-2F15-4F45-8560-B98D08530E50}"/>
    <cellStyle name="SAPBEXaggDataEmph 6 2 2 2" xfId="1509" xr:uid="{539AA0E2-8BD1-42E0-8751-BD2C1C836AB1}"/>
    <cellStyle name="SAPBEXaggDataEmph 6 2 2 2 2" xfId="3060" xr:uid="{559003FC-0AC2-4EA2-ADE0-2CC1FD2F5B70}"/>
    <cellStyle name="SAPBEXaggDataEmph 6 2 2 2 3" xfId="4898" xr:uid="{7B8A3097-07F8-4CC8-BA48-9D011E8B934E}"/>
    <cellStyle name="SAPBEXaggDataEmph 6 2 2 3" xfId="2028" xr:uid="{4D5954DF-EFCD-4774-B64D-893BFAE06170}"/>
    <cellStyle name="SAPBEXaggDataEmph 6 2 2 3 2" xfId="3576" xr:uid="{D2ADA652-0546-4660-8AFD-339106247D33}"/>
    <cellStyle name="SAPBEXaggDataEmph 6 2 2 4" xfId="2544" xr:uid="{CD6FAED0-7218-4ACF-8F00-027FF721105A}"/>
    <cellStyle name="SAPBEXaggDataEmph 6 2 2 5" xfId="4380" xr:uid="{75011016-5644-41A1-95CA-F4CE1D78C367}"/>
    <cellStyle name="SAPBEXaggDataEmph 6 2 3" xfId="1251" xr:uid="{39515CE5-3731-4D5F-810D-8F821C5574FC}"/>
    <cellStyle name="SAPBEXaggDataEmph 6 2 3 2" xfId="2802" xr:uid="{DDBD0769-8717-46A9-A662-842F67E0D30A}"/>
    <cellStyle name="SAPBEXaggDataEmph 6 2 3 3" xfId="4640" xr:uid="{30749DE1-E2EA-4C61-ABF1-73523B80B83F}"/>
    <cellStyle name="SAPBEXaggDataEmph 6 2 4" xfId="1770" xr:uid="{BA8B16E4-DD78-41D2-8D74-258F7FC3E468}"/>
    <cellStyle name="SAPBEXaggDataEmph 6 2 4 2" xfId="3318" xr:uid="{0A7B5D35-68D0-4F43-9D98-E116AF9ACDB0}"/>
    <cellStyle name="SAPBEXaggDataEmph 6 2 4 3" xfId="4121" xr:uid="{9F6AB383-5219-4666-A101-D3E273E66203}"/>
    <cellStyle name="SAPBEXaggDataEmph 6 2 5" xfId="2286" xr:uid="{6C1B60DC-630D-4FC5-A8B0-FE7C9D285309}"/>
    <cellStyle name="SAPBEXaggDataEmph 6 2 6" xfId="3838" xr:uid="{55C3512F-1999-4651-B67F-536696D0B927}"/>
    <cellStyle name="SAPBEXaggDataEmph 7" xfId="716" xr:uid="{7D05663F-270C-44B6-8F03-E2E372FDBA47}"/>
    <cellStyle name="SAPBEXaggDataEmph 7 2" xfId="988" xr:uid="{15195FAA-59F8-431A-BAB3-59BA3A3868CB}"/>
    <cellStyle name="SAPBEXaggDataEmph 7 2 2" xfId="1504" xr:uid="{FE50BBDC-1DF6-4696-A280-8582C44187C6}"/>
    <cellStyle name="SAPBEXaggDataEmph 7 2 2 2" xfId="3055" xr:uid="{4D1419D3-4FB3-4DD9-AE23-93F37802AEE2}"/>
    <cellStyle name="SAPBEXaggDataEmph 7 2 2 3" xfId="4893" xr:uid="{D314242F-22CB-4D77-AEC6-E8D4C3F16631}"/>
    <cellStyle name="SAPBEXaggDataEmph 7 2 3" xfId="2023" xr:uid="{C43F2771-3A39-4E7B-9B17-444470D88E3F}"/>
    <cellStyle name="SAPBEXaggDataEmph 7 2 3 2" xfId="3571" xr:uid="{FAD02811-624C-4776-AC37-12F7B5A192A1}"/>
    <cellStyle name="SAPBEXaggDataEmph 7 2 4" xfId="2539" xr:uid="{28D13849-F209-40A1-BE03-9944D7C82C2A}"/>
    <cellStyle name="SAPBEXaggDataEmph 7 2 5" xfId="4375" xr:uid="{ABF4B384-3298-41D6-8000-041806B0136E}"/>
    <cellStyle name="SAPBEXaggDataEmph 7 3" xfId="1246" xr:uid="{4FE05BFC-D005-4DC8-B18C-9E61F52E7DED}"/>
    <cellStyle name="SAPBEXaggDataEmph 7 3 2" xfId="2797" xr:uid="{826FFB04-8FF2-4ACD-B120-91F6063E5B57}"/>
    <cellStyle name="SAPBEXaggDataEmph 7 3 3" xfId="4635" xr:uid="{EF8457B7-1158-4809-A8A6-196E7A9BE344}"/>
    <cellStyle name="SAPBEXaggDataEmph 7 4" xfId="1765" xr:uid="{904A5659-1E14-4ED9-9D9C-1168B4863BA9}"/>
    <cellStyle name="SAPBEXaggDataEmph 7 4 2" xfId="3313" xr:uid="{9ED0E71A-471B-4CFA-81E0-1E1F809E270F}"/>
    <cellStyle name="SAPBEXaggDataEmph 7 4 3" xfId="4116" xr:uid="{40FCD629-ABDC-4C8B-A79E-2834DA59E248}"/>
    <cellStyle name="SAPBEXaggDataEmph 7 5" xfId="2281" xr:uid="{DDC027C6-D86A-4523-A250-AD211F9E4D62}"/>
    <cellStyle name="SAPBEXaggDataEmph 7 6" xfId="3833" xr:uid="{5F3FFECD-F919-4DDC-9A52-1138449EDA74}"/>
    <cellStyle name="SAPBEXaggItem" xfId="294" xr:uid="{9779887E-B921-430A-982C-74C002155727}"/>
    <cellStyle name="SAPBEXaggItem 2" xfId="295" xr:uid="{0577B346-CF13-4615-B040-99DE5EF1FDCA}"/>
    <cellStyle name="SAPBEXaggItem 2 2" xfId="723" xr:uid="{18CFE591-E15D-4E02-9477-7663162D235D}"/>
    <cellStyle name="SAPBEXaggItem 2 2 2" xfId="995" xr:uid="{647200AE-338C-49C6-BA7F-76617080A919}"/>
    <cellStyle name="SAPBEXaggItem 2 2 2 2" xfId="1511" xr:uid="{3E858472-F02B-4577-9F11-BE6712B08FDE}"/>
    <cellStyle name="SAPBEXaggItem 2 2 2 2 2" xfId="3062" xr:uid="{1833FB97-3578-4E4C-8874-0C7417B5718F}"/>
    <cellStyle name="SAPBEXaggItem 2 2 2 2 3" xfId="4900" xr:uid="{A39C7097-17BC-46F6-8275-BDF9C52D6869}"/>
    <cellStyle name="SAPBEXaggItem 2 2 2 3" xfId="2030" xr:uid="{C97647FC-8238-4449-8013-B8649DE16F36}"/>
    <cellStyle name="SAPBEXaggItem 2 2 2 3 2" xfId="3578" xr:uid="{F615A69C-1B62-4CE7-BD1D-E210ECB92F1C}"/>
    <cellStyle name="SAPBEXaggItem 2 2 2 4" xfId="2546" xr:uid="{5A849A74-CB09-4458-9823-579B124AB85D}"/>
    <cellStyle name="SAPBEXaggItem 2 2 2 5" xfId="4382" xr:uid="{2A61BFA2-BDD1-49AE-873C-30BAC6B6529A}"/>
    <cellStyle name="SAPBEXaggItem 2 2 3" xfId="1253" xr:uid="{D4F81B7D-5F87-4EEB-8D8A-FD69849E6CF0}"/>
    <cellStyle name="SAPBEXaggItem 2 2 3 2" xfId="2804" xr:uid="{A4919169-5EFD-40A5-B10F-6A59FAFED957}"/>
    <cellStyle name="SAPBEXaggItem 2 2 3 3" xfId="4642" xr:uid="{4FB2FBB4-671E-44D0-9EF2-462BF7443792}"/>
    <cellStyle name="SAPBEXaggItem 2 2 4" xfId="1772" xr:uid="{84641E17-2F9D-4C1C-9BF0-C3B3BF6792CC}"/>
    <cellStyle name="SAPBEXaggItem 2 2 4 2" xfId="3320" xr:uid="{A6C9F125-17D4-405D-8CA4-0C0941705530}"/>
    <cellStyle name="SAPBEXaggItem 2 2 4 3" xfId="4123" xr:uid="{C54FCB58-6BBC-47A1-98E6-F0FAA4655AC0}"/>
    <cellStyle name="SAPBEXaggItem 2 2 5" xfId="2288" xr:uid="{D8877683-7B40-4019-98B6-49484C2166D5}"/>
    <cellStyle name="SAPBEXaggItem 2 2 6" xfId="3840" xr:uid="{A9DE8D24-C38E-460B-8D87-089220BD63D1}"/>
    <cellStyle name="SAPBEXaggItem 3" xfId="296" xr:uid="{1EB947DD-8373-4D10-98EB-34761F21A153}"/>
    <cellStyle name="SAPBEXaggItem 3 2" xfId="724" xr:uid="{077F3ACE-1879-45FF-8E0A-DE66FF5F1A89}"/>
    <cellStyle name="SAPBEXaggItem 3 2 2" xfId="996" xr:uid="{3AC0149E-847B-4EBF-81B9-F2D0D4E96824}"/>
    <cellStyle name="SAPBEXaggItem 3 2 2 2" xfId="1512" xr:uid="{E941FB56-1D73-431F-8250-7B034FD5F468}"/>
    <cellStyle name="SAPBEXaggItem 3 2 2 2 2" xfId="3063" xr:uid="{64D6D973-D655-43C7-A450-0168E8D48ACD}"/>
    <cellStyle name="SAPBEXaggItem 3 2 2 2 3" xfId="4901" xr:uid="{2F189D98-DEF0-4986-A638-CDC9CAEF298A}"/>
    <cellStyle name="SAPBEXaggItem 3 2 2 3" xfId="2031" xr:uid="{49C2F160-A986-4125-B653-E8B002A5386E}"/>
    <cellStyle name="SAPBEXaggItem 3 2 2 3 2" xfId="3579" xr:uid="{CCF58F1E-0EDB-42FA-B786-7C3A04ADDE13}"/>
    <cellStyle name="SAPBEXaggItem 3 2 2 4" xfId="2547" xr:uid="{7F032D52-7960-4E6D-977C-DAE12A18F93F}"/>
    <cellStyle name="SAPBEXaggItem 3 2 2 5" xfId="4383" xr:uid="{29137AF2-31A9-4780-A8F0-5C6A353F6FFC}"/>
    <cellStyle name="SAPBEXaggItem 3 2 3" xfId="1254" xr:uid="{D30656B8-5C24-45DD-8214-B51F788BF5CD}"/>
    <cellStyle name="SAPBEXaggItem 3 2 3 2" xfId="2805" xr:uid="{07B6A516-93EF-472D-9657-F82CC41624E6}"/>
    <cellStyle name="SAPBEXaggItem 3 2 3 3" xfId="4643" xr:uid="{33DD3EE9-ED1D-40D4-94F6-02C5A68B0C28}"/>
    <cellStyle name="SAPBEXaggItem 3 2 4" xfId="1773" xr:uid="{AD07E16C-46ED-42BD-AA66-80C285F9923D}"/>
    <cellStyle name="SAPBEXaggItem 3 2 4 2" xfId="3321" xr:uid="{1A529B86-69F1-4F38-9B32-A8400D3A548D}"/>
    <cellStyle name="SAPBEXaggItem 3 2 4 3" xfId="4124" xr:uid="{1B3A1ACF-5C4D-4BD3-B072-5EC8CAA44DEF}"/>
    <cellStyle name="SAPBEXaggItem 3 2 5" xfId="2289" xr:uid="{C66482F5-68A4-4B90-B52F-904A5479EEA3}"/>
    <cellStyle name="SAPBEXaggItem 3 2 6" xfId="3841" xr:uid="{3D124B0E-3E23-48A6-B952-A472E5456DF7}"/>
    <cellStyle name="SAPBEXaggItem 4" xfId="297" xr:uid="{5277EFA1-6E4B-4740-AA2D-FFD30A306F00}"/>
    <cellStyle name="SAPBEXaggItem 4 2" xfId="725" xr:uid="{BEEDD675-7CA6-44F7-AD66-BCEA6FBF50D6}"/>
    <cellStyle name="SAPBEXaggItem 4 2 2" xfId="997" xr:uid="{44BB6349-0D5C-47A0-BE60-14CCC883944B}"/>
    <cellStyle name="SAPBEXaggItem 4 2 2 2" xfId="1513" xr:uid="{A70BD3D6-C32B-4D96-BEB8-8EF8C16FF0AA}"/>
    <cellStyle name="SAPBEXaggItem 4 2 2 2 2" xfId="3064" xr:uid="{7BCCC17D-44EB-43D8-B552-F5F92DD0C902}"/>
    <cellStyle name="SAPBEXaggItem 4 2 2 2 3" xfId="4902" xr:uid="{9337D10B-56C6-4806-A4FE-BB10DD45F041}"/>
    <cellStyle name="SAPBEXaggItem 4 2 2 3" xfId="2032" xr:uid="{475C2649-BF35-4AA1-BB83-05D007C6EFE0}"/>
    <cellStyle name="SAPBEXaggItem 4 2 2 3 2" xfId="3580" xr:uid="{5B4D4882-1B75-4FD8-B560-220CCC7610AB}"/>
    <cellStyle name="SAPBEXaggItem 4 2 2 4" xfId="2548" xr:uid="{782AC89B-3BA1-40F6-B644-0AC8D31BF175}"/>
    <cellStyle name="SAPBEXaggItem 4 2 2 5" xfId="4384" xr:uid="{D4252822-AD2C-40A7-95DC-175F885550B1}"/>
    <cellStyle name="SAPBEXaggItem 4 2 3" xfId="1255" xr:uid="{BE997F48-91D2-4095-B12C-D6B65AC447B9}"/>
    <cellStyle name="SAPBEXaggItem 4 2 3 2" xfId="2806" xr:uid="{92320924-C6E0-4097-B80E-1D2CE1B99C4C}"/>
    <cellStyle name="SAPBEXaggItem 4 2 3 3" xfId="4644" xr:uid="{8EE29DE1-897F-4AF2-B888-2E1B122D49B7}"/>
    <cellStyle name="SAPBEXaggItem 4 2 4" xfId="1774" xr:uid="{05A39D1E-E395-4DCB-A3A6-AEF190ADD437}"/>
    <cellStyle name="SAPBEXaggItem 4 2 4 2" xfId="3322" xr:uid="{379AA39E-5407-4835-8D3A-0007E635AC9C}"/>
    <cellStyle name="SAPBEXaggItem 4 2 4 3" xfId="4125" xr:uid="{91F36568-606D-47F4-8A56-C33DD57612DA}"/>
    <cellStyle name="SAPBEXaggItem 4 2 5" xfId="2290" xr:uid="{B20A620A-A3F1-4501-A77D-186B0EAFF799}"/>
    <cellStyle name="SAPBEXaggItem 4 2 6" xfId="3842" xr:uid="{99A943AB-D578-4200-BE95-697A6700992A}"/>
    <cellStyle name="SAPBEXaggItem 5" xfId="298" xr:uid="{D730EDEE-70E5-48D5-AD42-CD80725944D0}"/>
    <cellStyle name="SAPBEXaggItem 5 2" xfId="726" xr:uid="{8FFACA8F-7F65-43CB-9B8E-34D94605C986}"/>
    <cellStyle name="SAPBEXaggItem 5 2 2" xfId="998" xr:uid="{9DC1DF34-F344-4905-ABBB-8CBEA1D43EA5}"/>
    <cellStyle name="SAPBEXaggItem 5 2 2 2" xfId="1514" xr:uid="{2866645C-BDDA-4955-88D7-F881E4066F4A}"/>
    <cellStyle name="SAPBEXaggItem 5 2 2 2 2" xfId="3065" xr:uid="{BF07D808-300C-4334-BB9D-131434949372}"/>
    <cellStyle name="SAPBEXaggItem 5 2 2 2 3" xfId="4903" xr:uid="{47B6ECDA-D262-4F04-BD87-73D0F0B94C35}"/>
    <cellStyle name="SAPBEXaggItem 5 2 2 3" xfId="2033" xr:uid="{6060FB89-1FE8-433B-BCF9-9AAAAEC6453C}"/>
    <cellStyle name="SAPBEXaggItem 5 2 2 3 2" xfId="3581" xr:uid="{3EDD3A82-9028-4AD9-9135-DB4ADD09408D}"/>
    <cellStyle name="SAPBEXaggItem 5 2 2 4" xfId="2549" xr:uid="{AFB531B7-EE22-4178-B338-BFC0A915D6ED}"/>
    <cellStyle name="SAPBEXaggItem 5 2 2 5" xfId="4385" xr:uid="{AAE5753B-21CA-4615-9D73-1FCFE122F6E7}"/>
    <cellStyle name="SAPBEXaggItem 5 2 3" xfId="1256" xr:uid="{1776AA0C-D1A1-4572-A6BC-F854E0559B60}"/>
    <cellStyle name="SAPBEXaggItem 5 2 3 2" xfId="2807" xr:uid="{03DE7041-3710-4A0F-B3EC-34D28DFCBBD5}"/>
    <cellStyle name="SAPBEXaggItem 5 2 3 3" xfId="4645" xr:uid="{A804CED4-E5A3-47FE-9DB5-2D4DCD2E2F17}"/>
    <cellStyle name="SAPBEXaggItem 5 2 4" xfId="1775" xr:uid="{ECBCB10F-8277-4909-B5DF-53E681BE2070}"/>
    <cellStyle name="SAPBEXaggItem 5 2 4 2" xfId="3323" xr:uid="{E9F534E7-5A4B-45E4-BB14-9958C943F7A4}"/>
    <cellStyle name="SAPBEXaggItem 5 2 4 3" xfId="4126" xr:uid="{32EC8A34-6147-424F-A300-40E22C5A9C04}"/>
    <cellStyle name="SAPBEXaggItem 5 2 5" xfId="2291" xr:uid="{81CC5217-49CC-4015-8523-C207482BE4AC}"/>
    <cellStyle name="SAPBEXaggItem 5 2 6" xfId="3843" xr:uid="{45EFB67A-C381-429D-A724-1019C7C4C774}"/>
    <cellStyle name="SAPBEXaggItem 6" xfId="299" xr:uid="{1B6DEFC0-EA31-4079-AF00-ABC8C7F99B04}"/>
    <cellStyle name="SAPBEXaggItem 6 2" xfId="727" xr:uid="{105B9E6D-8CBA-470C-98F0-F40636402A28}"/>
    <cellStyle name="SAPBEXaggItem 6 2 2" xfId="999" xr:uid="{76C8275B-5361-40F0-8825-EC9866D2F31F}"/>
    <cellStyle name="SAPBEXaggItem 6 2 2 2" xfId="1515" xr:uid="{B1DB4437-BD5F-4F6C-A8DC-8DC1F7C183CE}"/>
    <cellStyle name="SAPBEXaggItem 6 2 2 2 2" xfId="3066" xr:uid="{524B5A22-387C-481C-AE38-F415C9BD7A2C}"/>
    <cellStyle name="SAPBEXaggItem 6 2 2 2 3" xfId="4904" xr:uid="{DBAF7BA4-809D-45DC-9A2A-0F545DE9F5C2}"/>
    <cellStyle name="SAPBEXaggItem 6 2 2 3" xfId="2034" xr:uid="{DA752516-7E80-4EF3-902E-DD895118230C}"/>
    <cellStyle name="SAPBEXaggItem 6 2 2 3 2" xfId="3582" xr:uid="{2ABB1ABE-D1F6-4F8E-8B70-4DB72324C77B}"/>
    <cellStyle name="SAPBEXaggItem 6 2 2 4" xfId="2550" xr:uid="{3B9463D1-1357-4AD9-A921-E5F470531339}"/>
    <cellStyle name="SAPBEXaggItem 6 2 2 5" xfId="4386" xr:uid="{28FF0186-3B33-4616-BDD6-E55CFC1F3706}"/>
    <cellStyle name="SAPBEXaggItem 6 2 3" xfId="1257" xr:uid="{FB4F5B21-F444-4039-A614-D7685A883333}"/>
    <cellStyle name="SAPBEXaggItem 6 2 3 2" xfId="2808" xr:uid="{00B2B053-F29B-4A0A-BAF6-9B6E42CD0503}"/>
    <cellStyle name="SAPBEXaggItem 6 2 3 3" xfId="4646" xr:uid="{2FEBB2BE-3356-4FFD-ACF8-7406D607A42B}"/>
    <cellStyle name="SAPBEXaggItem 6 2 4" xfId="1776" xr:uid="{069C46E3-901E-4CB2-9894-3AE13C4E04B3}"/>
    <cellStyle name="SAPBEXaggItem 6 2 4 2" xfId="3324" xr:uid="{AC5D122A-2A63-488A-A997-49D83131B525}"/>
    <cellStyle name="SAPBEXaggItem 6 2 4 3" xfId="4127" xr:uid="{EEFA5C57-6DD2-41FE-B51B-2B20D5471BC4}"/>
    <cellStyle name="SAPBEXaggItem 6 2 5" xfId="2292" xr:uid="{FC416B5F-1B73-4402-A950-AD39FCAD788D}"/>
    <cellStyle name="SAPBEXaggItem 6 2 6" xfId="3844" xr:uid="{00D31245-D5AC-41E0-9ADC-E9E644E75A05}"/>
    <cellStyle name="SAPBEXaggItem 7" xfId="722" xr:uid="{69096253-1E58-44B6-9265-13EB30F12D1C}"/>
    <cellStyle name="SAPBEXaggItem 7 2" xfId="994" xr:uid="{88749857-3D60-4D14-96C5-9D743F71282A}"/>
    <cellStyle name="SAPBEXaggItem 7 2 2" xfId="1510" xr:uid="{4D130754-5E31-42DA-A464-267F1A3CF3BF}"/>
    <cellStyle name="SAPBEXaggItem 7 2 2 2" xfId="3061" xr:uid="{4AAFEEBD-E75D-4607-BFFA-55102C029894}"/>
    <cellStyle name="SAPBEXaggItem 7 2 2 3" xfId="4899" xr:uid="{0082742F-96C8-4975-9C80-85409872C5EE}"/>
    <cellStyle name="SAPBEXaggItem 7 2 3" xfId="2029" xr:uid="{EDCD91A9-7CD0-463E-8981-00EAAD7FCCC2}"/>
    <cellStyle name="SAPBEXaggItem 7 2 3 2" xfId="3577" xr:uid="{455244B3-F1EF-4028-BADD-92659C74E7F4}"/>
    <cellStyle name="SAPBEXaggItem 7 2 4" xfId="2545" xr:uid="{D67BA54A-8786-49F3-85C3-00DD3647591B}"/>
    <cellStyle name="SAPBEXaggItem 7 2 5" xfId="4381" xr:uid="{67501980-48FF-4A73-A0EF-F94A4FAD7D0D}"/>
    <cellStyle name="SAPBEXaggItem 7 3" xfId="1252" xr:uid="{D54D028D-FAFE-493F-AA29-8B673A4F1DAB}"/>
    <cellStyle name="SAPBEXaggItem 7 3 2" xfId="2803" xr:uid="{72E4A2BB-E4ED-4991-826C-816D79E54EEA}"/>
    <cellStyle name="SAPBEXaggItem 7 3 3" xfId="4641" xr:uid="{AAB8CAC2-6D79-44EC-AA72-A93B27C1168C}"/>
    <cellStyle name="SAPBEXaggItem 7 4" xfId="1771" xr:uid="{94094215-42AB-4FDD-8465-735281A1EB2D}"/>
    <cellStyle name="SAPBEXaggItem 7 4 2" xfId="3319" xr:uid="{5B358EEF-F24F-450D-8781-9DE8E4D85109}"/>
    <cellStyle name="SAPBEXaggItem 7 4 3" xfId="4122" xr:uid="{4189387B-DB15-400A-B393-1DD010400D9F}"/>
    <cellStyle name="SAPBEXaggItem 7 5" xfId="2287" xr:uid="{CB8507A3-0294-48EB-9471-7CC75F9DDAA2}"/>
    <cellStyle name="SAPBEXaggItem 7 6" xfId="3839" xr:uid="{8AC0D42B-A501-4A49-BC5E-88AFD9C05EBB}"/>
    <cellStyle name="SAPBEXaggItemX" xfId="300" xr:uid="{415F4CB8-D37A-4BED-A111-81C3ACD844A0}"/>
    <cellStyle name="SAPBEXaggItemX 2" xfId="301" xr:uid="{199974C0-4237-4F33-9CC6-340D8FCA86FD}"/>
    <cellStyle name="SAPBEXaggItemX 2 2" xfId="729" xr:uid="{FC779307-CE50-4AB1-A688-E528F8993D6E}"/>
    <cellStyle name="SAPBEXaggItemX 2 2 2" xfId="1001" xr:uid="{22B6BAF2-BA24-45DB-A137-7D5A26B0C0B5}"/>
    <cellStyle name="SAPBEXaggItemX 2 2 2 2" xfId="1517" xr:uid="{59210D78-D072-448E-8B85-4CC17F0652A0}"/>
    <cellStyle name="SAPBEXaggItemX 2 2 2 2 2" xfId="3068" xr:uid="{18896D03-BC08-4101-9C3C-73E18A90FCFD}"/>
    <cellStyle name="SAPBEXaggItemX 2 2 2 2 3" xfId="4906" xr:uid="{958F4066-74CB-4A2D-A3F4-842AFB5C50AC}"/>
    <cellStyle name="SAPBEXaggItemX 2 2 2 3" xfId="2036" xr:uid="{C697C65A-17EF-42AF-9BFF-BFD7FB3DEFB1}"/>
    <cellStyle name="SAPBEXaggItemX 2 2 2 3 2" xfId="3584" xr:uid="{ADB46751-9FA4-4A1A-B3BF-A9429FE3D559}"/>
    <cellStyle name="SAPBEXaggItemX 2 2 2 4" xfId="2552" xr:uid="{D1068357-87AB-4837-9246-52990C39CE0C}"/>
    <cellStyle name="SAPBEXaggItemX 2 2 2 5" xfId="4388" xr:uid="{14078851-A252-476D-8B54-040BB6A78D2E}"/>
    <cellStyle name="SAPBEXaggItemX 2 2 3" xfId="1259" xr:uid="{8A7A0205-63DC-4A11-9421-D0357809EBD3}"/>
    <cellStyle name="SAPBEXaggItemX 2 2 3 2" xfId="2810" xr:uid="{CB88A7D6-1C5D-45FD-8096-CB11AE245857}"/>
    <cellStyle name="SAPBEXaggItemX 2 2 3 3" xfId="4648" xr:uid="{AB2BFDC9-AA30-45F4-9D58-1A05EC211E4F}"/>
    <cellStyle name="SAPBEXaggItemX 2 2 4" xfId="1778" xr:uid="{A9E38619-DF03-4A1F-9B8F-C906896E596F}"/>
    <cellStyle name="SAPBEXaggItemX 2 2 4 2" xfId="3326" xr:uid="{02845215-7607-4631-A3E5-EEFA0EA04DCC}"/>
    <cellStyle name="SAPBEXaggItemX 2 2 4 3" xfId="4129" xr:uid="{06934F20-93D3-42B1-B53A-127B051ABEDD}"/>
    <cellStyle name="SAPBEXaggItemX 2 2 5" xfId="2294" xr:uid="{275A3783-92D1-4105-8C98-A01AD41A7FD4}"/>
    <cellStyle name="SAPBEXaggItemX 2 2 6" xfId="3846" xr:uid="{393DB355-2AB0-451F-ABB3-4839B4767C39}"/>
    <cellStyle name="SAPBEXaggItemX 3" xfId="302" xr:uid="{50518276-1E37-4A92-BF67-45ABC0FF53F9}"/>
    <cellStyle name="SAPBEXaggItemX 3 2" xfId="730" xr:uid="{A140AB61-8708-4D70-8B30-3CB61E3CEDD2}"/>
    <cellStyle name="SAPBEXaggItemX 3 2 2" xfId="1002" xr:uid="{CE4CDE8F-6964-41B5-BA8E-C0F42032F504}"/>
    <cellStyle name="SAPBEXaggItemX 3 2 2 2" xfId="1518" xr:uid="{D107A8BF-AA05-4552-8779-EDEA12B43670}"/>
    <cellStyle name="SAPBEXaggItemX 3 2 2 2 2" xfId="3069" xr:uid="{38C2A7FE-4B09-48CA-B8D0-123A9F7C1F91}"/>
    <cellStyle name="SAPBEXaggItemX 3 2 2 2 3" xfId="4907" xr:uid="{2FADF0AB-EB50-4C0C-B609-2EED1B655A1F}"/>
    <cellStyle name="SAPBEXaggItemX 3 2 2 3" xfId="2037" xr:uid="{AADCD605-EC76-4077-86CD-35752D608AB1}"/>
    <cellStyle name="SAPBEXaggItemX 3 2 2 3 2" xfId="3585" xr:uid="{3C5950F8-0C7F-474D-872A-0689DBBA91C0}"/>
    <cellStyle name="SAPBEXaggItemX 3 2 2 4" xfId="2553" xr:uid="{BFFE88C0-1AA6-4922-A03B-572061461C02}"/>
    <cellStyle name="SAPBEXaggItemX 3 2 2 5" xfId="4389" xr:uid="{E4491231-4A31-461E-AA88-36B7B383F86B}"/>
    <cellStyle name="SAPBEXaggItemX 3 2 3" xfId="1260" xr:uid="{3DC90DB3-DD69-472F-9CCB-EC5191210760}"/>
    <cellStyle name="SAPBEXaggItemX 3 2 3 2" xfId="2811" xr:uid="{4B76F858-7611-45DF-9EE5-9D393D269FD0}"/>
    <cellStyle name="SAPBEXaggItemX 3 2 3 3" xfId="4649" xr:uid="{0BAEAF9F-7D36-493A-BFCD-5B0FB8C1FA97}"/>
    <cellStyle name="SAPBEXaggItemX 3 2 4" xfId="1779" xr:uid="{C37266C4-C179-4258-B12E-8EE1F28607D8}"/>
    <cellStyle name="SAPBEXaggItemX 3 2 4 2" xfId="3327" xr:uid="{F24F181B-D835-490B-821C-14A151F9138F}"/>
    <cellStyle name="SAPBEXaggItemX 3 2 4 3" xfId="4130" xr:uid="{C84F7584-4691-44E5-A738-D9FDB8634374}"/>
    <cellStyle name="SAPBEXaggItemX 3 2 5" xfId="2295" xr:uid="{FBB02A55-F7B9-4528-A8F9-DCD43FACA737}"/>
    <cellStyle name="SAPBEXaggItemX 3 2 6" xfId="3847" xr:uid="{71496D25-3EB3-4368-B3EE-F9C9443F898C}"/>
    <cellStyle name="SAPBEXaggItemX 4" xfId="303" xr:uid="{EB12D196-95C9-48DC-AA3A-E26434C63837}"/>
    <cellStyle name="SAPBEXaggItemX 4 2" xfId="731" xr:uid="{B4CBA377-047D-44BF-B03E-62A419419288}"/>
    <cellStyle name="SAPBEXaggItemX 4 2 2" xfId="1003" xr:uid="{BD812424-B2CF-4B93-B719-BF4D5824F48C}"/>
    <cellStyle name="SAPBEXaggItemX 4 2 2 2" xfId="1519" xr:uid="{1049D9A6-F323-44C4-9A1C-A7E5E42D51F7}"/>
    <cellStyle name="SAPBEXaggItemX 4 2 2 2 2" xfId="3070" xr:uid="{E96CE22F-9E80-49DC-8117-4F99C7569062}"/>
    <cellStyle name="SAPBEXaggItemX 4 2 2 2 3" xfId="4908" xr:uid="{9EF9DCB7-CDBD-4CBB-930A-5BDAD384A48D}"/>
    <cellStyle name="SAPBEXaggItemX 4 2 2 3" xfId="2038" xr:uid="{90CA675B-5F3A-4C4F-A330-9D8BDDD0CE56}"/>
    <cellStyle name="SAPBEXaggItemX 4 2 2 3 2" xfId="3586" xr:uid="{BC48C3AC-77B6-41BF-94A2-240854993904}"/>
    <cellStyle name="SAPBEXaggItemX 4 2 2 4" xfId="2554" xr:uid="{35C67B72-1F74-4195-BB7D-E3688471C0EB}"/>
    <cellStyle name="SAPBEXaggItemX 4 2 2 5" xfId="4390" xr:uid="{5FEDAE43-610A-4A64-87A6-B0D1648FF5E2}"/>
    <cellStyle name="SAPBEXaggItemX 4 2 3" xfId="1261" xr:uid="{A41075DC-84A0-471D-A49F-538274AFDA0B}"/>
    <cellStyle name="SAPBEXaggItemX 4 2 3 2" xfId="2812" xr:uid="{0C763B01-2EC8-45AE-952C-DA652DD909BE}"/>
    <cellStyle name="SAPBEXaggItemX 4 2 3 3" xfId="4650" xr:uid="{CF2F4C9C-3033-4A14-8515-45BD5C0AF09A}"/>
    <cellStyle name="SAPBEXaggItemX 4 2 4" xfId="1780" xr:uid="{53356B41-7986-47E5-BD2C-544A15B7E666}"/>
    <cellStyle name="SAPBEXaggItemX 4 2 4 2" xfId="3328" xr:uid="{1F3D2D0A-2162-46FA-A0DB-76FE06DEF09D}"/>
    <cellStyle name="SAPBEXaggItemX 4 2 4 3" xfId="4131" xr:uid="{9925893B-0B57-46D8-BFAA-37CB00631D92}"/>
    <cellStyle name="SAPBEXaggItemX 4 2 5" xfId="2296" xr:uid="{3AC6E75C-E7B5-41A2-9628-DA787F55EB8F}"/>
    <cellStyle name="SAPBEXaggItemX 4 2 6" xfId="3848" xr:uid="{16837FC2-3391-4D84-9369-F5BCD3C38D61}"/>
    <cellStyle name="SAPBEXaggItemX 5" xfId="304" xr:uid="{F58C362F-C8AA-4CE3-9E4D-F0C54A510238}"/>
    <cellStyle name="SAPBEXaggItemX 5 2" xfId="732" xr:uid="{169A54D9-E892-45E2-85D0-77FF02542EE0}"/>
    <cellStyle name="SAPBEXaggItemX 5 2 2" xfId="1004" xr:uid="{D82A9072-2646-4977-9709-FAE56785EFA0}"/>
    <cellStyle name="SAPBEXaggItemX 5 2 2 2" xfId="1520" xr:uid="{0B83FE85-3C3A-46EF-AEA9-8127DCD724D4}"/>
    <cellStyle name="SAPBEXaggItemX 5 2 2 2 2" xfId="3071" xr:uid="{3EF77060-F669-463B-9DA9-27C54778B96E}"/>
    <cellStyle name="SAPBEXaggItemX 5 2 2 2 3" xfId="4909" xr:uid="{7B4D05F1-74DB-40FB-80F2-28E8A92462F7}"/>
    <cellStyle name="SAPBEXaggItemX 5 2 2 3" xfId="2039" xr:uid="{B16431B3-6A39-4399-9D3C-0E4FE98F6357}"/>
    <cellStyle name="SAPBEXaggItemX 5 2 2 3 2" xfId="3587" xr:uid="{4C733C1E-FFEA-4E23-BF71-6A5BC8962FBD}"/>
    <cellStyle name="SAPBEXaggItemX 5 2 2 4" xfId="2555" xr:uid="{E873B5B3-B5EE-4D70-8CD2-26DC22D70A3D}"/>
    <cellStyle name="SAPBEXaggItemX 5 2 2 5" xfId="4391" xr:uid="{7655EF5F-4381-46EC-9338-296B6A70C4B8}"/>
    <cellStyle name="SAPBEXaggItemX 5 2 3" xfId="1262" xr:uid="{82A237E0-27D5-4671-B680-7D9BB2CADF75}"/>
    <cellStyle name="SAPBEXaggItemX 5 2 3 2" xfId="2813" xr:uid="{04367CB2-6F68-4EF6-BC38-B7827E59E05D}"/>
    <cellStyle name="SAPBEXaggItemX 5 2 3 3" xfId="4651" xr:uid="{C66F103E-9852-4BC2-AA08-C43510953BA7}"/>
    <cellStyle name="SAPBEXaggItemX 5 2 4" xfId="1781" xr:uid="{392926EF-C89A-48EE-995A-475D7AE5C4DA}"/>
    <cellStyle name="SAPBEXaggItemX 5 2 4 2" xfId="3329" xr:uid="{F7E863A9-310E-4BE4-90A9-1758C95F1A1B}"/>
    <cellStyle name="SAPBEXaggItemX 5 2 4 3" xfId="4132" xr:uid="{09ABD2BA-71A7-4107-9D5D-62EE575F63F7}"/>
    <cellStyle name="SAPBEXaggItemX 5 2 5" xfId="2297" xr:uid="{DCF28F1D-D774-4125-9ACB-1614AB1CD6AB}"/>
    <cellStyle name="SAPBEXaggItemX 5 2 6" xfId="3849" xr:uid="{C4FAAA3C-8A8C-4E78-90DE-4206E5FE39A7}"/>
    <cellStyle name="SAPBEXaggItemX 6" xfId="305" xr:uid="{F59A18FE-AA2D-46CF-BE13-10FA10EA0057}"/>
    <cellStyle name="SAPBEXaggItemX 6 2" xfId="733" xr:uid="{7A0AD0E7-7295-4798-913A-C0F154E773F3}"/>
    <cellStyle name="SAPBEXaggItemX 6 2 2" xfId="1005" xr:uid="{FCE45C12-4D01-4BBA-817A-8B14C42F2975}"/>
    <cellStyle name="SAPBEXaggItemX 6 2 2 2" xfId="1521" xr:uid="{A1557BF8-9674-47B9-A971-822B7FCCD9A4}"/>
    <cellStyle name="SAPBEXaggItemX 6 2 2 2 2" xfId="3072" xr:uid="{F0469378-B34B-4313-A687-CDB75525EFF5}"/>
    <cellStyle name="SAPBEXaggItemX 6 2 2 2 3" xfId="4910" xr:uid="{4A1DCD60-0CD1-4529-B391-BB46DA3C8671}"/>
    <cellStyle name="SAPBEXaggItemX 6 2 2 3" xfId="2040" xr:uid="{D64E0BE2-93EF-4565-BC14-E5553B440F55}"/>
    <cellStyle name="SAPBEXaggItemX 6 2 2 3 2" xfId="3588" xr:uid="{0877CFDA-E313-4064-AC46-35542A2A19A9}"/>
    <cellStyle name="SAPBEXaggItemX 6 2 2 4" xfId="2556" xr:uid="{55524406-81C2-43FC-B994-0526877ABA76}"/>
    <cellStyle name="SAPBEXaggItemX 6 2 2 5" xfId="4392" xr:uid="{D2503FAC-311B-4A8D-98C1-58F668F85987}"/>
    <cellStyle name="SAPBEXaggItemX 6 2 3" xfId="1263" xr:uid="{A75CF752-4D9A-45E3-89A7-D306AF17072C}"/>
    <cellStyle name="SAPBEXaggItemX 6 2 3 2" xfId="2814" xr:uid="{BCCC61F4-9B03-46BD-A85E-2A1B4CD34A14}"/>
    <cellStyle name="SAPBEXaggItemX 6 2 3 3" xfId="4652" xr:uid="{D7459DC4-E754-4940-B209-035D0502B4C9}"/>
    <cellStyle name="SAPBEXaggItemX 6 2 4" xfId="1782" xr:uid="{FA76C75B-C1CB-48D1-A2C4-EA455819D8AB}"/>
    <cellStyle name="SAPBEXaggItemX 6 2 4 2" xfId="3330" xr:uid="{F9BD32CE-C737-48C2-BEF4-506164B8F8BB}"/>
    <cellStyle name="SAPBEXaggItemX 6 2 4 3" xfId="4133" xr:uid="{03590EA0-85BF-44EF-8C6B-DE3859BC9B70}"/>
    <cellStyle name="SAPBEXaggItemX 6 2 5" xfId="2298" xr:uid="{B6A03CB3-57D3-4A84-9F9B-045759B97D04}"/>
    <cellStyle name="SAPBEXaggItemX 6 2 6" xfId="3850" xr:uid="{BA143C47-EF8A-4063-8092-A8802C4B169B}"/>
    <cellStyle name="SAPBEXaggItemX 7" xfId="728" xr:uid="{06BAE06F-434F-4566-BB35-D6E5101F0158}"/>
    <cellStyle name="SAPBEXaggItemX 7 2" xfId="1000" xr:uid="{ED4B5336-F230-4961-8E41-C4940927C5A5}"/>
    <cellStyle name="SAPBEXaggItemX 7 2 2" xfId="1516" xr:uid="{E20464C2-F643-4D8F-961A-21BF92DF0462}"/>
    <cellStyle name="SAPBEXaggItemX 7 2 2 2" xfId="3067" xr:uid="{77F3BE02-6F19-4245-8140-0AA07FF0519C}"/>
    <cellStyle name="SAPBEXaggItemX 7 2 2 3" xfId="4905" xr:uid="{88DE47E9-E306-4C5C-B52F-C7DBD7285BAE}"/>
    <cellStyle name="SAPBEXaggItemX 7 2 3" xfId="2035" xr:uid="{98F0A91C-674B-4922-8EFC-C7D68C135A4D}"/>
    <cellStyle name="SAPBEXaggItemX 7 2 3 2" xfId="3583" xr:uid="{2BDA8C06-16F0-4D9B-B37A-EA9563FE66A5}"/>
    <cellStyle name="SAPBEXaggItemX 7 2 4" xfId="2551" xr:uid="{038E6B88-8B65-43AB-B280-399B8EA9D60E}"/>
    <cellStyle name="SAPBEXaggItemX 7 2 5" xfId="4387" xr:uid="{C25BD1EC-8D4F-4A33-BA55-4E3012415806}"/>
    <cellStyle name="SAPBEXaggItemX 7 3" xfId="1258" xr:uid="{AE5E421B-1C18-493B-9B5A-72CE8A5B74CF}"/>
    <cellStyle name="SAPBEXaggItemX 7 3 2" xfId="2809" xr:uid="{856EE87A-D6DE-4E51-978C-150CD4AE18E5}"/>
    <cellStyle name="SAPBEXaggItemX 7 3 3" xfId="4647" xr:uid="{E59CF27E-34AA-4389-8355-33911875369E}"/>
    <cellStyle name="SAPBEXaggItemX 7 4" xfId="1777" xr:uid="{F010C7BD-87A4-496E-A586-BB319BABBDDD}"/>
    <cellStyle name="SAPBEXaggItemX 7 4 2" xfId="3325" xr:uid="{815FE578-5FD1-4651-89CF-A7E069EDD7A4}"/>
    <cellStyle name="SAPBEXaggItemX 7 4 3" xfId="4128" xr:uid="{78F80C89-1759-4EA7-B723-D790F385CD09}"/>
    <cellStyle name="SAPBEXaggItemX 7 5" xfId="2293" xr:uid="{F1E5C923-315D-4ABF-8688-AA26027ADBEF}"/>
    <cellStyle name="SAPBEXaggItemX 7 6" xfId="3845" xr:uid="{7D6E0131-153B-44A7-8DFF-D7E36493AAAC}"/>
    <cellStyle name="SAPBEXchaText" xfId="306" xr:uid="{37A492AD-66EC-4546-B028-0D2AE6CBA35A}"/>
    <cellStyle name="SAPBEXchaText 2" xfId="307" xr:uid="{0825581E-460B-43C1-A724-773887F90B8E}"/>
    <cellStyle name="SAPBEXchaText 2 2" xfId="734" xr:uid="{53205E9D-BF59-4734-966A-5B4598D055D5}"/>
    <cellStyle name="SAPBEXchaText 2 2 2" xfId="1006" xr:uid="{1384A1DF-4B82-4224-A2A7-D88A6CC29CE2}"/>
    <cellStyle name="SAPBEXchaText 2 2 2 2" xfId="1522" xr:uid="{9A52C956-FC6D-4E8B-9D6E-28357627FC1B}"/>
    <cellStyle name="SAPBEXchaText 2 2 2 2 2" xfId="3073" xr:uid="{E4B7D473-4547-44F1-A8A1-091616D9097B}"/>
    <cellStyle name="SAPBEXchaText 2 2 2 2 3" xfId="4911" xr:uid="{079F23BE-A228-4EE2-BFEE-23DB6844076F}"/>
    <cellStyle name="SAPBEXchaText 2 2 2 3" xfId="2041" xr:uid="{184BA7CC-512D-47E7-A282-377FE139641E}"/>
    <cellStyle name="SAPBEXchaText 2 2 2 3 2" xfId="3589" xr:uid="{EED49DC9-CC07-40C6-8215-66306EFFD8C9}"/>
    <cellStyle name="SAPBEXchaText 2 2 2 4" xfId="2557" xr:uid="{FEFB9DC2-0A2B-46C9-8DFA-A31FCF695948}"/>
    <cellStyle name="SAPBEXchaText 2 2 2 5" xfId="4393" xr:uid="{3BA4A057-F18A-4FED-9F98-98C88583FFEE}"/>
    <cellStyle name="SAPBEXchaText 2 2 3" xfId="1264" xr:uid="{B07FBE21-23DC-405A-83C2-1F0F7AEFD92B}"/>
    <cellStyle name="SAPBEXchaText 2 2 3 2" xfId="2815" xr:uid="{B08F037F-A597-45B0-B9DE-80920C17E96F}"/>
    <cellStyle name="SAPBEXchaText 2 2 3 3" xfId="4653" xr:uid="{9AEAC6FE-483C-47A5-AA7D-DFA62E711457}"/>
    <cellStyle name="SAPBEXchaText 2 2 4" xfId="1783" xr:uid="{9406BC88-287D-4EBE-9497-CB6FB5E69F8B}"/>
    <cellStyle name="SAPBEXchaText 2 2 4 2" xfId="3331" xr:uid="{8949D67B-300B-47AC-8358-CCB9A8F77D78}"/>
    <cellStyle name="SAPBEXchaText 2 2 4 3" xfId="4134" xr:uid="{91797C9B-595C-4A40-953D-E50E375082CA}"/>
    <cellStyle name="SAPBEXchaText 2 2 5" xfId="2299" xr:uid="{D5C4649B-B026-4178-8029-0E0F8337F37D}"/>
    <cellStyle name="SAPBEXchaText 2 2 6" xfId="3851" xr:uid="{EA092346-EA5B-4E77-A6A0-856A6BBFA055}"/>
    <cellStyle name="SAPBEXchaText 3" xfId="308" xr:uid="{C0D3A7B2-24CE-410E-849C-6C8ED5E4A8F2}"/>
    <cellStyle name="SAPBEXchaText 3 2" xfId="735" xr:uid="{FDA39EFB-76F1-49ED-A15C-F247E0C32862}"/>
    <cellStyle name="SAPBEXchaText 3 2 2" xfId="1007" xr:uid="{C7862186-3186-4A8C-B7D9-3D89CF89808A}"/>
    <cellStyle name="SAPBEXchaText 3 2 2 2" xfId="1523" xr:uid="{B3133025-CC4E-4BBD-AE38-60DF5869A6A3}"/>
    <cellStyle name="SAPBEXchaText 3 2 2 2 2" xfId="3074" xr:uid="{7F3D6F85-AC11-4402-BBAF-799AFC3DC425}"/>
    <cellStyle name="SAPBEXchaText 3 2 2 2 3" xfId="4912" xr:uid="{17E5A04D-5A0B-49EE-B146-F82FE8D56258}"/>
    <cellStyle name="SAPBEXchaText 3 2 2 3" xfId="2042" xr:uid="{26D03420-12F1-4A1D-BCD1-61B221246E68}"/>
    <cellStyle name="SAPBEXchaText 3 2 2 3 2" xfId="3590" xr:uid="{CA9E493A-815C-4C01-AF62-23E9229CA4D0}"/>
    <cellStyle name="SAPBEXchaText 3 2 2 4" xfId="2558" xr:uid="{19C1F5E6-C794-4592-A25A-D006E54DAC44}"/>
    <cellStyle name="SAPBEXchaText 3 2 2 5" xfId="4394" xr:uid="{729ACBE3-C5E0-48D7-A190-2DB1469A8A5D}"/>
    <cellStyle name="SAPBEXchaText 3 2 3" xfId="1265" xr:uid="{3074DFD0-8AB6-4CB9-90FE-AB6F18A7242A}"/>
    <cellStyle name="SAPBEXchaText 3 2 3 2" xfId="2816" xr:uid="{1263270B-3406-483B-9563-6B7249CA3F3C}"/>
    <cellStyle name="SAPBEXchaText 3 2 3 3" xfId="4654" xr:uid="{71929CFC-EEB8-494D-930C-132149CEA65A}"/>
    <cellStyle name="SAPBEXchaText 3 2 4" xfId="1784" xr:uid="{2EAC2A83-10AC-4D89-BF94-2ED433A5F4BF}"/>
    <cellStyle name="SAPBEXchaText 3 2 4 2" xfId="3332" xr:uid="{835B2120-E3CE-4E3A-9E98-59D8932C0481}"/>
    <cellStyle name="SAPBEXchaText 3 2 4 3" xfId="4135" xr:uid="{E20C9A1C-8E9A-4D70-B4A1-6BDE4578E8A0}"/>
    <cellStyle name="SAPBEXchaText 3 2 5" xfId="2300" xr:uid="{556B0A27-1C59-476D-8C77-B14976BB6A35}"/>
    <cellStyle name="SAPBEXchaText 3 2 6" xfId="3852" xr:uid="{1A674012-0B7E-4B54-B52C-679D024EC0B2}"/>
    <cellStyle name="SAPBEXchaText 4" xfId="309" xr:uid="{F97F97DF-303F-40A6-9EFE-9F1FA95D04AF}"/>
    <cellStyle name="SAPBEXchaText 4 2" xfId="736" xr:uid="{2657A5B2-8103-406C-A804-6BA0950D0091}"/>
    <cellStyle name="SAPBEXchaText 4 2 2" xfId="1008" xr:uid="{A32F6183-2BC9-4365-88B3-533CF12590C2}"/>
    <cellStyle name="SAPBEXchaText 4 2 2 2" xfId="1524" xr:uid="{BEBF1F4A-AB11-4A66-80A2-15FFD62C2C96}"/>
    <cellStyle name="SAPBEXchaText 4 2 2 2 2" xfId="3075" xr:uid="{748CC343-93F7-4824-BD42-18CF9CC8EFFB}"/>
    <cellStyle name="SAPBEXchaText 4 2 2 2 3" xfId="4913" xr:uid="{8C689A5B-50D7-4376-834C-4569AD553756}"/>
    <cellStyle name="SAPBEXchaText 4 2 2 3" xfId="2043" xr:uid="{748B3568-1D1F-4603-9DB7-5D84E9DBFCEA}"/>
    <cellStyle name="SAPBEXchaText 4 2 2 3 2" xfId="3591" xr:uid="{AF2A4971-C489-471C-A2AF-F45E663CF8ED}"/>
    <cellStyle name="SAPBEXchaText 4 2 2 4" xfId="2559" xr:uid="{564D1D0D-93C0-4C28-B579-9E42DF802D62}"/>
    <cellStyle name="SAPBEXchaText 4 2 2 5" xfId="4395" xr:uid="{7EE7E8DE-2B77-47CF-AB79-E92D223AF381}"/>
    <cellStyle name="SAPBEXchaText 4 2 3" xfId="1266" xr:uid="{9F4A304E-93FC-46DA-B0C4-6F8BCB5DCCA4}"/>
    <cellStyle name="SAPBEXchaText 4 2 3 2" xfId="2817" xr:uid="{C0C4119A-8C52-4933-85B3-3C6B3302E9B2}"/>
    <cellStyle name="SAPBEXchaText 4 2 3 3" xfId="4655" xr:uid="{39BD82AC-03B3-4009-AC7B-22E8141E81EE}"/>
    <cellStyle name="SAPBEXchaText 4 2 4" xfId="1785" xr:uid="{76583431-C5B4-42F2-917A-FA2F6BF0186C}"/>
    <cellStyle name="SAPBEXchaText 4 2 4 2" xfId="3333" xr:uid="{96755536-386B-42A7-8BCD-1739D5326D50}"/>
    <cellStyle name="SAPBEXchaText 4 2 4 3" xfId="4136" xr:uid="{7BF85297-0115-4F55-93EC-1A7E239F8B93}"/>
    <cellStyle name="SAPBEXchaText 4 2 5" xfId="2301" xr:uid="{A62C6EC2-9C1D-4A57-93D2-DA21B1E87729}"/>
    <cellStyle name="SAPBEXchaText 4 2 6" xfId="3853" xr:uid="{B7E4B624-1F12-4281-B6D7-5CAB5D51E11B}"/>
    <cellStyle name="SAPBEXchaText 5" xfId="310" xr:uid="{630B5DBA-C43B-47F6-9F5E-31AB5F0A3E8B}"/>
    <cellStyle name="SAPBEXchaText 5 2" xfId="737" xr:uid="{62E974A2-BD6B-492F-88BD-5146C49A6D73}"/>
    <cellStyle name="SAPBEXchaText 5 2 2" xfId="1009" xr:uid="{338EB972-F5C8-4E56-B654-4EBD31F40330}"/>
    <cellStyle name="SAPBEXchaText 5 2 2 2" xfId="1525" xr:uid="{1FC1D12C-F3F4-4FC0-B9C9-7DB484D6A1A5}"/>
    <cellStyle name="SAPBEXchaText 5 2 2 2 2" xfId="3076" xr:uid="{A224F6B4-89DE-47EB-9573-C0E0FB32851D}"/>
    <cellStyle name="SAPBEXchaText 5 2 2 2 3" xfId="4914" xr:uid="{F5AD97A3-8862-479F-95E5-9BC59FCF690B}"/>
    <cellStyle name="SAPBEXchaText 5 2 2 3" xfId="2044" xr:uid="{536D19A9-EA66-460C-BD4E-C765598D5FB0}"/>
    <cellStyle name="SAPBEXchaText 5 2 2 3 2" xfId="3592" xr:uid="{D4A4B67D-14D6-4BD6-A7BB-BB5943DD8536}"/>
    <cellStyle name="SAPBEXchaText 5 2 2 4" xfId="2560" xr:uid="{EB503830-1B14-4B1E-9CAB-4879555CF2DE}"/>
    <cellStyle name="SAPBEXchaText 5 2 2 5" xfId="4396" xr:uid="{0D4E1731-A72B-4905-85BA-2EBE6603D2E9}"/>
    <cellStyle name="SAPBEXchaText 5 2 3" xfId="1267" xr:uid="{489DF432-21BE-45B2-B8BB-528326EFA9C1}"/>
    <cellStyle name="SAPBEXchaText 5 2 3 2" xfId="2818" xr:uid="{9C337E47-6AE7-42D7-9C5C-E2C9A292020D}"/>
    <cellStyle name="SAPBEXchaText 5 2 3 3" xfId="4656" xr:uid="{AF82A82A-4FF6-4372-9B3A-55492D0DE538}"/>
    <cellStyle name="SAPBEXchaText 5 2 4" xfId="1786" xr:uid="{9468B181-CD24-4978-8D28-DBD07A0CA002}"/>
    <cellStyle name="SAPBEXchaText 5 2 4 2" xfId="3334" xr:uid="{B638B7D6-17C6-48F5-8134-FB204C458335}"/>
    <cellStyle name="SAPBEXchaText 5 2 4 3" xfId="4137" xr:uid="{C72F9A48-1FFA-448C-AD25-72B03164F469}"/>
    <cellStyle name="SAPBEXchaText 5 2 5" xfId="2302" xr:uid="{AAF9E78E-AD37-42C5-86F1-B7DBB589DB8E}"/>
    <cellStyle name="SAPBEXchaText 5 2 6" xfId="3854" xr:uid="{1FEC900A-25B9-4B18-B3E6-7A139460933C}"/>
    <cellStyle name="SAPBEXchaText 6" xfId="311" xr:uid="{AD8CEEFC-3CDB-47CE-A1C5-1ACC70CD9B3C}"/>
    <cellStyle name="SAPBEXchaText 6 2" xfId="738" xr:uid="{F62A7A74-5A1B-40DE-B3F9-9BF002211F8A}"/>
    <cellStyle name="SAPBEXchaText 6 2 2" xfId="1010" xr:uid="{55198FE6-6466-4753-9B56-3DD1DADB4908}"/>
    <cellStyle name="SAPBEXchaText 6 2 2 2" xfId="1526" xr:uid="{FC17E2A0-84C2-47A3-831D-5C60B5129C7A}"/>
    <cellStyle name="SAPBEXchaText 6 2 2 2 2" xfId="3077" xr:uid="{EBA05AFE-09AA-4741-B1A5-90FFBB4BB588}"/>
    <cellStyle name="SAPBEXchaText 6 2 2 2 3" xfId="4915" xr:uid="{C3CB1FED-E798-44CB-BE84-EE17355C92F8}"/>
    <cellStyle name="SAPBEXchaText 6 2 2 3" xfId="2045" xr:uid="{12D7D4DE-37B3-4C78-A646-7C33114D4414}"/>
    <cellStyle name="SAPBEXchaText 6 2 2 3 2" xfId="3593" xr:uid="{C9FC11D4-BBC1-43A7-838D-83BBB82F0FEC}"/>
    <cellStyle name="SAPBEXchaText 6 2 2 4" xfId="2561" xr:uid="{C69B7693-07C0-4214-A932-36051A47E29D}"/>
    <cellStyle name="SAPBEXchaText 6 2 2 5" xfId="4397" xr:uid="{366BCE70-1F43-4EC0-910D-002C175496AB}"/>
    <cellStyle name="SAPBEXchaText 6 2 3" xfId="1268" xr:uid="{F1BB298B-8DD3-4849-AA5E-130FD08532A8}"/>
    <cellStyle name="SAPBEXchaText 6 2 3 2" xfId="2819" xr:uid="{0E329C85-AAE4-4445-B33E-937F9E3557BA}"/>
    <cellStyle name="SAPBEXchaText 6 2 3 3" xfId="4657" xr:uid="{397FF285-1ACE-4B36-9829-9D42A06A46E4}"/>
    <cellStyle name="SAPBEXchaText 6 2 4" xfId="1787" xr:uid="{30630735-C34D-40D1-B2D3-57633252EE03}"/>
    <cellStyle name="SAPBEXchaText 6 2 4 2" xfId="3335" xr:uid="{17C65AD9-7348-4C6E-B536-85DAFD35020C}"/>
    <cellStyle name="SAPBEXchaText 6 2 4 3" xfId="4138" xr:uid="{EF95F72A-6FFD-4CC1-B579-F8ED26753514}"/>
    <cellStyle name="SAPBEXchaText 6 2 5" xfId="2303" xr:uid="{8DAC92AA-1E01-4A1E-9711-7AE0FD7C7721}"/>
    <cellStyle name="SAPBEXchaText 6 2 6" xfId="3855" xr:uid="{9F874453-D066-4C9C-85FB-4D9C5FA4323B}"/>
    <cellStyle name="SAPBEXchaText_Приложение_1_к_7-у-о_2009_Кв_1_ФСТ" xfId="312" xr:uid="{AC0DA87A-E1AA-44DB-BBB3-AA300DBC77F3}"/>
    <cellStyle name="SAPBEXexcBad7" xfId="313" xr:uid="{B114A9BE-DD71-4459-8125-D3CD99322DEB}"/>
    <cellStyle name="SAPBEXexcBad7 2" xfId="314" xr:uid="{1465401A-591F-437B-93B5-3C1AB12CFE0A}"/>
    <cellStyle name="SAPBEXexcBad7 2 2" xfId="740" xr:uid="{E11D29D3-90AE-42A5-8CC8-4DDA0AB99CD0}"/>
    <cellStyle name="SAPBEXexcBad7 2 2 2" xfId="1012" xr:uid="{70D692B6-5F4A-4A1A-B3E1-C8FF20065954}"/>
    <cellStyle name="SAPBEXexcBad7 2 2 2 2" xfId="1528" xr:uid="{E658AC1D-371C-4A07-9FA1-620079902432}"/>
    <cellStyle name="SAPBEXexcBad7 2 2 2 2 2" xfId="3079" xr:uid="{7C78DF58-102B-4122-949E-AD1308824395}"/>
    <cellStyle name="SAPBEXexcBad7 2 2 2 2 3" xfId="4917" xr:uid="{0382B5BC-C48E-4FE4-8163-60B92EBAEC42}"/>
    <cellStyle name="SAPBEXexcBad7 2 2 2 3" xfId="2047" xr:uid="{BD4FF63B-0DF9-4C42-BC5E-8CAF1DEAB421}"/>
    <cellStyle name="SAPBEXexcBad7 2 2 2 3 2" xfId="3595" xr:uid="{DA4F5165-699B-4971-BD41-B0F84799BB7A}"/>
    <cellStyle name="SAPBEXexcBad7 2 2 2 4" xfId="2563" xr:uid="{ED2C6A2B-5B90-4519-86D8-BE7FC202E946}"/>
    <cellStyle name="SAPBEXexcBad7 2 2 2 5" xfId="4399" xr:uid="{C7282837-CDB1-4BA9-85CA-9B61BE8A12DE}"/>
    <cellStyle name="SAPBEXexcBad7 2 2 3" xfId="1270" xr:uid="{7D5A12C8-5669-4E6A-A431-7BE8C03EAADD}"/>
    <cellStyle name="SAPBEXexcBad7 2 2 3 2" xfId="2821" xr:uid="{9844A1B6-09ED-433F-B6A6-CBEC701417E1}"/>
    <cellStyle name="SAPBEXexcBad7 2 2 3 3" xfId="4659" xr:uid="{60C03201-3E87-43B8-BFE6-E7B72CA3E9C6}"/>
    <cellStyle name="SAPBEXexcBad7 2 2 4" xfId="1789" xr:uid="{E7370CAD-7A5B-4FC7-BA02-654A606574C3}"/>
    <cellStyle name="SAPBEXexcBad7 2 2 4 2" xfId="3337" xr:uid="{B82C0EAE-1C7B-4E7B-9072-F32051BDD820}"/>
    <cellStyle name="SAPBEXexcBad7 2 2 4 3" xfId="4140" xr:uid="{1AF8F27E-98B9-4B5C-B628-B0FADFBE822C}"/>
    <cellStyle name="SAPBEXexcBad7 2 2 5" xfId="2305" xr:uid="{5C570954-6878-4913-95CF-3F86FAE315B1}"/>
    <cellStyle name="SAPBEXexcBad7 2 2 6" xfId="3857" xr:uid="{27938F25-DA23-4534-9F06-5D84938A1CCE}"/>
    <cellStyle name="SAPBEXexcBad7 3" xfId="315" xr:uid="{58A8F668-A9D1-48D3-BD60-FDB34073F624}"/>
    <cellStyle name="SAPBEXexcBad7 3 2" xfId="741" xr:uid="{CCDC963D-EAE5-49A2-B121-8F8384145CB1}"/>
    <cellStyle name="SAPBEXexcBad7 3 2 2" xfId="1013" xr:uid="{2374207F-1E42-4319-AF85-3141776D5617}"/>
    <cellStyle name="SAPBEXexcBad7 3 2 2 2" xfId="1529" xr:uid="{ABB47878-91F1-4CEA-AA52-FE1598DDAE03}"/>
    <cellStyle name="SAPBEXexcBad7 3 2 2 2 2" xfId="3080" xr:uid="{810945B8-A6F0-461E-8E03-B6B7A910B576}"/>
    <cellStyle name="SAPBEXexcBad7 3 2 2 2 3" xfId="4918" xr:uid="{4A6E4CD0-8DD3-4D9F-9050-E28A3EFDADDC}"/>
    <cellStyle name="SAPBEXexcBad7 3 2 2 3" xfId="2048" xr:uid="{D9CCC172-E93B-49C8-8950-0528B2773D6B}"/>
    <cellStyle name="SAPBEXexcBad7 3 2 2 3 2" xfId="3596" xr:uid="{13BF6FFB-4B13-4E15-8856-D8E176E7F779}"/>
    <cellStyle name="SAPBEXexcBad7 3 2 2 4" xfId="2564" xr:uid="{23149231-39DB-4AB5-A506-D05E4DEA4A01}"/>
    <cellStyle name="SAPBEXexcBad7 3 2 2 5" xfId="4400" xr:uid="{E0CDCB4A-60AC-44E7-8E02-974A91F3E8B5}"/>
    <cellStyle name="SAPBEXexcBad7 3 2 3" xfId="1271" xr:uid="{4F3683F6-F4BF-4035-9D57-CE9188C95B1D}"/>
    <cellStyle name="SAPBEXexcBad7 3 2 3 2" xfId="2822" xr:uid="{02744599-FB50-458E-8708-062F84FD27E7}"/>
    <cellStyle name="SAPBEXexcBad7 3 2 3 3" xfId="4660" xr:uid="{72B516CB-A770-4458-B789-B449015E1460}"/>
    <cellStyle name="SAPBEXexcBad7 3 2 4" xfId="1790" xr:uid="{2F9AEF1D-7817-4946-8F02-497E9C1DEB9E}"/>
    <cellStyle name="SAPBEXexcBad7 3 2 4 2" xfId="3338" xr:uid="{6A8DC8F6-E210-43DE-989E-C0D6B72A7D0B}"/>
    <cellStyle name="SAPBEXexcBad7 3 2 4 3" xfId="4141" xr:uid="{5E25D90E-0362-4013-A151-387C15D0FD00}"/>
    <cellStyle name="SAPBEXexcBad7 3 2 5" xfId="2306" xr:uid="{438182FE-B5D5-4D03-AE1B-64B9BB215782}"/>
    <cellStyle name="SAPBEXexcBad7 3 2 6" xfId="3858" xr:uid="{D64B2BF3-7516-4324-AA9D-8A4AEE421365}"/>
    <cellStyle name="SAPBEXexcBad7 4" xfId="316" xr:uid="{2C18BABD-1DA2-4A3B-99FA-6ED21B977B82}"/>
    <cellStyle name="SAPBEXexcBad7 4 2" xfId="742" xr:uid="{3B3C9E8E-99BA-4776-B6A9-C323E8E4EFAA}"/>
    <cellStyle name="SAPBEXexcBad7 4 2 2" xfId="1014" xr:uid="{2859203B-D298-4C3D-8FC6-0F0A535EBB69}"/>
    <cellStyle name="SAPBEXexcBad7 4 2 2 2" xfId="1530" xr:uid="{046CDC98-FB28-4F02-8FF2-6B8DF9D8C1C3}"/>
    <cellStyle name="SAPBEXexcBad7 4 2 2 2 2" xfId="3081" xr:uid="{C580D9AD-0183-4493-BCF2-2B91C6A3791E}"/>
    <cellStyle name="SAPBEXexcBad7 4 2 2 2 3" xfId="4919" xr:uid="{7F13DD76-9715-42E9-97A0-2F80F289F51D}"/>
    <cellStyle name="SAPBEXexcBad7 4 2 2 3" xfId="2049" xr:uid="{E8ADEB27-75D3-4360-B3A1-AAE6458CD2DF}"/>
    <cellStyle name="SAPBEXexcBad7 4 2 2 3 2" xfId="3597" xr:uid="{8A0920DD-087B-4324-8A02-D40F64A2EE58}"/>
    <cellStyle name="SAPBEXexcBad7 4 2 2 4" xfId="2565" xr:uid="{E0ECC0FB-CA18-4311-BF8E-973BBD2E5588}"/>
    <cellStyle name="SAPBEXexcBad7 4 2 2 5" xfId="4401" xr:uid="{558C3011-B8EA-429B-94DF-4F52A85CCE56}"/>
    <cellStyle name="SAPBEXexcBad7 4 2 3" xfId="1272" xr:uid="{9A10192A-37D6-4D66-9224-DFB0C4D625FD}"/>
    <cellStyle name="SAPBEXexcBad7 4 2 3 2" xfId="2823" xr:uid="{2C7B3084-4630-4F32-AEDD-F64F10009F54}"/>
    <cellStyle name="SAPBEXexcBad7 4 2 3 3" xfId="4661" xr:uid="{CE8B7B83-4638-48B7-89C6-E6D3CB881901}"/>
    <cellStyle name="SAPBEXexcBad7 4 2 4" xfId="1791" xr:uid="{C35BC9A2-C303-4D38-8E58-D387920AE376}"/>
    <cellStyle name="SAPBEXexcBad7 4 2 4 2" xfId="3339" xr:uid="{31319B84-FD0B-4F47-8903-163DD4A789B8}"/>
    <cellStyle name="SAPBEXexcBad7 4 2 4 3" xfId="4142" xr:uid="{9CE7C542-44E3-4F51-93CA-42FF42DA743A}"/>
    <cellStyle name="SAPBEXexcBad7 4 2 5" xfId="2307" xr:uid="{5E7F8916-3201-44A9-B202-FB8120FFF82D}"/>
    <cellStyle name="SAPBEXexcBad7 4 2 6" xfId="3859" xr:uid="{6A91DD39-13C4-4C6B-95D4-CD2A2721AA57}"/>
    <cellStyle name="SAPBEXexcBad7 5" xfId="317" xr:uid="{E4D96023-07CE-49AC-BEDD-67A87B9B0C21}"/>
    <cellStyle name="SAPBEXexcBad7 5 2" xfId="743" xr:uid="{B85D4697-1CF5-4D57-B462-197F8C480C66}"/>
    <cellStyle name="SAPBEXexcBad7 5 2 2" xfId="1015" xr:uid="{2EFEDC11-7183-49CA-BC7F-01B6FEA5E138}"/>
    <cellStyle name="SAPBEXexcBad7 5 2 2 2" xfId="1531" xr:uid="{F2940D1C-E1F3-4E85-A959-9F417775DBC5}"/>
    <cellStyle name="SAPBEXexcBad7 5 2 2 2 2" xfId="3082" xr:uid="{0D4C79E5-692F-4C2C-939A-385C618EA8D1}"/>
    <cellStyle name="SAPBEXexcBad7 5 2 2 2 3" xfId="4920" xr:uid="{1F4FA7CB-7022-4A43-8733-6DCE4CB65B60}"/>
    <cellStyle name="SAPBEXexcBad7 5 2 2 3" xfId="2050" xr:uid="{D1ACFAAA-B0DB-48BB-A409-31B35E1D803E}"/>
    <cellStyle name="SAPBEXexcBad7 5 2 2 3 2" xfId="3598" xr:uid="{6142BEB2-D9ED-4B0F-92FF-2299659F0076}"/>
    <cellStyle name="SAPBEXexcBad7 5 2 2 4" xfId="2566" xr:uid="{23FF969A-AF3A-4EF0-8A39-EA3D36C14813}"/>
    <cellStyle name="SAPBEXexcBad7 5 2 2 5" xfId="4402" xr:uid="{93F43423-CD50-4786-A96A-92A6455B89D4}"/>
    <cellStyle name="SAPBEXexcBad7 5 2 3" xfId="1273" xr:uid="{5EC05E83-8115-4E7C-AF05-614A58B15A13}"/>
    <cellStyle name="SAPBEXexcBad7 5 2 3 2" xfId="2824" xr:uid="{8E1D192E-FC90-4AB7-95AF-41AD89B47F9F}"/>
    <cellStyle name="SAPBEXexcBad7 5 2 3 3" xfId="4662" xr:uid="{54920580-A317-4733-B393-F034905A37CC}"/>
    <cellStyle name="SAPBEXexcBad7 5 2 4" xfId="1792" xr:uid="{2D58F01B-58CD-4092-8A5E-B5799B9CD359}"/>
    <cellStyle name="SAPBEXexcBad7 5 2 4 2" xfId="3340" xr:uid="{EB55B251-0823-409A-A2CD-3F7AC40BB09C}"/>
    <cellStyle name="SAPBEXexcBad7 5 2 4 3" xfId="4143" xr:uid="{A2A4A12C-2EE2-482A-92D9-889EE96217B3}"/>
    <cellStyle name="SAPBEXexcBad7 5 2 5" xfId="2308" xr:uid="{53F2D389-E94B-40A5-A4DB-01736923C5C7}"/>
    <cellStyle name="SAPBEXexcBad7 5 2 6" xfId="3860" xr:uid="{DCDD3DE8-3679-4B7B-8BD0-C941B5821A0C}"/>
    <cellStyle name="SAPBEXexcBad7 6" xfId="318" xr:uid="{EE698EDE-AF83-4F95-A6EF-A7AAE098A1A5}"/>
    <cellStyle name="SAPBEXexcBad7 6 2" xfId="744" xr:uid="{1D639B0D-D27A-45C7-8834-1F79765DCC5A}"/>
    <cellStyle name="SAPBEXexcBad7 6 2 2" xfId="1016" xr:uid="{11A965C8-04C0-47F1-852D-B62547B3C9D3}"/>
    <cellStyle name="SAPBEXexcBad7 6 2 2 2" xfId="1532" xr:uid="{7226B874-A00B-437C-B103-15FD549C86E6}"/>
    <cellStyle name="SAPBEXexcBad7 6 2 2 2 2" xfId="3083" xr:uid="{9D4538F0-4E7C-4B98-8F36-5798C9FB26D3}"/>
    <cellStyle name="SAPBEXexcBad7 6 2 2 2 3" xfId="4921" xr:uid="{6EB15AFE-9DE3-4BD7-998C-46817AAC10F1}"/>
    <cellStyle name="SAPBEXexcBad7 6 2 2 3" xfId="2051" xr:uid="{78311622-175A-444F-8B04-B6F3AB1E02FF}"/>
    <cellStyle name="SAPBEXexcBad7 6 2 2 3 2" xfId="3599" xr:uid="{389681A4-8FF6-4F3B-A9C5-DCA24C5DF522}"/>
    <cellStyle name="SAPBEXexcBad7 6 2 2 4" xfId="2567" xr:uid="{51183659-92F2-41F5-BE7E-978EA0E43573}"/>
    <cellStyle name="SAPBEXexcBad7 6 2 2 5" xfId="4403" xr:uid="{ADDC9580-2F19-49AC-9CCE-69DE3FFB3FC0}"/>
    <cellStyle name="SAPBEXexcBad7 6 2 3" xfId="1274" xr:uid="{B76EEDD1-456C-43E1-BC97-AEE65EFE2434}"/>
    <cellStyle name="SAPBEXexcBad7 6 2 3 2" xfId="2825" xr:uid="{29BD046A-AA6C-4484-A18E-99A1CFDABE1E}"/>
    <cellStyle name="SAPBEXexcBad7 6 2 3 3" xfId="4663" xr:uid="{F108B017-5B47-4444-9892-27B03A479AA8}"/>
    <cellStyle name="SAPBEXexcBad7 6 2 4" xfId="1793" xr:uid="{050CCB46-94FC-4D36-8E51-4C71C49F6382}"/>
    <cellStyle name="SAPBEXexcBad7 6 2 4 2" xfId="3341" xr:uid="{B9321FC5-A63A-496D-BCA7-1E5006125310}"/>
    <cellStyle name="SAPBEXexcBad7 6 2 4 3" xfId="4144" xr:uid="{C7FCE041-67ED-4F1A-A9FE-EE830D9CB23F}"/>
    <cellStyle name="SAPBEXexcBad7 6 2 5" xfId="2309" xr:uid="{24C8317A-637B-4F1F-A462-0B0A3A2F34ED}"/>
    <cellStyle name="SAPBEXexcBad7 6 2 6" xfId="3861" xr:uid="{47BFCDAD-C1CA-4E33-8B3C-F23A6605F15E}"/>
    <cellStyle name="SAPBEXexcBad7 7" xfId="739" xr:uid="{7AC89F3D-2935-45C1-92B6-E19165295A11}"/>
    <cellStyle name="SAPBEXexcBad7 7 2" xfId="1011" xr:uid="{E826A9F7-9DD5-4364-A6EB-DA9169B4FB69}"/>
    <cellStyle name="SAPBEXexcBad7 7 2 2" xfId="1527" xr:uid="{17AAE832-D3F2-4A87-BB45-415C1E24B770}"/>
    <cellStyle name="SAPBEXexcBad7 7 2 2 2" xfId="3078" xr:uid="{71320554-B463-4BCF-9AFF-A0431C3642E5}"/>
    <cellStyle name="SAPBEXexcBad7 7 2 2 3" xfId="4916" xr:uid="{03D83C16-F3C5-4386-A37B-7DB80E0AA332}"/>
    <cellStyle name="SAPBEXexcBad7 7 2 3" xfId="2046" xr:uid="{139015C6-8675-48CB-BDA2-B31F1D5B4D0F}"/>
    <cellStyle name="SAPBEXexcBad7 7 2 3 2" xfId="3594" xr:uid="{0772C3F7-8719-4A6B-B9AB-4B82C96EA43F}"/>
    <cellStyle name="SAPBEXexcBad7 7 2 4" xfId="2562" xr:uid="{AE3965BE-898D-45A1-8941-A18CA953B46C}"/>
    <cellStyle name="SAPBEXexcBad7 7 2 5" xfId="4398" xr:uid="{235E3532-6ECB-4620-8111-6B1F9566AFDA}"/>
    <cellStyle name="SAPBEXexcBad7 7 3" xfId="1269" xr:uid="{1B0CD6F1-2993-4945-8358-ABF5C349F8AF}"/>
    <cellStyle name="SAPBEXexcBad7 7 3 2" xfId="2820" xr:uid="{5BD3837A-5DF3-4356-8646-7B1A72BD2F8F}"/>
    <cellStyle name="SAPBEXexcBad7 7 3 3" xfId="4658" xr:uid="{55E21BB4-9990-4F10-9787-533BA94A4FC7}"/>
    <cellStyle name="SAPBEXexcBad7 7 4" xfId="1788" xr:uid="{D35D1983-3384-409C-BE1A-0B98A88E8DD9}"/>
    <cellStyle name="SAPBEXexcBad7 7 4 2" xfId="3336" xr:uid="{A77193AA-FF66-40DA-82A7-48660ECF9848}"/>
    <cellStyle name="SAPBEXexcBad7 7 4 3" xfId="4139" xr:uid="{64D868AF-C06F-435F-B217-7CAB3A5990DB}"/>
    <cellStyle name="SAPBEXexcBad7 7 5" xfId="2304" xr:uid="{FD235B69-C9BC-4EA3-BA7F-8FA873699175}"/>
    <cellStyle name="SAPBEXexcBad7 7 6" xfId="3856" xr:uid="{04E7ECF8-30F4-4E59-931F-ADBD91DE07ED}"/>
    <cellStyle name="SAPBEXexcBad8" xfId="319" xr:uid="{32F3922A-53B3-4139-A3FB-567D0E74D5E0}"/>
    <cellStyle name="SAPBEXexcBad8 2" xfId="320" xr:uid="{CEDBD016-DCD0-455A-BAF1-2DBAFCFDC5BF}"/>
    <cellStyle name="SAPBEXexcBad8 2 2" xfId="746" xr:uid="{8755EFA1-D902-4C36-9A17-87EBDA8993A6}"/>
    <cellStyle name="SAPBEXexcBad8 2 2 2" xfId="1018" xr:uid="{FC8DB376-414F-4B87-BE1F-36BDF6B667F4}"/>
    <cellStyle name="SAPBEXexcBad8 2 2 2 2" xfId="1534" xr:uid="{06A59D4D-C99E-4F01-9D51-6B72E2C0A72F}"/>
    <cellStyle name="SAPBEXexcBad8 2 2 2 2 2" xfId="3085" xr:uid="{11D5D604-09A7-4F0B-B900-3207BCFAA96E}"/>
    <cellStyle name="SAPBEXexcBad8 2 2 2 2 3" xfId="4923" xr:uid="{907E414E-A6DF-46BF-A368-A70E50F9FFA3}"/>
    <cellStyle name="SAPBEXexcBad8 2 2 2 3" xfId="2053" xr:uid="{09D484F0-9383-4D46-82FC-D3C5246F67F8}"/>
    <cellStyle name="SAPBEXexcBad8 2 2 2 3 2" xfId="3601" xr:uid="{50EB8F73-11FA-4246-A536-8A3324B944B4}"/>
    <cellStyle name="SAPBEXexcBad8 2 2 2 4" xfId="2569" xr:uid="{7051F602-3998-49A1-B67E-9FFC82672C3A}"/>
    <cellStyle name="SAPBEXexcBad8 2 2 2 5" xfId="4405" xr:uid="{D5C46EB0-4635-41FC-90D9-FBFB1ABB93C9}"/>
    <cellStyle name="SAPBEXexcBad8 2 2 3" xfId="1276" xr:uid="{B191365E-EF18-4A3D-86DE-29078F1DA477}"/>
    <cellStyle name="SAPBEXexcBad8 2 2 3 2" xfId="2827" xr:uid="{FAA9AE18-1CB3-4B9C-9121-B9BDE34F3CBC}"/>
    <cellStyle name="SAPBEXexcBad8 2 2 3 3" xfId="4665" xr:uid="{09289A6D-DEEF-4F4D-9F04-5F16632783DB}"/>
    <cellStyle name="SAPBEXexcBad8 2 2 4" xfId="1795" xr:uid="{1FF7A12F-89A7-4793-854F-06498C305E3C}"/>
    <cellStyle name="SAPBEXexcBad8 2 2 4 2" xfId="3343" xr:uid="{4791B341-34D1-4BAC-B479-502E99579CC9}"/>
    <cellStyle name="SAPBEXexcBad8 2 2 4 3" xfId="4146" xr:uid="{5A83149C-9175-4F38-9D64-E7316E781574}"/>
    <cellStyle name="SAPBEXexcBad8 2 2 5" xfId="2311" xr:uid="{736E4CF2-20F5-4390-B08A-19222962CADC}"/>
    <cellStyle name="SAPBEXexcBad8 2 2 6" xfId="3863" xr:uid="{794A8FFE-32E4-4CED-9FF8-D494F880490A}"/>
    <cellStyle name="SAPBEXexcBad8 3" xfId="321" xr:uid="{9A2A0BEA-CAE9-48E0-B02E-F1C87FFA2B62}"/>
    <cellStyle name="SAPBEXexcBad8 3 2" xfId="747" xr:uid="{54C92B84-54C1-4B76-8653-AC2716F48AFB}"/>
    <cellStyle name="SAPBEXexcBad8 3 2 2" xfId="1019" xr:uid="{85A6485B-CFD2-4858-9EFD-B81E9B469765}"/>
    <cellStyle name="SAPBEXexcBad8 3 2 2 2" xfId="1535" xr:uid="{BE8E7FE3-6EB4-4BD7-8D4C-A5C3D3C57CB1}"/>
    <cellStyle name="SAPBEXexcBad8 3 2 2 2 2" xfId="3086" xr:uid="{1F387314-C3DA-428F-8D8D-635F2B87A452}"/>
    <cellStyle name="SAPBEXexcBad8 3 2 2 2 3" xfId="4924" xr:uid="{29AD7654-B0E1-46F5-B4C5-515D5A6A5E6C}"/>
    <cellStyle name="SAPBEXexcBad8 3 2 2 3" xfId="2054" xr:uid="{3A4AFFEF-ABF2-4854-ACCD-6046EAA708B6}"/>
    <cellStyle name="SAPBEXexcBad8 3 2 2 3 2" xfId="3602" xr:uid="{7B0D903A-3D4E-4E08-AFC7-BE3F4D68CDED}"/>
    <cellStyle name="SAPBEXexcBad8 3 2 2 4" xfId="2570" xr:uid="{6F5BF7DB-95E3-4E4A-85E6-C53E62DBEF3E}"/>
    <cellStyle name="SAPBEXexcBad8 3 2 2 5" xfId="4406" xr:uid="{14CCB241-168C-48E1-8B51-C01BE8D6A94C}"/>
    <cellStyle name="SAPBEXexcBad8 3 2 3" xfId="1277" xr:uid="{FD4956F2-7945-4561-9742-906EF7E85695}"/>
    <cellStyle name="SAPBEXexcBad8 3 2 3 2" xfId="2828" xr:uid="{C7305DA8-706D-499C-97A5-8909592C58E8}"/>
    <cellStyle name="SAPBEXexcBad8 3 2 3 3" xfId="4666" xr:uid="{E6EF2624-6E4D-46E1-8ECE-D6975ABF3357}"/>
    <cellStyle name="SAPBEXexcBad8 3 2 4" xfId="1796" xr:uid="{446B293D-5FEE-4CE1-92F3-C9FDAADFE886}"/>
    <cellStyle name="SAPBEXexcBad8 3 2 4 2" xfId="3344" xr:uid="{3552960E-EB55-4E6D-B66B-213236DFF9D1}"/>
    <cellStyle name="SAPBEXexcBad8 3 2 4 3" xfId="4147" xr:uid="{F4C32CA5-953E-4FF0-A353-15E6AE31D1BC}"/>
    <cellStyle name="SAPBEXexcBad8 3 2 5" xfId="2312" xr:uid="{F84D090D-1747-40AD-8759-CE9A61312FA6}"/>
    <cellStyle name="SAPBEXexcBad8 3 2 6" xfId="3864" xr:uid="{16BF0883-BF05-42D6-AB5F-D4B7B7632594}"/>
    <cellStyle name="SAPBEXexcBad8 4" xfId="322" xr:uid="{FC1603AD-6FA3-420E-BA7B-FB19B00095C6}"/>
    <cellStyle name="SAPBEXexcBad8 4 2" xfId="748" xr:uid="{477B2213-08F9-432A-9383-5A885303F0DB}"/>
    <cellStyle name="SAPBEXexcBad8 4 2 2" xfId="1020" xr:uid="{04122032-4C53-4A63-B426-3EBD4AB4C588}"/>
    <cellStyle name="SAPBEXexcBad8 4 2 2 2" xfId="1536" xr:uid="{42E023E7-9776-4F5B-9CB8-736D0A2BEC7C}"/>
    <cellStyle name="SAPBEXexcBad8 4 2 2 2 2" xfId="3087" xr:uid="{ED2FC76E-AA39-49F9-875A-6456B4DF85EE}"/>
    <cellStyle name="SAPBEXexcBad8 4 2 2 2 3" xfId="4925" xr:uid="{5EB38233-EAF6-4E80-B824-44BB928BB34B}"/>
    <cellStyle name="SAPBEXexcBad8 4 2 2 3" xfId="2055" xr:uid="{FBBF4C3E-6F8D-486D-B2E3-444202F64859}"/>
    <cellStyle name="SAPBEXexcBad8 4 2 2 3 2" xfId="3603" xr:uid="{FF71FC51-F0B8-4785-AB90-CCF71482B275}"/>
    <cellStyle name="SAPBEXexcBad8 4 2 2 4" xfId="2571" xr:uid="{CE9EACD5-CF01-4029-8731-02D281A9EEB0}"/>
    <cellStyle name="SAPBEXexcBad8 4 2 2 5" xfId="4407" xr:uid="{0921D525-0289-47DA-B392-DF71A293E4FC}"/>
    <cellStyle name="SAPBEXexcBad8 4 2 3" xfId="1278" xr:uid="{5C25E9AE-840E-4E15-A91E-5DF01B2A6B38}"/>
    <cellStyle name="SAPBEXexcBad8 4 2 3 2" xfId="2829" xr:uid="{533B5B2F-D466-4F70-B5A7-B3F94C37BF76}"/>
    <cellStyle name="SAPBEXexcBad8 4 2 3 3" xfId="4667" xr:uid="{F7DC3577-6DEF-4AE6-B41C-D8B6773C1932}"/>
    <cellStyle name="SAPBEXexcBad8 4 2 4" xfId="1797" xr:uid="{1B2CAB05-C29F-4633-A189-9ED1B7B8F82B}"/>
    <cellStyle name="SAPBEXexcBad8 4 2 4 2" xfId="3345" xr:uid="{79810BEB-7D68-42FF-A2AC-9A74356C6E70}"/>
    <cellStyle name="SAPBEXexcBad8 4 2 4 3" xfId="4148" xr:uid="{7A3A953E-4016-4C9C-93FA-28379255B368}"/>
    <cellStyle name="SAPBEXexcBad8 4 2 5" xfId="2313" xr:uid="{C59E9F88-1867-4EA9-84B1-3EF4EBBF9ED2}"/>
    <cellStyle name="SAPBEXexcBad8 4 2 6" xfId="3865" xr:uid="{AB88F5DF-0B2C-45F5-9D36-E1483C0E479B}"/>
    <cellStyle name="SAPBEXexcBad8 5" xfId="323" xr:uid="{CB339040-6852-4471-9FD3-6250731ED846}"/>
    <cellStyle name="SAPBEXexcBad8 5 2" xfId="749" xr:uid="{4D57C502-3C23-44D7-991C-F65650B600E5}"/>
    <cellStyle name="SAPBEXexcBad8 5 2 2" xfId="1021" xr:uid="{12137F9F-B0C8-4628-9D30-E36618E0FED0}"/>
    <cellStyle name="SAPBEXexcBad8 5 2 2 2" xfId="1537" xr:uid="{30853A6D-3D5E-4D2F-A999-05DB90C939EA}"/>
    <cellStyle name="SAPBEXexcBad8 5 2 2 2 2" xfId="3088" xr:uid="{AB621DF5-3FF3-40C4-8E40-E4119C6FAC75}"/>
    <cellStyle name="SAPBEXexcBad8 5 2 2 2 3" xfId="4926" xr:uid="{672880AC-FB5E-411E-B1EA-B3B45BC4446D}"/>
    <cellStyle name="SAPBEXexcBad8 5 2 2 3" xfId="2056" xr:uid="{4642C190-639C-467D-B070-8D8F4CF0D667}"/>
    <cellStyle name="SAPBEXexcBad8 5 2 2 3 2" xfId="3604" xr:uid="{35934118-99FE-4E73-BC01-C2242C278992}"/>
    <cellStyle name="SAPBEXexcBad8 5 2 2 4" xfId="2572" xr:uid="{F2F60FBD-D985-4C75-8B73-6EFF8B356396}"/>
    <cellStyle name="SAPBEXexcBad8 5 2 2 5" xfId="4408" xr:uid="{38C201EB-9070-4214-AE64-C70C146A7D15}"/>
    <cellStyle name="SAPBEXexcBad8 5 2 3" xfId="1279" xr:uid="{9901E66D-95CE-450B-B5A0-C07B9662CBFF}"/>
    <cellStyle name="SAPBEXexcBad8 5 2 3 2" xfId="2830" xr:uid="{DEFFBBB7-AB7F-4700-8459-49985E858819}"/>
    <cellStyle name="SAPBEXexcBad8 5 2 3 3" xfId="4668" xr:uid="{F94AE3B9-77DD-4D24-B5C2-DB979EA8ACF1}"/>
    <cellStyle name="SAPBEXexcBad8 5 2 4" xfId="1798" xr:uid="{42D3DC2F-4A13-40C6-B529-2EAD6DCE5D88}"/>
    <cellStyle name="SAPBEXexcBad8 5 2 4 2" xfId="3346" xr:uid="{80B5F361-7519-4913-BA47-D81D6E96A952}"/>
    <cellStyle name="SAPBEXexcBad8 5 2 4 3" xfId="4149" xr:uid="{CA3E2A99-B1C8-4807-81FC-1E1F565B209F}"/>
    <cellStyle name="SAPBEXexcBad8 5 2 5" xfId="2314" xr:uid="{16F5BAA2-A38F-48A4-98EF-CDE953535E85}"/>
    <cellStyle name="SAPBEXexcBad8 5 2 6" xfId="3866" xr:uid="{E178D269-37B4-44BD-B345-8B0E0FECD473}"/>
    <cellStyle name="SAPBEXexcBad8 6" xfId="324" xr:uid="{DAAF8888-3990-4804-9DB4-8552E410480C}"/>
    <cellStyle name="SAPBEXexcBad8 6 2" xfId="750" xr:uid="{7E9DA139-4A14-4A00-8168-B8C70A1470DF}"/>
    <cellStyle name="SAPBEXexcBad8 6 2 2" xfId="1022" xr:uid="{8E8C0721-71FF-4479-AF6E-4D358CAFF38E}"/>
    <cellStyle name="SAPBEXexcBad8 6 2 2 2" xfId="1538" xr:uid="{CAE2210E-C54A-4471-A9D9-EE18E091D2ED}"/>
    <cellStyle name="SAPBEXexcBad8 6 2 2 2 2" xfId="3089" xr:uid="{CC04FB4B-4675-4C0C-8B36-170E42868199}"/>
    <cellStyle name="SAPBEXexcBad8 6 2 2 2 3" xfId="4927" xr:uid="{21E6EC78-4090-401F-A757-ACAAD54A104D}"/>
    <cellStyle name="SAPBEXexcBad8 6 2 2 3" xfId="2057" xr:uid="{9D2C16C3-231D-4EB9-BF2A-B1461A54AC5E}"/>
    <cellStyle name="SAPBEXexcBad8 6 2 2 3 2" xfId="3605" xr:uid="{5326A133-9D14-4D0C-90B3-5432966E155D}"/>
    <cellStyle name="SAPBEXexcBad8 6 2 2 4" xfId="2573" xr:uid="{B6CE8584-BF68-4F6A-BF94-27C2347255A9}"/>
    <cellStyle name="SAPBEXexcBad8 6 2 2 5" xfId="4409" xr:uid="{BA0E8D03-1E9F-4ABF-A901-3BC7A95C2791}"/>
    <cellStyle name="SAPBEXexcBad8 6 2 3" xfId="1280" xr:uid="{22272F53-E224-4D95-B8CF-885275C25590}"/>
    <cellStyle name="SAPBEXexcBad8 6 2 3 2" xfId="2831" xr:uid="{EF0611ED-21A1-4547-A975-333DA02C9736}"/>
    <cellStyle name="SAPBEXexcBad8 6 2 3 3" xfId="4669" xr:uid="{53266488-B1DD-455B-BD7E-D1AB23B04BFA}"/>
    <cellStyle name="SAPBEXexcBad8 6 2 4" xfId="1799" xr:uid="{A7EF6724-7994-4C4D-92E2-58AF5E771B61}"/>
    <cellStyle name="SAPBEXexcBad8 6 2 4 2" xfId="3347" xr:uid="{E9A5BDA0-B935-4954-80F6-7161F469DC14}"/>
    <cellStyle name="SAPBEXexcBad8 6 2 4 3" xfId="4150" xr:uid="{84D0B385-CFFD-4D40-8B38-E93B25F538C6}"/>
    <cellStyle name="SAPBEXexcBad8 6 2 5" xfId="2315" xr:uid="{7689A3A9-3A4F-4412-855E-5F9107A82124}"/>
    <cellStyle name="SAPBEXexcBad8 6 2 6" xfId="3867" xr:uid="{4EE70FD9-8450-4187-A6DD-5DFFC4CFF0FC}"/>
    <cellStyle name="SAPBEXexcBad8 7" xfId="745" xr:uid="{325F7C1E-F93A-42F2-8D11-06250378FC41}"/>
    <cellStyle name="SAPBEXexcBad8 7 2" xfId="1017" xr:uid="{12864C5B-3FFD-4795-BE65-FDEAC0A35D4A}"/>
    <cellStyle name="SAPBEXexcBad8 7 2 2" xfId="1533" xr:uid="{4F46787B-E865-4711-B7E9-C4C053A3716C}"/>
    <cellStyle name="SAPBEXexcBad8 7 2 2 2" xfId="3084" xr:uid="{5815F96F-116C-4726-B309-694871D3053E}"/>
    <cellStyle name="SAPBEXexcBad8 7 2 2 3" xfId="4922" xr:uid="{5EB534D9-543D-4F0A-8526-2B68C7304EB2}"/>
    <cellStyle name="SAPBEXexcBad8 7 2 3" xfId="2052" xr:uid="{AA8CF4D2-1A56-49E9-B98A-3ED474CF778A}"/>
    <cellStyle name="SAPBEXexcBad8 7 2 3 2" xfId="3600" xr:uid="{C6E97D0A-BBEB-4CFA-8558-F10A7E02F5CB}"/>
    <cellStyle name="SAPBEXexcBad8 7 2 4" xfId="2568" xr:uid="{7D6BFF55-67F8-435C-8681-5407ACDBCC04}"/>
    <cellStyle name="SAPBEXexcBad8 7 2 5" xfId="4404" xr:uid="{B23D5563-1424-4246-AB3E-76547D10BF1D}"/>
    <cellStyle name="SAPBEXexcBad8 7 3" xfId="1275" xr:uid="{0D92B2F6-5A1A-40A5-862E-6C0C41AC884C}"/>
    <cellStyle name="SAPBEXexcBad8 7 3 2" xfId="2826" xr:uid="{C796DBD3-1B48-468C-BC7C-FD34406BD9E9}"/>
    <cellStyle name="SAPBEXexcBad8 7 3 3" xfId="4664" xr:uid="{0C88BCF3-623D-4487-A567-EB96451001AB}"/>
    <cellStyle name="SAPBEXexcBad8 7 4" xfId="1794" xr:uid="{3BBE8338-D525-4DE4-B310-5C09529EC8DE}"/>
    <cellStyle name="SAPBEXexcBad8 7 4 2" xfId="3342" xr:uid="{AE3C75A6-6F01-436D-BECE-8633F42B1F61}"/>
    <cellStyle name="SAPBEXexcBad8 7 4 3" xfId="4145" xr:uid="{7738D795-3D3E-42B9-A72D-673CE1B5BEA2}"/>
    <cellStyle name="SAPBEXexcBad8 7 5" xfId="2310" xr:uid="{8446F197-F0E4-4755-9176-033C1D776D53}"/>
    <cellStyle name="SAPBEXexcBad8 7 6" xfId="3862" xr:uid="{4C268583-4FEE-439D-B1C3-D63FD6B85850}"/>
    <cellStyle name="SAPBEXexcBad9" xfId="325" xr:uid="{AC9A8B14-C387-41AD-89F8-0A5CF59EB796}"/>
    <cellStyle name="SAPBEXexcBad9 2" xfId="326" xr:uid="{CE5B74EC-2CEF-4CD8-AFEE-6C785CE969C6}"/>
    <cellStyle name="SAPBEXexcBad9 2 2" xfId="752" xr:uid="{A4B8944C-B0ED-426B-BAA8-BAB7C32912F4}"/>
    <cellStyle name="SAPBEXexcBad9 2 2 2" xfId="1024" xr:uid="{357C0B14-E4D1-40D4-9E5A-427CACF3DFB0}"/>
    <cellStyle name="SAPBEXexcBad9 2 2 2 2" xfId="1540" xr:uid="{EB116100-6DB9-462B-86B7-15C0CBBE0FF3}"/>
    <cellStyle name="SAPBEXexcBad9 2 2 2 2 2" xfId="3091" xr:uid="{2F8DDD8D-736D-49CE-9630-F575B703AC82}"/>
    <cellStyle name="SAPBEXexcBad9 2 2 2 2 3" xfId="4929" xr:uid="{10B4ED78-7661-4442-942B-9D0607DDFEF1}"/>
    <cellStyle name="SAPBEXexcBad9 2 2 2 3" xfId="2059" xr:uid="{7CD0D69C-5DB8-4DDD-8AE8-64244B7D78A0}"/>
    <cellStyle name="SAPBEXexcBad9 2 2 2 3 2" xfId="3607" xr:uid="{B67864D5-2B7C-456D-87F2-559CA005A53E}"/>
    <cellStyle name="SAPBEXexcBad9 2 2 2 4" xfId="2575" xr:uid="{E5C6C7F3-13B2-4541-8FD9-07F92F384579}"/>
    <cellStyle name="SAPBEXexcBad9 2 2 2 5" xfId="4411" xr:uid="{B0A4AE14-3AFC-40C9-AB63-7B87B85226F8}"/>
    <cellStyle name="SAPBEXexcBad9 2 2 3" xfId="1282" xr:uid="{CEC56789-D0DF-4C16-8B1C-28708F508598}"/>
    <cellStyle name="SAPBEXexcBad9 2 2 3 2" xfId="2833" xr:uid="{26C66E63-5F4D-475E-8647-3A3F6CD64D33}"/>
    <cellStyle name="SAPBEXexcBad9 2 2 3 3" xfId="4671" xr:uid="{27C32298-9E61-4742-A9EF-D37716BEE51E}"/>
    <cellStyle name="SAPBEXexcBad9 2 2 4" xfId="1801" xr:uid="{2D9DDBCF-B50D-4B81-B9BF-56DBDC205671}"/>
    <cellStyle name="SAPBEXexcBad9 2 2 4 2" xfId="3349" xr:uid="{83D3F7BE-D47F-4696-BCE1-6053765C93E0}"/>
    <cellStyle name="SAPBEXexcBad9 2 2 4 3" xfId="4152" xr:uid="{79330BFC-5113-4C66-B43C-601EC7EC34A6}"/>
    <cellStyle name="SAPBEXexcBad9 2 2 5" xfId="2317" xr:uid="{4B8854ED-6B46-447B-AEFA-9C9606D3B5AD}"/>
    <cellStyle name="SAPBEXexcBad9 2 2 6" xfId="3869" xr:uid="{2A41442F-58A8-45B2-8C75-03AA64E2DF10}"/>
    <cellStyle name="SAPBEXexcBad9 3" xfId="327" xr:uid="{D9A306A3-3D46-4DA2-BC71-9D18E0FB1056}"/>
    <cellStyle name="SAPBEXexcBad9 3 2" xfId="753" xr:uid="{4C1E0E6C-CE15-4DF2-B013-2E1A93C782C1}"/>
    <cellStyle name="SAPBEXexcBad9 3 2 2" xfId="1025" xr:uid="{4ABCFBB8-9A01-40FD-B594-8F4893494643}"/>
    <cellStyle name="SAPBEXexcBad9 3 2 2 2" xfId="1541" xr:uid="{EA913D4D-05CE-4989-9AE5-5877808D1EED}"/>
    <cellStyle name="SAPBEXexcBad9 3 2 2 2 2" xfId="3092" xr:uid="{14038252-12A4-4A50-81A0-335A849B85A8}"/>
    <cellStyle name="SAPBEXexcBad9 3 2 2 2 3" xfId="4930" xr:uid="{A6938CEC-8B91-43E5-A899-04F2D6D4E594}"/>
    <cellStyle name="SAPBEXexcBad9 3 2 2 3" xfId="2060" xr:uid="{70D16005-7FDA-40FC-BC24-C1864946B99C}"/>
    <cellStyle name="SAPBEXexcBad9 3 2 2 3 2" xfId="3608" xr:uid="{91B97252-7605-4EAB-AD70-0E5EF33EB053}"/>
    <cellStyle name="SAPBEXexcBad9 3 2 2 4" xfId="2576" xr:uid="{5F734CD1-7E9E-4CBF-800F-B82DC64904C4}"/>
    <cellStyle name="SAPBEXexcBad9 3 2 2 5" xfId="4412" xr:uid="{0DDEFBAE-5029-4953-8C83-D4AE4DB43C09}"/>
    <cellStyle name="SAPBEXexcBad9 3 2 3" xfId="1283" xr:uid="{4BC2BD53-1198-4A45-8BBF-E6B747B1B446}"/>
    <cellStyle name="SAPBEXexcBad9 3 2 3 2" xfId="2834" xr:uid="{55D289DA-0863-4465-B448-FD3CB5C29A09}"/>
    <cellStyle name="SAPBEXexcBad9 3 2 3 3" xfId="4672" xr:uid="{29557E15-00C5-4383-AF1F-9C33D95FF885}"/>
    <cellStyle name="SAPBEXexcBad9 3 2 4" xfId="1802" xr:uid="{E442D142-CD50-4D30-8F1C-46DAAE3BC0D8}"/>
    <cellStyle name="SAPBEXexcBad9 3 2 4 2" xfId="3350" xr:uid="{00E2E63C-53BE-491E-BBE9-81961C59ACDB}"/>
    <cellStyle name="SAPBEXexcBad9 3 2 4 3" xfId="4153" xr:uid="{F5DE3375-E361-422A-99D1-18A5C5ED6E29}"/>
    <cellStyle name="SAPBEXexcBad9 3 2 5" xfId="2318" xr:uid="{41524716-20DA-460E-B546-FFE5F7A36033}"/>
    <cellStyle name="SAPBEXexcBad9 3 2 6" xfId="3870" xr:uid="{209068AA-B06E-473B-BAB9-8529737AA789}"/>
    <cellStyle name="SAPBEXexcBad9 4" xfId="328" xr:uid="{8E23933F-03AE-4679-8E62-9EF5607D17C3}"/>
    <cellStyle name="SAPBEXexcBad9 4 2" xfId="754" xr:uid="{CDB5CCD0-4C58-4E6F-B662-F93C74EDB199}"/>
    <cellStyle name="SAPBEXexcBad9 4 2 2" xfId="1026" xr:uid="{CB52B64A-7770-428F-9FDA-DEF53F50F84E}"/>
    <cellStyle name="SAPBEXexcBad9 4 2 2 2" xfId="1542" xr:uid="{9C907144-BA56-4C13-B955-0918BE59A04D}"/>
    <cellStyle name="SAPBEXexcBad9 4 2 2 2 2" xfId="3093" xr:uid="{B01CFBB4-4125-41B9-810C-20FDCFA3FA1C}"/>
    <cellStyle name="SAPBEXexcBad9 4 2 2 2 3" xfId="4931" xr:uid="{7B753778-35B5-48DC-817D-E6F0C15B9137}"/>
    <cellStyle name="SAPBEXexcBad9 4 2 2 3" xfId="2061" xr:uid="{18A0C4FD-6EF5-489B-B54C-B2A0F690D62C}"/>
    <cellStyle name="SAPBEXexcBad9 4 2 2 3 2" xfId="3609" xr:uid="{551A2BA2-F815-4BBD-8E95-80F277E1D4EA}"/>
    <cellStyle name="SAPBEXexcBad9 4 2 2 4" xfId="2577" xr:uid="{7CFD0EF9-884C-427A-B66D-1B0E87B2708B}"/>
    <cellStyle name="SAPBEXexcBad9 4 2 2 5" xfId="4413" xr:uid="{97E88073-5A12-4770-95ED-EC16CC3DFB88}"/>
    <cellStyle name="SAPBEXexcBad9 4 2 3" xfId="1284" xr:uid="{A12DC25E-A8DB-48FD-904D-4C3DC27E95EB}"/>
    <cellStyle name="SAPBEXexcBad9 4 2 3 2" xfId="2835" xr:uid="{E2804DC8-CBD7-458C-AED9-853A2679978A}"/>
    <cellStyle name="SAPBEXexcBad9 4 2 3 3" xfId="4673" xr:uid="{F2460C79-7DBF-4789-B0EF-CA2A727BF84F}"/>
    <cellStyle name="SAPBEXexcBad9 4 2 4" xfId="1803" xr:uid="{98ADC568-D2C1-471E-A4F8-5583DA958CAE}"/>
    <cellStyle name="SAPBEXexcBad9 4 2 4 2" xfId="3351" xr:uid="{E700D624-767E-4DE3-8540-5D18D7741146}"/>
    <cellStyle name="SAPBEXexcBad9 4 2 4 3" xfId="4154" xr:uid="{5A34BD28-17E0-4AD1-AB59-EDFBD33449FF}"/>
    <cellStyle name="SAPBEXexcBad9 4 2 5" xfId="2319" xr:uid="{DEE02FE3-D331-4B85-A5A7-5DC7A1E29E80}"/>
    <cellStyle name="SAPBEXexcBad9 4 2 6" xfId="3871" xr:uid="{CF9FB035-AC27-40DF-8327-0B475926C478}"/>
    <cellStyle name="SAPBEXexcBad9 5" xfId="329" xr:uid="{BF78587D-B7F5-429E-8F2A-AE5414F55EEB}"/>
    <cellStyle name="SAPBEXexcBad9 5 2" xfId="755" xr:uid="{CCC21E16-1F89-4105-A671-782D6C2403AE}"/>
    <cellStyle name="SAPBEXexcBad9 5 2 2" xfId="1027" xr:uid="{CD78D1B2-DF64-4A25-9DF8-67C984E6DADE}"/>
    <cellStyle name="SAPBEXexcBad9 5 2 2 2" xfId="1543" xr:uid="{43F0CA4A-FF4E-43F0-BB7E-ADCB5D0B6B03}"/>
    <cellStyle name="SAPBEXexcBad9 5 2 2 2 2" xfId="3094" xr:uid="{EE7F4B80-2F6E-4E47-B80B-8F6648A5F6EA}"/>
    <cellStyle name="SAPBEXexcBad9 5 2 2 2 3" xfId="4932" xr:uid="{CB8560FC-292B-40DE-9E9B-6A6D9340EFC5}"/>
    <cellStyle name="SAPBEXexcBad9 5 2 2 3" xfId="2062" xr:uid="{658353EE-074C-488F-947E-39B1631B85E4}"/>
    <cellStyle name="SAPBEXexcBad9 5 2 2 3 2" xfId="3610" xr:uid="{C5809810-ECEE-4B23-A69D-BE7DE2D80BF8}"/>
    <cellStyle name="SAPBEXexcBad9 5 2 2 4" xfId="2578" xr:uid="{335D11F2-AF7E-405D-9C25-3E3CB4DF2206}"/>
    <cellStyle name="SAPBEXexcBad9 5 2 2 5" xfId="4414" xr:uid="{E0C8C288-6549-4EE7-8CF1-519E70E2DF86}"/>
    <cellStyle name="SAPBEXexcBad9 5 2 3" xfId="1285" xr:uid="{696E8205-851A-4EBD-914F-64CCDA202FE0}"/>
    <cellStyle name="SAPBEXexcBad9 5 2 3 2" xfId="2836" xr:uid="{22CA37F0-3C95-4CEB-8775-762CCC17AA48}"/>
    <cellStyle name="SAPBEXexcBad9 5 2 3 3" xfId="4674" xr:uid="{04615FAA-C368-4061-859F-C3FF81E03A41}"/>
    <cellStyle name="SAPBEXexcBad9 5 2 4" xfId="1804" xr:uid="{352E8571-619B-4378-97CA-CB062C6EB992}"/>
    <cellStyle name="SAPBEXexcBad9 5 2 4 2" xfId="3352" xr:uid="{F3CF0A35-AF5D-4447-8E85-26E47473ECD2}"/>
    <cellStyle name="SAPBEXexcBad9 5 2 4 3" xfId="4155" xr:uid="{039AD3E0-668E-4D5E-95CC-954370E86A6A}"/>
    <cellStyle name="SAPBEXexcBad9 5 2 5" xfId="2320" xr:uid="{8A7DB368-941B-4C03-AF5A-031E6E1AB06E}"/>
    <cellStyle name="SAPBEXexcBad9 5 2 6" xfId="3872" xr:uid="{67570389-AEA5-41C6-B750-FE32A74AB371}"/>
    <cellStyle name="SAPBEXexcBad9 6" xfId="330" xr:uid="{CC56C699-B692-4F64-A044-8A7E7FC4BB56}"/>
    <cellStyle name="SAPBEXexcBad9 6 2" xfId="756" xr:uid="{3D2DEE7D-91EF-4476-A4A4-9B9FE7FEB774}"/>
    <cellStyle name="SAPBEXexcBad9 6 2 2" xfId="1028" xr:uid="{5E882CDC-6B8A-4D9C-9F1E-08F805C3B0D9}"/>
    <cellStyle name="SAPBEXexcBad9 6 2 2 2" xfId="1544" xr:uid="{B63E4565-F368-4027-8950-E2B78A3664B0}"/>
    <cellStyle name="SAPBEXexcBad9 6 2 2 2 2" xfId="3095" xr:uid="{A7CC1822-8840-4400-B360-0EB7D6ECA9CD}"/>
    <cellStyle name="SAPBEXexcBad9 6 2 2 2 3" xfId="4933" xr:uid="{743E9B5F-BB35-402C-A930-A35CCDF53957}"/>
    <cellStyle name="SAPBEXexcBad9 6 2 2 3" xfId="2063" xr:uid="{C55AADE1-972E-4412-A382-CF414A5C880F}"/>
    <cellStyle name="SAPBEXexcBad9 6 2 2 3 2" xfId="3611" xr:uid="{68378EFE-8E39-441B-B065-9E51521A186C}"/>
    <cellStyle name="SAPBEXexcBad9 6 2 2 4" xfId="2579" xr:uid="{AA23DBC6-F4E5-478E-A383-CE28BEAA618E}"/>
    <cellStyle name="SAPBEXexcBad9 6 2 2 5" xfId="4415" xr:uid="{3E09F341-0885-47FB-9C2B-B75AFF4E422A}"/>
    <cellStyle name="SAPBEXexcBad9 6 2 3" xfId="1286" xr:uid="{73F8661A-5994-4F32-8B6F-3428123371D6}"/>
    <cellStyle name="SAPBEXexcBad9 6 2 3 2" xfId="2837" xr:uid="{A2B7EFDF-D848-4425-A055-29A0ECEB88D1}"/>
    <cellStyle name="SAPBEXexcBad9 6 2 3 3" xfId="4675" xr:uid="{8FA8E7DB-1830-4727-9D28-A7CDDDADBDD8}"/>
    <cellStyle name="SAPBEXexcBad9 6 2 4" xfId="1805" xr:uid="{168567BF-7F00-48DE-ADC9-1D015225C337}"/>
    <cellStyle name="SAPBEXexcBad9 6 2 4 2" xfId="3353" xr:uid="{90758AD6-F14A-4990-A636-241CD93E4630}"/>
    <cellStyle name="SAPBEXexcBad9 6 2 4 3" xfId="4156" xr:uid="{6161451F-3E40-463E-B2BA-62BDEEE75D1B}"/>
    <cellStyle name="SAPBEXexcBad9 6 2 5" xfId="2321" xr:uid="{3BCF8BB1-AD68-400B-B39C-CDA6AF5593BF}"/>
    <cellStyle name="SAPBEXexcBad9 6 2 6" xfId="3873" xr:uid="{9ACCE4D5-F08C-48BE-B25B-B21FD42BAE53}"/>
    <cellStyle name="SAPBEXexcBad9 7" xfId="751" xr:uid="{F79CCC73-935A-4A55-AF7F-6ABDAEA11BB7}"/>
    <cellStyle name="SAPBEXexcBad9 7 2" xfId="1023" xr:uid="{B1B41034-3864-42F1-BD49-D4C39188DCF9}"/>
    <cellStyle name="SAPBEXexcBad9 7 2 2" xfId="1539" xr:uid="{EF41E105-B632-491B-9239-9C48EE7D19D9}"/>
    <cellStyle name="SAPBEXexcBad9 7 2 2 2" xfId="3090" xr:uid="{212FD3B4-2F3B-40B8-AE30-EDF95FA429CE}"/>
    <cellStyle name="SAPBEXexcBad9 7 2 2 3" xfId="4928" xr:uid="{9691C540-73CD-43F0-9D3C-9622DB0EF424}"/>
    <cellStyle name="SAPBEXexcBad9 7 2 3" xfId="2058" xr:uid="{26C38EC3-607D-4C4C-9952-71C54E99BC52}"/>
    <cellStyle name="SAPBEXexcBad9 7 2 3 2" xfId="3606" xr:uid="{DD6E74C8-A88B-437B-896B-CFE674B3EC6E}"/>
    <cellStyle name="SAPBEXexcBad9 7 2 4" xfId="2574" xr:uid="{746CA92E-C24C-4F58-9804-BA74612CD803}"/>
    <cellStyle name="SAPBEXexcBad9 7 2 5" xfId="4410" xr:uid="{E610466D-764B-4C14-9D01-FD9FC6BFF91E}"/>
    <cellStyle name="SAPBEXexcBad9 7 3" xfId="1281" xr:uid="{8F14AACD-2BC7-4BCA-9FDA-415163066AF0}"/>
    <cellStyle name="SAPBEXexcBad9 7 3 2" xfId="2832" xr:uid="{352A30E9-E284-4B8A-9CC9-9462492FDEF8}"/>
    <cellStyle name="SAPBEXexcBad9 7 3 3" xfId="4670" xr:uid="{28AB3E48-0C38-43E2-A273-0C37C60A9C0B}"/>
    <cellStyle name="SAPBEXexcBad9 7 4" xfId="1800" xr:uid="{67276330-648C-4DC7-8EE1-7B8ED1168509}"/>
    <cellStyle name="SAPBEXexcBad9 7 4 2" xfId="3348" xr:uid="{FB422D24-B829-4D2A-9796-8741F89A85ED}"/>
    <cellStyle name="SAPBEXexcBad9 7 4 3" xfId="4151" xr:uid="{57C00E13-76DF-423F-89DE-BA2B976F5344}"/>
    <cellStyle name="SAPBEXexcBad9 7 5" xfId="2316" xr:uid="{A8B8946E-BA42-48F7-AEA2-F405CFF77C2B}"/>
    <cellStyle name="SAPBEXexcBad9 7 6" xfId="3868" xr:uid="{79623936-BAE4-4909-A720-16D4177CA55B}"/>
    <cellStyle name="SAPBEXexcCritical4" xfId="331" xr:uid="{5A1FD239-2A15-4EC4-9CA2-E5371FC516E4}"/>
    <cellStyle name="SAPBEXexcCritical4 2" xfId="332" xr:uid="{DC6569F1-741F-4770-A70A-8A33C2D0F78B}"/>
    <cellStyle name="SAPBEXexcCritical4 2 2" xfId="758" xr:uid="{889B29A0-178E-408D-B120-ACC35DFF11A2}"/>
    <cellStyle name="SAPBEXexcCritical4 2 2 2" xfId="1030" xr:uid="{0F4FD076-78A4-4DAB-93B6-97CB36BAEC3F}"/>
    <cellStyle name="SAPBEXexcCritical4 2 2 2 2" xfId="1546" xr:uid="{15FA5B69-EAF8-42C3-A9C8-FA5490E77CF1}"/>
    <cellStyle name="SAPBEXexcCritical4 2 2 2 2 2" xfId="3097" xr:uid="{FF8D8C93-3C39-4D51-979E-481D03916F57}"/>
    <cellStyle name="SAPBEXexcCritical4 2 2 2 2 3" xfId="4935" xr:uid="{6AC341BF-EB38-4941-8C9D-0E3CCAC0E522}"/>
    <cellStyle name="SAPBEXexcCritical4 2 2 2 3" xfId="2065" xr:uid="{3B189891-FC54-4B1B-A263-5F138E7B431B}"/>
    <cellStyle name="SAPBEXexcCritical4 2 2 2 3 2" xfId="3613" xr:uid="{6D367327-ABD5-4E1A-B454-F56EC44DBF64}"/>
    <cellStyle name="SAPBEXexcCritical4 2 2 2 4" xfId="2581" xr:uid="{06A6DDF0-817F-456A-9031-1584940EDFC3}"/>
    <cellStyle name="SAPBEXexcCritical4 2 2 2 5" xfId="4417" xr:uid="{D61CE1D9-A7A0-4199-866D-B8053EBA6EA8}"/>
    <cellStyle name="SAPBEXexcCritical4 2 2 3" xfId="1288" xr:uid="{AFB11601-F80D-462B-92F6-66BB896FF93E}"/>
    <cellStyle name="SAPBEXexcCritical4 2 2 3 2" xfId="2839" xr:uid="{5C5C3B7B-5EB3-4B54-B65B-0C179774F0C0}"/>
    <cellStyle name="SAPBEXexcCritical4 2 2 3 3" xfId="4677" xr:uid="{AED39A4F-F773-46AE-A30E-8A25096A8D14}"/>
    <cellStyle name="SAPBEXexcCritical4 2 2 4" xfId="1807" xr:uid="{CDCF975D-1AF6-4F94-A3DB-2E3451A6752D}"/>
    <cellStyle name="SAPBEXexcCritical4 2 2 4 2" xfId="3355" xr:uid="{B69535FC-6A7B-4402-BC42-D6045E4BEDFC}"/>
    <cellStyle name="SAPBEXexcCritical4 2 2 4 3" xfId="4158" xr:uid="{473C2A2E-3A60-4CBC-8832-87CE0D519012}"/>
    <cellStyle name="SAPBEXexcCritical4 2 2 5" xfId="2323" xr:uid="{25896B74-4C04-4A7B-B60A-B51F3DB9473C}"/>
    <cellStyle name="SAPBEXexcCritical4 2 2 6" xfId="3875" xr:uid="{151DC5E2-103F-44DA-AABC-B302EB06BF81}"/>
    <cellStyle name="SAPBEXexcCritical4 3" xfId="333" xr:uid="{236FB408-D8E8-45A9-9B74-F391C0715326}"/>
    <cellStyle name="SAPBEXexcCritical4 3 2" xfId="759" xr:uid="{66DFB30E-C57D-4787-99A6-C2D391A28BD1}"/>
    <cellStyle name="SAPBEXexcCritical4 3 2 2" xfId="1031" xr:uid="{72113EFF-1A5E-4434-B8A4-568C771AC59F}"/>
    <cellStyle name="SAPBEXexcCritical4 3 2 2 2" xfId="1547" xr:uid="{EC40479C-DF75-4C90-98BF-9D7DF63626F7}"/>
    <cellStyle name="SAPBEXexcCritical4 3 2 2 2 2" xfId="3098" xr:uid="{101DCAA8-C339-44B6-8A03-5DA31F91CBBA}"/>
    <cellStyle name="SAPBEXexcCritical4 3 2 2 2 3" xfId="4936" xr:uid="{57C92661-3D48-419F-B133-EDAF9385C5FD}"/>
    <cellStyle name="SAPBEXexcCritical4 3 2 2 3" xfId="2066" xr:uid="{F8B0FA7F-86A0-47F6-BC36-E5C103DB0476}"/>
    <cellStyle name="SAPBEXexcCritical4 3 2 2 3 2" xfId="3614" xr:uid="{1709373B-11EA-4EC9-8810-EF95E3F40385}"/>
    <cellStyle name="SAPBEXexcCritical4 3 2 2 4" xfId="2582" xr:uid="{2E449522-D222-4454-9D7F-B46FC0B2CF8B}"/>
    <cellStyle name="SAPBEXexcCritical4 3 2 2 5" xfId="4418" xr:uid="{054BA4F1-2276-49C3-A1FB-874204E06F79}"/>
    <cellStyle name="SAPBEXexcCritical4 3 2 3" xfId="1289" xr:uid="{4EB4C731-D71F-4755-BC07-5B2354F155D1}"/>
    <cellStyle name="SAPBEXexcCritical4 3 2 3 2" xfId="2840" xr:uid="{3709742B-CF23-412B-B797-7581A97A66F7}"/>
    <cellStyle name="SAPBEXexcCritical4 3 2 3 3" xfId="4678" xr:uid="{66D37A93-4549-4DAE-B7BF-DECAE82CE875}"/>
    <cellStyle name="SAPBEXexcCritical4 3 2 4" xfId="1808" xr:uid="{605CC7DC-2327-46CA-9E4A-0255773C4518}"/>
    <cellStyle name="SAPBEXexcCritical4 3 2 4 2" xfId="3356" xr:uid="{D7B920A2-E13C-442A-9844-D97417114F77}"/>
    <cellStyle name="SAPBEXexcCritical4 3 2 4 3" xfId="4159" xr:uid="{3AF0C735-A02E-42B4-A72C-BCF362026276}"/>
    <cellStyle name="SAPBEXexcCritical4 3 2 5" xfId="2324" xr:uid="{F5B3CC84-A494-42C5-85AB-4901E69FC6CB}"/>
    <cellStyle name="SAPBEXexcCritical4 3 2 6" xfId="3876" xr:uid="{4E8F3272-5427-4A92-BC62-059EF31B0D4A}"/>
    <cellStyle name="SAPBEXexcCritical4 4" xfId="334" xr:uid="{BA3FE953-17CD-4265-ABCB-9968D77BEF21}"/>
    <cellStyle name="SAPBEXexcCritical4 4 2" xfId="760" xr:uid="{3BDBA8B3-0ABC-4A0A-B638-8E8870F5FCC8}"/>
    <cellStyle name="SAPBEXexcCritical4 4 2 2" xfId="1032" xr:uid="{8A5FAB45-B34B-41EF-9437-440C1E03B7C5}"/>
    <cellStyle name="SAPBEXexcCritical4 4 2 2 2" xfId="1548" xr:uid="{6145716F-93A0-4522-A50A-68F33EFEBF75}"/>
    <cellStyle name="SAPBEXexcCritical4 4 2 2 2 2" xfId="3099" xr:uid="{8C9B94CA-459A-491A-BD5C-5A09F03675D1}"/>
    <cellStyle name="SAPBEXexcCritical4 4 2 2 2 3" xfId="4937" xr:uid="{D541EBA2-5CED-4E8E-89D7-A2779CF78027}"/>
    <cellStyle name="SAPBEXexcCritical4 4 2 2 3" xfId="2067" xr:uid="{43432AD7-FB96-4805-84FD-5B540AF9841F}"/>
    <cellStyle name="SAPBEXexcCritical4 4 2 2 3 2" xfId="3615" xr:uid="{5A421E23-4A4D-4675-90D7-4282A6A0AF6D}"/>
    <cellStyle name="SAPBEXexcCritical4 4 2 2 4" xfId="2583" xr:uid="{F6E10165-7D56-4B1D-A5BA-421FC64F1D20}"/>
    <cellStyle name="SAPBEXexcCritical4 4 2 2 5" xfId="4419" xr:uid="{0E1CD5E5-7772-404F-B09B-B11C90E6A478}"/>
    <cellStyle name="SAPBEXexcCritical4 4 2 3" xfId="1290" xr:uid="{44EC71F1-F3C9-477F-AAD8-9EE5F4579728}"/>
    <cellStyle name="SAPBEXexcCritical4 4 2 3 2" xfId="2841" xr:uid="{28F35598-2132-43F8-B8FC-AB2557D38032}"/>
    <cellStyle name="SAPBEXexcCritical4 4 2 3 3" xfId="4679" xr:uid="{D8E57FE5-0031-4C6A-951A-38D1F1BD1360}"/>
    <cellStyle name="SAPBEXexcCritical4 4 2 4" xfId="1809" xr:uid="{FE5BED26-1FB6-43E5-B5C8-6996E73FBAF0}"/>
    <cellStyle name="SAPBEXexcCritical4 4 2 4 2" xfId="3357" xr:uid="{C3A1B1AA-90EB-4928-812C-9D75254B2B96}"/>
    <cellStyle name="SAPBEXexcCritical4 4 2 4 3" xfId="4160" xr:uid="{1EAA9DE8-194C-433D-A0BF-EB659EC34114}"/>
    <cellStyle name="SAPBEXexcCritical4 4 2 5" xfId="2325" xr:uid="{B2D55551-7CCB-4F09-AFB2-30983C4015D9}"/>
    <cellStyle name="SAPBEXexcCritical4 4 2 6" xfId="3877" xr:uid="{51C2036B-0D05-4D4F-AD9A-60676915D37E}"/>
    <cellStyle name="SAPBEXexcCritical4 5" xfId="335" xr:uid="{75293CE0-6F82-4B83-BA6A-8867854458EA}"/>
    <cellStyle name="SAPBEXexcCritical4 5 2" xfId="761" xr:uid="{8449090B-6E1C-4412-BD7E-46BC80289CE1}"/>
    <cellStyle name="SAPBEXexcCritical4 5 2 2" xfId="1033" xr:uid="{613C7B94-DB32-42DD-BE0A-4A98B02F8234}"/>
    <cellStyle name="SAPBEXexcCritical4 5 2 2 2" xfId="1549" xr:uid="{BEBFA806-5CD9-483C-8838-5B29754966D1}"/>
    <cellStyle name="SAPBEXexcCritical4 5 2 2 2 2" xfId="3100" xr:uid="{3FFA10E5-5591-4520-892C-73BB450A956E}"/>
    <cellStyle name="SAPBEXexcCritical4 5 2 2 2 3" xfId="4938" xr:uid="{3B7CA473-D522-47DD-A7A1-E237CAE8E90D}"/>
    <cellStyle name="SAPBEXexcCritical4 5 2 2 3" xfId="2068" xr:uid="{ECE29D6A-2AE6-40D2-84A2-AF7738A3814D}"/>
    <cellStyle name="SAPBEXexcCritical4 5 2 2 3 2" xfId="3616" xr:uid="{AFAE49E6-683F-4510-9FDF-A35E5DFC9FD0}"/>
    <cellStyle name="SAPBEXexcCritical4 5 2 2 4" xfId="2584" xr:uid="{4F52271A-FD39-48FF-B8F3-BF23F2DF2551}"/>
    <cellStyle name="SAPBEXexcCritical4 5 2 2 5" xfId="4420" xr:uid="{64B7030B-5104-4A1D-926F-F1E73BC6727A}"/>
    <cellStyle name="SAPBEXexcCritical4 5 2 3" xfId="1291" xr:uid="{496803D5-AA31-4D6A-81EC-0831F0C280C6}"/>
    <cellStyle name="SAPBEXexcCritical4 5 2 3 2" xfId="2842" xr:uid="{A641E08E-2F1C-4A65-8872-6A37F25B9FA1}"/>
    <cellStyle name="SAPBEXexcCritical4 5 2 3 3" xfId="4680" xr:uid="{430870DA-F5C5-4366-8AB3-4C1075C9B2FB}"/>
    <cellStyle name="SAPBEXexcCritical4 5 2 4" xfId="1810" xr:uid="{03FDAF49-6D1D-47EE-86FF-07F629D34E94}"/>
    <cellStyle name="SAPBEXexcCritical4 5 2 4 2" xfId="3358" xr:uid="{0A6698BF-FA8B-4D95-8C71-D244E29F1753}"/>
    <cellStyle name="SAPBEXexcCritical4 5 2 4 3" xfId="4161" xr:uid="{FC0E3F05-7EB3-4823-9252-F8C312915AEB}"/>
    <cellStyle name="SAPBEXexcCritical4 5 2 5" xfId="2326" xr:uid="{DC9FBAFB-79E9-466E-8E59-4264476166E0}"/>
    <cellStyle name="SAPBEXexcCritical4 5 2 6" xfId="3878" xr:uid="{C613E1BF-FF74-4AA5-83E2-CBA4C257D20F}"/>
    <cellStyle name="SAPBEXexcCritical4 6" xfId="336" xr:uid="{07A6431C-D4BB-49C3-9B0A-D270366E7449}"/>
    <cellStyle name="SAPBEXexcCritical4 6 2" xfId="762" xr:uid="{8CD8B9E8-E919-451B-AF64-2C926AB116BF}"/>
    <cellStyle name="SAPBEXexcCritical4 6 2 2" xfId="1034" xr:uid="{96D24244-BA13-42FE-9EC0-46EBCE76BDC9}"/>
    <cellStyle name="SAPBEXexcCritical4 6 2 2 2" xfId="1550" xr:uid="{CEDE9AF3-9283-4497-8ECF-F8E05AB2A47E}"/>
    <cellStyle name="SAPBEXexcCritical4 6 2 2 2 2" xfId="3101" xr:uid="{65F0BE1C-556E-4F29-96DD-745A75D37617}"/>
    <cellStyle name="SAPBEXexcCritical4 6 2 2 2 3" xfId="4939" xr:uid="{3F78DCB3-1493-45AE-BEFE-61FA44319587}"/>
    <cellStyle name="SAPBEXexcCritical4 6 2 2 3" xfId="2069" xr:uid="{AEA4A28A-4EBA-45EC-B770-FF602CEDE163}"/>
    <cellStyle name="SAPBEXexcCritical4 6 2 2 3 2" xfId="3617" xr:uid="{A475BFDC-7CDD-43C3-AE62-ABB5CF97729F}"/>
    <cellStyle name="SAPBEXexcCritical4 6 2 2 4" xfId="2585" xr:uid="{B947F3E3-6036-47C7-A49B-6B260E0E8DB6}"/>
    <cellStyle name="SAPBEXexcCritical4 6 2 2 5" xfId="4421" xr:uid="{48A6B2E3-45C2-425D-89EC-DF1737AF77DD}"/>
    <cellStyle name="SAPBEXexcCritical4 6 2 3" xfId="1292" xr:uid="{7D9661B6-45AB-433D-8241-24F30E5DB5E3}"/>
    <cellStyle name="SAPBEXexcCritical4 6 2 3 2" xfId="2843" xr:uid="{C91ACADA-F91A-4FE3-A462-58B47909DC32}"/>
    <cellStyle name="SAPBEXexcCritical4 6 2 3 3" xfId="4681" xr:uid="{F3200911-40ED-44C6-A462-BA470E47F353}"/>
    <cellStyle name="SAPBEXexcCritical4 6 2 4" xfId="1811" xr:uid="{5F92093B-9B82-47F0-A180-BBB15FF445CE}"/>
    <cellStyle name="SAPBEXexcCritical4 6 2 4 2" xfId="3359" xr:uid="{98B19128-D31B-474E-80ED-597B394234D8}"/>
    <cellStyle name="SAPBEXexcCritical4 6 2 4 3" xfId="4162" xr:uid="{4C94BD1D-DAA0-40D9-A6A1-9EAFAB307065}"/>
    <cellStyle name="SAPBEXexcCritical4 6 2 5" xfId="2327" xr:uid="{4C3052FE-B75E-4687-897A-D5F951CE3736}"/>
    <cellStyle name="SAPBEXexcCritical4 6 2 6" xfId="3879" xr:uid="{0774579D-6F8F-4C81-92F4-10BC534712EB}"/>
    <cellStyle name="SAPBEXexcCritical4 7" xfId="757" xr:uid="{448D4817-4495-4F1D-B770-A4030A92FD80}"/>
    <cellStyle name="SAPBEXexcCritical4 7 2" xfId="1029" xr:uid="{588A5D99-1BE5-4080-BABA-C889CB8C5BD8}"/>
    <cellStyle name="SAPBEXexcCritical4 7 2 2" xfId="1545" xr:uid="{781B4A8E-F8AC-4B6B-A569-BF161D9F37F7}"/>
    <cellStyle name="SAPBEXexcCritical4 7 2 2 2" xfId="3096" xr:uid="{38EE1481-3DDE-4312-932A-90E2C86A6861}"/>
    <cellStyle name="SAPBEXexcCritical4 7 2 2 3" xfId="4934" xr:uid="{FF6BCFE5-D28D-43D6-A1D7-FB4B543CA03A}"/>
    <cellStyle name="SAPBEXexcCritical4 7 2 3" xfId="2064" xr:uid="{290F3676-B168-497D-A47F-643F61CF7590}"/>
    <cellStyle name="SAPBEXexcCritical4 7 2 3 2" xfId="3612" xr:uid="{694EC58A-89C2-4A2B-93CB-39FE44EDCE4F}"/>
    <cellStyle name="SAPBEXexcCritical4 7 2 4" xfId="2580" xr:uid="{19B2D400-88F4-42BF-A693-233781291AD9}"/>
    <cellStyle name="SAPBEXexcCritical4 7 2 5" xfId="4416" xr:uid="{350368FF-CEFB-45F3-9B73-ECC2B231123F}"/>
    <cellStyle name="SAPBEXexcCritical4 7 3" xfId="1287" xr:uid="{66229D45-320A-4D3E-BCDF-B748BD81163A}"/>
    <cellStyle name="SAPBEXexcCritical4 7 3 2" xfId="2838" xr:uid="{EF3838E5-E172-4027-99F9-23AB52D7C5ED}"/>
    <cellStyle name="SAPBEXexcCritical4 7 3 3" xfId="4676" xr:uid="{E04C71A6-F586-4811-8342-55240384FDEC}"/>
    <cellStyle name="SAPBEXexcCritical4 7 4" xfId="1806" xr:uid="{76023C93-2A1D-4DA5-B075-9A6026E2126B}"/>
    <cellStyle name="SAPBEXexcCritical4 7 4 2" xfId="3354" xr:uid="{71C938F4-B035-410A-8BFB-385FF6E5830A}"/>
    <cellStyle name="SAPBEXexcCritical4 7 4 3" xfId="4157" xr:uid="{6C1618C9-B05E-4B09-BA2A-408549BCD98D}"/>
    <cellStyle name="SAPBEXexcCritical4 7 5" xfId="2322" xr:uid="{7E03474F-8DD4-427C-8437-0F9F5663A3CA}"/>
    <cellStyle name="SAPBEXexcCritical4 7 6" xfId="3874" xr:uid="{58642C92-F8B1-4063-ADCE-BEAF6DDF68C1}"/>
    <cellStyle name="SAPBEXexcCritical5" xfId="337" xr:uid="{A557BC30-4EC2-4CA8-9A46-09A223171EA5}"/>
    <cellStyle name="SAPBEXexcCritical5 2" xfId="338" xr:uid="{77A3F6D5-9965-401E-B387-CAC1EA8283DA}"/>
    <cellStyle name="SAPBEXexcCritical5 2 2" xfId="764" xr:uid="{A3E0D535-D9C6-464B-88B6-005389653D19}"/>
    <cellStyle name="SAPBEXexcCritical5 2 2 2" xfId="1036" xr:uid="{B4C6A7ED-3A28-46DB-B0B1-8E22D14592FC}"/>
    <cellStyle name="SAPBEXexcCritical5 2 2 2 2" xfId="1552" xr:uid="{3FD0CE2C-813B-486B-B447-4E865372E890}"/>
    <cellStyle name="SAPBEXexcCritical5 2 2 2 2 2" xfId="3103" xr:uid="{B1C235A9-48B7-4708-BA96-1086426607C5}"/>
    <cellStyle name="SAPBEXexcCritical5 2 2 2 2 3" xfId="4941" xr:uid="{AAD69382-6D43-4632-85FE-1FE5B9536394}"/>
    <cellStyle name="SAPBEXexcCritical5 2 2 2 3" xfId="2071" xr:uid="{C7B86A5A-4F1C-4E46-AC37-15D0EFAEC5A4}"/>
    <cellStyle name="SAPBEXexcCritical5 2 2 2 3 2" xfId="3619" xr:uid="{656A6FA9-89FF-4557-9582-86E5A5D4A4E9}"/>
    <cellStyle name="SAPBEXexcCritical5 2 2 2 4" xfId="2587" xr:uid="{5484ED66-671A-483A-8FDF-CDBFCBD55E3A}"/>
    <cellStyle name="SAPBEXexcCritical5 2 2 2 5" xfId="4423" xr:uid="{79E5E2E8-F12A-417A-B713-F8B9D4656B52}"/>
    <cellStyle name="SAPBEXexcCritical5 2 2 3" xfId="1294" xr:uid="{324402D2-C54A-45AB-9A39-0B9BB3200F73}"/>
    <cellStyle name="SAPBEXexcCritical5 2 2 3 2" xfId="2845" xr:uid="{DAB2CD09-C2EA-4482-9424-7E48AA52B9BC}"/>
    <cellStyle name="SAPBEXexcCritical5 2 2 3 3" xfId="4683" xr:uid="{C17259B4-AECC-4652-B15D-26B5A11A8CE9}"/>
    <cellStyle name="SAPBEXexcCritical5 2 2 4" xfId="1813" xr:uid="{645D6D39-471D-464B-A851-6930D9F0F62C}"/>
    <cellStyle name="SAPBEXexcCritical5 2 2 4 2" xfId="3361" xr:uid="{74DAFB3B-C6E7-4DCD-9951-BBD8EB99B762}"/>
    <cellStyle name="SAPBEXexcCritical5 2 2 4 3" xfId="4164" xr:uid="{CCD63B2A-1CF1-4437-98C1-DC3430476C85}"/>
    <cellStyle name="SAPBEXexcCritical5 2 2 5" xfId="2329" xr:uid="{40030588-60B5-48B7-8881-B7592BF933FD}"/>
    <cellStyle name="SAPBEXexcCritical5 2 2 6" xfId="3881" xr:uid="{AEF0AF71-7B9E-47C7-BE34-9416234C7735}"/>
    <cellStyle name="SAPBEXexcCritical5 3" xfId="339" xr:uid="{1C58587A-D9C0-455A-BA23-80AFEF2DE28B}"/>
    <cellStyle name="SAPBEXexcCritical5 3 2" xfId="765" xr:uid="{19634D51-080A-426A-84C3-EA4FCDF49011}"/>
    <cellStyle name="SAPBEXexcCritical5 3 2 2" xfId="1037" xr:uid="{D39C2DE5-E371-4228-A2D4-137A86A8ACF2}"/>
    <cellStyle name="SAPBEXexcCritical5 3 2 2 2" xfId="1553" xr:uid="{99538B98-1C48-43DA-BE7B-EC5EC4085604}"/>
    <cellStyle name="SAPBEXexcCritical5 3 2 2 2 2" xfId="3104" xr:uid="{5040D080-FFDB-46F8-8FA7-8239665925D1}"/>
    <cellStyle name="SAPBEXexcCritical5 3 2 2 2 3" xfId="4942" xr:uid="{D69B8309-73DE-42DC-93BC-B5E2178F3DCB}"/>
    <cellStyle name="SAPBEXexcCritical5 3 2 2 3" xfId="2072" xr:uid="{55C955AA-49DB-45FA-96E7-66D43CB1DB60}"/>
    <cellStyle name="SAPBEXexcCritical5 3 2 2 3 2" xfId="3620" xr:uid="{D595186E-6072-4046-AD99-46440685052F}"/>
    <cellStyle name="SAPBEXexcCritical5 3 2 2 4" xfId="2588" xr:uid="{83254E29-CEFB-4B19-A24E-7F363CF63D21}"/>
    <cellStyle name="SAPBEXexcCritical5 3 2 2 5" xfId="4424" xr:uid="{41D57A05-1309-46F3-9F78-5E5B8EAB0FA3}"/>
    <cellStyle name="SAPBEXexcCritical5 3 2 3" xfId="1295" xr:uid="{9D1C1F8E-7815-470B-89B1-D1A6C4637902}"/>
    <cellStyle name="SAPBEXexcCritical5 3 2 3 2" xfId="2846" xr:uid="{6F8B341C-E7AE-440A-99F7-B2FABD195652}"/>
    <cellStyle name="SAPBEXexcCritical5 3 2 3 3" xfId="4684" xr:uid="{7F69210F-9AFF-4598-8F41-3B1E7D614600}"/>
    <cellStyle name="SAPBEXexcCritical5 3 2 4" xfId="1814" xr:uid="{5522CA62-7C1C-49B1-B3C1-6889321405EA}"/>
    <cellStyle name="SAPBEXexcCritical5 3 2 4 2" xfId="3362" xr:uid="{A6E23D3D-3E50-4E98-8243-D20DD63DD762}"/>
    <cellStyle name="SAPBEXexcCritical5 3 2 4 3" xfId="4165" xr:uid="{5B513952-D785-4057-BC04-196739C348C4}"/>
    <cellStyle name="SAPBEXexcCritical5 3 2 5" xfId="2330" xr:uid="{09CB5CC5-C6F0-43E9-82AC-F570BDACA6D7}"/>
    <cellStyle name="SAPBEXexcCritical5 3 2 6" xfId="3882" xr:uid="{9DA7335E-7E3F-4F8C-B6BE-71CDFF16844B}"/>
    <cellStyle name="SAPBEXexcCritical5 4" xfId="340" xr:uid="{D4E922B8-75D3-498A-85BD-2DA706C51DC7}"/>
    <cellStyle name="SAPBEXexcCritical5 4 2" xfId="766" xr:uid="{A65C9A5B-311D-4C6B-913D-D1166BCCE198}"/>
    <cellStyle name="SAPBEXexcCritical5 4 2 2" xfId="1038" xr:uid="{EBF79ECE-97AD-4546-AD38-1EC3DAC24DF7}"/>
    <cellStyle name="SAPBEXexcCritical5 4 2 2 2" xfId="1554" xr:uid="{E0062ACC-ECE7-45AB-B032-8AAF1116A365}"/>
    <cellStyle name="SAPBEXexcCritical5 4 2 2 2 2" xfId="3105" xr:uid="{8EA2AB29-F11E-427F-AE4C-0D9B43BB4752}"/>
    <cellStyle name="SAPBEXexcCritical5 4 2 2 2 3" xfId="4943" xr:uid="{C01B2B01-F7D5-4B11-8564-BEBDF4B4BD03}"/>
    <cellStyle name="SAPBEXexcCritical5 4 2 2 3" xfId="2073" xr:uid="{0D3F19F2-3A31-4543-8EB3-36D6248D7F32}"/>
    <cellStyle name="SAPBEXexcCritical5 4 2 2 3 2" xfId="3621" xr:uid="{BB0109FC-8334-4304-8C5A-DA900ECBFE7B}"/>
    <cellStyle name="SAPBEXexcCritical5 4 2 2 4" xfId="2589" xr:uid="{7D2BC63A-6641-4135-AE37-11B40A3143FC}"/>
    <cellStyle name="SAPBEXexcCritical5 4 2 2 5" xfId="4425" xr:uid="{FC9953B0-EDEE-49D2-8E21-965C2F62834B}"/>
    <cellStyle name="SAPBEXexcCritical5 4 2 3" xfId="1296" xr:uid="{773DDEBC-B5DC-47DF-88F5-82BC5D056916}"/>
    <cellStyle name="SAPBEXexcCritical5 4 2 3 2" xfId="2847" xr:uid="{05049C64-7B2E-4F5D-B1A1-1D7837411089}"/>
    <cellStyle name="SAPBEXexcCritical5 4 2 3 3" xfId="4685" xr:uid="{9149D9D1-AF7D-4522-A4AC-E862DAEB4FE9}"/>
    <cellStyle name="SAPBEXexcCritical5 4 2 4" xfId="1815" xr:uid="{B046381A-3812-4271-B66B-96C20AA39798}"/>
    <cellStyle name="SAPBEXexcCritical5 4 2 4 2" xfId="3363" xr:uid="{69311356-15C0-4F66-8324-C12AF467E3DE}"/>
    <cellStyle name="SAPBEXexcCritical5 4 2 4 3" xfId="4166" xr:uid="{3444DC58-325B-426C-BE47-D4EEAAE7C643}"/>
    <cellStyle name="SAPBEXexcCritical5 4 2 5" xfId="2331" xr:uid="{1734CDFC-CA62-4AAD-96E3-0C2A4157FC05}"/>
    <cellStyle name="SAPBEXexcCritical5 4 2 6" xfId="3883" xr:uid="{BDF4636B-89C1-4601-97E6-9973B94A479C}"/>
    <cellStyle name="SAPBEXexcCritical5 5" xfId="341" xr:uid="{A7FFD18A-683A-4BBA-BB19-EED98AF49305}"/>
    <cellStyle name="SAPBEXexcCritical5 5 2" xfId="767" xr:uid="{370264BA-BD9F-445C-97B2-0AC9558EE2AC}"/>
    <cellStyle name="SAPBEXexcCritical5 5 2 2" xfId="1039" xr:uid="{CDCD8FA4-E660-4E2E-9D26-9AD1BEE19105}"/>
    <cellStyle name="SAPBEXexcCritical5 5 2 2 2" xfId="1555" xr:uid="{C7EF675D-C9CB-48A0-8A69-06E3D401AB4C}"/>
    <cellStyle name="SAPBEXexcCritical5 5 2 2 2 2" xfId="3106" xr:uid="{54AF0718-630D-4B54-973E-EF344D7456A1}"/>
    <cellStyle name="SAPBEXexcCritical5 5 2 2 2 3" xfId="4944" xr:uid="{965724D3-B53C-4452-A2DB-07AEC12F3263}"/>
    <cellStyle name="SAPBEXexcCritical5 5 2 2 3" xfId="2074" xr:uid="{1C12B563-F32E-4DD7-B6FC-3259A98B7521}"/>
    <cellStyle name="SAPBEXexcCritical5 5 2 2 3 2" xfId="3622" xr:uid="{0CDBF524-6744-4F89-8D74-F08996EC02DA}"/>
    <cellStyle name="SAPBEXexcCritical5 5 2 2 4" xfId="2590" xr:uid="{A4B6BE83-4621-4D31-9906-5F79D87827B1}"/>
    <cellStyle name="SAPBEXexcCritical5 5 2 2 5" xfId="4426" xr:uid="{9DDDD7A4-6600-44AB-AD50-184FA91E94E2}"/>
    <cellStyle name="SAPBEXexcCritical5 5 2 3" xfId="1297" xr:uid="{F596077E-E884-42EB-B86D-212B51A3D9F4}"/>
    <cellStyle name="SAPBEXexcCritical5 5 2 3 2" xfId="2848" xr:uid="{D47CCC0C-623C-4C6C-A460-022B70D55F06}"/>
    <cellStyle name="SAPBEXexcCritical5 5 2 3 3" xfId="4686" xr:uid="{1D92E62D-A072-4347-8410-3A32DE89C64C}"/>
    <cellStyle name="SAPBEXexcCritical5 5 2 4" xfId="1816" xr:uid="{25C3607A-65B7-42FF-9317-F37D822038A1}"/>
    <cellStyle name="SAPBEXexcCritical5 5 2 4 2" xfId="3364" xr:uid="{8B823710-A2CD-4724-AB8D-3E30CA843553}"/>
    <cellStyle name="SAPBEXexcCritical5 5 2 4 3" xfId="4167" xr:uid="{BCB44993-FEC7-46F1-8082-5F5B519364DB}"/>
    <cellStyle name="SAPBEXexcCritical5 5 2 5" xfId="2332" xr:uid="{17A5138C-EC65-43C5-B69F-2F42F1B5FF89}"/>
    <cellStyle name="SAPBEXexcCritical5 5 2 6" xfId="3884" xr:uid="{CC8997DC-6E53-4A00-81F4-05A004E5B527}"/>
    <cellStyle name="SAPBEXexcCritical5 6" xfId="342" xr:uid="{E92D9870-E54A-408A-B91F-12E29064C86B}"/>
    <cellStyle name="SAPBEXexcCritical5 6 2" xfId="768" xr:uid="{35C6A601-31CF-46B9-9468-FA61BE699A25}"/>
    <cellStyle name="SAPBEXexcCritical5 6 2 2" xfId="1040" xr:uid="{9485DCA9-58AC-4F2F-887F-EE525AC5F462}"/>
    <cellStyle name="SAPBEXexcCritical5 6 2 2 2" xfId="1556" xr:uid="{06720422-7162-43E8-AE34-B1FE6CA5E8B4}"/>
    <cellStyle name="SAPBEXexcCritical5 6 2 2 2 2" xfId="3107" xr:uid="{372A88E4-7CF7-4B92-964F-5F88461D6CF6}"/>
    <cellStyle name="SAPBEXexcCritical5 6 2 2 2 3" xfId="4945" xr:uid="{B8293556-F0E5-422E-A81A-9355442A18A8}"/>
    <cellStyle name="SAPBEXexcCritical5 6 2 2 3" xfId="2075" xr:uid="{C55A0F35-3967-49AF-90A2-1521AA59BF39}"/>
    <cellStyle name="SAPBEXexcCritical5 6 2 2 3 2" xfId="3623" xr:uid="{8899C22E-DAA3-4536-B640-0F037DD277EF}"/>
    <cellStyle name="SAPBEXexcCritical5 6 2 2 4" xfId="2591" xr:uid="{7E8E13BF-2D6D-4097-81F3-F8F84660D732}"/>
    <cellStyle name="SAPBEXexcCritical5 6 2 2 5" xfId="4427" xr:uid="{4AFACFFB-5498-4F8C-A3B8-60B73F600600}"/>
    <cellStyle name="SAPBEXexcCritical5 6 2 3" xfId="1298" xr:uid="{F3962278-C809-4A64-8824-359B6F37A730}"/>
    <cellStyle name="SAPBEXexcCritical5 6 2 3 2" xfId="2849" xr:uid="{AA930560-77B2-473E-AD9F-65355EDED8C4}"/>
    <cellStyle name="SAPBEXexcCritical5 6 2 3 3" xfId="4687" xr:uid="{F6317807-BCAE-4600-97F3-D248D6D2F802}"/>
    <cellStyle name="SAPBEXexcCritical5 6 2 4" xfId="1817" xr:uid="{24314DE8-1693-44E8-B483-970EAF664DEB}"/>
    <cellStyle name="SAPBEXexcCritical5 6 2 4 2" xfId="3365" xr:uid="{53D357EC-A292-40ED-9AA1-7798A09A6A5E}"/>
    <cellStyle name="SAPBEXexcCritical5 6 2 4 3" xfId="4168" xr:uid="{71948A4F-A204-4F67-B16F-5A72FC42A0A2}"/>
    <cellStyle name="SAPBEXexcCritical5 6 2 5" xfId="2333" xr:uid="{3AAE1FE2-7F77-4BEC-96DC-B25D5DB4AD63}"/>
    <cellStyle name="SAPBEXexcCritical5 6 2 6" xfId="3885" xr:uid="{42D4D66B-4811-401C-AA77-3552F5EC196C}"/>
    <cellStyle name="SAPBEXexcCritical5 7" xfId="763" xr:uid="{CF46CE24-DF79-47EA-B5AA-87E0F52EC87F}"/>
    <cellStyle name="SAPBEXexcCritical5 7 2" xfId="1035" xr:uid="{BA4712F6-1CC2-445B-BBEC-63555FE7C763}"/>
    <cellStyle name="SAPBEXexcCritical5 7 2 2" xfId="1551" xr:uid="{C40DF22B-A748-4AA2-8B43-68F27BD4829D}"/>
    <cellStyle name="SAPBEXexcCritical5 7 2 2 2" xfId="3102" xr:uid="{549AE955-310E-441A-B637-B8B863C999E3}"/>
    <cellStyle name="SAPBEXexcCritical5 7 2 2 3" xfId="4940" xr:uid="{641A5596-2E70-45B9-94F1-A57D61E3824B}"/>
    <cellStyle name="SAPBEXexcCritical5 7 2 3" xfId="2070" xr:uid="{4F7EFA59-18BA-4242-A87D-6BD54D7349BA}"/>
    <cellStyle name="SAPBEXexcCritical5 7 2 3 2" xfId="3618" xr:uid="{378847A3-A44C-412A-8D78-7ADD2DF3FBA4}"/>
    <cellStyle name="SAPBEXexcCritical5 7 2 4" xfId="2586" xr:uid="{AFBBE11B-EECC-4288-B0BF-FE57029BE95F}"/>
    <cellStyle name="SAPBEXexcCritical5 7 2 5" xfId="4422" xr:uid="{46B25081-4AF2-4513-B66A-D274131F1CB7}"/>
    <cellStyle name="SAPBEXexcCritical5 7 3" xfId="1293" xr:uid="{1439B928-3810-4AF4-A07E-61677507BBA8}"/>
    <cellStyle name="SAPBEXexcCritical5 7 3 2" xfId="2844" xr:uid="{B23D2B21-B97B-4C4A-9FAB-4F76902FEBF9}"/>
    <cellStyle name="SAPBEXexcCritical5 7 3 3" xfId="4682" xr:uid="{33EE71B9-7EF8-4B8F-8536-4A8B9C968700}"/>
    <cellStyle name="SAPBEXexcCritical5 7 4" xfId="1812" xr:uid="{9A8A42F5-C3C7-43EB-8D8D-2344BC6A2EC0}"/>
    <cellStyle name="SAPBEXexcCritical5 7 4 2" xfId="3360" xr:uid="{05AA1DE9-799D-4820-8952-682AE13DF0D0}"/>
    <cellStyle name="SAPBEXexcCritical5 7 4 3" xfId="4163" xr:uid="{A829A67D-0BD4-4F6E-BE65-F284D12159D8}"/>
    <cellStyle name="SAPBEXexcCritical5 7 5" xfId="2328" xr:uid="{A7B51D34-47E3-47B3-9509-AB53860674E6}"/>
    <cellStyle name="SAPBEXexcCritical5 7 6" xfId="3880" xr:uid="{E794A4EB-2366-4356-B049-D9C1AC185951}"/>
    <cellStyle name="SAPBEXexcCritical6" xfId="343" xr:uid="{A8AA81BD-6F32-49BB-B068-6E73EABBAABA}"/>
    <cellStyle name="SAPBEXexcCritical6 2" xfId="344" xr:uid="{CFE77CF1-F680-4430-A03A-B79B8E37A810}"/>
    <cellStyle name="SAPBEXexcCritical6 2 2" xfId="770" xr:uid="{139FCD3F-7A60-49E9-B4B6-573C9DFF5305}"/>
    <cellStyle name="SAPBEXexcCritical6 2 2 2" xfId="1042" xr:uid="{BFC56B34-3341-41D2-AE24-DC6DBFCDAFD8}"/>
    <cellStyle name="SAPBEXexcCritical6 2 2 2 2" xfId="1558" xr:uid="{97CAB698-FE21-467F-BAED-58DCEFC40D3B}"/>
    <cellStyle name="SAPBEXexcCritical6 2 2 2 2 2" xfId="3109" xr:uid="{2CEC2DE1-1A30-4A07-B538-07C17B8F802F}"/>
    <cellStyle name="SAPBEXexcCritical6 2 2 2 2 3" xfId="4947" xr:uid="{1C010B50-743D-4211-8B93-39E80B84AE74}"/>
    <cellStyle name="SAPBEXexcCritical6 2 2 2 3" xfId="2077" xr:uid="{5AB6443D-5947-4F00-A9C6-BE30A052EF70}"/>
    <cellStyle name="SAPBEXexcCritical6 2 2 2 3 2" xfId="3625" xr:uid="{F720CD58-7544-4AD3-A074-60E9870C5257}"/>
    <cellStyle name="SAPBEXexcCritical6 2 2 2 4" xfId="2593" xr:uid="{86D30162-72A8-42DD-9FD4-D360F2F34D51}"/>
    <cellStyle name="SAPBEXexcCritical6 2 2 2 5" xfId="4429" xr:uid="{C3D9C8AB-28E5-4C81-BF5A-9391B21C6180}"/>
    <cellStyle name="SAPBEXexcCritical6 2 2 3" xfId="1300" xr:uid="{502FF222-CFC0-4A56-9EA5-921FE0490F49}"/>
    <cellStyle name="SAPBEXexcCritical6 2 2 3 2" xfId="2851" xr:uid="{D0FAF271-7F55-4860-B3FB-27A3BF6587E7}"/>
    <cellStyle name="SAPBEXexcCritical6 2 2 3 3" xfId="4689" xr:uid="{13942FCC-40AD-41B4-AA1E-C0E6C1912346}"/>
    <cellStyle name="SAPBEXexcCritical6 2 2 4" xfId="1819" xr:uid="{AF54098F-F4DB-4623-8C7E-6ADD222B2B41}"/>
    <cellStyle name="SAPBEXexcCritical6 2 2 4 2" xfId="3367" xr:uid="{A897903F-6E53-4A59-B632-5B74B40615B7}"/>
    <cellStyle name="SAPBEXexcCritical6 2 2 4 3" xfId="4170" xr:uid="{A981819E-3DDA-4BD5-B477-9C71301426E2}"/>
    <cellStyle name="SAPBEXexcCritical6 2 2 5" xfId="2335" xr:uid="{8EF3733B-6D42-412D-B779-1A2DCA6A03D0}"/>
    <cellStyle name="SAPBEXexcCritical6 2 2 6" xfId="3887" xr:uid="{11FB89DB-66AD-422A-B88D-44E53F637550}"/>
    <cellStyle name="SAPBEXexcCritical6 3" xfId="345" xr:uid="{C91A0928-0338-47D6-86B6-81E8A790C76B}"/>
    <cellStyle name="SAPBEXexcCritical6 3 2" xfId="771" xr:uid="{B0F6B122-CF3D-4094-B8C0-D243769C8509}"/>
    <cellStyle name="SAPBEXexcCritical6 3 2 2" xfId="1043" xr:uid="{C1AECC9C-BA69-4DE6-BDCE-DE15E200481F}"/>
    <cellStyle name="SAPBEXexcCritical6 3 2 2 2" xfId="1559" xr:uid="{E1847F3B-0B4A-4E6B-A2A7-AEBD45F9ADBB}"/>
    <cellStyle name="SAPBEXexcCritical6 3 2 2 2 2" xfId="3110" xr:uid="{E0258254-6C4E-4575-8DDD-ACE1D527A5AB}"/>
    <cellStyle name="SAPBEXexcCritical6 3 2 2 2 3" xfId="4948" xr:uid="{D7FAEA42-CD1D-481D-99FB-7BA241754B70}"/>
    <cellStyle name="SAPBEXexcCritical6 3 2 2 3" xfId="2078" xr:uid="{04D6A145-1919-4B81-BF3C-7AD3B00FB405}"/>
    <cellStyle name="SAPBEXexcCritical6 3 2 2 3 2" xfId="3626" xr:uid="{25FE11B1-0502-4CC5-AE68-E1CE3A7E6F6C}"/>
    <cellStyle name="SAPBEXexcCritical6 3 2 2 4" xfId="2594" xr:uid="{22D4F151-0794-4261-B890-2E92E8824EBC}"/>
    <cellStyle name="SAPBEXexcCritical6 3 2 2 5" xfId="4430" xr:uid="{BAF3AB58-C772-4B71-A8AD-A4DBF1035511}"/>
    <cellStyle name="SAPBEXexcCritical6 3 2 3" xfId="1301" xr:uid="{2EC7A01C-CD30-4128-BCAA-588A6FC7EE41}"/>
    <cellStyle name="SAPBEXexcCritical6 3 2 3 2" xfId="2852" xr:uid="{0507F7DF-0CAE-49D0-92AA-7B88E1554E21}"/>
    <cellStyle name="SAPBEXexcCritical6 3 2 3 3" xfId="4690" xr:uid="{1ADBA99B-CB88-4A70-BCDB-2ABECFEA3858}"/>
    <cellStyle name="SAPBEXexcCritical6 3 2 4" xfId="1820" xr:uid="{72FE7F7A-3EB9-40FB-A9DA-1C4D83B03687}"/>
    <cellStyle name="SAPBEXexcCritical6 3 2 4 2" xfId="3368" xr:uid="{7E78B418-0417-4ABA-850F-014E3D4F956F}"/>
    <cellStyle name="SAPBEXexcCritical6 3 2 4 3" xfId="4171" xr:uid="{A1C49A77-8996-4839-8F13-88F99073558D}"/>
    <cellStyle name="SAPBEXexcCritical6 3 2 5" xfId="2336" xr:uid="{9D881A60-17CD-4CA1-9491-C3050CDC3AF6}"/>
    <cellStyle name="SAPBEXexcCritical6 3 2 6" xfId="3888" xr:uid="{E6B4E171-2B43-4882-ADD2-805BA13FD1EA}"/>
    <cellStyle name="SAPBEXexcCritical6 4" xfId="346" xr:uid="{20330FEF-A6BA-410E-9029-E3B0486EF8A0}"/>
    <cellStyle name="SAPBEXexcCritical6 4 2" xfId="772" xr:uid="{E4B0BAED-D122-4ECA-88A9-9F95260A2037}"/>
    <cellStyle name="SAPBEXexcCritical6 4 2 2" xfId="1044" xr:uid="{734F230B-53DA-497D-B6EA-14415D669A29}"/>
    <cellStyle name="SAPBEXexcCritical6 4 2 2 2" xfId="1560" xr:uid="{79BEC56A-3889-41A7-BA18-AEA786995455}"/>
    <cellStyle name="SAPBEXexcCritical6 4 2 2 2 2" xfId="3111" xr:uid="{27AF2017-099A-45C5-84DC-61902E07D8C8}"/>
    <cellStyle name="SAPBEXexcCritical6 4 2 2 2 3" xfId="4949" xr:uid="{82E42F5B-168F-4ADB-A870-F06265A5C540}"/>
    <cellStyle name="SAPBEXexcCritical6 4 2 2 3" xfId="2079" xr:uid="{2DA28A88-9A49-4E53-B0E8-8933CBC2EFF5}"/>
    <cellStyle name="SAPBEXexcCritical6 4 2 2 3 2" xfId="3627" xr:uid="{29E3CD0E-B640-4A65-835A-F0FB8C99CEE8}"/>
    <cellStyle name="SAPBEXexcCritical6 4 2 2 4" xfId="2595" xr:uid="{32A7CAD7-5E26-4EB4-B9A8-176BB88DB601}"/>
    <cellStyle name="SAPBEXexcCritical6 4 2 2 5" xfId="4431" xr:uid="{AAEBE6A6-4D59-4D12-98DA-BB9812ED5A3D}"/>
    <cellStyle name="SAPBEXexcCritical6 4 2 3" xfId="1302" xr:uid="{0DD3D8A4-9C81-447E-BB9D-610FE5267D09}"/>
    <cellStyle name="SAPBEXexcCritical6 4 2 3 2" xfId="2853" xr:uid="{EE6E8814-2F45-48D5-A442-EDE90838B064}"/>
    <cellStyle name="SAPBEXexcCritical6 4 2 3 3" xfId="4691" xr:uid="{204F0C36-334F-4844-A701-CF26ACB254AB}"/>
    <cellStyle name="SAPBEXexcCritical6 4 2 4" xfId="1821" xr:uid="{70686D9A-D411-4179-890A-EF688293DC51}"/>
    <cellStyle name="SAPBEXexcCritical6 4 2 4 2" xfId="3369" xr:uid="{A0D482CE-589C-452A-AF06-4DFD4C7DF3D8}"/>
    <cellStyle name="SAPBEXexcCritical6 4 2 4 3" xfId="4172" xr:uid="{46EEC940-58E4-4156-A61C-BC8F00018014}"/>
    <cellStyle name="SAPBEXexcCritical6 4 2 5" xfId="2337" xr:uid="{FBD9D9F0-E895-46D0-B2F4-9383CE142403}"/>
    <cellStyle name="SAPBEXexcCritical6 4 2 6" xfId="3889" xr:uid="{ED41DA16-B10E-4F09-A3CB-890809498F63}"/>
    <cellStyle name="SAPBEXexcCritical6 5" xfId="347" xr:uid="{D98DE584-FEC7-414B-B35C-9027E8C921BD}"/>
    <cellStyle name="SAPBEXexcCritical6 5 2" xfId="773" xr:uid="{C2386587-1E54-4C5F-A088-30BF43E3E3BE}"/>
    <cellStyle name="SAPBEXexcCritical6 5 2 2" xfId="1045" xr:uid="{D85DAA42-49F0-4679-B1C2-B34369E59459}"/>
    <cellStyle name="SAPBEXexcCritical6 5 2 2 2" xfId="1561" xr:uid="{9642AB17-4C99-4D3C-95DA-527DE6F82D94}"/>
    <cellStyle name="SAPBEXexcCritical6 5 2 2 2 2" xfId="3112" xr:uid="{EF7D621E-51E8-42CB-8C37-C20C9F56AFB8}"/>
    <cellStyle name="SAPBEXexcCritical6 5 2 2 2 3" xfId="4950" xr:uid="{C5B6CC6A-93A5-4048-A66D-DB47D88FC931}"/>
    <cellStyle name="SAPBEXexcCritical6 5 2 2 3" xfId="2080" xr:uid="{5F681A37-D544-439A-A526-D9A8660F6B59}"/>
    <cellStyle name="SAPBEXexcCritical6 5 2 2 3 2" xfId="3628" xr:uid="{6E9A3F71-95DA-44B4-BC4C-B151F19A72E7}"/>
    <cellStyle name="SAPBEXexcCritical6 5 2 2 4" xfId="2596" xr:uid="{B3ED862B-ED93-4102-9DDF-3A6505F3A924}"/>
    <cellStyle name="SAPBEXexcCritical6 5 2 2 5" xfId="4432" xr:uid="{A70E71DA-78D3-47A0-B71B-2F1F13F65212}"/>
    <cellStyle name="SAPBEXexcCritical6 5 2 3" xfId="1303" xr:uid="{4D242C07-96E6-421E-85CF-F9F4E6DEFFEB}"/>
    <cellStyle name="SAPBEXexcCritical6 5 2 3 2" xfId="2854" xr:uid="{D9BBDF2F-4561-4705-822A-D03AEB8536DB}"/>
    <cellStyle name="SAPBEXexcCritical6 5 2 3 3" xfId="4692" xr:uid="{6BE76B4B-8908-4073-8C4F-79FE69EC9351}"/>
    <cellStyle name="SAPBEXexcCritical6 5 2 4" xfId="1822" xr:uid="{DC1352F5-CD90-417D-A10D-8B34F7266BD7}"/>
    <cellStyle name="SAPBEXexcCritical6 5 2 4 2" xfId="3370" xr:uid="{DF024F7E-7E7D-4A70-B5F8-877CA1434248}"/>
    <cellStyle name="SAPBEXexcCritical6 5 2 4 3" xfId="4173" xr:uid="{3ADD3670-C18F-4BF1-B6F3-EA30A84B8DA2}"/>
    <cellStyle name="SAPBEXexcCritical6 5 2 5" xfId="2338" xr:uid="{16BE3D9C-C553-48D0-B365-BE29F0170854}"/>
    <cellStyle name="SAPBEXexcCritical6 5 2 6" xfId="3890" xr:uid="{83804B1E-278C-45EF-A370-E52C3A59949B}"/>
    <cellStyle name="SAPBEXexcCritical6 6" xfId="348" xr:uid="{174E1D68-5C58-44E7-98DD-A7E698213EB4}"/>
    <cellStyle name="SAPBEXexcCritical6 6 2" xfId="774" xr:uid="{D65DEDD2-2CA9-4A7F-8D52-0F3B9D66ADA2}"/>
    <cellStyle name="SAPBEXexcCritical6 6 2 2" xfId="1046" xr:uid="{CC9738B9-B94E-4DB4-92CB-6713DE4ED879}"/>
    <cellStyle name="SAPBEXexcCritical6 6 2 2 2" xfId="1562" xr:uid="{FD9776E5-06B3-4D91-8994-4036CF3A98F6}"/>
    <cellStyle name="SAPBEXexcCritical6 6 2 2 2 2" xfId="3113" xr:uid="{042FF205-8F8E-4791-911F-02C0589230AE}"/>
    <cellStyle name="SAPBEXexcCritical6 6 2 2 2 3" xfId="4951" xr:uid="{19891AB2-E87F-4FE6-94D6-10945C5CDC4E}"/>
    <cellStyle name="SAPBEXexcCritical6 6 2 2 3" xfId="2081" xr:uid="{355F59F9-A5DD-494C-A29B-0BFD92BE41A7}"/>
    <cellStyle name="SAPBEXexcCritical6 6 2 2 3 2" xfId="3629" xr:uid="{94C43A92-216E-4EF8-9726-10A7AC60D5D5}"/>
    <cellStyle name="SAPBEXexcCritical6 6 2 2 4" xfId="2597" xr:uid="{9A4E0397-B84B-41DB-8875-FBC0E09CABA5}"/>
    <cellStyle name="SAPBEXexcCritical6 6 2 2 5" xfId="4433" xr:uid="{35AB6412-DF26-4193-94A6-9007CCA449E6}"/>
    <cellStyle name="SAPBEXexcCritical6 6 2 3" xfId="1304" xr:uid="{D665DFD8-FB42-4A70-A3D5-6AEC86A2F52C}"/>
    <cellStyle name="SAPBEXexcCritical6 6 2 3 2" xfId="2855" xr:uid="{3AFB22A5-AE01-40D5-B543-BDABBF42C484}"/>
    <cellStyle name="SAPBEXexcCritical6 6 2 3 3" xfId="4693" xr:uid="{149FFC0F-D11B-4DCF-9331-7CF077409F11}"/>
    <cellStyle name="SAPBEXexcCritical6 6 2 4" xfId="1823" xr:uid="{D80DFD8C-EFAE-44FE-B2E4-1439C3483980}"/>
    <cellStyle name="SAPBEXexcCritical6 6 2 4 2" xfId="3371" xr:uid="{D53E2B84-D44F-4565-97CC-FDFF87336AB5}"/>
    <cellStyle name="SAPBEXexcCritical6 6 2 4 3" xfId="4174" xr:uid="{95DE1632-5A8A-4B66-8C5D-BC68FFDBCC86}"/>
    <cellStyle name="SAPBEXexcCritical6 6 2 5" xfId="2339" xr:uid="{AB6613D8-B134-4D4C-9966-E94DFD9B836D}"/>
    <cellStyle name="SAPBEXexcCritical6 6 2 6" xfId="3891" xr:uid="{0A875F55-149B-4AB1-B581-8E5D8D3A34C0}"/>
    <cellStyle name="SAPBEXexcCritical6 7" xfId="769" xr:uid="{B94073DA-137B-4BFA-BAF6-49C41E7FBC79}"/>
    <cellStyle name="SAPBEXexcCritical6 7 2" xfId="1041" xr:uid="{9D1FF2A3-5081-483D-815A-C08DAF34BF90}"/>
    <cellStyle name="SAPBEXexcCritical6 7 2 2" xfId="1557" xr:uid="{44FF0693-5D9D-4153-8166-51550D6A02D3}"/>
    <cellStyle name="SAPBEXexcCritical6 7 2 2 2" xfId="3108" xr:uid="{8C540844-96D5-4C21-B430-A6D2E4F86769}"/>
    <cellStyle name="SAPBEXexcCritical6 7 2 2 3" xfId="4946" xr:uid="{7F713761-483D-446A-90A6-4C06DA345707}"/>
    <cellStyle name="SAPBEXexcCritical6 7 2 3" xfId="2076" xr:uid="{BAD9BCD9-3B5B-4C2E-85A1-146E49989E16}"/>
    <cellStyle name="SAPBEXexcCritical6 7 2 3 2" xfId="3624" xr:uid="{BD2A45AD-C821-40D2-935A-6A024CA2BD6B}"/>
    <cellStyle name="SAPBEXexcCritical6 7 2 4" xfId="2592" xr:uid="{17F2CCB2-696D-4180-B77F-C1DD5BC03E96}"/>
    <cellStyle name="SAPBEXexcCritical6 7 2 5" xfId="4428" xr:uid="{286C9946-43FF-41F2-84F6-4963530F8773}"/>
    <cellStyle name="SAPBEXexcCritical6 7 3" xfId="1299" xr:uid="{C1DC3BE1-DB0F-4D19-9640-925132A3F39B}"/>
    <cellStyle name="SAPBEXexcCritical6 7 3 2" xfId="2850" xr:uid="{C84AC36C-B573-4612-B423-FD745401F3E9}"/>
    <cellStyle name="SAPBEXexcCritical6 7 3 3" xfId="4688" xr:uid="{88A5A3F5-E342-4B1F-BC97-1850640039B3}"/>
    <cellStyle name="SAPBEXexcCritical6 7 4" xfId="1818" xr:uid="{3112AF8C-BC86-40B4-91E0-954B300FE87F}"/>
    <cellStyle name="SAPBEXexcCritical6 7 4 2" xfId="3366" xr:uid="{94AA89FF-3097-4F9A-9C56-7ADD7A1F6117}"/>
    <cellStyle name="SAPBEXexcCritical6 7 4 3" xfId="4169" xr:uid="{C5983ADA-A5E9-40BE-8B5B-18537881E0EF}"/>
    <cellStyle name="SAPBEXexcCritical6 7 5" xfId="2334" xr:uid="{82C074C2-D403-4525-8976-BA18F00C1B48}"/>
    <cellStyle name="SAPBEXexcCritical6 7 6" xfId="3886" xr:uid="{1D9F8A3F-07E5-4C92-AA3E-CEADCD52B1DC}"/>
    <cellStyle name="SAPBEXexcGood1" xfId="349" xr:uid="{8924BE67-D729-4835-A2CF-9279D37D9AB7}"/>
    <cellStyle name="SAPBEXexcGood1 2" xfId="350" xr:uid="{37F7BD67-877B-47F3-9AAA-5D643D85011E}"/>
    <cellStyle name="SAPBEXexcGood1 2 2" xfId="776" xr:uid="{57B53BC9-4501-4B18-A033-2274F93903E8}"/>
    <cellStyle name="SAPBEXexcGood1 2 2 2" xfId="1048" xr:uid="{A681DDC0-7A2B-4EB8-8551-A1C07C232927}"/>
    <cellStyle name="SAPBEXexcGood1 2 2 2 2" xfId="1564" xr:uid="{71C3AE96-4339-4A90-99A8-BF9F318107FB}"/>
    <cellStyle name="SAPBEXexcGood1 2 2 2 2 2" xfId="3115" xr:uid="{B8C544E6-00F0-433E-BD57-63824325996A}"/>
    <cellStyle name="SAPBEXexcGood1 2 2 2 2 3" xfId="4953" xr:uid="{CADAA1A1-FC22-4212-8C27-FACADBB4C42F}"/>
    <cellStyle name="SAPBEXexcGood1 2 2 2 3" xfId="2083" xr:uid="{6E50D371-76D8-4F30-910B-EC35EF34E353}"/>
    <cellStyle name="SAPBEXexcGood1 2 2 2 3 2" xfId="3631" xr:uid="{F01CEAF1-1856-4CF0-9D9F-B3685E848F29}"/>
    <cellStyle name="SAPBEXexcGood1 2 2 2 4" xfId="2599" xr:uid="{29AF4025-2CC6-45BF-B52B-75280CE09844}"/>
    <cellStyle name="SAPBEXexcGood1 2 2 2 5" xfId="4435" xr:uid="{6BF5B3DB-B5FC-4C15-BCC2-48CDE210F99D}"/>
    <cellStyle name="SAPBEXexcGood1 2 2 3" xfId="1306" xr:uid="{F067EA85-9432-46EC-A86E-219050FD8948}"/>
    <cellStyle name="SAPBEXexcGood1 2 2 3 2" xfId="2857" xr:uid="{97112BE0-230B-44E8-AFE4-B2030441CE9B}"/>
    <cellStyle name="SAPBEXexcGood1 2 2 3 3" xfId="4695" xr:uid="{4B77D357-39D7-4E9E-9AD1-26FFC10296D9}"/>
    <cellStyle name="SAPBEXexcGood1 2 2 4" xfId="1825" xr:uid="{59838625-4292-4656-9FAD-69052F420985}"/>
    <cellStyle name="SAPBEXexcGood1 2 2 4 2" xfId="3373" xr:uid="{39BC6F43-E9E2-46DD-9A25-4BC9FC6626EA}"/>
    <cellStyle name="SAPBEXexcGood1 2 2 4 3" xfId="4176" xr:uid="{B72BAAB4-B02F-48B3-B021-D12E008E6960}"/>
    <cellStyle name="SAPBEXexcGood1 2 2 5" xfId="2341" xr:uid="{0693B82D-02B9-4706-BD4A-4E28AD6A4EAE}"/>
    <cellStyle name="SAPBEXexcGood1 2 2 6" xfId="3893" xr:uid="{54FBF681-0A99-4D31-8029-4E583BDF8DF1}"/>
    <cellStyle name="SAPBEXexcGood1 3" xfId="351" xr:uid="{92DEA0F9-BC0A-4457-8445-120E934CFCA5}"/>
    <cellStyle name="SAPBEXexcGood1 3 2" xfId="777" xr:uid="{C7B71826-CFED-4A1B-A8BB-846E4AC87E57}"/>
    <cellStyle name="SAPBEXexcGood1 3 2 2" xfId="1049" xr:uid="{E2203016-A0ED-417F-BFC0-0F00D99FCAD0}"/>
    <cellStyle name="SAPBEXexcGood1 3 2 2 2" xfId="1565" xr:uid="{1321B06F-D625-4694-9C88-A03EEE091812}"/>
    <cellStyle name="SAPBEXexcGood1 3 2 2 2 2" xfId="3116" xr:uid="{1030A3C2-08D1-46F3-A712-EE0BB6734D18}"/>
    <cellStyle name="SAPBEXexcGood1 3 2 2 2 3" xfId="4954" xr:uid="{20D0D30B-0552-41F9-9524-A521E7B33B16}"/>
    <cellStyle name="SAPBEXexcGood1 3 2 2 3" xfId="2084" xr:uid="{D6E28362-A719-4489-B7B2-8E2BBC788B15}"/>
    <cellStyle name="SAPBEXexcGood1 3 2 2 3 2" xfId="3632" xr:uid="{9599875D-DB5F-431F-8384-A3ED8DC65782}"/>
    <cellStyle name="SAPBEXexcGood1 3 2 2 4" xfId="2600" xr:uid="{E01FDB2C-5C19-4FFA-B9D7-BDFCEB6B3D9A}"/>
    <cellStyle name="SAPBEXexcGood1 3 2 2 5" xfId="4436" xr:uid="{C34775AB-CA19-4C13-BD1E-455DA77DD61E}"/>
    <cellStyle name="SAPBEXexcGood1 3 2 3" xfId="1307" xr:uid="{C2DEE2BD-FBDA-41D8-B849-E881602347C8}"/>
    <cellStyle name="SAPBEXexcGood1 3 2 3 2" xfId="2858" xr:uid="{12271F74-A4AE-4BFE-B99A-8AAE26D4FE09}"/>
    <cellStyle name="SAPBEXexcGood1 3 2 3 3" xfId="4696" xr:uid="{B8F6AA6E-DC38-4290-B99D-DD8586FC796A}"/>
    <cellStyle name="SAPBEXexcGood1 3 2 4" xfId="1826" xr:uid="{192F2E23-5028-42DB-816D-3B4307BCD6AF}"/>
    <cellStyle name="SAPBEXexcGood1 3 2 4 2" xfId="3374" xr:uid="{6BE38161-F8F5-4A73-9102-32EB02BFCE73}"/>
    <cellStyle name="SAPBEXexcGood1 3 2 4 3" xfId="4177" xr:uid="{7D1485EF-943E-454E-A870-0C082C5106E5}"/>
    <cellStyle name="SAPBEXexcGood1 3 2 5" xfId="2342" xr:uid="{52DFD510-7FC7-4695-9FBF-69BA0DCFC585}"/>
    <cellStyle name="SAPBEXexcGood1 3 2 6" xfId="3894" xr:uid="{3E5E57C6-9BF0-4272-AA5E-809B6FC1CE60}"/>
    <cellStyle name="SAPBEXexcGood1 4" xfId="352" xr:uid="{0A8BB5EE-B977-4130-AF25-BB8C9E653CA2}"/>
    <cellStyle name="SAPBEXexcGood1 4 2" xfId="778" xr:uid="{E6A5DB8E-BF38-46A3-84A2-D4CC06B3DDD8}"/>
    <cellStyle name="SAPBEXexcGood1 4 2 2" xfId="1050" xr:uid="{D8798939-F27D-4B63-A2BA-4DA952984FA1}"/>
    <cellStyle name="SAPBEXexcGood1 4 2 2 2" xfId="1566" xr:uid="{F1E4FB74-9A1F-47AC-A74D-7545F3679D1F}"/>
    <cellStyle name="SAPBEXexcGood1 4 2 2 2 2" xfId="3117" xr:uid="{5DA82C2D-59FB-41E3-AA62-DF13785BB42A}"/>
    <cellStyle name="SAPBEXexcGood1 4 2 2 2 3" xfId="4955" xr:uid="{B28B379B-66E4-4601-9DC2-636081C5BA6D}"/>
    <cellStyle name="SAPBEXexcGood1 4 2 2 3" xfId="2085" xr:uid="{B87701A8-15E6-4E3F-BD37-A0F46AA80CF9}"/>
    <cellStyle name="SAPBEXexcGood1 4 2 2 3 2" xfId="3633" xr:uid="{2ECCCC3A-6BF7-42DA-8233-B62D18C1E4A3}"/>
    <cellStyle name="SAPBEXexcGood1 4 2 2 4" xfId="2601" xr:uid="{E5AEF155-EB3E-42F4-924B-041B7E409341}"/>
    <cellStyle name="SAPBEXexcGood1 4 2 2 5" xfId="4437" xr:uid="{683BDB55-0B59-4CED-967A-0E6870D89853}"/>
    <cellStyle name="SAPBEXexcGood1 4 2 3" xfId="1308" xr:uid="{9EC33074-845B-440B-8D37-3EEA1B505D26}"/>
    <cellStyle name="SAPBEXexcGood1 4 2 3 2" xfId="2859" xr:uid="{F115A05A-9559-4158-AEDD-D28E2998D7D2}"/>
    <cellStyle name="SAPBEXexcGood1 4 2 3 3" xfId="4697" xr:uid="{9CD2F9C5-2A9B-4314-9341-F2D4E7309629}"/>
    <cellStyle name="SAPBEXexcGood1 4 2 4" xfId="1827" xr:uid="{ABF5E00B-230E-4F12-9E1E-49FE834BD3FC}"/>
    <cellStyle name="SAPBEXexcGood1 4 2 4 2" xfId="3375" xr:uid="{BE7C420A-00C6-415B-9E58-C6BD728C04E4}"/>
    <cellStyle name="SAPBEXexcGood1 4 2 4 3" xfId="4178" xr:uid="{E4DF09DD-9EFA-469E-8592-E886D73A9E54}"/>
    <cellStyle name="SAPBEXexcGood1 4 2 5" xfId="2343" xr:uid="{0F7817F8-5A20-4637-8754-9007E2DD4F8C}"/>
    <cellStyle name="SAPBEXexcGood1 4 2 6" xfId="3895" xr:uid="{83CE6469-AFEA-4806-B2DA-CC4991D30C56}"/>
    <cellStyle name="SAPBEXexcGood1 5" xfId="353" xr:uid="{FE6106CC-8C94-4BCF-99F4-1EDF14FF2136}"/>
    <cellStyle name="SAPBEXexcGood1 5 2" xfId="779" xr:uid="{61A555D4-4012-40F4-9691-EFE76992CBC1}"/>
    <cellStyle name="SAPBEXexcGood1 5 2 2" xfId="1051" xr:uid="{C364618D-6EBC-4DEF-B6DE-C89B30D967A2}"/>
    <cellStyle name="SAPBEXexcGood1 5 2 2 2" xfId="1567" xr:uid="{21492B80-D77D-4FD4-98C1-8063E7619A3F}"/>
    <cellStyle name="SAPBEXexcGood1 5 2 2 2 2" xfId="3118" xr:uid="{88A97C66-7458-4887-88F3-A49745116C03}"/>
    <cellStyle name="SAPBEXexcGood1 5 2 2 2 3" xfId="4956" xr:uid="{FD55049F-A396-4026-8007-7A45D7287F71}"/>
    <cellStyle name="SAPBEXexcGood1 5 2 2 3" xfId="2086" xr:uid="{CAB48ECB-E628-4B0C-A58B-85825D242BF8}"/>
    <cellStyle name="SAPBEXexcGood1 5 2 2 3 2" xfId="3634" xr:uid="{7BFC7863-4DAD-4D46-9156-9940C2C2F5D3}"/>
    <cellStyle name="SAPBEXexcGood1 5 2 2 4" xfId="2602" xr:uid="{60CC2F54-5E55-4DB2-AB19-F966EA19A8ED}"/>
    <cellStyle name="SAPBEXexcGood1 5 2 2 5" xfId="4438" xr:uid="{9F91B117-4394-49AB-BAE7-F8B50E11FE39}"/>
    <cellStyle name="SAPBEXexcGood1 5 2 3" xfId="1309" xr:uid="{27E8A216-2970-41E4-B9BE-C92D27B7EE4A}"/>
    <cellStyle name="SAPBEXexcGood1 5 2 3 2" xfId="2860" xr:uid="{4BD24185-95FD-46F7-B353-621ED21C8B91}"/>
    <cellStyle name="SAPBEXexcGood1 5 2 3 3" xfId="4698" xr:uid="{14D64682-1A75-44A8-8081-802DE1EC87A5}"/>
    <cellStyle name="SAPBEXexcGood1 5 2 4" xfId="1828" xr:uid="{88AB7E99-7611-4621-94C2-CE9FA058C783}"/>
    <cellStyle name="SAPBEXexcGood1 5 2 4 2" xfId="3376" xr:uid="{E3AF1974-9A9C-4737-9B76-9C32E4FE3824}"/>
    <cellStyle name="SAPBEXexcGood1 5 2 4 3" xfId="4179" xr:uid="{6BD17C64-507B-42A8-A058-3DD610B93591}"/>
    <cellStyle name="SAPBEXexcGood1 5 2 5" xfId="2344" xr:uid="{F7710850-74EF-4AF5-81B0-CE11DFD7530A}"/>
    <cellStyle name="SAPBEXexcGood1 5 2 6" xfId="3896" xr:uid="{4A352611-EF25-4386-AD66-7BB36D313B97}"/>
    <cellStyle name="SAPBEXexcGood1 6" xfId="354" xr:uid="{B95CB692-A11D-4A74-A09F-6B841FC376CA}"/>
    <cellStyle name="SAPBEXexcGood1 6 2" xfId="780" xr:uid="{4C6E1BA7-AF82-404C-979B-BDBB4A700396}"/>
    <cellStyle name="SAPBEXexcGood1 6 2 2" xfId="1052" xr:uid="{EDEF8937-960A-43CA-849F-C30B0D210579}"/>
    <cellStyle name="SAPBEXexcGood1 6 2 2 2" xfId="1568" xr:uid="{350C5B0A-663C-48E5-9170-CEA67B01A983}"/>
    <cellStyle name="SAPBEXexcGood1 6 2 2 2 2" xfId="3119" xr:uid="{6CE16C4F-6B02-4004-A181-2F73109784A2}"/>
    <cellStyle name="SAPBEXexcGood1 6 2 2 2 3" xfId="4957" xr:uid="{46E9601E-0E40-43A6-A92F-64569B583A8D}"/>
    <cellStyle name="SAPBEXexcGood1 6 2 2 3" xfId="2087" xr:uid="{86AF820D-DAC9-479A-B78B-905288DFD74F}"/>
    <cellStyle name="SAPBEXexcGood1 6 2 2 3 2" xfId="3635" xr:uid="{BAC8CAD2-B7E9-4CC7-BF5C-B34161FBFAEC}"/>
    <cellStyle name="SAPBEXexcGood1 6 2 2 4" xfId="2603" xr:uid="{A2C6D810-7F34-4891-AC3A-1A56A451F9DA}"/>
    <cellStyle name="SAPBEXexcGood1 6 2 2 5" xfId="4439" xr:uid="{C2C03FFE-18A1-451D-BED6-0C123E6AA5F7}"/>
    <cellStyle name="SAPBEXexcGood1 6 2 3" xfId="1310" xr:uid="{B9767327-6574-4F6A-8705-FB0033EA85EC}"/>
    <cellStyle name="SAPBEXexcGood1 6 2 3 2" xfId="2861" xr:uid="{8F79A174-FD62-4BB8-A23C-8D0DD2E420E5}"/>
    <cellStyle name="SAPBEXexcGood1 6 2 3 3" xfId="4699" xr:uid="{EDFBE19E-FB25-482C-B722-44A5E5043F81}"/>
    <cellStyle name="SAPBEXexcGood1 6 2 4" xfId="1829" xr:uid="{7BED5308-BA48-4069-B3FC-56BAA764D080}"/>
    <cellStyle name="SAPBEXexcGood1 6 2 4 2" xfId="3377" xr:uid="{F224BC3F-DD93-4C56-8E06-9D80AA24402E}"/>
    <cellStyle name="SAPBEXexcGood1 6 2 4 3" xfId="4180" xr:uid="{5F54365F-5AB9-48CC-BC88-F9A29E4DFD2C}"/>
    <cellStyle name="SAPBEXexcGood1 6 2 5" xfId="2345" xr:uid="{DFDBB396-482A-486E-A0A2-A8AC405C89E1}"/>
    <cellStyle name="SAPBEXexcGood1 6 2 6" xfId="3897" xr:uid="{700FCC2F-1604-41E9-AA4A-EC65EF94E6B1}"/>
    <cellStyle name="SAPBEXexcGood1 7" xfId="775" xr:uid="{6856BC4D-D6AD-4E70-BB7A-F3C954105C50}"/>
    <cellStyle name="SAPBEXexcGood1 7 2" xfId="1047" xr:uid="{A46A9470-C495-4376-9B52-707E53CB12BA}"/>
    <cellStyle name="SAPBEXexcGood1 7 2 2" xfId="1563" xr:uid="{75C121A9-7EAD-452E-B2F6-78EEAA038132}"/>
    <cellStyle name="SAPBEXexcGood1 7 2 2 2" xfId="3114" xr:uid="{0BB7637E-760E-49D6-922D-A54C7529ACA1}"/>
    <cellStyle name="SAPBEXexcGood1 7 2 2 3" xfId="4952" xr:uid="{BDD172C4-EE1B-421E-8DE9-AE88E8007AB5}"/>
    <cellStyle name="SAPBEXexcGood1 7 2 3" xfId="2082" xr:uid="{1C35A9A1-4C0F-4117-88FF-0D32A714C143}"/>
    <cellStyle name="SAPBEXexcGood1 7 2 3 2" xfId="3630" xr:uid="{1D975459-CEF7-46DD-AE6C-C66DF096F5FA}"/>
    <cellStyle name="SAPBEXexcGood1 7 2 4" xfId="2598" xr:uid="{938A5F60-4343-4537-9059-F48D758C8776}"/>
    <cellStyle name="SAPBEXexcGood1 7 2 5" xfId="4434" xr:uid="{A998C2EA-6312-4DC6-89F0-211167B7A0DB}"/>
    <cellStyle name="SAPBEXexcGood1 7 3" xfId="1305" xr:uid="{E5F91009-D6BB-4EA5-8976-5C08F6D2B1B5}"/>
    <cellStyle name="SAPBEXexcGood1 7 3 2" xfId="2856" xr:uid="{E051AE26-7985-466A-86BF-DB4B88E93626}"/>
    <cellStyle name="SAPBEXexcGood1 7 3 3" xfId="4694" xr:uid="{B9BB8955-5E2C-44F5-AF1A-64995CFC7393}"/>
    <cellStyle name="SAPBEXexcGood1 7 4" xfId="1824" xr:uid="{E5937808-1D4A-4B5F-BDC2-5AF02F753E8A}"/>
    <cellStyle name="SAPBEXexcGood1 7 4 2" xfId="3372" xr:uid="{A961FA87-66AB-485E-8C91-98D1364FE9F3}"/>
    <cellStyle name="SAPBEXexcGood1 7 4 3" xfId="4175" xr:uid="{39F2BD3B-D936-4CE9-A1F8-649F79053411}"/>
    <cellStyle name="SAPBEXexcGood1 7 5" xfId="2340" xr:uid="{E5CD8CDF-37B8-4B4D-97AA-9048DD9750E4}"/>
    <cellStyle name="SAPBEXexcGood1 7 6" xfId="3892" xr:uid="{7369619B-8EC2-4EBD-BC2A-9A43154B2893}"/>
    <cellStyle name="SAPBEXexcGood2" xfId="355" xr:uid="{FB9C054F-8E6A-4E17-A830-55369D5EFB64}"/>
    <cellStyle name="SAPBEXexcGood2 2" xfId="356" xr:uid="{C4394E18-958D-4D63-9610-6F14859D8AAF}"/>
    <cellStyle name="SAPBEXexcGood2 2 2" xfId="782" xr:uid="{07380411-E631-44F7-8F69-CD825928F64A}"/>
    <cellStyle name="SAPBEXexcGood2 2 2 2" xfId="1054" xr:uid="{F4476E14-7EEB-4885-A145-CEA18A403717}"/>
    <cellStyle name="SAPBEXexcGood2 2 2 2 2" xfId="1570" xr:uid="{F87794CA-ECBA-46CC-A2DF-24BB8A87D6DC}"/>
    <cellStyle name="SAPBEXexcGood2 2 2 2 2 2" xfId="3121" xr:uid="{C2001F70-8637-4B8F-813E-0C90614C1D0A}"/>
    <cellStyle name="SAPBEXexcGood2 2 2 2 2 3" xfId="4959" xr:uid="{63D2D891-F314-4D79-89B8-F3CBE83ED9D1}"/>
    <cellStyle name="SAPBEXexcGood2 2 2 2 3" xfId="2089" xr:uid="{57B9AE4F-AF40-47AD-B77E-EE1DEFA5155E}"/>
    <cellStyle name="SAPBEXexcGood2 2 2 2 3 2" xfId="3637" xr:uid="{230844F8-BBC1-4A86-9978-AB6133186461}"/>
    <cellStyle name="SAPBEXexcGood2 2 2 2 4" xfId="2605" xr:uid="{F1DA2491-F291-4D17-872C-9B18DD370983}"/>
    <cellStyle name="SAPBEXexcGood2 2 2 2 5" xfId="4441" xr:uid="{0C3933AB-9B34-4EFF-BB9F-79EDD9005DE7}"/>
    <cellStyle name="SAPBEXexcGood2 2 2 3" xfId="1312" xr:uid="{B4CEEE7E-ED6E-43EB-9273-7784B8C47C89}"/>
    <cellStyle name="SAPBEXexcGood2 2 2 3 2" xfId="2863" xr:uid="{F8BAF4B8-B123-493E-90F5-CCDE7C87FD7A}"/>
    <cellStyle name="SAPBEXexcGood2 2 2 3 3" xfId="4701" xr:uid="{DC6D2431-133D-43EF-B3A2-51681938B386}"/>
    <cellStyle name="SAPBEXexcGood2 2 2 4" xfId="1831" xr:uid="{E94DF307-A754-4F4B-BAFA-78F5C9EE62FE}"/>
    <cellStyle name="SAPBEXexcGood2 2 2 4 2" xfId="3379" xr:uid="{5D4B1C46-A226-4843-AF4B-5AF47A579416}"/>
    <cellStyle name="SAPBEXexcGood2 2 2 4 3" xfId="4182" xr:uid="{308FEC34-A261-48F3-ACC9-8EFCEE27A0B9}"/>
    <cellStyle name="SAPBEXexcGood2 2 2 5" xfId="2347" xr:uid="{28FDDA58-40FF-4A20-98FD-F7078AA1F712}"/>
    <cellStyle name="SAPBEXexcGood2 2 2 6" xfId="3899" xr:uid="{1AEA82A0-4C1B-4D38-8328-6E472D4560C1}"/>
    <cellStyle name="SAPBEXexcGood2 3" xfId="357" xr:uid="{04B04804-C314-4AF2-93C6-C765B9C1AF3D}"/>
    <cellStyle name="SAPBEXexcGood2 3 2" xfId="783" xr:uid="{7D7E3178-4E41-4945-AAF2-E4D5FA0BC63A}"/>
    <cellStyle name="SAPBEXexcGood2 3 2 2" xfId="1055" xr:uid="{CF695FF0-E925-4BBD-9B41-BD94932F0E14}"/>
    <cellStyle name="SAPBEXexcGood2 3 2 2 2" xfId="1571" xr:uid="{239EB1A4-DFB3-4C15-8127-D5ADB5E4833B}"/>
    <cellStyle name="SAPBEXexcGood2 3 2 2 2 2" xfId="3122" xr:uid="{38EAB9B8-D53F-4620-91D4-7B2714018886}"/>
    <cellStyle name="SAPBEXexcGood2 3 2 2 2 3" xfId="4960" xr:uid="{ED30863F-5432-46D5-A674-89497073DA3F}"/>
    <cellStyle name="SAPBEXexcGood2 3 2 2 3" xfId="2090" xr:uid="{EC2C5FEE-2429-4AE2-A757-CAA23F4CFC52}"/>
    <cellStyle name="SAPBEXexcGood2 3 2 2 3 2" xfId="3638" xr:uid="{07D071B7-6835-4FF8-932F-83B07929C847}"/>
    <cellStyle name="SAPBEXexcGood2 3 2 2 4" xfId="2606" xr:uid="{973FF3A0-4728-4937-B55E-AC47C789414D}"/>
    <cellStyle name="SAPBEXexcGood2 3 2 2 5" xfId="4442" xr:uid="{0173BA0A-452F-4652-9EBC-4E82DBB1D626}"/>
    <cellStyle name="SAPBEXexcGood2 3 2 3" xfId="1313" xr:uid="{7D8C8F4A-F675-4441-875A-8F6042243794}"/>
    <cellStyle name="SAPBEXexcGood2 3 2 3 2" xfId="2864" xr:uid="{98EE4492-C8C6-4104-B0BE-90EFF919250A}"/>
    <cellStyle name="SAPBEXexcGood2 3 2 3 3" xfId="4702" xr:uid="{D420EC2A-32D5-4803-840D-2A9BE298C9DA}"/>
    <cellStyle name="SAPBEXexcGood2 3 2 4" xfId="1832" xr:uid="{68C8E39E-FB88-45B0-B665-0902A253A4DB}"/>
    <cellStyle name="SAPBEXexcGood2 3 2 4 2" xfId="3380" xr:uid="{BFA8C45A-99F4-421F-8D7B-FD16AE6E1123}"/>
    <cellStyle name="SAPBEXexcGood2 3 2 4 3" xfId="4183" xr:uid="{525FDAA8-D6F2-4D88-8B85-D2265D778299}"/>
    <cellStyle name="SAPBEXexcGood2 3 2 5" xfId="2348" xr:uid="{F189816D-6FC1-4D5F-8013-B1DA6D8A97EC}"/>
    <cellStyle name="SAPBEXexcGood2 3 2 6" xfId="3900" xr:uid="{73850B72-AEFB-47DF-AAA7-D67AF9438069}"/>
    <cellStyle name="SAPBEXexcGood2 4" xfId="358" xr:uid="{EAEBBED6-E810-454D-A2A2-C9FB7D7A4712}"/>
    <cellStyle name="SAPBEXexcGood2 4 2" xfId="784" xr:uid="{AC636214-3863-46C1-B905-A53BA13710A3}"/>
    <cellStyle name="SAPBEXexcGood2 4 2 2" xfId="1056" xr:uid="{B2B3F376-11AB-4E8D-9753-BDC443E286D5}"/>
    <cellStyle name="SAPBEXexcGood2 4 2 2 2" xfId="1572" xr:uid="{55E69457-E0A5-4A38-9848-BB6C684EA437}"/>
    <cellStyle name="SAPBEXexcGood2 4 2 2 2 2" xfId="3123" xr:uid="{213947C1-DAF5-45F7-9A52-86B31330E140}"/>
    <cellStyle name="SAPBEXexcGood2 4 2 2 2 3" xfId="4961" xr:uid="{0C3BE2FE-AEF4-4F46-879C-27DB976ECD2B}"/>
    <cellStyle name="SAPBEXexcGood2 4 2 2 3" xfId="2091" xr:uid="{0C8EFBE7-E929-4EE9-A08A-373A5896CC13}"/>
    <cellStyle name="SAPBEXexcGood2 4 2 2 3 2" xfId="3639" xr:uid="{254D7F2D-34E5-4202-A6D8-5720DC4DC7BD}"/>
    <cellStyle name="SAPBEXexcGood2 4 2 2 4" xfId="2607" xr:uid="{EA9A33D2-D44F-4E62-BB51-DA6945E417D3}"/>
    <cellStyle name="SAPBEXexcGood2 4 2 2 5" xfId="4443" xr:uid="{78BC369D-47CA-42D1-8AD7-7E365D1FA7A9}"/>
    <cellStyle name="SAPBEXexcGood2 4 2 3" xfId="1314" xr:uid="{8011306D-EBF6-4E9E-BCB6-A2AB44FA1BD9}"/>
    <cellStyle name="SAPBEXexcGood2 4 2 3 2" xfId="2865" xr:uid="{118467A5-C0E9-4A89-9168-B9A871D3F9C8}"/>
    <cellStyle name="SAPBEXexcGood2 4 2 3 3" xfId="4703" xr:uid="{E19533B6-C014-4F4E-8847-D5CF5F20969D}"/>
    <cellStyle name="SAPBEXexcGood2 4 2 4" xfId="1833" xr:uid="{A7AAFC90-A803-44D8-BF54-ED399FFBB331}"/>
    <cellStyle name="SAPBEXexcGood2 4 2 4 2" xfId="3381" xr:uid="{D91F45E2-75A7-4B02-A8AD-CCA721DFF9FF}"/>
    <cellStyle name="SAPBEXexcGood2 4 2 4 3" xfId="4184" xr:uid="{5FBF769D-3B06-41B6-81DC-B3BE45426B2F}"/>
    <cellStyle name="SAPBEXexcGood2 4 2 5" xfId="2349" xr:uid="{972ABD4D-EBA0-4260-92D0-D0F12E4D3F3B}"/>
    <cellStyle name="SAPBEXexcGood2 4 2 6" xfId="3901" xr:uid="{76C12E17-F9D6-4532-8C2A-3066FF88B5E1}"/>
    <cellStyle name="SAPBEXexcGood2 5" xfId="359" xr:uid="{5BCDFE5C-10F4-4511-A18A-0C3D4DB78DB6}"/>
    <cellStyle name="SAPBEXexcGood2 5 2" xfId="785" xr:uid="{088837F2-AFAD-4766-8EC9-1D11835DE6D0}"/>
    <cellStyle name="SAPBEXexcGood2 5 2 2" xfId="1057" xr:uid="{A006B3C7-001F-43EE-A2FF-A9C203526E1B}"/>
    <cellStyle name="SAPBEXexcGood2 5 2 2 2" xfId="1573" xr:uid="{16E53891-949D-4381-B3C7-F55558FC8DBB}"/>
    <cellStyle name="SAPBEXexcGood2 5 2 2 2 2" xfId="3124" xr:uid="{A83AC4F2-FFEE-403C-BAD0-F8BB3F5BDBFE}"/>
    <cellStyle name="SAPBEXexcGood2 5 2 2 2 3" xfId="4962" xr:uid="{AFFC8985-EF24-4EE2-B532-13330DCC4675}"/>
    <cellStyle name="SAPBEXexcGood2 5 2 2 3" xfId="2092" xr:uid="{436894A4-C463-4905-81F3-6D6A9F6C1954}"/>
    <cellStyle name="SAPBEXexcGood2 5 2 2 3 2" xfId="3640" xr:uid="{40684DCE-3596-44E8-8938-B871A956D0D5}"/>
    <cellStyle name="SAPBEXexcGood2 5 2 2 4" xfId="2608" xr:uid="{2240C33F-84C4-405B-BAC5-B0F76420E878}"/>
    <cellStyle name="SAPBEXexcGood2 5 2 2 5" xfId="4444" xr:uid="{A95A0AA7-2B37-49B9-A519-81316F0FC56C}"/>
    <cellStyle name="SAPBEXexcGood2 5 2 3" xfId="1315" xr:uid="{771DA0FF-71B4-47F4-8484-63F426B52462}"/>
    <cellStyle name="SAPBEXexcGood2 5 2 3 2" xfId="2866" xr:uid="{B851652B-71E5-4F70-88D6-2C72692FA742}"/>
    <cellStyle name="SAPBEXexcGood2 5 2 3 3" xfId="4704" xr:uid="{D432DEBA-75BE-4FCE-80AC-B238C9ECEAA0}"/>
    <cellStyle name="SAPBEXexcGood2 5 2 4" xfId="1834" xr:uid="{0C4E9E2D-3236-456E-99C1-D5414D27536B}"/>
    <cellStyle name="SAPBEXexcGood2 5 2 4 2" xfId="3382" xr:uid="{6FE6957F-0CA4-43AB-B4BB-6274D8A2B785}"/>
    <cellStyle name="SAPBEXexcGood2 5 2 4 3" xfId="4185" xr:uid="{F117A72B-4C2F-408E-8AC5-3A5DA1F8C643}"/>
    <cellStyle name="SAPBEXexcGood2 5 2 5" xfId="2350" xr:uid="{B66F184F-84BF-4373-91D8-D7882596875C}"/>
    <cellStyle name="SAPBEXexcGood2 5 2 6" xfId="3902" xr:uid="{5E4DE9BB-D4F7-4F14-839A-87673F2F4969}"/>
    <cellStyle name="SAPBEXexcGood2 6" xfId="360" xr:uid="{25AC0CD4-1401-4154-AA12-9420AECF87E3}"/>
    <cellStyle name="SAPBEXexcGood2 6 2" xfId="786" xr:uid="{A15CB9A7-2E4F-4B39-B56B-DC70C987C9C7}"/>
    <cellStyle name="SAPBEXexcGood2 6 2 2" xfId="1058" xr:uid="{250EAE66-85EC-48BF-9AC1-50EA10E11E14}"/>
    <cellStyle name="SAPBEXexcGood2 6 2 2 2" xfId="1574" xr:uid="{043F7A46-72C1-4130-AFBE-F465D90CAB25}"/>
    <cellStyle name="SAPBEXexcGood2 6 2 2 2 2" xfId="3125" xr:uid="{99FC0D65-E971-4380-A505-F84BB479C27B}"/>
    <cellStyle name="SAPBEXexcGood2 6 2 2 2 3" xfId="4963" xr:uid="{5C3616D3-A316-4D1C-961C-93ED696C29D1}"/>
    <cellStyle name="SAPBEXexcGood2 6 2 2 3" xfId="2093" xr:uid="{9D602BEB-735C-4CE1-AEBC-33F570D6D157}"/>
    <cellStyle name="SAPBEXexcGood2 6 2 2 3 2" xfId="3641" xr:uid="{EA0E30C8-A2B6-4192-BC2F-50E27C4C3FDE}"/>
    <cellStyle name="SAPBEXexcGood2 6 2 2 4" xfId="2609" xr:uid="{5E44305A-F2E3-431F-9280-45B51BA5279A}"/>
    <cellStyle name="SAPBEXexcGood2 6 2 2 5" xfId="4445" xr:uid="{A1251425-D599-401E-97BC-77FE8E298F48}"/>
    <cellStyle name="SAPBEXexcGood2 6 2 3" xfId="1316" xr:uid="{C5ECDE64-CB3F-487C-B819-2647E4781505}"/>
    <cellStyle name="SAPBEXexcGood2 6 2 3 2" xfId="2867" xr:uid="{561F9B87-D092-42A2-9723-76BCCECE7E29}"/>
    <cellStyle name="SAPBEXexcGood2 6 2 3 3" xfId="4705" xr:uid="{52143790-1309-4445-AC65-83E8FEE6F3E2}"/>
    <cellStyle name="SAPBEXexcGood2 6 2 4" xfId="1835" xr:uid="{1BA97ADF-9DDA-45E5-BE54-5F3BA4319ED1}"/>
    <cellStyle name="SAPBEXexcGood2 6 2 4 2" xfId="3383" xr:uid="{F3FD5B56-EE63-44A3-99D8-F2CFC0402397}"/>
    <cellStyle name="SAPBEXexcGood2 6 2 4 3" xfId="4186" xr:uid="{2E2FD70C-DEA4-4FDC-B5E5-A872F222C037}"/>
    <cellStyle name="SAPBEXexcGood2 6 2 5" xfId="2351" xr:uid="{D849D7B6-12EC-49BD-B684-EE25AB98DE62}"/>
    <cellStyle name="SAPBEXexcGood2 6 2 6" xfId="3903" xr:uid="{A8D428D4-5E42-42BD-8692-A6765DCEEB5A}"/>
    <cellStyle name="SAPBEXexcGood2 7" xfId="781" xr:uid="{C8B3C5B2-CB77-4CC5-AF92-181C777F3C31}"/>
    <cellStyle name="SAPBEXexcGood2 7 2" xfId="1053" xr:uid="{F6166B84-55D8-4D9C-BAFE-52B92072F4CB}"/>
    <cellStyle name="SAPBEXexcGood2 7 2 2" xfId="1569" xr:uid="{1694B99D-D65D-43F3-AA0A-3C0E43AA1EB9}"/>
    <cellStyle name="SAPBEXexcGood2 7 2 2 2" xfId="3120" xr:uid="{2D8BE339-4456-483B-8F42-790F673B07C9}"/>
    <cellStyle name="SAPBEXexcGood2 7 2 2 3" xfId="4958" xr:uid="{0C97A2AC-A3E4-48DE-BEEC-F77F8B0E1F1E}"/>
    <cellStyle name="SAPBEXexcGood2 7 2 3" xfId="2088" xr:uid="{7EC3571D-BD78-4C70-A260-55A5A6C87FDB}"/>
    <cellStyle name="SAPBEXexcGood2 7 2 3 2" xfId="3636" xr:uid="{20B13852-BA91-4854-9226-68D7EC1BF28D}"/>
    <cellStyle name="SAPBEXexcGood2 7 2 4" xfId="2604" xr:uid="{17BDFBDB-705B-4625-8587-109D3FACD850}"/>
    <cellStyle name="SAPBEXexcGood2 7 2 5" xfId="4440" xr:uid="{3768C849-3CE1-4655-BA45-F0CE3535BCAD}"/>
    <cellStyle name="SAPBEXexcGood2 7 3" xfId="1311" xr:uid="{777512E7-9DB7-4618-A795-962309AD0C67}"/>
    <cellStyle name="SAPBEXexcGood2 7 3 2" xfId="2862" xr:uid="{4CAA8B66-CB78-45C6-901F-3E989C3C7FBD}"/>
    <cellStyle name="SAPBEXexcGood2 7 3 3" xfId="4700" xr:uid="{AB252F31-F46F-479E-BC77-083AC5E0A96C}"/>
    <cellStyle name="SAPBEXexcGood2 7 4" xfId="1830" xr:uid="{4FD34575-1270-4125-A6EF-57AA485732A1}"/>
    <cellStyle name="SAPBEXexcGood2 7 4 2" xfId="3378" xr:uid="{8AB5C1CD-2BED-4500-B166-B200F877C437}"/>
    <cellStyle name="SAPBEXexcGood2 7 4 3" xfId="4181" xr:uid="{4C91D292-A3B5-411B-8597-DF7BBB8C83CE}"/>
    <cellStyle name="SAPBEXexcGood2 7 5" xfId="2346" xr:uid="{7C7C87B9-A8B4-473D-8708-7EDEDC5CE267}"/>
    <cellStyle name="SAPBEXexcGood2 7 6" xfId="3898" xr:uid="{AA8CC281-0D6C-4ED3-B68F-9809B32BBC95}"/>
    <cellStyle name="SAPBEXexcGood3" xfId="361" xr:uid="{B0F7983A-F95B-43A0-A898-0127DFDCE054}"/>
    <cellStyle name="SAPBEXexcGood3 2" xfId="362" xr:uid="{F428D465-D15C-488A-8B10-3C8B4ACC54C9}"/>
    <cellStyle name="SAPBEXexcGood3 2 2" xfId="788" xr:uid="{9E035582-1E64-49C7-834A-0D56584B8B2F}"/>
    <cellStyle name="SAPBEXexcGood3 2 2 2" xfId="1060" xr:uid="{4E4CA14C-9653-4FC0-972C-9D3728E3CC14}"/>
    <cellStyle name="SAPBEXexcGood3 2 2 2 2" xfId="1576" xr:uid="{689E76D1-EBF2-4B16-AF18-D85B99D394CE}"/>
    <cellStyle name="SAPBEXexcGood3 2 2 2 2 2" xfId="3127" xr:uid="{41EB9389-8634-4BB1-906B-298BA3A4A708}"/>
    <cellStyle name="SAPBEXexcGood3 2 2 2 2 3" xfId="4965" xr:uid="{1E595FAF-3148-490A-AD8E-A7FC1D68139F}"/>
    <cellStyle name="SAPBEXexcGood3 2 2 2 3" xfId="2095" xr:uid="{DFD68E24-15B2-4121-8EB2-89C2FD749627}"/>
    <cellStyle name="SAPBEXexcGood3 2 2 2 3 2" xfId="3643" xr:uid="{A39D21BA-7126-4FEF-AC2D-04F6C4FEEB46}"/>
    <cellStyle name="SAPBEXexcGood3 2 2 2 4" xfId="2611" xr:uid="{63E38C52-6CE3-42EA-84ED-397A608F08D7}"/>
    <cellStyle name="SAPBEXexcGood3 2 2 2 5" xfId="4447" xr:uid="{4F243642-D437-40E2-ADE3-71FF7CF8DDF8}"/>
    <cellStyle name="SAPBEXexcGood3 2 2 3" xfId="1318" xr:uid="{E4BFC632-B324-4C32-97CE-8C154858D3BA}"/>
    <cellStyle name="SAPBEXexcGood3 2 2 3 2" xfId="2869" xr:uid="{004958E6-4473-4413-B038-6A3976BA1DC6}"/>
    <cellStyle name="SAPBEXexcGood3 2 2 3 3" xfId="4707" xr:uid="{0F524DDE-C9E0-40AC-A1E8-2A3D9355C566}"/>
    <cellStyle name="SAPBEXexcGood3 2 2 4" xfId="1837" xr:uid="{A95A6298-3FC6-4196-9458-D545DEDFA41C}"/>
    <cellStyle name="SAPBEXexcGood3 2 2 4 2" xfId="3385" xr:uid="{3D0C59CD-E836-43A3-BF8F-96BA9B6CEA0F}"/>
    <cellStyle name="SAPBEXexcGood3 2 2 4 3" xfId="4188" xr:uid="{279C0181-0532-4F37-9339-42108EEFDB64}"/>
    <cellStyle name="SAPBEXexcGood3 2 2 5" xfId="2353" xr:uid="{55C96134-8817-49A3-8D84-266BA5059463}"/>
    <cellStyle name="SAPBEXexcGood3 2 2 6" xfId="3905" xr:uid="{D51B5245-BB44-45E3-B99E-A80732EBCC02}"/>
    <cellStyle name="SAPBEXexcGood3 3" xfId="363" xr:uid="{F06A27A5-99CE-41B0-A431-E90439617DA8}"/>
    <cellStyle name="SAPBEXexcGood3 3 2" xfId="789" xr:uid="{C0B21E67-2C3D-41A1-B8B9-3DC92EFFED9E}"/>
    <cellStyle name="SAPBEXexcGood3 3 2 2" xfId="1061" xr:uid="{F8969192-7655-4415-BDA7-4A31265CCCFE}"/>
    <cellStyle name="SAPBEXexcGood3 3 2 2 2" xfId="1577" xr:uid="{4E756E50-1AB7-419A-B2B7-6AC0A53A4C01}"/>
    <cellStyle name="SAPBEXexcGood3 3 2 2 2 2" xfId="3128" xr:uid="{5B72C537-77C5-46B3-8413-A3A06846EBBB}"/>
    <cellStyle name="SAPBEXexcGood3 3 2 2 2 3" xfId="4966" xr:uid="{A6B473D1-1AF0-450B-8A60-BEC1D7AB8505}"/>
    <cellStyle name="SAPBEXexcGood3 3 2 2 3" xfId="2096" xr:uid="{8302B788-07C9-44A3-8558-7C652C8661F3}"/>
    <cellStyle name="SAPBEXexcGood3 3 2 2 3 2" xfId="3644" xr:uid="{225C8EC2-57FF-4E1A-8790-70E10A1E3240}"/>
    <cellStyle name="SAPBEXexcGood3 3 2 2 4" xfId="2612" xr:uid="{08D5A609-1EA7-4EA4-AE06-101C2A341DBE}"/>
    <cellStyle name="SAPBEXexcGood3 3 2 2 5" xfId="4448" xr:uid="{2235562E-0476-4C68-9052-EC6D7AF3629B}"/>
    <cellStyle name="SAPBEXexcGood3 3 2 3" xfId="1319" xr:uid="{BF7D410A-4726-4BBC-B6CB-589231963988}"/>
    <cellStyle name="SAPBEXexcGood3 3 2 3 2" xfId="2870" xr:uid="{9AD6E4BC-BD1D-4151-B9B6-5F56B185A5FA}"/>
    <cellStyle name="SAPBEXexcGood3 3 2 3 3" xfId="4708" xr:uid="{9384C1FC-938F-4F22-B180-142C17CB4F9A}"/>
    <cellStyle name="SAPBEXexcGood3 3 2 4" xfId="1838" xr:uid="{ADDBCD36-9B06-4D39-8812-E0CABA1C99B0}"/>
    <cellStyle name="SAPBEXexcGood3 3 2 4 2" xfId="3386" xr:uid="{6687B77D-D061-4532-9E22-E5ABC20E7A1E}"/>
    <cellStyle name="SAPBEXexcGood3 3 2 4 3" xfId="4189" xr:uid="{6DA0EA19-45E9-4416-9376-1E61B8A215DF}"/>
    <cellStyle name="SAPBEXexcGood3 3 2 5" xfId="2354" xr:uid="{056B8129-7A37-47B9-9DF4-6404A25C0F7B}"/>
    <cellStyle name="SAPBEXexcGood3 3 2 6" xfId="3906" xr:uid="{0DE99400-170E-4F7A-8998-08F7E9863C9A}"/>
    <cellStyle name="SAPBEXexcGood3 4" xfId="364" xr:uid="{C128E1DD-F495-4A1B-9B2C-1868A51182FF}"/>
    <cellStyle name="SAPBEXexcGood3 4 2" xfId="790" xr:uid="{FBBF3013-EB45-4979-ABFA-8CE351483FFD}"/>
    <cellStyle name="SAPBEXexcGood3 4 2 2" xfId="1062" xr:uid="{B2D6A230-43D0-472B-AFD7-247E59087197}"/>
    <cellStyle name="SAPBEXexcGood3 4 2 2 2" xfId="1578" xr:uid="{037A8593-CC09-4A15-AEFA-5B3044154295}"/>
    <cellStyle name="SAPBEXexcGood3 4 2 2 2 2" xfId="3129" xr:uid="{10013660-DB45-4527-8A80-98B329E8772F}"/>
    <cellStyle name="SAPBEXexcGood3 4 2 2 2 3" xfId="4967" xr:uid="{AEDF04A5-91BC-432D-868E-1A5737465E56}"/>
    <cellStyle name="SAPBEXexcGood3 4 2 2 3" xfId="2097" xr:uid="{106C61A4-F45C-440C-A8B1-4F618C4DF09D}"/>
    <cellStyle name="SAPBEXexcGood3 4 2 2 3 2" xfId="3645" xr:uid="{339A87D7-79BA-4F14-9F06-C39D228DC134}"/>
    <cellStyle name="SAPBEXexcGood3 4 2 2 4" xfId="2613" xr:uid="{178082BF-07CC-47FA-8D7B-30C319A2F8C1}"/>
    <cellStyle name="SAPBEXexcGood3 4 2 2 5" xfId="4449" xr:uid="{404FC876-DEB3-4865-99F6-47CD28834371}"/>
    <cellStyle name="SAPBEXexcGood3 4 2 3" xfId="1320" xr:uid="{85DE66BF-C712-45A5-8604-E186151E9A82}"/>
    <cellStyle name="SAPBEXexcGood3 4 2 3 2" xfId="2871" xr:uid="{393596D7-A9D4-49F2-8F42-12721336416A}"/>
    <cellStyle name="SAPBEXexcGood3 4 2 3 3" xfId="4709" xr:uid="{3FC159DD-DBDE-4E66-89B5-519A89379BDF}"/>
    <cellStyle name="SAPBEXexcGood3 4 2 4" xfId="1839" xr:uid="{5AEAA417-3612-4045-991C-829FEB6360AB}"/>
    <cellStyle name="SAPBEXexcGood3 4 2 4 2" xfId="3387" xr:uid="{59FFAA77-B38C-46C5-B636-66C5D138F9DC}"/>
    <cellStyle name="SAPBEXexcGood3 4 2 4 3" xfId="4190" xr:uid="{E1001C98-06E1-4414-9FD9-5B5DB3AA73C1}"/>
    <cellStyle name="SAPBEXexcGood3 4 2 5" xfId="2355" xr:uid="{3EC96FFD-FDF1-4077-9C59-AF705527BDB3}"/>
    <cellStyle name="SAPBEXexcGood3 4 2 6" xfId="3907" xr:uid="{625D6ABD-CE7E-464F-A387-971A9DA7A2CF}"/>
    <cellStyle name="SAPBEXexcGood3 5" xfId="365" xr:uid="{36E07C59-B6A4-48DF-A7D0-4665DA847D5E}"/>
    <cellStyle name="SAPBEXexcGood3 5 2" xfId="791" xr:uid="{CF341DFD-0C5D-43ED-872E-B9D4F6DD748E}"/>
    <cellStyle name="SAPBEXexcGood3 5 2 2" xfId="1063" xr:uid="{10BAB59C-0388-43D4-A1F3-AF77D12D9F14}"/>
    <cellStyle name="SAPBEXexcGood3 5 2 2 2" xfId="1579" xr:uid="{BA3A930E-F9B4-4397-9603-11338ADE85A1}"/>
    <cellStyle name="SAPBEXexcGood3 5 2 2 2 2" xfId="3130" xr:uid="{EDA88FCB-3C78-473B-BE71-7FFD24A99948}"/>
    <cellStyle name="SAPBEXexcGood3 5 2 2 2 3" xfId="4968" xr:uid="{333C95CA-93D1-4DE8-A035-1929A6F8ED98}"/>
    <cellStyle name="SAPBEXexcGood3 5 2 2 3" xfId="2098" xr:uid="{6A9C972C-F684-4421-BB87-A1FA6E229439}"/>
    <cellStyle name="SAPBEXexcGood3 5 2 2 3 2" xfId="3646" xr:uid="{0CB256CA-4CB9-41F4-A939-F11BA436F4AE}"/>
    <cellStyle name="SAPBEXexcGood3 5 2 2 4" xfId="2614" xr:uid="{E20311A6-A3F3-4A1A-929E-7049670D9FDC}"/>
    <cellStyle name="SAPBEXexcGood3 5 2 2 5" xfId="4450" xr:uid="{D01E6489-4BB6-44F4-BC31-FB301BBFEA85}"/>
    <cellStyle name="SAPBEXexcGood3 5 2 3" xfId="1321" xr:uid="{E8774DED-88A1-4498-BFCC-72CFDA97EDEF}"/>
    <cellStyle name="SAPBEXexcGood3 5 2 3 2" xfId="2872" xr:uid="{089D9023-D20B-4FA7-96C8-58180D1854CE}"/>
    <cellStyle name="SAPBEXexcGood3 5 2 3 3" xfId="4710" xr:uid="{9C409DD0-232E-4D59-A838-E9C645EDEBE3}"/>
    <cellStyle name="SAPBEXexcGood3 5 2 4" xfId="1840" xr:uid="{5D535190-4015-4717-A586-FD851D45D4C1}"/>
    <cellStyle name="SAPBEXexcGood3 5 2 4 2" xfId="3388" xr:uid="{25ACF037-E788-4563-A6CF-96EEA9FC1641}"/>
    <cellStyle name="SAPBEXexcGood3 5 2 4 3" xfId="4191" xr:uid="{462F110B-6231-41C5-98C6-D5D4E4E23D26}"/>
    <cellStyle name="SAPBEXexcGood3 5 2 5" xfId="2356" xr:uid="{80B9AB7D-0ECA-4D2A-B38D-EE5FA2980620}"/>
    <cellStyle name="SAPBEXexcGood3 5 2 6" xfId="3908" xr:uid="{1BBC24F6-EB3F-408E-B7E3-FA5E539B31C2}"/>
    <cellStyle name="SAPBEXexcGood3 6" xfId="366" xr:uid="{76426540-26A6-4F48-AA98-5995A57C7169}"/>
    <cellStyle name="SAPBEXexcGood3 6 2" xfId="792" xr:uid="{EDAA2E1C-C893-4F8D-9FC8-40BB08B24208}"/>
    <cellStyle name="SAPBEXexcGood3 6 2 2" xfId="1064" xr:uid="{74875193-145B-4E37-9075-DE4F728B0987}"/>
    <cellStyle name="SAPBEXexcGood3 6 2 2 2" xfId="1580" xr:uid="{8390CC13-C819-47A6-A455-C5DDDD894391}"/>
    <cellStyle name="SAPBEXexcGood3 6 2 2 2 2" xfId="3131" xr:uid="{CC359219-2F5B-4B35-AA79-390D6B81F46D}"/>
    <cellStyle name="SAPBEXexcGood3 6 2 2 2 3" xfId="4969" xr:uid="{66FBF16E-B774-4B4F-ACFB-F29EDE7D220E}"/>
    <cellStyle name="SAPBEXexcGood3 6 2 2 3" xfId="2099" xr:uid="{E35BE5AC-32EF-4C74-B5C6-F769EC32F9E7}"/>
    <cellStyle name="SAPBEXexcGood3 6 2 2 3 2" xfId="3647" xr:uid="{D82A37BA-1F42-499A-83B7-2480C84E506B}"/>
    <cellStyle name="SAPBEXexcGood3 6 2 2 4" xfId="2615" xr:uid="{8ACE7F7B-C1ED-49F8-B3DC-FF09E9423044}"/>
    <cellStyle name="SAPBEXexcGood3 6 2 2 5" xfId="4451" xr:uid="{756AC0C4-46CF-4C18-A360-0EF7862283E1}"/>
    <cellStyle name="SAPBEXexcGood3 6 2 3" xfId="1322" xr:uid="{78889EF2-CDBB-42BF-BF4F-8B53AA89B3E0}"/>
    <cellStyle name="SAPBEXexcGood3 6 2 3 2" xfId="2873" xr:uid="{5A4E6326-5D25-4A66-B7CA-8355EF6B306F}"/>
    <cellStyle name="SAPBEXexcGood3 6 2 3 3" xfId="4711" xr:uid="{2F1E4AE7-2FD0-4D16-9D77-1C63D9C95750}"/>
    <cellStyle name="SAPBEXexcGood3 6 2 4" xfId="1841" xr:uid="{A2DD89F7-C7A4-4A45-819C-34976AD0486C}"/>
    <cellStyle name="SAPBEXexcGood3 6 2 4 2" xfId="3389" xr:uid="{FB34DDAE-2CDE-4F4B-962E-2F0803A752C9}"/>
    <cellStyle name="SAPBEXexcGood3 6 2 4 3" xfId="4192" xr:uid="{5C03B529-AD62-4565-9277-065B7F13B208}"/>
    <cellStyle name="SAPBEXexcGood3 6 2 5" xfId="2357" xr:uid="{78EAC93C-FE78-4B98-98A5-9DFA3A036C8A}"/>
    <cellStyle name="SAPBEXexcGood3 6 2 6" xfId="3909" xr:uid="{C02DCBBB-D157-4C4E-9E2C-15B073DE6500}"/>
    <cellStyle name="SAPBEXexcGood3 7" xfId="787" xr:uid="{70207D66-AA9C-46C2-9E37-3F5AC719E89B}"/>
    <cellStyle name="SAPBEXexcGood3 7 2" xfId="1059" xr:uid="{763CA02F-4CCB-47C9-B538-BAA1BA993400}"/>
    <cellStyle name="SAPBEXexcGood3 7 2 2" xfId="1575" xr:uid="{0D4260E4-7B33-4F4C-BE74-EC9727861C1C}"/>
    <cellStyle name="SAPBEXexcGood3 7 2 2 2" xfId="3126" xr:uid="{7C014C89-9E70-4DA1-88C4-B2FED20B21C8}"/>
    <cellStyle name="SAPBEXexcGood3 7 2 2 3" xfId="4964" xr:uid="{02E48178-DDA8-4A2C-84C2-1CC565982903}"/>
    <cellStyle name="SAPBEXexcGood3 7 2 3" xfId="2094" xr:uid="{0B9B0D1B-CA87-467F-A86D-602F9C1E47E4}"/>
    <cellStyle name="SAPBEXexcGood3 7 2 3 2" xfId="3642" xr:uid="{DDAB8023-491A-41D7-8F9C-4B04A3937B35}"/>
    <cellStyle name="SAPBEXexcGood3 7 2 4" xfId="2610" xr:uid="{71AEE589-FA57-45CE-80E5-BDCC69D7DB1B}"/>
    <cellStyle name="SAPBEXexcGood3 7 2 5" xfId="4446" xr:uid="{70580E2B-18B6-4136-95D9-0D3FDFADC190}"/>
    <cellStyle name="SAPBEXexcGood3 7 3" xfId="1317" xr:uid="{CAE7FC64-CA4B-4C8B-AE7A-070A4ECC5F26}"/>
    <cellStyle name="SAPBEXexcGood3 7 3 2" xfId="2868" xr:uid="{B0BEBFC9-E743-4610-9EE1-353705C1DD20}"/>
    <cellStyle name="SAPBEXexcGood3 7 3 3" xfId="4706" xr:uid="{7F9DEF8F-5597-4BDF-B977-D80233FD26EC}"/>
    <cellStyle name="SAPBEXexcGood3 7 4" xfId="1836" xr:uid="{2D13BDA1-642E-4F6F-9E66-B8291CD1761E}"/>
    <cellStyle name="SAPBEXexcGood3 7 4 2" xfId="3384" xr:uid="{5EA9DFAF-58CC-43E3-A373-6D4555434618}"/>
    <cellStyle name="SAPBEXexcGood3 7 4 3" xfId="4187" xr:uid="{307C10E1-1997-494C-8837-463A8D1953F4}"/>
    <cellStyle name="SAPBEXexcGood3 7 5" xfId="2352" xr:uid="{1FD08FC1-E6C9-4305-9CD7-1C4B8D089A02}"/>
    <cellStyle name="SAPBEXexcGood3 7 6" xfId="3904" xr:uid="{7A83FB0A-4000-4560-B7E4-71B9D085DB70}"/>
    <cellStyle name="SAPBEXfilterDrill" xfId="367" xr:uid="{25D54D15-D8A9-4AA0-A064-F40AC4E40782}"/>
    <cellStyle name="SAPBEXfilterDrill 2" xfId="368" xr:uid="{755C49AE-6F44-49C7-9DC2-13FB25746836}"/>
    <cellStyle name="SAPBEXfilterDrill 2 2" xfId="794" xr:uid="{2330F481-0A91-4AC0-A2D6-69863956C79E}"/>
    <cellStyle name="SAPBEXfilterDrill 2 2 2" xfId="1066" xr:uid="{22CF40A7-8A2A-4A70-974F-000F8F9B7189}"/>
    <cellStyle name="SAPBEXfilterDrill 2 2 2 2" xfId="1582" xr:uid="{E2AA0F99-ED88-4CE8-B441-67B00D1A8C31}"/>
    <cellStyle name="SAPBEXfilterDrill 2 2 2 2 2" xfId="3133" xr:uid="{B176662E-F181-4EB6-BA8B-D7E676289138}"/>
    <cellStyle name="SAPBEXfilterDrill 2 2 2 2 3" xfId="4971" xr:uid="{5C0D3151-FE8A-4BC4-BB0B-BE33A4854803}"/>
    <cellStyle name="SAPBEXfilterDrill 2 2 2 3" xfId="2101" xr:uid="{A8686140-1D67-492D-968E-9D91FB9C312C}"/>
    <cellStyle name="SAPBEXfilterDrill 2 2 2 3 2" xfId="3649" xr:uid="{8F07082C-FB30-4986-B1D3-D6EE47BDE7D1}"/>
    <cellStyle name="SAPBEXfilterDrill 2 2 2 4" xfId="2617" xr:uid="{F9D4AF83-D5DB-4220-AFEF-8A81016A0C89}"/>
    <cellStyle name="SAPBEXfilterDrill 2 2 2 5" xfId="4453" xr:uid="{BD1092C4-CFD7-464B-B684-2E8DEA47C7D1}"/>
    <cellStyle name="SAPBEXfilterDrill 2 2 3" xfId="1324" xr:uid="{3B5E2B55-70A7-43B3-9519-32E9CA951B64}"/>
    <cellStyle name="SAPBEXfilterDrill 2 2 3 2" xfId="2875" xr:uid="{90B8C28E-6D6C-413D-8E65-C822B5056F9F}"/>
    <cellStyle name="SAPBEXfilterDrill 2 2 3 3" xfId="4713" xr:uid="{CE9930D3-963B-4B40-8A9F-1F6C00269084}"/>
    <cellStyle name="SAPBEXfilterDrill 2 2 4" xfId="1843" xr:uid="{11CFDD3F-CF22-44DF-8F10-C68CBB38520F}"/>
    <cellStyle name="SAPBEXfilterDrill 2 2 4 2" xfId="3391" xr:uid="{A842FEA0-C64A-4353-BD82-4D2E76A13545}"/>
    <cellStyle name="SAPBEXfilterDrill 2 2 4 3" xfId="4194" xr:uid="{4317B381-FB0E-4FF9-9DD6-114311F15591}"/>
    <cellStyle name="SAPBEXfilterDrill 2 2 5" xfId="2359" xr:uid="{D57CFAB0-C116-43A6-8C22-B131D76E19A0}"/>
    <cellStyle name="SAPBEXfilterDrill 2 2 6" xfId="3911" xr:uid="{064D06AC-9A3D-4B60-86F1-D854B8062DBB}"/>
    <cellStyle name="SAPBEXfilterDrill 3" xfId="369" xr:uid="{0C4DE4D5-4093-4BFC-ACC0-F135D9ADB8C2}"/>
    <cellStyle name="SAPBEXfilterDrill 3 2" xfId="795" xr:uid="{EDD4552D-C791-4C7D-85AA-8FAF261215EF}"/>
    <cellStyle name="SAPBEXfilterDrill 3 2 2" xfId="1067" xr:uid="{34ED3D31-A61C-4A99-B897-14AB83335D96}"/>
    <cellStyle name="SAPBEXfilterDrill 3 2 2 2" xfId="1583" xr:uid="{2BC34FC2-6C7B-450D-BF0B-B16BBBEF5092}"/>
    <cellStyle name="SAPBEXfilterDrill 3 2 2 2 2" xfId="3134" xr:uid="{F8F62894-C960-4C91-862E-D7D1224BC900}"/>
    <cellStyle name="SAPBEXfilterDrill 3 2 2 2 3" xfId="4972" xr:uid="{5B3B213B-9FFE-4832-AE89-01B093E04F54}"/>
    <cellStyle name="SAPBEXfilterDrill 3 2 2 3" xfId="2102" xr:uid="{F66F5D26-C476-44AF-84E4-AE32ABF09343}"/>
    <cellStyle name="SAPBEXfilterDrill 3 2 2 3 2" xfId="3650" xr:uid="{6D66663B-F7BC-4D23-95A1-C04C4B9D4925}"/>
    <cellStyle name="SAPBEXfilterDrill 3 2 2 4" xfId="2618" xr:uid="{2EB1E5A7-4042-418F-AF8F-B25CC5168F0C}"/>
    <cellStyle name="SAPBEXfilterDrill 3 2 2 5" xfId="4454" xr:uid="{96C1D32C-573F-46A8-8F36-A7D6BBD7B2F3}"/>
    <cellStyle name="SAPBEXfilterDrill 3 2 3" xfId="1325" xr:uid="{00E29708-1F92-4308-A5D8-81E9D36DC781}"/>
    <cellStyle name="SAPBEXfilterDrill 3 2 3 2" xfId="2876" xr:uid="{E3D7EC83-CC7F-440C-8099-207A16A84B97}"/>
    <cellStyle name="SAPBEXfilterDrill 3 2 3 3" xfId="4714" xr:uid="{AE67027C-6A81-42D4-9BB8-66D9937A35EB}"/>
    <cellStyle name="SAPBEXfilterDrill 3 2 4" xfId="1844" xr:uid="{D5276AFC-F8A5-43B9-B192-224230C97F27}"/>
    <cellStyle name="SAPBEXfilterDrill 3 2 4 2" xfId="3392" xr:uid="{099BCBEE-2E58-44F9-AE04-02F1E8907719}"/>
    <cellStyle name="SAPBEXfilterDrill 3 2 4 3" xfId="4195" xr:uid="{15B0D932-C671-470E-94EA-1108C2DA7D46}"/>
    <cellStyle name="SAPBEXfilterDrill 3 2 5" xfId="2360" xr:uid="{2E0EC8C4-1606-48D3-B025-DEFC86EACAB2}"/>
    <cellStyle name="SAPBEXfilterDrill 3 2 6" xfId="3912" xr:uid="{E83BA656-2F4A-4DAF-9401-2DC1D7B37F67}"/>
    <cellStyle name="SAPBEXfilterDrill 4" xfId="370" xr:uid="{F429E3E0-AA4E-4308-AA4B-A79BB7C8E201}"/>
    <cellStyle name="SAPBEXfilterDrill 4 2" xfId="796" xr:uid="{2640065D-0337-47BB-90A8-DA10B20A5F31}"/>
    <cellStyle name="SAPBEXfilterDrill 4 2 2" xfId="1068" xr:uid="{87C14E00-B2EC-4309-B352-B0735D7EDE19}"/>
    <cellStyle name="SAPBEXfilterDrill 4 2 2 2" xfId="1584" xr:uid="{7A859EC3-B68F-49C2-8176-A98ABBA9667E}"/>
    <cellStyle name="SAPBEXfilterDrill 4 2 2 2 2" xfId="3135" xr:uid="{FEF4CCA9-0094-44EA-80D6-4AC5ACECED71}"/>
    <cellStyle name="SAPBEXfilterDrill 4 2 2 2 3" xfId="4973" xr:uid="{D6C7F933-F022-457E-8A76-409A671A62D8}"/>
    <cellStyle name="SAPBEXfilterDrill 4 2 2 3" xfId="2103" xr:uid="{125E1974-607A-459D-852A-185807B8BB0C}"/>
    <cellStyle name="SAPBEXfilterDrill 4 2 2 3 2" xfId="3651" xr:uid="{71E7FAAE-418F-44A3-BD86-9E6D172B9BBA}"/>
    <cellStyle name="SAPBEXfilterDrill 4 2 2 4" xfId="2619" xr:uid="{E2B55368-8018-47B4-9FC8-FFD35A24457B}"/>
    <cellStyle name="SAPBEXfilterDrill 4 2 2 5" xfId="4455" xr:uid="{44741C86-9464-4015-AC42-39520EAC6B93}"/>
    <cellStyle name="SAPBEXfilterDrill 4 2 3" xfId="1326" xr:uid="{2A12EDF4-F36E-45A7-B2FE-381C881E5396}"/>
    <cellStyle name="SAPBEXfilterDrill 4 2 3 2" xfId="2877" xr:uid="{4D343247-C6C5-43EE-BA98-802990EEE7F7}"/>
    <cellStyle name="SAPBEXfilterDrill 4 2 3 3" xfId="4715" xr:uid="{3D97A273-E7FC-427F-9F94-E192914EB6D4}"/>
    <cellStyle name="SAPBEXfilterDrill 4 2 4" xfId="1845" xr:uid="{AEADED7B-2139-4D0D-A26D-E4AE70FA9351}"/>
    <cellStyle name="SAPBEXfilterDrill 4 2 4 2" xfId="3393" xr:uid="{BEF100DB-DE76-4B14-9A1D-F8D8223AE7BE}"/>
    <cellStyle name="SAPBEXfilterDrill 4 2 4 3" xfId="4196" xr:uid="{576DCF1E-5C60-4A32-841C-E63223EC84C5}"/>
    <cellStyle name="SAPBEXfilterDrill 4 2 5" xfId="2361" xr:uid="{73CD8166-D440-41F4-953D-ED4D2933F40B}"/>
    <cellStyle name="SAPBEXfilterDrill 4 2 6" xfId="3913" xr:uid="{4B9F5D66-A7D3-4315-832A-C30AEDFF3504}"/>
    <cellStyle name="SAPBEXfilterDrill 5" xfId="371" xr:uid="{F55CC034-F485-4760-B92B-45B171F5D6EA}"/>
    <cellStyle name="SAPBEXfilterDrill 5 2" xfId="797" xr:uid="{21BEE4F3-6204-4E87-B7B8-6C6C04851B75}"/>
    <cellStyle name="SAPBEXfilterDrill 5 2 2" xfId="1069" xr:uid="{2C19BBDA-8EE6-4328-B90A-A198E38E9FFE}"/>
    <cellStyle name="SAPBEXfilterDrill 5 2 2 2" xfId="1585" xr:uid="{BBD177C3-6026-4433-B047-D70CC07152AA}"/>
    <cellStyle name="SAPBEXfilterDrill 5 2 2 2 2" xfId="3136" xr:uid="{A4D1391C-435F-4747-AED4-BA3F6A3C8774}"/>
    <cellStyle name="SAPBEXfilterDrill 5 2 2 2 3" xfId="4974" xr:uid="{A1C65148-962A-47B7-B71E-CACD97C4121E}"/>
    <cellStyle name="SAPBEXfilterDrill 5 2 2 3" xfId="2104" xr:uid="{B3C2D88F-6ADF-4FD9-A7B7-D23869E03780}"/>
    <cellStyle name="SAPBEXfilterDrill 5 2 2 3 2" xfId="3652" xr:uid="{D2AD0C1B-3472-43EA-8DE7-AE1E23A87A19}"/>
    <cellStyle name="SAPBEXfilterDrill 5 2 2 4" xfId="2620" xr:uid="{D3DC6732-37BD-4B4E-ABC1-2D22614D4BA9}"/>
    <cellStyle name="SAPBEXfilterDrill 5 2 2 5" xfId="4456" xr:uid="{50BE7F91-31F7-49CA-91D1-4B2761F973ED}"/>
    <cellStyle name="SAPBEXfilterDrill 5 2 3" xfId="1327" xr:uid="{5E2365BC-100F-4CFE-800E-F9B497093C9D}"/>
    <cellStyle name="SAPBEXfilterDrill 5 2 3 2" xfId="2878" xr:uid="{7BDFB0EC-DEDC-4C95-9121-93D31E084BF0}"/>
    <cellStyle name="SAPBEXfilterDrill 5 2 3 3" xfId="4716" xr:uid="{04DBEE6A-E714-463E-A8D8-61D940F0EA8C}"/>
    <cellStyle name="SAPBEXfilterDrill 5 2 4" xfId="1846" xr:uid="{39076FFA-6164-4701-BCDA-E2AA6831A284}"/>
    <cellStyle name="SAPBEXfilterDrill 5 2 4 2" xfId="3394" xr:uid="{86C096B3-3FAF-432E-96F7-B77BAE8CAA43}"/>
    <cellStyle name="SAPBEXfilterDrill 5 2 4 3" xfId="4197" xr:uid="{4187FA6D-DFC0-45D5-AB08-750F7A11D99E}"/>
    <cellStyle name="SAPBEXfilterDrill 5 2 5" xfId="2362" xr:uid="{B40B0BEB-4383-4219-855A-57524C491551}"/>
    <cellStyle name="SAPBEXfilterDrill 5 2 6" xfId="3914" xr:uid="{481491CC-97AD-4E81-B1F0-C7EA04C323B2}"/>
    <cellStyle name="SAPBEXfilterDrill 6" xfId="372" xr:uid="{5FCA9867-D795-480F-8FE6-38C4959D7DF2}"/>
    <cellStyle name="SAPBEXfilterDrill 6 2" xfId="798" xr:uid="{C6FF84FE-11B6-4615-B456-1E14492F85F7}"/>
    <cellStyle name="SAPBEXfilterDrill 6 2 2" xfId="1070" xr:uid="{0732AE91-8B20-4CC0-98F1-C9B8E991F592}"/>
    <cellStyle name="SAPBEXfilterDrill 6 2 2 2" xfId="1586" xr:uid="{F0792D94-59FA-45FB-A8F0-1435BCFE1DFF}"/>
    <cellStyle name="SAPBEXfilterDrill 6 2 2 2 2" xfId="3137" xr:uid="{7F90CA07-8CB4-4038-8734-09E0CC34DB86}"/>
    <cellStyle name="SAPBEXfilterDrill 6 2 2 2 3" xfId="4975" xr:uid="{91689EE0-9A6D-48C3-B891-A2A4CFB00C95}"/>
    <cellStyle name="SAPBEXfilterDrill 6 2 2 3" xfId="2105" xr:uid="{336A7085-37A3-4332-B0C4-B82CEA03B1B3}"/>
    <cellStyle name="SAPBEXfilterDrill 6 2 2 3 2" xfId="3653" xr:uid="{FA9566D4-5639-40AD-AEF7-3A8B2DF1AF7A}"/>
    <cellStyle name="SAPBEXfilterDrill 6 2 2 4" xfId="2621" xr:uid="{028B0F42-4F6B-4E24-869C-A7A21E65B8C4}"/>
    <cellStyle name="SAPBEXfilterDrill 6 2 2 5" xfId="4457" xr:uid="{10928C61-2B8E-4189-A880-3676EBA9C87F}"/>
    <cellStyle name="SAPBEXfilterDrill 6 2 3" xfId="1328" xr:uid="{A20E0B28-EFD7-4596-BB5B-BB806B74A5D2}"/>
    <cellStyle name="SAPBEXfilterDrill 6 2 3 2" xfId="2879" xr:uid="{14D65C39-1D93-4E46-B65D-C45FD8C5D63D}"/>
    <cellStyle name="SAPBEXfilterDrill 6 2 3 3" xfId="4717" xr:uid="{AF38B275-3D20-4382-84A5-00A9769161D3}"/>
    <cellStyle name="SAPBEXfilterDrill 6 2 4" xfId="1847" xr:uid="{64DE2999-BDC3-4B09-A150-46E410613109}"/>
    <cellStyle name="SAPBEXfilterDrill 6 2 4 2" xfId="3395" xr:uid="{61B6BA64-487D-4AED-A8B6-8F8B7841EF17}"/>
    <cellStyle name="SAPBEXfilterDrill 6 2 4 3" xfId="4198" xr:uid="{CE0852DE-8937-47A0-A599-1FDAE7C65810}"/>
    <cellStyle name="SAPBEXfilterDrill 6 2 5" xfId="2363" xr:uid="{CC279C2F-5DDC-4F6D-8F63-B15C303BB912}"/>
    <cellStyle name="SAPBEXfilterDrill 6 2 6" xfId="3915" xr:uid="{9B29825B-E730-4F6A-8F11-0526FB08FD0D}"/>
    <cellStyle name="SAPBEXfilterDrill 7" xfId="793" xr:uid="{8C85ACDD-7F05-444E-86EE-2896EA1CD5CE}"/>
    <cellStyle name="SAPBEXfilterDrill 7 2" xfId="1065" xr:uid="{02BBB259-AF5F-4BA1-9E46-564691342C32}"/>
    <cellStyle name="SAPBEXfilterDrill 7 2 2" xfId="1581" xr:uid="{C638F6E3-EE04-4DBC-8256-EF69CF91731B}"/>
    <cellStyle name="SAPBEXfilterDrill 7 2 2 2" xfId="3132" xr:uid="{9C39C3F0-D29E-4E5B-8C85-7C9D64854384}"/>
    <cellStyle name="SAPBEXfilterDrill 7 2 2 3" xfId="4970" xr:uid="{9BABC3C6-B7AE-41B7-8C02-CB0E2446249B}"/>
    <cellStyle name="SAPBEXfilterDrill 7 2 3" xfId="2100" xr:uid="{C70E78A6-68F6-4ED5-803B-CAC065044A8D}"/>
    <cellStyle name="SAPBEXfilterDrill 7 2 3 2" xfId="3648" xr:uid="{B7D405CD-230A-49F8-9BC7-DD90567F12A8}"/>
    <cellStyle name="SAPBEXfilterDrill 7 2 4" xfId="2616" xr:uid="{C5CA107C-F776-44BC-BAB6-D10577195C77}"/>
    <cellStyle name="SAPBEXfilterDrill 7 2 5" xfId="4452" xr:uid="{596CD4CB-C1A8-462B-B456-8E49610BFC2A}"/>
    <cellStyle name="SAPBEXfilterDrill 7 3" xfId="1323" xr:uid="{9231D891-F887-459B-8337-A89C2841888E}"/>
    <cellStyle name="SAPBEXfilterDrill 7 3 2" xfId="2874" xr:uid="{DBAABF9D-EC1F-4D74-B7DB-29F54B4C189C}"/>
    <cellStyle name="SAPBEXfilterDrill 7 3 3" xfId="4712" xr:uid="{A98F76A7-E522-49C9-B90E-A6453AA8F674}"/>
    <cellStyle name="SAPBEXfilterDrill 7 4" xfId="1842" xr:uid="{1DDFB8DA-E205-4B85-AD0F-491DE0268C2A}"/>
    <cellStyle name="SAPBEXfilterDrill 7 4 2" xfId="3390" xr:uid="{F27721D7-F5CB-4C47-A455-D438EC5975D6}"/>
    <cellStyle name="SAPBEXfilterDrill 7 4 3" xfId="4193" xr:uid="{EB6B4ECB-ED19-45FE-BBD1-7FA1697A1709}"/>
    <cellStyle name="SAPBEXfilterDrill 7 5" xfId="2358" xr:uid="{84779D00-178D-4735-8862-39B1D63BF583}"/>
    <cellStyle name="SAPBEXfilterDrill 7 6" xfId="3910" xr:uid="{7A65F254-44F0-4182-AAFA-2B1EC2B3A425}"/>
    <cellStyle name="SAPBEXfilterItem" xfId="373" xr:uid="{C0227A32-08CF-4181-A5E1-F698D3B7299B}"/>
    <cellStyle name="SAPBEXfilterItem 2" xfId="374" xr:uid="{2345D1DE-E69F-4017-81CA-E85BF792180D}"/>
    <cellStyle name="SAPBEXfilterItem 2 2" xfId="799" xr:uid="{2C24B6E3-D902-41A8-91EB-95183B443186}"/>
    <cellStyle name="SAPBEXfilterItem 2 2 2" xfId="1071" xr:uid="{978BC5EC-E8AB-4A50-8D33-140B5C3799F2}"/>
    <cellStyle name="SAPBEXfilterItem 2 2 2 2" xfId="1587" xr:uid="{45B134F1-9163-4EBC-A5A6-D83D2E2F203B}"/>
    <cellStyle name="SAPBEXfilterItem 2 2 2 2 2" xfId="3138" xr:uid="{D490EFDD-12A2-45E2-88E6-C0B3FF7670E3}"/>
    <cellStyle name="SAPBEXfilterItem 2 2 2 2 3" xfId="4976" xr:uid="{264DA544-EC31-4103-A237-F30B26D839D8}"/>
    <cellStyle name="SAPBEXfilterItem 2 2 2 3" xfId="2106" xr:uid="{F2C200BD-3137-4AE9-81BD-61D1D466ECC8}"/>
    <cellStyle name="SAPBEXfilterItem 2 2 2 3 2" xfId="3654" xr:uid="{F5E039F2-3561-45B2-AC0D-E8AE241C6728}"/>
    <cellStyle name="SAPBEXfilterItem 2 2 2 4" xfId="2622" xr:uid="{BBE8B294-AC68-4518-8423-4DB614D5BF09}"/>
    <cellStyle name="SAPBEXfilterItem 2 2 2 5" xfId="4458" xr:uid="{4D074396-B45F-4A8C-8AFD-91F8EDE62CF9}"/>
    <cellStyle name="SAPBEXfilterItem 2 2 3" xfId="1329" xr:uid="{31925D43-22A6-408C-AA14-1ED66C9BD0DA}"/>
    <cellStyle name="SAPBEXfilterItem 2 2 3 2" xfId="2880" xr:uid="{C7549ADA-815D-4F07-8C0A-A16DB2B81744}"/>
    <cellStyle name="SAPBEXfilterItem 2 2 3 3" xfId="4718" xr:uid="{C5557A3E-016D-47C2-AFA8-B6468AC396EC}"/>
    <cellStyle name="SAPBEXfilterItem 2 2 4" xfId="1848" xr:uid="{D2493903-6BF7-4645-AC4B-B63B855C2784}"/>
    <cellStyle name="SAPBEXfilterItem 2 2 4 2" xfId="3396" xr:uid="{528196CC-50AA-4A32-947E-F481FDF04DE2}"/>
    <cellStyle name="SAPBEXfilterItem 2 2 4 3" xfId="4199" xr:uid="{AE884AAB-0B59-4218-BD08-845993FD97FD}"/>
    <cellStyle name="SAPBEXfilterItem 2 2 5" xfId="2364" xr:uid="{7E491A99-00F1-4D2E-AACF-041BC0B34ABF}"/>
    <cellStyle name="SAPBEXfilterItem 2 2 6" xfId="3916" xr:uid="{D399E7D7-BA88-4CBE-8D1F-75D345536349}"/>
    <cellStyle name="SAPBEXfilterItem 3" xfId="375" xr:uid="{0B9CA849-3055-4410-BAC7-A5B173340064}"/>
    <cellStyle name="SAPBEXfilterItem 3 2" xfId="800" xr:uid="{2BBBD2C9-15ED-4245-9BEA-8FD45C7662A5}"/>
    <cellStyle name="SAPBEXfilterItem 3 2 2" xfId="1072" xr:uid="{727D9495-3187-4AE4-8055-8F0E94E07613}"/>
    <cellStyle name="SAPBEXfilterItem 3 2 2 2" xfId="1588" xr:uid="{85F95797-576B-4B8A-8868-D185234DB8CD}"/>
    <cellStyle name="SAPBEXfilterItem 3 2 2 2 2" xfId="3139" xr:uid="{EF130C9F-6A71-4BF9-8C74-31FB548F48B0}"/>
    <cellStyle name="SAPBEXfilterItem 3 2 2 2 3" xfId="4977" xr:uid="{1B4541E3-B2CE-485D-ADB5-A1B5BDA051F7}"/>
    <cellStyle name="SAPBEXfilterItem 3 2 2 3" xfId="2107" xr:uid="{4BD0D807-4272-4E62-A326-53D2FFA27828}"/>
    <cellStyle name="SAPBEXfilterItem 3 2 2 3 2" xfId="3655" xr:uid="{DCBB9233-8B0B-4B52-9598-9AC8EBCB77AD}"/>
    <cellStyle name="SAPBEXfilterItem 3 2 2 4" xfId="2623" xr:uid="{9CF04555-D531-4A6F-AD6F-AB6ABCD73EFE}"/>
    <cellStyle name="SAPBEXfilterItem 3 2 2 5" xfId="4459" xr:uid="{52488A28-BF9B-4AA6-BA6D-6B7FD432D7AE}"/>
    <cellStyle name="SAPBEXfilterItem 3 2 3" xfId="1330" xr:uid="{7F733A8F-6288-4EBE-B360-BAF9A15E2C87}"/>
    <cellStyle name="SAPBEXfilterItem 3 2 3 2" xfId="2881" xr:uid="{6B2F31A7-481F-497C-8553-1E5B04A0CD36}"/>
    <cellStyle name="SAPBEXfilterItem 3 2 3 3" xfId="4719" xr:uid="{8ACCDD52-518C-4DE2-A048-5528F835F5FF}"/>
    <cellStyle name="SAPBEXfilterItem 3 2 4" xfId="1849" xr:uid="{ADC6CB97-3EFA-4628-8EC0-440DD70BA7B3}"/>
    <cellStyle name="SAPBEXfilterItem 3 2 4 2" xfId="3397" xr:uid="{E19F06E6-5260-472D-93D2-F27418C98369}"/>
    <cellStyle name="SAPBEXfilterItem 3 2 4 3" xfId="4200" xr:uid="{3FB5BD4D-FBBD-46A1-97C3-5C840D71DE77}"/>
    <cellStyle name="SAPBEXfilterItem 3 2 5" xfId="2365" xr:uid="{B603808A-91E3-4273-B3A4-A1DA34153292}"/>
    <cellStyle name="SAPBEXfilterItem 3 2 6" xfId="3917" xr:uid="{8E8EA734-07F6-4541-9A28-2F2DB3CA2809}"/>
    <cellStyle name="SAPBEXfilterItem 4" xfId="376" xr:uid="{2FAB1DE5-BB0D-4E24-83C0-657381130201}"/>
    <cellStyle name="SAPBEXfilterItem 4 2" xfId="801" xr:uid="{BA6F9357-797A-4642-B47B-22F983C03301}"/>
    <cellStyle name="SAPBEXfilterItem 4 2 2" xfId="1073" xr:uid="{BFCD83D7-CDD9-406D-938F-82ECBBDE0BC0}"/>
    <cellStyle name="SAPBEXfilterItem 4 2 2 2" xfId="1589" xr:uid="{9A2211A8-5B89-4190-ACCA-EC9BCEB01E40}"/>
    <cellStyle name="SAPBEXfilterItem 4 2 2 2 2" xfId="3140" xr:uid="{76F3B124-7788-4D7A-84F7-5F817FA87C26}"/>
    <cellStyle name="SAPBEXfilterItem 4 2 2 2 3" xfId="4978" xr:uid="{58E8F582-4C92-4312-8A47-54D67C45C9C9}"/>
    <cellStyle name="SAPBEXfilterItem 4 2 2 3" xfId="2108" xr:uid="{8F3913DA-4E90-42E0-88E1-C593A0CB4328}"/>
    <cellStyle name="SAPBEXfilterItem 4 2 2 3 2" xfId="3656" xr:uid="{C0FAACD7-5F79-4A4D-A827-46F5D9D6FD9A}"/>
    <cellStyle name="SAPBEXfilterItem 4 2 2 4" xfId="2624" xr:uid="{DCC08B66-1C5C-48BD-8373-F4EE601CB797}"/>
    <cellStyle name="SAPBEXfilterItem 4 2 2 5" xfId="4460" xr:uid="{2BB7F3D8-CE5C-47F2-8613-4E99B3161BBB}"/>
    <cellStyle name="SAPBEXfilterItem 4 2 3" xfId="1331" xr:uid="{3A1E9322-FDCB-41A7-9F50-166A43C31FF3}"/>
    <cellStyle name="SAPBEXfilterItem 4 2 3 2" xfId="2882" xr:uid="{E5023600-5741-4860-ABDB-9C46C8A742B9}"/>
    <cellStyle name="SAPBEXfilterItem 4 2 3 3" xfId="4720" xr:uid="{61518452-3C46-45BC-BA13-672B0FED902A}"/>
    <cellStyle name="SAPBEXfilterItem 4 2 4" xfId="1850" xr:uid="{F128F62E-5F35-4629-B757-80C2838AA7F9}"/>
    <cellStyle name="SAPBEXfilterItem 4 2 4 2" xfId="3398" xr:uid="{21E33DF9-7462-4625-A96B-FA492CA0E196}"/>
    <cellStyle name="SAPBEXfilterItem 4 2 4 3" xfId="4201" xr:uid="{E140F5F3-7ABD-48BC-B116-90EA46ACAF70}"/>
    <cellStyle name="SAPBEXfilterItem 4 2 5" xfId="2366" xr:uid="{A39A9666-6125-4684-8ED9-BE7B9FDC5885}"/>
    <cellStyle name="SAPBEXfilterItem 4 2 6" xfId="3918" xr:uid="{CE1FCD52-4D83-4158-9742-6EB3A2B6E3B9}"/>
    <cellStyle name="SAPBEXfilterItem 5" xfId="377" xr:uid="{4A1E9A68-8578-49BC-8BA8-C9F2EDB516DA}"/>
    <cellStyle name="SAPBEXfilterItem 5 2" xfId="802" xr:uid="{39D1FC9A-D147-481C-9DC1-CEFE1E372E13}"/>
    <cellStyle name="SAPBEXfilterItem 5 2 2" xfId="1074" xr:uid="{45CAC002-869E-4018-AED7-753DC228BE72}"/>
    <cellStyle name="SAPBEXfilterItem 5 2 2 2" xfId="1590" xr:uid="{01FC7913-5A50-4347-B0C7-42EC03F1D323}"/>
    <cellStyle name="SAPBEXfilterItem 5 2 2 2 2" xfId="3141" xr:uid="{5B3919E7-0709-4309-AA76-2972DE50CCE7}"/>
    <cellStyle name="SAPBEXfilterItem 5 2 2 2 3" xfId="4979" xr:uid="{EAEE51DE-4745-4706-9197-F45E07828295}"/>
    <cellStyle name="SAPBEXfilterItem 5 2 2 3" xfId="2109" xr:uid="{ADC0F41C-7766-4D87-BC83-5237650BF5E3}"/>
    <cellStyle name="SAPBEXfilterItem 5 2 2 3 2" xfId="3657" xr:uid="{613AA4E4-B807-4AE4-996D-F763EFDEDDCE}"/>
    <cellStyle name="SAPBEXfilterItem 5 2 2 4" xfId="2625" xr:uid="{80B641C7-1F29-4DF5-BED0-C0C85830F92E}"/>
    <cellStyle name="SAPBEXfilterItem 5 2 2 5" xfId="4461" xr:uid="{21AAC61A-3D2C-4A59-A534-D73A69B6B3AF}"/>
    <cellStyle name="SAPBEXfilterItem 5 2 3" xfId="1332" xr:uid="{50479252-E860-4282-943F-89052C2D50C9}"/>
    <cellStyle name="SAPBEXfilterItem 5 2 3 2" xfId="2883" xr:uid="{F8C73695-D3F1-4A5C-B70A-15927CD9FCD2}"/>
    <cellStyle name="SAPBEXfilterItem 5 2 3 3" xfId="4721" xr:uid="{035BA70F-6FD7-4AC2-B9E1-1C5855756B4D}"/>
    <cellStyle name="SAPBEXfilterItem 5 2 4" xfId="1851" xr:uid="{B01E051B-C3D8-49C4-861B-BE119AF4E813}"/>
    <cellStyle name="SAPBEXfilterItem 5 2 4 2" xfId="3399" xr:uid="{A110E4F6-EF86-46AC-A34C-4FE367509F04}"/>
    <cellStyle name="SAPBEXfilterItem 5 2 4 3" xfId="4202" xr:uid="{2BCBE01D-85D4-4DE2-9FC9-92A78D27D07C}"/>
    <cellStyle name="SAPBEXfilterItem 5 2 5" xfId="2367" xr:uid="{5BC41EF3-C79F-429F-BCF9-A9DD262A6D75}"/>
    <cellStyle name="SAPBEXfilterItem 5 2 6" xfId="3919" xr:uid="{525C4FE1-65CF-4CA0-9D25-01E8F4972B1A}"/>
    <cellStyle name="SAPBEXfilterItem 6" xfId="378" xr:uid="{D73BEDF7-219A-43A8-BBB9-15D96D736FE9}"/>
    <cellStyle name="SAPBEXfilterItem 6 2" xfId="803" xr:uid="{8D7B1AB3-ED6B-4AF4-838B-5EC3FFEF8511}"/>
    <cellStyle name="SAPBEXfilterItem 6 2 2" xfId="1075" xr:uid="{C5897214-BC42-45C8-B313-AF12D5FC3E27}"/>
    <cellStyle name="SAPBEXfilterItem 6 2 2 2" xfId="1591" xr:uid="{B6F5D32D-1811-481B-8EFB-BFE5AA709EAB}"/>
    <cellStyle name="SAPBEXfilterItem 6 2 2 2 2" xfId="3142" xr:uid="{1A9D8584-E3C0-49A7-957C-725D304DDF8F}"/>
    <cellStyle name="SAPBEXfilterItem 6 2 2 2 3" xfId="4980" xr:uid="{5E2686AE-ECB9-4757-ADA8-EC19C9CE1AAC}"/>
    <cellStyle name="SAPBEXfilterItem 6 2 2 3" xfId="2110" xr:uid="{FC45A47D-C152-490D-9BFB-EF0E507EBF60}"/>
    <cellStyle name="SAPBEXfilterItem 6 2 2 3 2" xfId="3658" xr:uid="{97BEDDED-349A-4A2B-8CEB-B8D84C16BBC0}"/>
    <cellStyle name="SAPBEXfilterItem 6 2 2 4" xfId="2626" xr:uid="{435D7403-1902-4067-B995-D504370AD940}"/>
    <cellStyle name="SAPBEXfilterItem 6 2 2 5" xfId="4462" xr:uid="{BC8C30AA-BCD2-4002-BFD7-9C05BF3FAF55}"/>
    <cellStyle name="SAPBEXfilterItem 6 2 3" xfId="1333" xr:uid="{F5D60BD5-610F-4D11-905F-C87A9BF1E6ED}"/>
    <cellStyle name="SAPBEXfilterItem 6 2 3 2" xfId="2884" xr:uid="{0D96EC5E-6EDF-41CD-A8AB-C11DDC5D8F10}"/>
    <cellStyle name="SAPBEXfilterItem 6 2 3 3" xfId="4722" xr:uid="{4CF79D5B-AD68-48FF-A77C-5E31AAD47240}"/>
    <cellStyle name="SAPBEXfilterItem 6 2 4" xfId="1852" xr:uid="{DB8B2F03-5F27-4EB9-A696-96FEBA241357}"/>
    <cellStyle name="SAPBEXfilterItem 6 2 4 2" xfId="3400" xr:uid="{F3C2F0BD-193F-426F-88B7-F58D9A640B21}"/>
    <cellStyle name="SAPBEXfilterItem 6 2 4 3" xfId="4203" xr:uid="{CA8D027D-18B8-44C5-BDA3-215ED3A30B37}"/>
    <cellStyle name="SAPBEXfilterItem 6 2 5" xfId="2368" xr:uid="{6A37D4D1-DEC8-47B0-A07C-64AF4D10B4EA}"/>
    <cellStyle name="SAPBEXfilterItem 6 2 6" xfId="3920" xr:uid="{EC4AE81F-1BC8-4DF4-A5BE-88DFA832585B}"/>
    <cellStyle name="SAPBEXfilterText" xfId="379" xr:uid="{8FCBC83C-0DDC-4C82-BCB9-B0334BB37896}"/>
    <cellStyle name="SAPBEXfilterText 2" xfId="380" xr:uid="{09ACB629-EB8B-4E7E-87F4-C698692C00B5}"/>
    <cellStyle name="SAPBEXfilterText 2 2" xfId="804" xr:uid="{4167B6E6-1102-463E-8849-3E037AC5E90B}"/>
    <cellStyle name="SAPBEXfilterText 2 2 2" xfId="1076" xr:uid="{13D8AB19-5F78-4597-B610-0262130512D8}"/>
    <cellStyle name="SAPBEXfilterText 2 2 2 2" xfId="1592" xr:uid="{DB5A7636-9A0A-44C6-86FF-96C5456C24DA}"/>
    <cellStyle name="SAPBEXfilterText 2 2 2 2 2" xfId="3143" xr:uid="{1DE4A630-827D-47CF-9F27-35918D6FC8D9}"/>
    <cellStyle name="SAPBEXfilterText 2 2 2 2 3" xfId="4981" xr:uid="{D15B711B-047A-4253-8E24-DCA479C1A510}"/>
    <cellStyle name="SAPBEXfilterText 2 2 2 3" xfId="2111" xr:uid="{DFF0E6E6-56B8-4613-850E-7B377E650356}"/>
    <cellStyle name="SAPBEXfilterText 2 2 2 3 2" xfId="3659" xr:uid="{20F11123-9032-40A2-9E06-0EF9B8BD33BA}"/>
    <cellStyle name="SAPBEXfilterText 2 2 2 4" xfId="2627" xr:uid="{28F4E603-6E85-45D3-90A4-5628E01A3030}"/>
    <cellStyle name="SAPBEXfilterText 2 2 2 5" xfId="4463" xr:uid="{41E6A0FC-7FFD-4DC4-8A8A-1FC50945F1EF}"/>
    <cellStyle name="SAPBEXfilterText 2 2 3" xfId="1334" xr:uid="{626F5249-0706-4581-B08D-F7AFBD6D3BDA}"/>
    <cellStyle name="SAPBEXfilterText 2 2 3 2" xfId="2885" xr:uid="{8CAB88BD-6330-4672-8B6E-AA13BF334FFF}"/>
    <cellStyle name="SAPBEXfilterText 2 2 3 3" xfId="4723" xr:uid="{0231464D-9E5F-4DB3-A9DF-D2312006F49F}"/>
    <cellStyle name="SAPBEXfilterText 2 2 4" xfId="1853" xr:uid="{49200509-ABD2-495C-BAE8-07E27D46644B}"/>
    <cellStyle name="SAPBEXfilterText 2 2 4 2" xfId="3401" xr:uid="{CE877E9D-1A46-49BB-88AA-EE174133DC46}"/>
    <cellStyle name="SAPBEXfilterText 2 2 4 3" xfId="4204" xr:uid="{141C28A9-F84A-44CE-A435-CA560BABA3A8}"/>
    <cellStyle name="SAPBEXfilterText 2 2 5" xfId="2369" xr:uid="{3455060B-50A4-4EA2-919E-9B7557F10B19}"/>
    <cellStyle name="SAPBEXfilterText 2 2 6" xfId="3921" xr:uid="{0E5DC832-ACC8-4094-B978-759C053E6FB5}"/>
    <cellStyle name="SAPBEXfilterText 3" xfId="381" xr:uid="{E34637AE-F61A-4471-B29C-5394113D127C}"/>
    <cellStyle name="SAPBEXfilterText 3 2" xfId="805" xr:uid="{62596CD5-856C-439F-A420-6E61F9D4EA41}"/>
    <cellStyle name="SAPBEXfilterText 3 2 2" xfId="1077" xr:uid="{4AA1C101-1F91-4C4D-8198-6A67DE1F250A}"/>
    <cellStyle name="SAPBEXfilterText 3 2 2 2" xfId="1593" xr:uid="{85B97949-1C43-4724-8AD2-5772D1D89AAF}"/>
    <cellStyle name="SAPBEXfilterText 3 2 2 2 2" xfId="3144" xr:uid="{295571DA-26B0-46CE-A9E5-359D18D5C839}"/>
    <cellStyle name="SAPBEXfilterText 3 2 2 2 3" xfId="4982" xr:uid="{5B013D64-834E-4992-A4AA-626838CBBE10}"/>
    <cellStyle name="SAPBEXfilterText 3 2 2 3" xfId="2112" xr:uid="{AA533638-839D-47D9-90F1-1F2A2BF76076}"/>
    <cellStyle name="SAPBEXfilterText 3 2 2 3 2" xfId="3660" xr:uid="{2323C93F-E7E5-4287-9F62-355B43AEABAE}"/>
    <cellStyle name="SAPBEXfilterText 3 2 2 4" xfId="2628" xr:uid="{CD44933D-F858-4EDA-BD2A-B05D196D94AD}"/>
    <cellStyle name="SAPBEXfilterText 3 2 2 5" xfId="4464" xr:uid="{DBB8A6ED-6745-44B1-9A32-A1AB4D346859}"/>
    <cellStyle name="SAPBEXfilterText 3 2 3" xfId="1335" xr:uid="{9E7D26FF-3B47-4210-8930-D5B65359D04A}"/>
    <cellStyle name="SAPBEXfilterText 3 2 3 2" xfId="2886" xr:uid="{4CF8458E-9F52-4B6A-A96E-7EE604564EA3}"/>
    <cellStyle name="SAPBEXfilterText 3 2 3 3" xfId="4724" xr:uid="{949B9298-06DB-4EBA-8674-91AD4D4FD8E0}"/>
    <cellStyle name="SAPBEXfilterText 3 2 4" xfId="1854" xr:uid="{FDDACE2E-2882-4A62-ADBD-C5ADED2109D3}"/>
    <cellStyle name="SAPBEXfilterText 3 2 4 2" xfId="3402" xr:uid="{E1AD9B78-E782-491E-BF46-D319D64822D1}"/>
    <cellStyle name="SAPBEXfilterText 3 2 4 3" xfId="4205" xr:uid="{2F411F3A-07B2-4FFF-98E5-DDE1F187A9DD}"/>
    <cellStyle name="SAPBEXfilterText 3 2 5" xfId="2370" xr:uid="{E2B5E83F-2A13-4FD9-9DB5-042716ED2C11}"/>
    <cellStyle name="SAPBEXfilterText 3 2 6" xfId="3922" xr:uid="{F2E11A5F-E887-4659-AF39-C2C37EBD24A4}"/>
    <cellStyle name="SAPBEXfilterText 4" xfId="382" xr:uid="{D59AD492-ED87-4072-A8E1-1D3531FAAD38}"/>
    <cellStyle name="SAPBEXfilterText 4 2" xfId="806" xr:uid="{97C74A0D-FD14-4D34-AE3F-B7851B4113D0}"/>
    <cellStyle name="SAPBEXfilterText 4 2 2" xfId="1078" xr:uid="{D1631A13-7FBD-402B-8DAE-E0A5A731992C}"/>
    <cellStyle name="SAPBEXfilterText 4 2 2 2" xfId="1594" xr:uid="{675BA25C-C9E1-4F31-96C8-6BFB03819F46}"/>
    <cellStyle name="SAPBEXfilterText 4 2 2 2 2" xfId="3145" xr:uid="{7E2250D4-3413-4B42-A613-1F985CAFCEC6}"/>
    <cellStyle name="SAPBEXfilterText 4 2 2 2 3" xfId="4983" xr:uid="{2093B9B9-54D8-4540-A956-40CC3F04FA63}"/>
    <cellStyle name="SAPBEXfilterText 4 2 2 3" xfId="2113" xr:uid="{2BBF3316-0433-47C7-8AAA-836F047875DD}"/>
    <cellStyle name="SAPBEXfilterText 4 2 2 3 2" xfId="3661" xr:uid="{29EDBA9D-B3CF-4BC9-98A5-229E8E6B0160}"/>
    <cellStyle name="SAPBEXfilterText 4 2 2 4" xfId="2629" xr:uid="{6F62DFEE-50BE-4F51-A779-D366A6923B95}"/>
    <cellStyle name="SAPBEXfilterText 4 2 2 5" xfId="4465" xr:uid="{000F3D0C-21F6-4D6F-A624-74FF43FF7A95}"/>
    <cellStyle name="SAPBEXfilterText 4 2 3" xfId="1336" xr:uid="{4906DE9A-3B4E-4BAB-A646-E20D84DB1D77}"/>
    <cellStyle name="SAPBEXfilterText 4 2 3 2" xfId="2887" xr:uid="{577A88EC-443F-4511-AF70-3AB5AAEB21EB}"/>
    <cellStyle name="SAPBEXfilterText 4 2 3 3" xfId="4725" xr:uid="{1F6BA173-2551-4E80-A5A6-F95321790DD4}"/>
    <cellStyle name="SAPBEXfilterText 4 2 4" xfId="1855" xr:uid="{7590E56C-D3F5-4579-BCC4-FB50546D29AB}"/>
    <cellStyle name="SAPBEXfilterText 4 2 4 2" xfId="3403" xr:uid="{1D1CF4F1-33DC-49B7-B690-AC894115A709}"/>
    <cellStyle name="SAPBEXfilterText 4 2 4 3" xfId="4206" xr:uid="{91005C70-73E9-427E-8CBE-CCD7415B6986}"/>
    <cellStyle name="SAPBEXfilterText 4 2 5" xfId="2371" xr:uid="{DCFC66E7-3B1F-4E2A-8C86-EA90E85BC40C}"/>
    <cellStyle name="SAPBEXfilterText 4 2 6" xfId="3923" xr:uid="{ED406B62-D17E-49FD-A940-2231FD57ED0B}"/>
    <cellStyle name="SAPBEXfilterText 5" xfId="383" xr:uid="{87DE1201-79F6-4446-8551-6A9640AB2CF9}"/>
    <cellStyle name="SAPBEXfilterText 5 2" xfId="807" xr:uid="{45F16B45-7C71-4043-BAD2-361FE1DC7762}"/>
    <cellStyle name="SAPBEXfilterText 5 2 2" xfId="1079" xr:uid="{C9B199F0-3D81-4965-B368-9915CB917C9F}"/>
    <cellStyle name="SAPBEXfilterText 5 2 2 2" xfId="1595" xr:uid="{D9D6319B-19E6-4498-AD01-54EC2C035F1B}"/>
    <cellStyle name="SAPBEXfilterText 5 2 2 2 2" xfId="3146" xr:uid="{E532CF2C-0157-42BD-8278-2E6BBCF6A8D0}"/>
    <cellStyle name="SAPBEXfilterText 5 2 2 2 3" xfId="4984" xr:uid="{9FD8CD1F-1345-4DA1-8474-676679092DE7}"/>
    <cellStyle name="SAPBEXfilterText 5 2 2 3" xfId="2114" xr:uid="{A18F6FA9-24A1-481C-81CC-0AD76E028361}"/>
    <cellStyle name="SAPBEXfilterText 5 2 2 3 2" xfId="3662" xr:uid="{C39F48E6-A482-47D6-BB7D-B5C3ADBD53B3}"/>
    <cellStyle name="SAPBEXfilterText 5 2 2 4" xfId="2630" xr:uid="{7FBA2820-EDE2-48FB-ABDF-2E6827DB1536}"/>
    <cellStyle name="SAPBEXfilterText 5 2 2 5" xfId="4466" xr:uid="{398107BF-1CD1-4AB7-8711-32FE922EC445}"/>
    <cellStyle name="SAPBEXfilterText 5 2 3" xfId="1337" xr:uid="{B542C8B6-22E6-4813-BE73-0921C622FCB6}"/>
    <cellStyle name="SAPBEXfilterText 5 2 3 2" xfId="2888" xr:uid="{113F2A34-92CD-4556-804E-67D755DF6835}"/>
    <cellStyle name="SAPBEXfilterText 5 2 3 3" xfId="4726" xr:uid="{B68E48F6-687B-4D0A-ABCD-8985B5131AAF}"/>
    <cellStyle name="SAPBEXfilterText 5 2 4" xfId="1856" xr:uid="{6CDB3E74-28FF-4FF3-8A96-43C37790F76F}"/>
    <cellStyle name="SAPBEXfilterText 5 2 4 2" xfId="3404" xr:uid="{181ACD43-02FC-4510-B2C4-9B33959267CF}"/>
    <cellStyle name="SAPBEXfilterText 5 2 4 3" xfId="4207" xr:uid="{280652E4-4B65-42DC-847F-00D732816D01}"/>
    <cellStyle name="SAPBEXfilterText 5 2 5" xfId="2372" xr:uid="{9513C009-69C3-445C-AE5D-23DE8D89B262}"/>
    <cellStyle name="SAPBEXfilterText 5 2 6" xfId="3924" xr:uid="{0D8585C6-EFFD-45E1-9594-5022F74C5252}"/>
    <cellStyle name="SAPBEXfilterText 6" xfId="384" xr:uid="{B192CF6E-BFC8-4984-8AF3-9F02CC810251}"/>
    <cellStyle name="SAPBEXfilterText 6 2" xfId="808" xr:uid="{B82133F0-56D6-4797-8765-1C7BC12F711C}"/>
    <cellStyle name="SAPBEXfilterText 6 2 2" xfId="1080" xr:uid="{CDBC8766-5C3E-4CD3-A348-6FC9F801D2C4}"/>
    <cellStyle name="SAPBEXfilterText 6 2 2 2" xfId="1596" xr:uid="{744FE298-D604-4BFF-BE5B-2DCF1EB29247}"/>
    <cellStyle name="SAPBEXfilterText 6 2 2 2 2" xfId="3147" xr:uid="{8B2F4210-0A89-4330-B7F5-AA257A4785C7}"/>
    <cellStyle name="SAPBEXfilterText 6 2 2 2 3" xfId="4985" xr:uid="{E0DC423E-15D9-4C7D-B57A-DDB2F02D2566}"/>
    <cellStyle name="SAPBEXfilterText 6 2 2 3" xfId="2115" xr:uid="{57D65213-C743-4277-90DD-4C30DF9F4F9B}"/>
    <cellStyle name="SAPBEXfilterText 6 2 2 3 2" xfId="3663" xr:uid="{3FBB46D3-E684-40EF-B8C3-6D36FE173BD5}"/>
    <cellStyle name="SAPBEXfilterText 6 2 2 4" xfId="2631" xr:uid="{13406A7B-5637-4B6D-A8D8-95DDA8F1E918}"/>
    <cellStyle name="SAPBEXfilterText 6 2 2 5" xfId="4467" xr:uid="{46C70925-3614-4973-9B88-6EC2CDF734A7}"/>
    <cellStyle name="SAPBEXfilterText 6 2 3" xfId="1338" xr:uid="{DB8DF5EB-CB16-408C-B811-99E8F16A44D9}"/>
    <cellStyle name="SAPBEXfilterText 6 2 3 2" xfId="2889" xr:uid="{9771EBBD-3201-4F2B-A020-E8C7C1D2FDC8}"/>
    <cellStyle name="SAPBEXfilterText 6 2 3 3" xfId="4727" xr:uid="{2028ED31-F2B6-4769-BF0D-2E8D32B04070}"/>
    <cellStyle name="SAPBEXfilterText 6 2 4" xfId="1857" xr:uid="{176DB6BD-A80C-48C8-B289-400F221E27EF}"/>
    <cellStyle name="SAPBEXfilterText 6 2 4 2" xfId="3405" xr:uid="{DB72809F-40EE-442C-9FA3-6A98294E4680}"/>
    <cellStyle name="SAPBEXfilterText 6 2 4 3" xfId="4208" xr:uid="{A42E1F6C-BDC5-4901-89E0-C41ABE84042B}"/>
    <cellStyle name="SAPBEXfilterText 6 2 5" xfId="2373" xr:uid="{472C373D-09CA-445A-9C95-B3314B42C867}"/>
    <cellStyle name="SAPBEXfilterText 6 2 6" xfId="3925" xr:uid="{FB2998EC-3AAF-4D5C-A40F-C60BDD0A5159}"/>
    <cellStyle name="SAPBEXformats" xfId="385" xr:uid="{A9AE6B90-BF71-408C-807C-2B1C36F885FA}"/>
    <cellStyle name="SAPBEXformats 2" xfId="386" xr:uid="{6D9EF82C-B985-4FA0-B044-48DA960E63DE}"/>
    <cellStyle name="SAPBEXformats 2 2" xfId="809" xr:uid="{3F8B82E6-618B-49A0-9D32-2A3F642C4D0B}"/>
    <cellStyle name="SAPBEXformats 2 2 2" xfId="1081" xr:uid="{AE57600D-D618-42D3-84D5-596D67B56E90}"/>
    <cellStyle name="SAPBEXformats 2 2 2 2" xfId="1597" xr:uid="{F099248C-843D-4EC1-A742-8B4CECF1FC20}"/>
    <cellStyle name="SAPBEXformats 2 2 2 2 2" xfId="3148" xr:uid="{D5656F67-BD2B-4D55-8C1B-59A0E8ADE2B2}"/>
    <cellStyle name="SAPBEXformats 2 2 2 2 3" xfId="4986" xr:uid="{6AD7C286-3F71-4F24-8E9C-9B5060BCCA1B}"/>
    <cellStyle name="SAPBEXformats 2 2 2 3" xfId="2116" xr:uid="{C333F828-F50A-48A4-98F2-FC49EFA0000F}"/>
    <cellStyle name="SAPBEXformats 2 2 2 3 2" xfId="3664" xr:uid="{AAECDA33-CA4D-4EC3-B1F3-BCE93A4793F2}"/>
    <cellStyle name="SAPBEXformats 2 2 2 4" xfId="2632" xr:uid="{96015E69-0300-4F0D-9808-D47137CA809F}"/>
    <cellStyle name="SAPBEXformats 2 2 2 5" xfId="4468" xr:uid="{027004D7-6AEF-4EB7-8387-288C64F37121}"/>
    <cellStyle name="SAPBEXformats 2 2 3" xfId="1339" xr:uid="{7DB569FA-9485-4B29-9322-EB4FC567C02B}"/>
    <cellStyle name="SAPBEXformats 2 2 3 2" xfId="2890" xr:uid="{C3F72C06-BC50-4DA6-87D1-B51F28009B2E}"/>
    <cellStyle name="SAPBEXformats 2 2 3 3" xfId="4728" xr:uid="{888DC344-B531-4EF5-9ACB-34813B9A7C10}"/>
    <cellStyle name="SAPBEXformats 2 2 4" xfId="1858" xr:uid="{81328191-BD0A-4257-BD83-6160D84EF201}"/>
    <cellStyle name="SAPBEXformats 2 2 4 2" xfId="3406" xr:uid="{EA54C683-14D8-417C-B925-56107E6F94ED}"/>
    <cellStyle name="SAPBEXformats 2 2 4 3" xfId="4209" xr:uid="{24A1AAD9-2A1F-42D2-AD3E-1BBE054C8A58}"/>
    <cellStyle name="SAPBEXformats 2 2 5" xfId="2374" xr:uid="{56DA2B68-825F-469C-8C1A-D7FA7F1F82E4}"/>
    <cellStyle name="SAPBEXformats 2 2 6" xfId="3926" xr:uid="{D21C2E4B-3456-42F2-9BF0-97CD1769824C}"/>
    <cellStyle name="SAPBEXformats 3" xfId="387" xr:uid="{38668265-B80D-4C01-9669-FA5B5E0EDC89}"/>
    <cellStyle name="SAPBEXformats 3 2" xfId="810" xr:uid="{8CE370E0-9BFD-41D2-A771-CC93616C57AD}"/>
    <cellStyle name="SAPBEXformats 3 2 2" xfId="1082" xr:uid="{ED573062-F3B1-46D5-A5D6-F012DC2E4491}"/>
    <cellStyle name="SAPBEXformats 3 2 2 2" xfId="1598" xr:uid="{B066DA4C-67A6-4A64-A318-DE6C26E623D7}"/>
    <cellStyle name="SAPBEXformats 3 2 2 2 2" xfId="3149" xr:uid="{5FC38242-0373-4709-B1F1-623C41BCD580}"/>
    <cellStyle name="SAPBEXformats 3 2 2 2 3" xfId="4987" xr:uid="{36E940FC-A9E7-4DF2-A1D0-040B76626499}"/>
    <cellStyle name="SAPBEXformats 3 2 2 3" xfId="2117" xr:uid="{06ABB7DB-50A6-4FCB-A3A6-E4A7A78F27FB}"/>
    <cellStyle name="SAPBEXformats 3 2 2 3 2" xfId="3665" xr:uid="{1590B0A4-C958-4E63-9C57-A25D43A203F4}"/>
    <cellStyle name="SAPBEXformats 3 2 2 4" xfId="2633" xr:uid="{AB1E9CCD-BBFD-4425-A39F-1F23C916C6FD}"/>
    <cellStyle name="SAPBEXformats 3 2 2 5" xfId="4469" xr:uid="{68DDE85D-F989-4F01-84F3-E565F6C02282}"/>
    <cellStyle name="SAPBEXformats 3 2 3" xfId="1340" xr:uid="{B9758ED2-5130-4AEE-8B55-9F5FA2415E08}"/>
    <cellStyle name="SAPBEXformats 3 2 3 2" xfId="2891" xr:uid="{E7323188-52FE-4BF8-B26F-18CB7A53ACCE}"/>
    <cellStyle name="SAPBEXformats 3 2 3 3" xfId="4729" xr:uid="{548A7FED-199D-433C-A759-637A8376EC6B}"/>
    <cellStyle name="SAPBEXformats 3 2 4" xfId="1859" xr:uid="{D1E68816-EF5B-49E2-8789-892CCDAD8E95}"/>
    <cellStyle name="SAPBEXformats 3 2 4 2" xfId="3407" xr:uid="{39E6559B-F4F3-4C01-82C4-98C7F440626D}"/>
    <cellStyle name="SAPBEXformats 3 2 4 3" xfId="4210" xr:uid="{3DB4DAFE-4FF9-4895-ACE8-71FF2285D738}"/>
    <cellStyle name="SAPBEXformats 3 2 5" xfId="2375" xr:uid="{2F253CCB-59B8-4EB9-AE48-6BB50862CCB4}"/>
    <cellStyle name="SAPBEXformats 3 2 6" xfId="3927" xr:uid="{EA8A3A13-AB00-462D-8464-2F92F58D6615}"/>
    <cellStyle name="SAPBEXformats 4" xfId="388" xr:uid="{761B1206-8BDD-4EF0-85A8-F30D6517C9A0}"/>
    <cellStyle name="SAPBEXformats 4 2" xfId="811" xr:uid="{8CC3F264-616E-4EA7-82B4-89F60D4F73DD}"/>
    <cellStyle name="SAPBEXformats 4 2 2" xfId="1083" xr:uid="{C2BF2891-8964-4A3F-A19A-36AA0A52258B}"/>
    <cellStyle name="SAPBEXformats 4 2 2 2" xfId="1599" xr:uid="{09106D14-D533-4CED-9870-DEDD42C0F6D0}"/>
    <cellStyle name="SAPBEXformats 4 2 2 2 2" xfId="3150" xr:uid="{255EBED2-5120-4BED-BECE-3C9613B1AF81}"/>
    <cellStyle name="SAPBEXformats 4 2 2 2 3" xfId="4988" xr:uid="{F94103B1-48C0-4312-9DF3-ACCFBEBB16A3}"/>
    <cellStyle name="SAPBEXformats 4 2 2 3" xfId="2118" xr:uid="{56F058C4-009E-4F19-B51A-24E27D7F4F16}"/>
    <cellStyle name="SAPBEXformats 4 2 2 3 2" xfId="3666" xr:uid="{0FB72D0A-96F2-4915-B9F5-BFD974934AB4}"/>
    <cellStyle name="SAPBEXformats 4 2 2 4" xfId="2634" xr:uid="{7C1F0DA0-F7BA-4E07-B104-514B55497AC1}"/>
    <cellStyle name="SAPBEXformats 4 2 2 5" xfId="4470" xr:uid="{39B9F86A-6EDE-433B-84F4-3123AE89EF71}"/>
    <cellStyle name="SAPBEXformats 4 2 3" xfId="1341" xr:uid="{C105CA8C-8C59-4323-B6B9-7F355732F26E}"/>
    <cellStyle name="SAPBEXformats 4 2 3 2" xfId="2892" xr:uid="{64DEAF95-D438-446D-86AE-0114938669EF}"/>
    <cellStyle name="SAPBEXformats 4 2 3 3" xfId="4730" xr:uid="{AFB493E3-CC1A-47FA-92A7-BF3AAE9D87D2}"/>
    <cellStyle name="SAPBEXformats 4 2 4" xfId="1860" xr:uid="{5DBF3700-0D54-4790-BA73-914FDB7056F7}"/>
    <cellStyle name="SAPBEXformats 4 2 4 2" xfId="3408" xr:uid="{F85891F9-4195-491E-AE53-62F17F091026}"/>
    <cellStyle name="SAPBEXformats 4 2 4 3" xfId="4211" xr:uid="{B30A698D-89A2-4F94-893D-5C1B4FD25D8E}"/>
    <cellStyle name="SAPBEXformats 4 2 5" xfId="2376" xr:uid="{882102D5-9FC4-4AC7-B007-1C792B621DAB}"/>
    <cellStyle name="SAPBEXformats 4 2 6" xfId="3928" xr:uid="{03076A97-85E8-48D1-AF5A-96D12FC38A83}"/>
    <cellStyle name="SAPBEXformats 5" xfId="389" xr:uid="{FFF8BA0A-3441-4358-AD51-9E5258316645}"/>
    <cellStyle name="SAPBEXformats 5 2" xfId="812" xr:uid="{01BB85FD-4C9B-4C34-8E64-AF45B4178B75}"/>
    <cellStyle name="SAPBEXformats 5 2 2" xfId="1084" xr:uid="{00E42A84-0028-46C3-B2DF-4B81FA85D69A}"/>
    <cellStyle name="SAPBEXformats 5 2 2 2" xfId="1600" xr:uid="{5AE604C2-DFB5-49DD-8E51-CDB0DDF0AB0D}"/>
    <cellStyle name="SAPBEXformats 5 2 2 2 2" xfId="3151" xr:uid="{C8F0B707-1F84-44A5-939E-FFBA31C5EAC8}"/>
    <cellStyle name="SAPBEXformats 5 2 2 2 3" xfId="4989" xr:uid="{2D7B2E55-540E-4DCA-9C2D-DC07B61B9D70}"/>
    <cellStyle name="SAPBEXformats 5 2 2 3" xfId="2119" xr:uid="{3328792A-2949-4824-8771-EB73018FCA59}"/>
    <cellStyle name="SAPBEXformats 5 2 2 3 2" xfId="3667" xr:uid="{74712BEF-9166-4F7C-82C1-44ACD11420A1}"/>
    <cellStyle name="SAPBEXformats 5 2 2 4" xfId="2635" xr:uid="{B709908E-7CA7-4ADC-94D2-26B409EF8868}"/>
    <cellStyle name="SAPBEXformats 5 2 2 5" xfId="4471" xr:uid="{24A7C4BC-607C-44A0-9E15-3E07966B56D8}"/>
    <cellStyle name="SAPBEXformats 5 2 3" xfId="1342" xr:uid="{54C74F11-1357-4766-A142-72E86736E64B}"/>
    <cellStyle name="SAPBEXformats 5 2 3 2" xfId="2893" xr:uid="{17945BA5-19D9-45CC-BB3F-8B16DC9BEFCB}"/>
    <cellStyle name="SAPBEXformats 5 2 3 3" xfId="4731" xr:uid="{BB73A4E4-1BAE-4C1E-A7B3-F9B6F12FFD6B}"/>
    <cellStyle name="SAPBEXformats 5 2 4" xfId="1861" xr:uid="{AFBAB9D8-4203-4A7C-A1C3-71DE35A4661F}"/>
    <cellStyle name="SAPBEXformats 5 2 4 2" xfId="3409" xr:uid="{CB5E928D-1FB2-41AD-80DF-3D67CB65DC0A}"/>
    <cellStyle name="SAPBEXformats 5 2 4 3" xfId="4212" xr:uid="{700B6FC0-C9C4-4868-8675-01C236B74DD1}"/>
    <cellStyle name="SAPBEXformats 5 2 5" xfId="2377" xr:uid="{6CA3C9C9-2115-4C4E-9FAA-BA9E86513B9D}"/>
    <cellStyle name="SAPBEXformats 5 2 6" xfId="3929" xr:uid="{AAA6296E-9AC2-4565-BD6B-53916CEEF3A5}"/>
    <cellStyle name="SAPBEXformats 6" xfId="390" xr:uid="{FAA961B2-F6A3-4074-AE1A-45BADF466321}"/>
    <cellStyle name="SAPBEXformats 6 2" xfId="813" xr:uid="{ADF6BA86-AE76-493F-A1E1-46E0878B57F8}"/>
    <cellStyle name="SAPBEXformats 6 2 2" xfId="1085" xr:uid="{D4F89888-E5FA-4895-BE98-7BC248043736}"/>
    <cellStyle name="SAPBEXformats 6 2 2 2" xfId="1601" xr:uid="{374CE1F0-CE41-4C1A-8EE8-3602790FF30B}"/>
    <cellStyle name="SAPBEXformats 6 2 2 2 2" xfId="3152" xr:uid="{8991C114-54A6-40CA-A789-1BD905B06E31}"/>
    <cellStyle name="SAPBEXformats 6 2 2 2 3" xfId="4990" xr:uid="{1DDFCE66-D005-420B-8CFA-970A551FC009}"/>
    <cellStyle name="SAPBEXformats 6 2 2 3" xfId="2120" xr:uid="{788D8961-3B22-4303-B942-45AFED4C4C2B}"/>
    <cellStyle name="SAPBEXformats 6 2 2 3 2" xfId="3668" xr:uid="{1E52EF2C-111A-4BE7-867F-8FE444BB2CE4}"/>
    <cellStyle name="SAPBEXformats 6 2 2 4" xfId="2636" xr:uid="{93BFB5FE-AB85-4D0A-B523-3520CB3376E2}"/>
    <cellStyle name="SAPBEXformats 6 2 2 5" xfId="4472" xr:uid="{BD8E69D3-202C-429D-88CD-B97635771CCE}"/>
    <cellStyle name="SAPBEXformats 6 2 3" xfId="1343" xr:uid="{C6395039-6D25-4659-923C-6BB02E4FC9A3}"/>
    <cellStyle name="SAPBEXformats 6 2 3 2" xfId="2894" xr:uid="{A8D442C6-B42A-4126-B3B0-4685A75EA250}"/>
    <cellStyle name="SAPBEXformats 6 2 3 3" xfId="4732" xr:uid="{8B3AD000-4898-4840-983E-A45E946F2F02}"/>
    <cellStyle name="SAPBEXformats 6 2 4" xfId="1862" xr:uid="{5D4680D5-E2C1-41C5-AE26-9207E0128D78}"/>
    <cellStyle name="SAPBEXformats 6 2 4 2" xfId="3410" xr:uid="{8C78A9CA-26A0-4740-AB0A-35C28E5520A7}"/>
    <cellStyle name="SAPBEXformats 6 2 4 3" xfId="4213" xr:uid="{8004E3CA-E102-4B3C-98A4-71A54C1C4A9D}"/>
    <cellStyle name="SAPBEXformats 6 2 5" xfId="2378" xr:uid="{E7A43733-EDEF-470C-8306-8DA9FF4B0FA5}"/>
    <cellStyle name="SAPBEXformats 6 2 6" xfId="3930" xr:uid="{A3FE7FFA-AA67-48ED-B7BC-0B34738411C9}"/>
    <cellStyle name="SAPBEXheaderItem" xfId="391" xr:uid="{D139C0B5-BCDD-4823-A84B-136AC05D488C}"/>
    <cellStyle name="SAPBEXheaderItem 2" xfId="392" xr:uid="{DBE990B3-1E8D-49C9-9502-1702EFEB1CA9}"/>
    <cellStyle name="SAPBEXheaderItem 2 2" xfId="814" xr:uid="{4A01B596-D0BA-4252-9D37-5C4C2795EA86}"/>
    <cellStyle name="SAPBEXheaderItem 2 2 2" xfId="1086" xr:uid="{BCC543F0-9C4F-46B1-AB1E-76C9C8AA5031}"/>
    <cellStyle name="SAPBEXheaderItem 2 2 2 2" xfId="1602" xr:uid="{FDA4E58E-BE61-481B-8BFA-FB2487E1AE53}"/>
    <cellStyle name="SAPBEXheaderItem 2 2 2 2 2" xfId="3153" xr:uid="{BA452DD3-AE91-4C98-8266-B07D31025C3B}"/>
    <cellStyle name="SAPBEXheaderItem 2 2 2 2 3" xfId="4991" xr:uid="{4F393A11-CF02-4353-84C3-8E32BC0D9B55}"/>
    <cellStyle name="SAPBEXheaderItem 2 2 2 3" xfId="2121" xr:uid="{0720C587-FEB7-4619-89E9-870E6F8E2A59}"/>
    <cellStyle name="SAPBEXheaderItem 2 2 2 3 2" xfId="3669" xr:uid="{9449D72C-6F01-4C2F-9825-80D7EC18D9D6}"/>
    <cellStyle name="SAPBEXheaderItem 2 2 2 4" xfId="2637" xr:uid="{A50EE28D-D47D-413A-A224-897F1F8CD99F}"/>
    <cellStyle name="SAPBEXheaderItem 2 2 2 5" xfId="4473" xr:uid="{52E7A476-3DF3-4433-859C-B89EEBA03F76}"/>
    <cellStyle name="SAPBEXheaderItem 2 2 3" xfId="1344" xr:uid="{D9999CCB-2615-4BCB-BF16-15BACACF1CDF}"/>
    <cellStyle name="SAPBEXheaderItem 2 2 3 2" xfId="2895" xr:uid="{078D022B-1310-4F50-93D5-040E6BD980C2}"/>
    <cellStyle name="SAPBEXheaderItem 2 2 3 3" xfId="4733" xr:uid="{7D8F1382-90A6-4D8B-AE5B-AB9D9B7E609E}"/>
    <cellStyle name="SAPBEXheaderItem 2 2 4" xfId="1863" xr:uid="{68DE1919-E043-4C76-8A30-4D65454DFF5D}"/>
    <cellStyle name="SAPBEXheaderItem 2 2 4 2" xfId="3411" xr:uid="{7CC1D325-487C-46BD-A0D7-C9CD8B5B9DF7}"/>
    <cellStyle name="SAPBEXheaderItem 2 2 4 3" xfId="4214" xr:uid="{46FDF24C-93A8-46C7-A39D-735BD0603EBE}"/>
    <cellStyle name="SAPBEXheaderItem 2 2 5" xfId="2379" xr:uid="{8770C071-A3E2-48A0-9ED0-2826C8C74168}"/>
    <cellStyle name="SAPBEXheaderItem 2 2 6" xfId="3931" xr:uid="{242D5D9B-8F21-47F9-9102-05DC4C08CB76}"/>
    <cellStyle name="SAPBEXheaderItem 3" xfId="393" xr:uid="{B534F838-30D6-4327-8A39-2BEA9557B14F}"/>
    <cellStyle name="SAPBEXheaderItem 3 2" xfId="815" xr:uid="{51F592F0-0323-49FD-AEDA-9ADD1CEE18BE}"/>
    <cellStyle name="SAPBEXheaderItem 3 2 2" xfId="1087" xr:uid="{6858FA98-FD3E-4676-BCE2-CAEE5823EEF1}"/>
    <cellStyle name="SAPBEXheaderItem 3 2 2 2" xfId="1603" xr:uid="{F931321D-A452-47F8-9213-40EDD30F49BD}"/>
    <cellStyle name="SAPBEXheaderItem 3 2 2 2 2" xfId="3154" xr:uid="{D486EDAC-5DE3-4F44-A16A-0F9ABA724F08}"/>
    <cellStyle name="SAPBEXheaderItem 3 2 2 2 3" xfId="4992" xr:uid="{CAD7A745-343E-407F-9B20-D2638900A818}"/>
    <cellStyle name="SAPBEXheaderItem 3 2 2 3" xfId="2122" xr:uid="{00CA0D35-514E-4CE3-8685-D0C9E8B2D2C1}"/>
    <cellStyle name="SAPBEXheaderItem 3 2 2 3 2" xfId="3670" xr:uid="{C43581A6-4927-4604-829C-F090FEA8CC32}"/>
    <cellStyle name="SAPBEXheaderItem 3 2 2 4" xfId="2638" xr:uid="{6202A1EB-2BA8-4219-9755-B14C98024FCD}"/>
    <cellStyle name="SAPBEXheaderItem 3 2 2 5" xfId="4474" xr:uid="{729A4F82-44FA-487C-BEDF-4CCDFD4A1614}"/>
    <cellStyle name="SAPBEXheaderItem 3 2 3" xfId="1345" xr:uid="{EC95A7FC-C806-4039-84E0-24155AE0D768}"/>
    <cellStyle name="SAPBEXheaderItem 3 2 3 2" xfId="2896" xr:uid="{D12F459C-8E54-4731-AB77-9D3C0D47433E}"/>
    <cellStyle name="SAPBEXheaderItem 3 2 3 3" xfId="4734" xr:uid="{3A97742C-32C8-4412-BD88-34EE397628F3}"/>
    <cellStyle name="SAPBEXheaderItem 3 2 4" xfId="1864" xr:uid="{BEC9CBE7-E257-4C76-8CB6-3FD69EFDF954}"/>
    <cellStyle name="SAPBEXheaderItem 3 2 4 2" xfId="3412" xr:uid="{A22B683B-BCA9-4D60-9C5E-6268604C9CE8}"/>
    <cellStyle name="SAPBEXheaderItem 3 2 4 3" xfId="4215" xr:uid="{173D8F7E-D3F5-456C-85E8-634DD7CC329F}"/>
    <cellStyle name="SAPBEXheaderItem 3 2 5" xfId="2380" xr:uid="{774317B9-B8C0-4B38-8CFC-74FCAFA1ED3F}"/>
    <cellStyle name="SAPBEXheaderItem 3 2 6" xfId="3932" xr:uid="{7D57587C-34FF-4479-9768-7D8F9CC82B9F}"/>
    <cellStyle name="SAPBEXheaderItem 4" xfId="394" xr:uid="{40604D56-5158-4EC2-B64F-EE5651EE9FD8}"/>
    <cellStyle name="SAPBEXheaderItem 4 2" xfId="816" xr:uid="{581E1392-02FB-4C14-AED8-CAF7B65F1D40}"/>
    <cellStyle name="SAPBEXheaderItem 4 2 2" xfId="1088" xr:uid="{E58B5C60-CE18-4C12-8F7E-A8ADBED3BF3F}"/>
    <cellStyle name="SAPBEXheaderItem 4 2 2 2" xfId="1604" xr:uid="{1B2B8763-F895-4C24-8BE2-46DCE42CD332}"/>
    <cellStyle name="SAPBEXheaderItem 4 2 2 2 2" xfId="3155" xr:uid="{FA77502B-D777-4BF1-A00C-2CF2FBB9C463}"/>
    <cellStyle name="SAPBEXheaderItem 4 2 2 2 3" xfId="4993" xr:uid="{775B2C8C-2600-43B2-BFB4-A62F2BC4D880}"/>
    <cellStyle name="SAPBEXheaderItem 4 2 2 3" xfId="2123" xr:uid="{C0E0531D-07CE-4D10-A2B5-83F521000C78}"/>
    <cellStyle name="SAPBEXheaderItem 4 2 2 3 2" xfId="3671" xr:uid="{D00C5D4D-0F01-4238-8BE4-FFA850F49776}"/>
    <cellStyle name="SAPBEXheaderItem 4 2 2 4" xfId="2639" xr:uid="{01EF6B63-FFE0-42E7-89BF-5686596A3AD4}"/>
    <cellStyle name="SAPBEXheaderItem 4 2 2 5" xfId="4475" xr:uid="{064925C7-E849-40BB-A53B-2B11905A8265}"/>
    <cellStyle name="SAPBEXheaderItem 4 2 3" xfId="1346" xr:uid="{2B5CD043-F105-43F1-9B2D-71C0C237F467}"/>
    <cellStyle name="SAPBEXheaderItem 4 2 3 2" xfId="2897" xr:uid="{DC2DA6C0-4707-4C65-B249-F9BDC2725AED}"/>
    <cellStyle name="SAPBEXheaderItem 4 2 3 3" xfId="4735" xr:uid="{6102FECC-8371-4C5F-ACAC-D3179F8499B7}"/>
    <cellStyle name="SAPBEXheaderItem 4 2 4" xfId="1865" xr:uid="{89773AC1-3D8D-47FA-A17D-73D20143F6AC}"/>
    <cellStyle name="SAPBEXheaderItem 4 2 4 2" xfId="3413" xr:uid="{7E5CB81C-74A1-4780-AFE5-FDE184682ED0}"/>
    <cellStyle name="SAPBEXheaderItem 4 2 4 3" xfId="4216" xr:uid="{14CF2D87-05FE-47EF-B0FD-09B6722EB1B6}"/>
    <cellStyle name="SAPBEXheaderItem 4 2 5" xfId="2381" xr:uid="{87034427-B164-4FFF-AE46-6F2A908E778E}"/>
    <cellStyle name="SAPBEXheaderItem 4 2 6" xfId="3933" xr:uid="{77B03091-65B6-4C80-8D22-169B69B5D65A}"/>
    <cellStyle name="SAPBEXheaderItem 5" xfId="395" xr:uid="{6A7BADE8-A563-4CF0-BDA0-32AF94D7755B}"/>
    <cellStyle name="SAPBEXheaderItem 5 2" xfId="817" xr:uid="{DE9E5A5D-76B9-4C9E-B6F2-0060E6FBD908}"/>
    <cellStyle name="SAPBEXheaderItem 5 2 2" xfId="1089" xr:uid="{952A201B-1D39-4EB8-95DE-909012145F0A}"/>
    <cellStyle name="SAPBEXheaderItem 5 2 2 2" xfId="1605" xr:uid="{F16FD027-4D34-4237-8F0F-447CB990428C}"/>
    <cellStyle name="SAPBEXheaderItem 5 2 2 2 2" xfId="3156" xr:uid="{E9B6C028-719F-48BC-8634-F53ACB9E28AA}"/>
    <cellStyle name="SAPBEXheaderItem 5 2 2 2 3" xfId="4994" xr:uid="{3E2267C9-CC53-4121-BCB8-DF7A5CADC800}"/>
    <cellStyle name="SAPBEXheaderItem 5 2 2 3" xfId="2124" xr:uid="{FEDFB640-E90F-403A-ADB5-92D089F40ABD}"/>
    <cellStyle name="SAPBEXheaderItem 5 2 2 3 2" xfId="3672" xr:uid="{BC2B4E37-069C-4B2A-B5C0-059CB8929E42}"/>
    <cellStyle name="SAPBEXheaderItem 5 2 2 4" xfId="2640" xr:uid="{5169BCFA-7A7C-4B4E-BA49-92A18121C330}"/>
    <cellStyle name="SAPBEXheaderItem 5 2 2 5" xfId="4476" xr:uid="{A8883EBD-59B1-40C8-A1C7-277A0F40E9A4}"/>
    <cellStyle name="SAPBEXheaderItem 5 2 3" xfId="1347" xr:uid="{B6AAD157-99E3-4176-A819-A1749402E3ED}"/>
    <cellStyle name="SAPBEXheaderItem 5 2 3 2" xfId="2898" xr:uid="{3DAC46B5-BD50-4C7E-9DEE-0FEC07B8446B}"/>
    <cellStyle name="SAPBEXheaderItem 5 2 3 3" xfId="4736" xr:uid="{78E0388B-5170-492C-8D61-B94B2C683234}"/>
    <cellStyle name="SAPBEXheaderItem 5 2 4" xfId="1866" xr:uid="{AE2E18B0-55C6-40FA-B9B8-3892295DD7F6}"/>
    <cellStyle name="SAPBEXheaderItem 5 2 4 2" xfId="3414" xr:uid="{2835CAA0-D314-4975-8ADA-44B3D51E8502}"/>
    <cellStyle name="SAPBEXheaderItem 5 2 4 3" xfId="4217" xr:uid="{5503D2F8-30A8-40DE-BA25-25DDED37BC66}"/>
    <cellStyle name="SAPBEXheaderItem 5 2 5" xfId="2382" xr:uid="{8E4E56D2-E51E-45FF-9E22-9B5151671E77}"/>
    <cellStyle name="SAPBEXheaderItem 5 2 6" xfId="3934" xr:uid="{B8FB872D-2AF6-4234-8033-039F86A3F705}"/>
    <cellStyle name="SAPBEXheaderItem 6" xfId="396" xr:uid="{4E39527C-2C16-423C-B11A-1B214AEB8DAB}"/>
    <cellStyle name="SAPBEXheaderItem 6 2" xfId="818" xr:uid="{494BEEF6-33DB-4C29-B9D1-C5805D661715}"/>
    <cellStyle name="SAPBEXheaderItem 6 2 2" xfId="1090" xr:uid="{86EFF051-046C-4E33-9512-F451E0BF8D50}"/>
    <cellStyle name="SAPBEXheaderItem 6 2 2 2" xfId="1606" xr:uid="{FCBC6920-6D66-4D83-B144-58459778EA8D}"/>
    <cellStyle name="SAPBEXheaderItem 6 2 2 2 2" xfId="3157" xr:uid="{54874930-C6D3-457C-B37C-613532F18EB3}"/>
    <cellStyle name="SAPBEXheaderItem 6 2 2 2 3" xfId="4995" xr:uid="{3D36E21C-9CA7-4658-8727-C335D17FD101}"/>
    <cellStyle name="SAPBEXheaderItem 6 2 2 3" xfId="2125" xr:uid="{C5C2756F-D911-481C-B0A5-BAEC5D0C381D}"/>
    <cellStyle name="SAPBEXheaderItem 6 2 2 3 2" xfId="3673" xr:uid="{FC5255D4-E7C3-4C69-A297-E5AD870CDFC6}"/>
    <cellStyle name="SAPBEXheaderItem 6 2 2 4" xfId="2641" xr:uid="{22A379E1-0AA7-420E-916E-2E8F5984E04C}"/>
    <cellStyle name="SAPBEXheaderItem 6 2 2 5" xfId="4477" xr:uid="{67EEF9EF-DB3E-4862-82C4-509EB292F186}"/>
    <cellStyle name="SAPBEXheaderItem 6 2 3" xfId="1348" xr:uid="{D78D6A22-2F67-402B-9DDF-52E1ADB22191}"/>
    <cellStyle name="SAPBEXheaderItem 6 2 3 2" xfId="2899" xr:uid="{38B0424C-3954-492B-A817-378CB076E500}"/>
    <cellStyle name="SAPBEXheaderItem 6 2 3 3" xfId="4737" xr:uid="{899382A2-D594-4F2E-B3CD-806E59E6807B}"/>
    <cellStyle name="SAPBEXheaderItem 6 2 4" xfId="1867" xr:uid="{222DA013-626A-417A-831D-FE2B05C51C8C}"/>
    <cellStyle name="SAPBEXheaderItem 6 2 4 2" xfId="3415" xr:uid="{A63BB055-279A-47CB-A3F1-DBE467E55AC1}"/>
    <cellStyle name="SAPBEXheaderItem 6 2 4 3" xfId="4218" xr:uid="{66DED6EB-89E0-4FFD-9038-D046A365CDBB}"/>
    <cellStyle name="SAPBEXheaderItem 6 2 5" xfId="2383" xr:uid="{C4C2817F-A4F1-4D29-A09F-A5E7C8938EFB}"/>
    <cellStyle name="SAPBEXheaderItem 6 2 6" xfId="3935" xr:uid="{CD5C3B93-A4A8-4EBF-ACE3-65700B9287C7}"/>
    <cellStyle name="SAPBEXheaderText" xfId="397" xr:uid="{30ED07A4-B71E-4EB0-8EA5-E04E223ACFFA}"/>
    <cellStyle name="SAPBEXheaderText 2" xfId="398" xr:uid="{309744BC-E848-43A2-8527-D806D84E0CE5}"/>
    <cellStyle name="SAPBEXheaderText 2 2" xfId="819" xr:uid="{372A61E4-6AFB-4DA0-9DA7-17256A6E897A}"/>
    <cellStyle name="SAPBEXheaderText 2 2 2" xfId="1091" xr:uid="{727A9EF9-8AE7-408A-807F-D29B0837AB0C}"/>
    <cellStyle name="SAPBEXheaderText 2 2 2 2" xfId="1607" xr:uid="{41C25416-1B4E-4FC4-A62E-494D5D1AAAD9}"/>
    <cellStyle name="SAPBEXheaderText 2 2 2 2 2" xfId="3158" xr:uid="{AB8FF406-17C1-48CE-90F4-61D3C3B6BE4B}"/>
    <cellStyle name="SAPBEXheaderText 2 2 2 2 3" xfId="4996" xr:uid="{F81804DA-3A91-4887-A8BC-97E09B5DC6B6}"/>
    <cellStyle name="SAPBEXheaderText 2 2 2 3" xfId="2126" xr:uid="{8976C13A-68C2-43AF-92C4-AD67E0806A01}"/>
    <cellStyle name="SAPBEXheaderText 2 2 2 3 2" xfId="3674" xr:uid="{FB78FD58-8AFC-472D-81C1-C893D8453508}"/>
    <cellStyle name="SAPBEXheaderText 2 2 2 4" xfId="2642" xr:uid="{AD3C114E-92F6-430B-BCD6-4EA0C8848F7F}"/>
    <cellStyle name="SAPBEXheaderText 2 2 2 5" xfId="4478" xr:uid="{38101AAB-B6C5-4F92-897A-F9D9F9566477}"/>
    <cellStyle name="SAPBEXheaderText 2 2 3" xfId="1349" xr:uid="{96EC48A2-12B1-48D7-B3EB-11E990705DF8}"/>
    <cellStyle name="SAPBEXheaderText 2 2 3 2" xfId="2900" xr:uid="{468E9ABD-28D1-4FFF-8087-FD0AF77CBABE}"/>
    <cellStyle name="SAPBEXheaderText 2 2 3 3" xfId="4738" xr:uid="{58F56C7C-FDD1-42EB-A5AB-3AD2BE28D2C6}"/>
    <cellStyle name="SAPBEXheaderText 2 2 4" xfId="1868" xr:uid="{516EFC45-6657-4739-9003-4513EC6F033F}"/>
    <cellStyle name="SAPBEXheaderText 2 2 4 2" xfId="3416" xr:uid="{DCC28BD9-369B-404A-9F3F-ECBC1360B01F}"/>
    <cellStyle name="SAPBEXheaderText 2 2 4 3" xfId="4219" xr:uid="{537FBBA3-4925-4CF0-8CD0-F2BC97ED0F69}"/>
    <cellStyle name="SAPBEXheaderText 2 2 5" xfId="2384" xr:uid="{45385AD1-4945-4688-BF13-D874AEEA729F}"/>
    <cellStyle name="SAPBEXheaderText 2 2 6" xfId="3936" xr:uid="{CB11EF1C-4FD5-47DF-9D1A-031FFFB5AA25}"/>
    <cellStyle name="SAPBEXheaderText 3" xfId="399" xr:uid="{3CC7A3A3-B451-44B3-B58A-E19F1EFC6B57}"/>
    <cellStyle name="SAPBEXheaderText 3 2" xfId="820" xr:uid="{A4BAF111-5E8B-4A0B-BA08-BF04FF6915BC}"/>
    <cellStyle name="SAPBEXheaderText 3 2 2" xfId="1092" xr:uid="{CA6C5C18-34CE-4305-AF11-0AE1CDCA88D0}"/>
    <cellStyle name="SAPBEXheaderText 3 2 2 2" xfId="1608" xr:uid="{D9910DDE-2FC8-4A0D-8F5D-DB19BF915931}"/>
    <cellStyle name="SAPBEXheaderText 3 2 2 2 2" xfId="3159" xr:uid="{2AC0FC0F-752D-4CE1-86FD-DFB396B6B4A1}"/>
    <cellStyle name="SAPBEXheaderText 3 2 2 2 3" xfId="4997" xr:uid="{A370E296-E1A0-4716-ADD2-C9DF4F5E3A83}"/>
    <cellStyle name="SAPBEXheaderText 3 2 2 3" xfId="2127" xr:uid="{912D6BAA-1B77-4D31-A997-6DC22A4CAE04}"/>
    <cellStyle name="SAPBEXheaderText 3 2 2 3 2" xfId="3675" xr:uid="{C4F7762B-ADE3-4181-A286-E21BF84A1191}"/>
    <cellStyle name="SAPBEXheaderText 3 2 2 4" xfId="2643" xr:uid="{7DB7361F-9F6B-4F44-BA1A-66D557EDE78A}"/>
    <cellStyle name="SAPBEXheaderText 3 2 2 5" xfId="4479" xr:uid="{774DD789-E1D8-4586-9335-10391706348F}"/>
    <cellStyle name="SAPBEXheaderText 3 2 3" xfId="1350" xr:uid="{7328FE4A-A06E-4D57-AFC2-4C44FA37E43B}"/>
    <cellStyle name="SAPBEXheaderText 3 2 3 2" xfId="2901" xr:uid="{03185115-C157-4FE7-8008-A867EEA9AD6C}"/>
    <cellStyle name="SAPBEXheaderText 3 2 3 3" xfId="4739" xr:uid="{5A47AEC1-2410-484E-B5CB-BA9CF0C43559}"/>
    <cellStyle name="SAPBEXheaderText 3 2 4" xfId="1869" xr:uid="{83DF10AE-8FAF-4990-84E9-CACB5FC11603}"/>
    <cellStyle name="SAPBEXheaderText 3 2 4 2" xfId="3417" xr:uid="{6F678909-0090-403F-A1A5-88DD1A7A22CA}"/>
    <cellStyle name="SAPBEXheaderText 3 2 4 3" xfId="4220" xr:uid="{00769266-312D-4D44-8AA8-5F5B992E9601}"/>
    <cellStyle name="SAPBEXheaderText 3 2 5" xfId="2385" xr:uid="{6E749F8D-642D-4219-AF46-135CE851659A}"/>
    <cellStyle name="SAPBEXheaderText 3 2 6" xfId="3937" xr:uid="{F8B299B4-C3D7-4960-BA53-BB618242FE9A}"/>
    <cellStyle name="SAPBEXheaderText 4" xfId="400" xr:uid="{7B181083-632D-49E0-98BB-9241C236CEF7}"/>
    <cellStyle name="SAPBEXheaderText 4 2" xfId="821" xr:uid="{7570F8CB-1F0B-4EAC-B05C-DDDA77C48691}"/>
    <cellStyle name="SAPBEXheaderText 4 2 2" xfId="1093" xr:uid="{F9CBF7BD-D6D9-485E-9AC0-806A79FF3D21}"/>
    <cellStyle name="SAPBEXheaderText 4 2 2 2" xfId="1609" xr:uid="{D2ED57D1-3B16-4C93-A91E-FA3BB3617F50}"/>
    <cellStyle name="SAPBEXheaderText 4 2 2 2 2" xfId="3160" xr:uid="{615666B0-BBE0-45BB-A716-0B0BEFD62328}"/>
    <cellStyle name="SAPBEXheaderText 4 2 2 2 3" xfId="4998" xr:uid="{955CDCE9-D9C1-49BB-9BC5-5BF3617969C6}"/>
    <cellStyle name="SAPBEXheaderText 4 2 2 3" xfId="2128" xr:uid="{F9762891-6220-4CED-A8D6-54BFD034D849}"/>
    <cellStyle name="SAPBEXheaderText 4 2 2 3 2" xfId="3676" xr:uid="{DCD811DB-6FDF-4B90-88C5-422A1E2D95F8}"/>
    <cellStyle name="SAPBEXheaderText 4 2 2 4" xfId="2644" xr:uid="{2F01AB6B-6A7B-4B36-9434-870FA3E68136}"/>
    <cellStyle name="SAPBEXheaderText 4 2 2 5" xfId="4480" xr:uid="{274825F7-DDF0-420E-9049-35D3EE7BEAF7}"/>
    <cellStyle name="SAPBEXheaderText 4 2 3" xfId="1351" xr:uid="{4477FF9F-1CCA-41A5-9734-4C14A3211677}"/>
    <cellStyle name="SAPBEXheaderText 4 2 3 2" xfId="2902" xr:uid="{033328DF-0BE8-488A-A343-B764D9B20475}"/>
    <cellStyle name="SAPBEXheaderText 4 2 3 3" xfId="4740" xr:uid="{AA59814E-46AE-4268-82D0-BC3A423B6C25}"/>
    <cellStyle name="SAPBEXheaderText 4 2 4" xfId="1870" xr:uid="{3223E92B-A78D-4C59-91CB-BAAF90F01811}"/>
    <cellStyle name="SAPBEXheaderText 4 2 4 2" xfId="3418" xr:uid="{389267CE-4F3B-4C17-87F0-17BF3BB06A1B}"/>
    <cellStyle name="SAPBEXheaderText 4 2 4 3" xfId="4221" xr:uid="{6BABA021-6F29-4F71-BBC3-FAE14B667B31}"/>
    <cellStyle name="SAPBEXheaderText 4 2 5" xfId="2386" xr:uid="{F25225FA-6CF8-4805-A2A5-9715A772D2BB}"/>
    <cellStyle name="SAPBEXheaderText 4 2 6" xfId="3938" xr:uid="{7B27CE5F-6D2B-46CB-A155-D68967262BF1}"/>
    <cellStyle name="SAPBEXheaderText 5" xfId="401" xr:uid="{B334F423-0826-4B60-A0A1-B4BA325C7961}"/>
    <cellStyle name="SAPBEXheaderText 5 2" xfId="822" xr:uid="{8E7DD73C-3260-4A09-AD9C-B2556A61130C}"/>
    <cellStyle name="SAPBEXheaderText 5 2 2" xfId="1094" xr:uid="{B6D2A53B-B53E-448B-A249-62C021914546}"/>
    <cellStyle name="SAPBEXheaderText 5 2 2 2" xfId="1610" xr:uid="{F4A95668-FBA9-4C83-A521-0EA6E229AA47}"/>
    <cellStyle name="SAPBEXheaderText 5 2 2 2 2" xfId="3161" xr:uid="{E4AD7BB1-60A8-4ED2-BEE6-D6AC289D0F28}"/>
    <cellStyle name="SAPBEXheaderText 5 2 2 2 3" xfId="4999" xr:uid="{ED838E74-78F9-4BBA-9881-4D36791F58EF}"/>
    <cellStyle name="SAPBEXheaderText 5 2 2 3" xfId="2129" xr:uid="{540EC835-FDF2-4DA6-911E-6EBFB9F780D7}"/>
    <cellStyle name="SAPBEXheaderText 5 2 2 3 2" xfId="3677" xr:uid="{B1ABDF1F-BFA6-455C-AF88-4C3CCB306D01}"/>
    <cellStyle name="SAPBEXheaderText 5 2 2 4" xfId="2645" xr:uid="{3E565272-D70B-426F-8013-D82235CAAF19}"/>
    <cellStyle name="SAPBEXheaderText 5 2 2 5" xfId="4481" xr:uid="{36E32AD3-25D8-453F-BD73-7CE93B65EED3}"/>
    <cellStyle name="SAPBEXheaderText 5 2 3" xfId="1352" xr:uid="{9F4B3CAD-F96D-4C8E-8DA9-DC37D621B5AD}"/>
    <cellStyle name="SAPBEXheaderText 5 2 3 2" xfId="2903" xr:uid="{DD0D72FD-C77E-4E56-8949-403B24FAD5E8}"/>
    <cellStyle name="SAPBEXheaderText 5 2 3 3" xfId="4741" xr:uid="{1DD7D066-6276-40B9-9F73-54CF5A58F220}"/>
    <cellStyle name="SAPBEXheaderText 5 2 4" xfId="1871" xr:uid="{21B686C9-D7F5-49EC-A9C6-533A7692EF1F}"/>
    <cellStyle name="SAPBEXheaderText 5 2 4 2" xfId="3419" xr:uid="{C67669F9-3B98-4933-A59A-4D4951B3ACB7}"/>
    <cellStyle name="SAPBEXheaderText 5 2 4 3" xfId="4222" xr:uid="{0B30CB7F-FD8B-48FE-B7EE-2779006CB005}"/>
    <cellStyle name="SAPBEXheaderText 5 2 5" xfId="2387" xr:uid="{C5E6BB98-1F09-4444-8644-339845263D90}"/>
    <cellStyle name="SAPBEXheaderText 5 2 6" xfId="3939" xr:uid="{93858DDE-8AE1-4E65-A62D-20653D57DD4E}"/>
    <cellStyle name="SAPBEXheaderText 6" xfId="402" xr:uid="{3E191F7B-CBA0-4E39-8C9D-08A33C586826}"/>
    <cellStyle name="SAPBEXheaderText 6 2" xfId="823" xr:uid="{01EE3028-4A63-4619-957F-B8F10F41E2CB}"/>
    <cellStyle name="SAPBEXheaderText 6 2 2" xfId="1095" xr:uid="{68416A2E-BAB0-4EE1-9076-82C18FD0D821}"/>
    <cellStyle name="SAPBEXheaderText 6 2 2 2" xfId="1611" xr:uid="{182CDF81-A1CF-41CB-9344-C83476654C18}"/>
    <cellStyle name="SAPBEXheaderText 6 2 2 2 2" xfId="3162" xr:uid="{8EB5BAD2-56EA-42AC-87EE-8BCD0B054E15}"/>
    <cellStyle name="SAPBEXheaderText 6 2 2 2 3" xfId="5000" xr:uid="{E5B689A8-C665-4C13-ACDA-9C2CD5D487D7}"/>
    <cellStyle name="SAPBEXheaderText 6 2 2 3" xfId="2130" xr:uid="{F5D655C8-5695-430F-8FE6-820E67FBFA64}"/>
    <cellStyle name="SAPBEXheaderText 6 2 2 3 2" xfId="3678" xr:uid="{29F36B8F-AE38-465A-8A8E-2B5C6E73FB93}"/>
    <cellStyle name="SAPBEXheaderText 6 2 2 4" xfId="2646" xr:uid="{0A90037F-FB3F-41DC-A595-8A7C584D2B2E}"/>
    <cellStyle name="SAPBEXheaderText 6 2 2 5" xfId="4482" xr:uid="{6682E3D8-2878-4052-8C38-04EC9516BC8B}"/>
    <cellStyle name="SAPBEXheaderText 6 2 3" xfId="1353" xr:uid="{E537393C-C270-44C0-A3A0-487EDE720572}"/>
    <cellStyle name="SAPBEXheaderText 6 2 3 2" xfId="2904" xr:uid="{5AD30425-10A5-4BA4-B617-EF0F797E2CCF}"/>
    <cellStyle name="SAPBEXheaderText 6 2 3 3" xfId="4742" xr:uid="{F7609D7A-F66C-4223-BABC-CB3270B2AE69}"/>
    <cellStyle name="SAPBEXheaderText 6 2 4" xfId="1872" xr:uid="{36E5300D-AB47-475E-A4BB-7F318AD0C060}"/>
    <cellStyle name="SAPBEXheaderText 6 2 4 2" xfId="3420" xr:uid="{19409721-904E-4525-B187-D5EA92C119BF}"/>
    <cellStyle name="SAPBEXheaderText 6 2 4 3" xfId="4223" xr:uid="{CF71DB0F-8B94-4751-8680-68139DA8D3A5}"/>
    <cellStyle name="SAPBEXheaderText 6 2 5" xfId="2388" xr:uid="{D756083E-985B-464C-AFB5-25B9A42A7DB1}"/>
    <cellStyle name="SAPBEXheaderText 6 2 6" xfId="3940" xr:uid="{7016BA24-DFA7-445E-B037-DD47482D824E}"/>
    <cellStyle name="SAPBEXHLevel0" xfId="403" xr:uid="{FFB50988-8528-4066-A950-1B968C7690AE}"/>
    <cellStyle name="SAPBEXHLevel0 2" xfId="404" xr:uid="{3C47F90C-3622-4EA0-8601-F414D4474ABD}"/>
    <cellStyle name="SAPBEXHLevel0 2 2" xfId="824" xr:uid="{D5410210-7335-4292-9505-A8860A063A45}"/>
    <cellStyle name="SAPBEXHLevel0 2 2 2" xfId="1096" xr:uid="{1066688D-9949-45E3-9F70-F5459100F8EE}"/>
    <cellStyle name="SAPBEXHLevel0 2 2 2 2" xfId="1612" xr:uid="{0C8646BF-3757-42E2-A4F5-E385A084A523}"/>
    <cellStyle name="SAPBEXHLevel0 2 2 2 2 2" xfId="3163" xr:uid="{6426CA87-EAC2-4232-BC3C-2E6BA6D92D66}"/>
    <cellStyle name="SAPBEXHLevel0 2 2 2 2 3" xfId="5001" xr:uid="{126AEEE8-BD6C-4A61-951A-1BA11846277B}"/>
    <cellStyle name="SAPBEXHLevel0 2 2 2 3" xfId="2131" xr:uid="{999D9024-CEC8-48F7-BECB-E375497401C8}"/>
    <cellStyle name="SAPBEXHLevel0 2 2 2 3 2" xfId="3679" xr:uid="{DCD1B0B4-D98A-45CF-B19D-01EE3D2FCFC1}"/>
    <cellStyle name="SAPBEXHLevel0 2 2 2 4" xfId="2647" xr:uid="{1ABB4A26-BD6D-4992-9321-5988CCE7F02F}"/>
    <cellStyle name="SAPBEXHLevel0 2 2 2 5" xfId="4483" xr:uid="{259E8CCD-E682-416B-803E-B5395E5C81E0}"/>
    <cellStyle name="SAPBEXHLevel0 2 2 3" xfId="1354" xr:uid="{6AB706F7-838D-4AA8-925C-474EEAA3583D}"/>
    <cellStyle name="SAPBEXHLevel0 2 2 3 2" xfId="2905" xr:uid="{F1C2D399-1492-4129-9334-758DB38D52AA}"/>
    <cellStyle name="SAPBEXHLevel0 2 2 3 3" xfId="4743" xr:uid="{4A11903C-AB33-4B22-9E11-6E893090F2FC}"/>
    <cellStyle name="SAPBEXHLevel0 2 2 4" xfId="1873" xr:uid="{8570630C-4860-4E4B-AA6F-01D405D7349B}"/>
    <cellStyle name="SAPBEXHLevel0 2 2 4 2" xfId="3421" xr:uid="{72BB611D-AD48-44AD-A761-B7CFEBEA43CF}"/>
    <cellStyle name="SAPBEXHLevel0 2 2 4 3" xfId="4224" xr:uid="{D3AA9E88-D529-47C8-8F89-30BFC90FD0A5}"/>
    <cellStyle name="SAPBEXHLevel0 2 2 5" xfId="2389" xr:uid="{96FA5C65-4575-4F4B-97C6-B91F7B25C028}"/>
    <cellStyle name="SAPBEXHLevel0 2 2 6" xfId="3941" xr:uid="{E97EB7A1-1186-4852-ABB8-072B02AF2E66}"/>
    <cellStyle name="SAPBEXHLevel0 3" xfId="405" xr:uid="{A21579CA-EEAE-4F6D-9D67-8EA8301BE25D}"/>
    <cellStyle name="SAPBEXHLevel0 3 2" xfId="825" xr:uid="{DE2F96D2-80DC-4EED-BEF9-8AE7CD1317CE}"/>
    <cellStyle name="SAPBEXHLevel0 3 2 2" xfId="1097" xr:uid="{FF15A5BD-0DFE-4334-A9D0-C27A77A305F0}"/>
    <cellStyle name="SAPBEXHLevel0 3 2 2 2" xfId="1613" xr:uid="{F13E3CA4-B8CD-4A46-B1F6-220133D14292}"/>
    <cellStyle name="SAPBEXHLevel0 3 2 2 2 2" xfId="3164" xr:uid="{0AC97D98-E40E-4E97-B206-F5A424C96F14}"/>
    <cellStyle name="SAPBEXHLevel0 3 2 2 2 3" xfId="5002" xr:uid="{61E8C9AF-6123-4BC9-8CC2-9AE5E5C8F1AC}"/>
    <cellStyle name="SAPBEXHLevel0 3 2 2 3" xfId="2132" xr:uid="{F04A30F4-0153-469F-995A-D8F10A08563B}"/>
    <cellStyle name="SAPBEXHLevel0 3 2 2 3 2" xfId="3680" xr:uid="{6E896548-A7B7-40A8-801C-C44C30BC15DF}"/>
    <cellStyle name="SAPBEXHLevel0 3 2 2 4" xfId="2648" xr:uid="{0DF72932-437F-49B5-BD84-DA526FB29880}"/>
    <cellStyle name="SAPBEXHLevel0 3 2 2 5" xfId="4484" xr:uid="{6AD36790-5107-4FFD-B0B4-901F1CA51BA0}"/>
    <cellStyle name="SAPBEXHLevel0 3 2 3" xfId="1355" xr:uid="{24E695D3-C72A-4A67-A474-BA7DB0F965B4}"/>
    <cellStyle name="SAPBEXHLevel0 3 2 3 2" xfId="2906" xr:uid="{03387085-1DA0-412A-9CDF-ADA508CD4C1D}"/>
    <cellStyle name="SAPBEXHLevel0 3 2 3 3" xfId="4744" xr:uid="{418B3B26-257C-4D96-B927-C7DA3A0334E6}"/>
    <cellStyle name="SAPBEXHLevel0 3 2 4" xfId="1874" xr:uid="{96C60DFB-A33E-45CF-AE45-CCDD468F1513}"/>
    <cellStyle name="SAPBEXHLevel0 3 2 4 2" xfId="3422" xr:uid="{03466568-C9F3-40DB-B4AF-05F0CC8946B1}"/>
    <cellStyle name="SAPBEXHLevel0 3 2 4 3" xfId="4225" xr:uid="{7ED871F3-459D-46BB-AAFC-5F8F5039F319}"/>
    <cellStyle name="SAPBEXHLevel0 3 2 5" xfId="2390" xr:uid="{FC0F5C3C-2188-44CA-8BAE-081D4E1F5BB8}"/>
    <cellStyle name="SAPBEXHLevel0 3 2 6" xfId="3942" xr:uid="{1ED7D1F2-888A-450A-A79F-BB9A1C9F2D6C}"/>
    <cellStyle name="SAPBEXHLevel0 4" xfId="406" xr:uid="{4B8CEB02-0D6C-4419-9B58-DE60412372B9}"/>
    <cellStyle name="SAPBEXHLevel0 4 2" xfId="826" xr:uid="{D66C20E2-ABBE-422F-8D6F-D8B7F0CAE1E5}"/>
    <cellStyle name="SAPBEXHLevel0 4 2 2" xfId="1098" xr:uid="{7DA5EA26-8D3A-4D3C-9D1E-C3052590C9BC}"/>
    <cellStyle name="SAPBEXHLevel0 4 2 2 2" xfId="1614" xr:uid="{BF3E94FA-B213-49BB-9030-68DAA0B87EAF}"/>
    <cellStyle name="SAPBEXHLevel0 4 2 2 2 2" xfId="3165" xr:uid="{F0556341-6C77-40F3-8698-6527753EFD7E}"/>
    <cellStyle name="SAPBEXHLevel0 4 2 2 2 3" xfId="5003" xr:uid="{2EE924E2-7ADF-4156-843F-51F615E63964}"/>
    <cellStyle name="SAPBEXHLevel0 4 2 2 3" xfId="2133" xr:uid="{65BB0644-0991-4236-9BBE-7111A03881C0}"/>
    <cellStyle name="SAPBEXHLevel0 4 2 2 3 2" xfId="3681" xr:uid="{BBE7AB4A-8BF7-4A1D-926B-AFFFA7E882A5}"/>
    <cellStyle name="SAPBEXHLevel0 4 2 2 4" xfId="2649" xr:uid="{D4737476-2958-47AA-A55E-07C4FCC006DB}"/>
    <cellStyle name="SAPBEXHLevel0 4 2 2 5" xfId="4485" xr:uid="{E211FBCF-95C8-44AB-AE0B-D639343044D6}"/>
    <cellStyle name="SAPBEXHLevel0 4 2 3" xfId="1356" xr:uid="{D974A84A-060A-4B63-9DEE-38594172A52B}"/>
    <cellStyle name="SAPBEXHLevel0 4 2 3 2" xfId="2907" xr:uid="{20DCA94A-0878-44C2-B5BB-F3CB1D783935}"/>
    <cellStyle name="SAPBEXHLevel0 4 2 3 3" xfId="4745" xr:uid="{CE89EAC8-C0D7-49A2-A540-3D8D3291FF1E}"/>
    <cellStyle name="SAPBEXHLevel0 4 2 4" xfId="1875" xr:uid="{EBBA5FBE-2267-4123-818A-44177C513B1B}"/>
    <cellStyle name="SAPBEXHLevel0 4 2 4 2" xfId="3423" xr:uid="{DC82690E-341C-4FC2-889B-D5BB017B3E43}"/>
    <cellStyle name="SAPBEXHLevel0 4 2 4 3" xfId="4226" xr:uid="{97E64CED-3EEC-465E-9340-4B265853B310}"/>
    <cellStyle name="SAPBEXHLevel0 4 2 5" xfId="2391" xr:uid="{64B29276-E8FC-41AA-A51D-7E0A2634EFA5}"/>
    <cellStyle name="SAPBEXHLevel0 4 2 6" xfId="3943" xr:uid="{2FAA6789-FEF8-4DDF-AB50-13F0B2927383}"/>
    <cellStyle name="SAPBEXHLevel0 5" xfId="407" xr:uid="{0A41C4DA-021D-4A91-BEF8-3825436292DF}"/>
    <cellStyle name="SAPBEXHLevel0 5 2" xfId="827" xr:uid="{D9764B59-9C49-4054-B1B4-413CE43FC811}"/>
    <cellStyle name="SAPBEXHLevel0 5 2 2" xfId="1099" xr:uid="{80AEEDC8-702A-479F-AF71-4A503E16748D}"/>
    <cellStyle name="SAPBEXHLevel0 5 2 2 2" xfId="1615" xr:uid="{71022A46-ECD4-4A9E-B166-7EBEB1075AE6}"/>
    <cellStyle name="SAPBEXHLevel0 5 2 2 2 2" xfId="3166" xr:uid="{F3CAC69E-2E5A-4067-8FD9-C08ECE49AF4E}"/>
    <cellStyle name="SAPBEXHLevel0 5 2 2 2 3" xfId="5004" xr:uid="{D072F415-3840-400B-ABB2-100300E0723F}"/>
    <cellStyle name="SAPBEXHLevel0 5 2 2 3" xfId="2134" xr:uid="{704A037E-3F21-49DB-A09D-9A22FAC8FE41}"/>
    <cellStyle name="SAPBEXHLevel0 5 2 2 3 2" xfId="3682" xr:uid="{DD2BE342-DD4C-4520-98F3-D7161DC02842}"/>
    <cellStyle name="SAPBEXHLevel0 5 2 2 4" xfId="2650" xr:uid="{DC5BC0D7-018B-4A33-A15D-578BF4CCE7F2}"/>
    <cellStyle name="SAPBEXHLevel0 5 2 2 5" xfId="4486" xr:uid="{426191BA-CCC4-4D40-B99D-CBA70D720EB4}"/>
    <cellStyle name="SAPBEXHLevel0 5 2 3" xfId="1357" xr:uid="{974E3E8C-6AF6-44F2-9C23-084795375542}"/>
    <cellStyle name="SAPBEXHLevel0 5 2 3 2" xfId="2908" xr:uid="{51E1021A-05D4-42A2-B6D5-27CDC88EAD95}"/>
    <cellStyle name="SAPBEXHLevel0 5 2 3 3" xfId="4746" xr:uid="{E8F109A9-86BD-475C-A5FB-21CCA974E55E}"/>
    <cellStyle name="SAPBEXHLevel0 5 2 4" xfId="1876" xr:uid="{5F8011E0-7AFA-4222-93D0-4B0DCBA04551}"/>
    <cellStyle name="SAPBEXHLevel0 5 2 4 2" xfId="3424" xr:uid="{FE77142C-4BAB-4B5F-AD89-DAEC8E46756C}"/>
    <cellStyle name="SAPBEXHLevel0 5 2 4 3" xfId="4227" xr:uid="{1C224B18-AD1F-4DBA-BA40-1D07166AA5CC}"/>
    <cellStyle name="SAPBEXHLevel0 5 2 5" xfId="2392" xr:uid="{35F73F2E-D4FC-4E9D-B648-9FB48DF7CE6F}"/>
    <cellStyle name="SAPBEXHLevel0 5 2 6" xfId="3944" xr:uid="{6600E2BE-AF68-4264-A437-417A8EE60F2C}"/>
    <cellStyle name="SAPBEXHLevel0 6" xfId="408" xr:uid="{91664121-CA0C-44E4-9A21-E5618252C5F5}"/>
    <cellStyle name="SAPBEXHLevel0 6 2" xfId="828" xr:uid="{C5A88678-946F-4AD4-BD88-7DA57EFC5F29}"/>
    <cellStyle name="SAPBEXHLevel0 6 2 2" xfId="1100" xr:uid="{BA4328B5-A4FA-4F69-8B99-3ECD875C54BA}"/>
    <cellStyle name="SAPBEXHLevel0 6 2 2 2" xfId="1616" xr:uid="{1AF28A26-DC4E-4657-B800-2752C1BED158}"/>
    <cellStyle name="SAPBEXHLevel0 6 2 2 2 2" xfId="3167" xr:uid="{0F93BF15-3B2E-411A-A910-F102ED657F5F}"/>
    <cellStyle name="SAPBEXHLevel0 6 2 2 2 3" xfId="5005" xr:uid="{BE58271B-DA89-4FCD-A12D-61286B6F436D}"/>
    <cellStyle name="SAPBEXHLevel0 6 2 2 3" xfId="2135" xr:uid="{70E49930-6577-4910-95F2-518C78CB957E}"/>
    <cellStyle name="SAPBEXHLevel0 6 2 2 3 2" xfId="3683" xr:uid="{90F6AE09-A267-47F2-A5BF-DDB615105E05}"/>
    <cellStyle name="SAPBEXHLevel0 6 2 2 4" xfId="2651" xr:uid="{D7752D85-F5DF-4650-BE2F-85BC7CEF47EE}"/>
    <cellStyle name="SAPBEXHLevel0 6 2 2 5" xfId="4487" xr:uid="{73E2F3E0-1EAF-46B1-8435-FAE9E0E0AB31}"/>
    <cellStyle name="SAPBEXHLevel0 6 2 3" xfId="1358" xr:uid="{13232773-8EC9-436F-B98A-44775A29F8BD}"/>
    <cellStyle name="SAPBEXHLevel0 6 2 3 2" xfId="2909" xr:uid="{F38F785E-3438-4448-85EE-D9FC9ADA251E}"/>
    <cellStyle name="SAPBEXHLevel0 6 2 3 3" xfId="4747" xr:uid="{0002E3BB-2D6B-487A-AED5-24CE0F5E4DEC}"/>
    <cellStyle name="SAPBEXHLevel0 6 2 4" xfId="1877" xr:uid="{DD7C7D84-BCD7-4E79-830B-6AE1E7A53FD9}"/>
    <cellStyle name="SAPBEXHLevel0 6 2 4 2" xfId="3425" xr:uid="{888CF848-EF7A-4FA7-8734-4B02B6F22802}"/>
    <cellStyle name="SAPBEXHLevel0 6 2 4 3" xfId="4228" xr:uid="{EC47525C-9417-4DAE-946E-ECA6B76A3FF4}"/>
    <cellStyle name="SAPBEXHLevel0 6 2 5" xfId="2393" xr:uid="{94BCF9E1-AF63-45D6-88FB-E75B88FC85EE}"/>
    <cellStyle name="SAPBEXHLevel0 6 2 6" xfId="3945" xr:uid="{C04F5A38-EFA8-425F-A46C-465D3F1B810F}"/>
    <cellStyle name="SAPBEXHLevel0 7" xfId="409" xr:uid="{A35D8A4E-73ED-4332-803E-CAC3DF7303D9}"/>
    <cellStyle name="SAPBEXHLevel0 7 2" xfId="829" xr:uid="{0A637ED9-1FA8-43AE-A32C-EC4C6472DE87}"/>
    <cellStyle name="SAPBEXHLevel0 7 2 2" xfId="1101" xr:uid="{9C32A256-F27E-47D6-9BBB-9498B9BA8F2A}"/>
    <cellStyle name="SAPBEXHLevel0 7 2 2 2" xfId="1617" xr:uid="{1E7A886D-9981-4EEB-8B65-AFDD0F57C092}"/>
    <cellStyle name="SAPBEXHLevel0 7 2 2 2 2" xfId="3168" xr:uid="{26111A7A-F00A-4827-9793-9842E3D7FA2D}"/>
    <cellStyle name="SAPBEXHLevel0 7 2 2 2 3" xfId="5006" xr:uid="{C018C568-525B-44CA-83E2-FD169B01972C}"/>
    <cellStyle name="SAPBEXHLevel0 7 2 2 3" xfId="2136" xr:uid="{15BB72ED-4147-432A-A063-F5B9E6400561}"/>
    <cellStyle name="SAPBEXHLevel0 7 2 2 3 2" xfId="3684" xr:uid="{92EA3174-0C82-459E-AA17-AC117EC017F2}"/>
    <cellStyle name="SAPBEXHLevel0 7 2 2 4" xfId="2652" xr:uid="{D310907D-AEB5-4E86-845B-AB15AD381428}"/>
    <cellStyle name="SAPBEXHLevel0 7 2 2 5" xfId="4488" xr:uid="{47CF098C-E842-47F4-A4B7-91A78679E59E}"/>
    <cellStyle name="SAPBEXHLevel0 7 2 3" xfId="1359" xr:uid="{B8459CC7-299C-4E3E-AA50-53A785C3077D}"/>
    <cellStyle name="SAPBEXHLevel0 7 2 3 2" xfId="2910" xr:uid="{AB024466-9DE6-4CEB-B43F-BCC77DD7D73E}"/>
    <cellStyle name="SAPBEXHLevel0 7 2 3 3" xfId="4748" xr:uid="{FC9476A5-8EE8-4B15-9479-8817EC73D2C8}"/>
    <cellStyle name="SAPBEXHLevel0 7 2 4" xfId="1878" xr:uid="{C702A7DF-8A3F-4FF8-8DB8-BB2718BD2AB0}"/>
    <cellStyle name="SAPBEXHLevel0 7 2 4 2" xfId="3426" xr:uid="{6FAF7423-B2F5-4C9B-9247-8A9A322DFFD0}"/>
    <cellStyle name="SAPBEXHLevel0 7 2 4 3" xfId="4229" xr:uid="{FF84EAED-A94E-47D4-A146-450B56009996}"/>
    <cellStyle name="SAPBEXHLevel0 7 2 5" xfId="2394" xr:uid="{A5C5754F-DDA8-408B-BD0D-01B9051A3931}"/>
    <cellStyle name="SAPBEXHLevel0 7 2 6" xfId="3946" xr:uid="{4114B05D-BBBA-4EA3-82A2-CF3D93596F59}"/>
    <cellStyle name="SAPBEXHLevel0_7y-отчетная_РЖД_2009_04" xfId="410" xr:uid="{8575FCEB-9554-4A02-BADA-A2E63B3C158F}"/>
    <cellStyle name="SAPBEXHLevel0X" xfId="411" xr:uid="{168150EF-2734-4CF1-B37F-AADAA0B05774}"/>
    <cellStyle name="SAPBEXHLevel0X 2" xfId="412" xr:uid="{27CB795B-B0F2-47E8-A7CC-4FC8DDABC7CE}"/>
    <cellStyle name="SAPBEXHLevel0X 2 2" xfId="830" xr:uid="{655A6096-E1A8-44B0-AB8F-BC31070302B6}"/>
    <cellStyle name="SAPBEXHLevel0X 2 2 2" xfId="1102" xr:uid="{34C426BA-CD41-49EE-8DA8-50DAAE8907DE}"/>
    <cellStyle name="SAPBEXHLevel0X 2 2 2 2" xfId="1618" xr:uid="{A82A7C03-3F73-4E86-BFA2-4506160FABB9}"/>
    <cellStyle name="SAPBEXHLevel0X 2 2 2 2 2" xfId="3169" xr:uid="{BFC35FC9-6C31-4FE6-9D47-DC3B3BB2DCD1}"/>
    <cellStyle name="SAPBEXHLevel0X 2 2 2 2 3" xfId="5007" xr:uid="{088BB878-095C-47D2-8BCE-77FCCFFCC16B}"/>
    <cellStyle name="SAPBEXHLevel0X 2 2 2 3" xfId="2137" xr:uid="{F175D0C7-1133-4C73-B7BD-640D4C34CF9E}"/>
    <cellStyle name="SAPBEXHLevel0X 2 2 2 3 2" xfId="3685" xr:uid="{E3497037-929A-442F-BD1A-096DFE9458B2}"/>
    <cellStyle name="SAPBEXHLevel0X 2 2 2 4" xfId="2653" xr:uid="{34B17EA0-4A4B-4C05-941A-1E6638330C45}"/>
    <cellStyle name="SAPBEXHLevel0X 2 2 2 5" xfId="4489" xr:uid="{629587DB-B219-42A4-B3A5-F3572EE9D3D1}"/>
    <cellStyle name="SAPBEXHLevel0X 2 2 3" xfId="1360" xr:uid="{B15ECACC-784B-4A42-B8A5-F93D76B49E0E}"/>
    <cellStyle name="SAPBEXHLevel0X 2 2 3 2" xfId="2911" xr:uid="{81F623D9-EA59-4061-A2BD-5B676D7AA4D7}"/>
    <cellStyle name="SAPBEXHLevel0X 2 2 3 3" xfId="4749" xr:uid="{2B8B3895-73F6-4BFE-9BB3-8C963BEAC060}"/>
    <cellStyle name="SAPBEXHLevel0X 2 2 4" xfId="1879" xr:uid="{8D2663F2-4D34-4AC4-AFB7-718050073F5B}"/>
    <cellStyle name="SAPBEXHLevel0X 2 2 4 2" xfId="3427" xr:uid="{DD61D6D1-D164-4EBA-860A-D5F138036926}"/>
    <cellStyle name="SAPBEXHLevel0X 2 2 4 3" xfId="4230" xr:uid="{A5B4DBA4-D312-43BF-88A1-AE09F99C77B5}"/>
    <cellStyle name="SAPBEXHLevel0X 2 2 5" xfId="2395" xr:uid="{0D757C9D-5F08-4379-9BC4-E90EC1346A1A}"/>
    <cellStyle name="SAPBEXHLevel0X 2 2 6" xfId="3947" xr:uid="{CD21EDAA-FC87-425B-B074-96F48F614A1B}"/>
    <cellStyle name="SAPBEXHLevel0X 3" xfId="413" xr:uid="{7AB23566-F2EE-4CFD-ADCF-0451AF3CD7DE}"/>
    <cellStyle name="SAPBEXHLevel0X 3 2" xfId="831" xr:uid="{6AF65BB1-DF09-49DA-8C00-E29C37AA5810}"/>
    <cellStyle name="SAPBEXHLevel0X 3 2 2" xfId="1103" xr:uid="{D76B969E-B434-4DD5-8ED2-6E57B22FB352}"/>
    <cellStyle name="SAPBEXHLevel0X 3 2 2 2" xfId="1619" xr:uid="{943CE53F-E3FE-43FC-ACDC-EBD0CE3176F0}"/>
    <cellStyle name="SAPBEXHLevel0X 3 2 2 2 2" xfId="3170" xr:uid="{C4C36481-73AF-433F-BC04-03F3297B71FC}"/>
    <cellStyle name="SAPBEXHLevel0X 3 2 2 2 3" xfId="5008" xr:uid="{BC9D49C6-A7D8-4A64-9423-A18BCFF63799}"/>
    <cellStyle name="SAPBEXHLevel0X 3 2 2 3" xfId="2138" xr:uid="{E6742D8D-9D40-4B08-94A0-3E5249D14958}"/>
    <cellStyle name="SAPBEXHLevel0X 3 2 2 3 2" xfId="3686" xr:uid="{4DB75DB5-DFB6-4806-A85C-0EFA750BFFEB}"/>
    <cellStyle name="SAPBEXHLevel0X 3 2 2 4" xfId="2654" xr:uid="{16E8319D-F97F-44F0-81EF-C5A7D01CBF21}"/>
    <cellStyle name="SAPBEXHLevel0X 3 2 2 5" xfId="4490" xr:uid="{BC6B8A84-873C-4332-86B3-80723F05A54F}"/>
    <cellStyle name="SAPBEXHLevel0X 3 2 3" xfId="1361" xr:uid="{F9A2ADDA-BC83-45CB-8188-D025885AC5AB}"/>
    <cellStyle name="SAPBEXHLevel0X 3 2 3 2" xfId="2912" xr:uid="{051FB55C-43E4-4DEF-BEC9-DA08C6AE2912}"/>
    <cellStyle name="SAPBEXHLevel0X 3 2 3 3" xfId="4750" xr:uid="{F5A63C22-2BFC-411D-AC5E-2F333BAC8484}"/>
    <cellStyle name="SAPBEXHLevel0X 3 2 4" xfId="1880" xr:uid="{7DC06C42-C839-4CBE-A6A0-17483D58B29A}"/>
    <cellStyle name="SAPBEXHLevel0X 3 2 4 2" xfId="3428" xr:uid="{A4206D35-88D9-45C0-B927-BFB7888CB34E}"/>
    <cellStyle name="SAPBEXHLevel0X 3 2 4 3" xfId="4231" xr:uid="{CA9787F8-1A37-4641-B8ED-AF18285D318D}"/>
    <cellStyle name="SAPBEXHLevel0X 3 2 5" xfId="2396" xr:uid="{953E5F63-921E-4663-8965-9254368C2A7E}"/>
    <cellStyle name="SAPBEXHLevel0X 3 2 6" xfId="3948" xr:uid="{EEC5C46E-171D-4E81-BD51-9159CDC33B70}"/>
    <cellStyle name="SAPBEXHLevel0X 4" xfId="414" xr:uid="{D1A60E05-B36F-42F3-8028-D9F93EA69E87}"/>
    <cellStyle name="SAPBEXHLevel0X 4 2" xfId="832" xr:uid="{F72F6048-4228-468C-BCD6-10BB8EA1903F}"/>
    <cellStyle name="SAPBEXHLevel0X 4 2 2" xfId="1104" xr:uid="{5E85837B-A573-42E8-8478-258196D1A225}"/>
    <cellStyle name="SAPBEXHLevel0X 4 2 2 2" xfId="1620" xr:uid="{EBA87D93-8D14-49DE-829D-99B72F2DF34E}"/>
    <cellStyle name="SAPBEXHLevel0X 4 2 2 2 2" xfId="3171" xr:uid="{7F1F3B41-57A7-462C-BE32-00A93F414496}"/>
    <cellStyle name="SAPBEXHLevel0X 4 2 2 2 3" xfId="5009" xr:uid="{689634DC-4C9B-439E-B570-3CCA0F1C2909}"/>
    <cellStyle name="SAPBEXHLevel0X 4 2 2 3" xfId="2139" xr:uid="{77F4A95B-9548-4B03-B9C7-2AE0DDE7B005}"/>
    <cellStyle name="SAPBEXHLevel0X 4 2 2 3 2" xfId="3687" xr:uid="{A45FEBEA-2335-4A6A-992C-A8FC89D40B33}"/>
    <cellStyle name="SAPBEXHLevel0X 4 2 2 4" xfId="2655" xr:uid="{B1E0B73E-C59C-4BDA-ACC5-698B3011C8BA}"/>
    <cellStyle name="SAPBEXHLevel0X 4 2 2 5" xfId="4491" xr:uid="{97B61201-2C1D-4BDC-9D97-B6BE1357F44D}"/>
    <cellStyle name="SAPBEXHLevel0X 4 2 3" xfId="1362" xr:uid="{D569DF9F-E3B7-4857-A629-5CA7D493E901}"/>
    <cellStyle name="SAPBEXHLevel0X 4 2 3 2" xfId="2913" xr:uid="{375E9E97-CB4F-4459-B912-27F6E24C5344}"/>
    <cellStyle name="SAPBEXHLevel0X 4 2 3 3" xfId="4751" xr:uid="{9F1EB8CF-2416-45B2-8FA5-9096C95496E8}"/>
    <cellStyle name="SAPBEXHLevel0X 4 2 4" xfId="1881" xr:uid="{BD6C698B-FA2A-4E32-87A4-36F6BF4AF6AC}"/>
    <cellStyle name="SAPBEXHLevel0X 4 2 4 2" xfId="3429" xr:uid="{2A50C1F2-5AD8-4F8F-ADE5-8B7D6A7F3D4A}"/>
    <cellStyle name="SAPBEXHLevel0X 4 2 4 3" xfId="4232" xr:uid="{4300F765-05CD-4C34-BF02-6D85C1952321}"/>
    <cellStyle name="SAPBEXHLevel0X 4 2 5" xfId="2397" xr:uid="{7CA31A8C-3FC7-4C46-BF6A-82E7DA94ECBE}"/>
    <cellStyle name="SAPBEXHLevel0X 4 2 6" xfId="3949" xr:uid="{E83260CC-8563-4084-B409-80E4CC3BA92C}"/>
    <cellStyle name="SAPBEXHLevel0X 5" xfId="415" xr:uid="{AAA7CC6C-25F0-415D-9FBF-4179E6AB0792}"/>
    <cellStyle name="SAPBEXHLevel0X 5 2" xfId="833" xr:uid="{0D13AEE7-6187-4C63-BF93-EC7088C2F172}"/>
    <cellStyle name="SAPBEXHLevel0X 5 2 2" xfId="1105" xr:uid="{3B06E2B2-2543-478B-A592-42A8581FF72B}"/>
    <cellStyle name="SAPBEXHLevel0X 5 2 2 2" xfId="1621" xr:uid="{0AAD50F3-1EF9-4410-BA29-79994148F0D0}"/>
    <cellStyle name="SAPBEXHLevel0X 5 2 2 2 2" xfId="3172" xr:uid="{67AA43B7-C625-407C-B2E9-84194D9C6BD7}"/>
    <cellStyle name="SAPBEXHLevel0X 5 2 2 2 3" xfId="5010" xr:uid="{794B6283-9B8B-44CE-9A43-115B8C0BA8CD}"/>
    <cellStyle name="SAPBEXHLevel0X 5 2 2 3" xfId="2140" xr:uid="{7FB706BF-6D89-4A74-8498-9EDC93E6A3D1}"/>
    <cellStyle name="SAPBEXHLevel0X 5 2 2 3 2" xfId="3688" xr:uid="{C8BBF30C-9F28-43CD-8B11-BA77C288F812}"/>
    <cellStyle name="SAPBEXHLevel0X 5 2 2 4" xfId="2656" xr:uid="{C8E6403A-3B66-4EA8-B69F-A2744AD05818}"/>
    <cellStyle name="SAPBEXHLevel0X 5 2 2 5" xfId="4492" xr:uid="{A177E74D-1004-4C1D-ABCC-0607927E83BF}"/>
    <cellStyle name="SAPBEXHLevel0X 5 2 3" xfId="1363" xr:uid="{71EECFDB-4DCE-4C29-A231-6FA21D947959}"/>
    <cellStyle name="SAPBEXHLevel0X 5 2 3 2" xfId="2914" xr:uid="{C8F591E3-514D-43EC-B51F-7EAAEFB8433B}"/>
    <cellStyle name="SAPBEXHLevel0X 5 2 3 3" xfId="4752" xr:uid="{3E06C5EB-25C6-41C8-974A-6E9F1F27D0A2}"/>
    <cellStyle name="SAPBEXHLevel0X 5 2 4" xfId="1882" xr:uid="{22C5CE6E-B114-4A8A-8262-CA9D80612498}"/>
    <cellStyle name="SAPBEXHLevel0X 5 2 4 2" xfId="3430" xr:uid="{0C903B2F-6B32-430B-A66E-393974F1A038}"/>
    <cellStyle name="SAPBEXHLevel0X 5 2 4 3" xfId="4233" xr:uid="{4170A9F4-873F-44C7-9448-7C65153E7ABD}"/>
    <cellStyle name="SAPBEXHLevel0X 5 2 5" xfId="2398" xr:uid="{9DEF143B-A799-46E6-B0E1-A90556DECA6E}"/>
    <cellStyle name="SAPBEXHLevel0X 5 2 6" xfId="3950" xr:uid="{8E6A295E-8F9E-4651-919E-AE506FDE2732}"/>
    <cellStyle name="SAPBEXHLevel0X 6" xfId="416" xr:uid="{3BD4865D-7247-4C2A-B126-719BFF49B55B}"/>
    <cellStyle name="SAPBEXHLevel0X 6 2" xfId="834" xr:uid="{BB3D9372-6244-4F4A-88DF-EFD432D7A3AE}"/>
    <cellStyle name="SAPBEXHLevel0X 6 2 2" xfId="1106" xr:uid="{F1A5C587-5944-4CA7-BCC5-61084F147CA1}"/>
    <cellStyle name="SAPBEXHLevel0X 6 2 2 2" xfId="1622" xr:uid="{47697D75-8966-4A4B-94B0-28869F9F6885}"/>
    <cellStyle name="SAPBEXHLevel0X 6 2 2 2 2" xfId="3173" xr:uid="{3B9931E9-91D4-4AE1-A59E-BB9A15EF5C41}"/>
    <cellStyle name="SAPBEXHLevel0X 6 2 2 2 3" xfId="5011" xr:uid="{E5ED58D7-0F29-4D32-BC7F-456C5BD5BFC6}"/>
    <cellStyle name="SAPBEXHLevel0X 6 2 2 3" xfId="2141" xr:uid="{8DCC6564-1611-4FC8-89B8-C41F04DEDD1C}"/>
    <cellStyle name="SAPBEXHLevel0X 6 2 2 3 2" xfId="3689" xr:uid="{10B2CA1F-1CBE-45DD-B929-C47C8CB3391C}"/>
    <cellStyle name="SAPBEXHLevel0X 6 2 2 4" xfId="2657" xr:uid="{37AE4A72-4275-4083-9FA6-F60A480DC5E8}"/>
    <cellStyle name="SAPBEXHLevel0X 6 2 2 5" xfId="4493" xr:uid="{24277E35-D1B7-4BFF-9E52-F7F09FC18264}"/>
    <cellStyle name="SAPBEXHLevel0X 6 2 3" xfId="1364" xr:uid="{902B39F6-4442-49AC-84CD-D1B3C85299E6}"/>
    <cellStyle name="SAPBEXHLevel0X 6 2 3 2" xfId="2915" xr:uid="{A7E1487D-AE0E-4936-B142-1B1C88AF939E}"/>
    <cellStyle name="SAPBEXHLevel0X 6 2 3 3" xfId="4753" xr:uid="{782FD800-A138-4BF2-ADCF-B63A13517448}"/>
    <cellStyle name="SAPBEXHLevel0X 6 2 4" xfId="1883" xr:uid="{EFBAC13C-C1DC-40C6-A065-E1AC83945729}"/>
    <cellStyle name="SAPBEXHLevel0X 6 2 4 2" xfId="3431" xr:uid="{90F2F1D3-CBC1-4F32-95B9-ACB426C438B3}"/>
    <cellStyle name="SAPBEXHLevel0X 6 2 4 3" xfId="4234" xr:uid="{B5F0287E-375A-4315-8190-FE4A04733396}"/>
    <cellStyle name="SAPBEXHLevel0X 6 2 5" xfId="2399" xr:uid="{12912336-3C1D-4061-928B-EE46ED175669}"/>
    <cellStyle name="SAPBEXHLevel0X 6 2 6" xfId="3951" xr:uid="{B4BACE89-E7B5-474C-85B6-A330E82F3C22}"/>
    <cellStyle name="SAPBEXHLevel0X 7" xfId="417" xr:uid="{F48333AB-FC47-444F-B445-BE7EDD8F8610}"/>
    <cellStyle name="SAPBEXHLevel0X 7 2" xfId="835" xr:uid="{612CC985-9948-4E38-9255-C57836D886BA}"/>
    <cellStyle name="SAPBEXHLevel0X 7 2 2" xfId="1107" xr:uid="{66B8D3A4-0136-4B4F-B9F1-831DC6580F8E}"/>
    <cellStyle name="SAPBEXHLevel0X 7 2 2 2" xfId="1623" xr:uid="{326CE824-3DD5-4173-BF54-8AD9D69440CD}"/>
    <cellStyle name="SAPBEXHLevel0X 7 2 2 2 2" xfId="3174" xr:uid="{FFB1FCBE-8BCD-413F-8CDB-6767A2F82136}"/>
    <cellStyle name="SAPBEXHLevel0X 7 2 2 2 3" xfId="5012" xr:uid="{4E7BA847-910E-49DB-9C16-974662CE12FA}"/>
    <cellStyle name="SAPBEXHLevel0X 7 2 2 3" xfId="2142" xr:uid="{9C009A07-3CDB-4758-B5DE-467174819BAF}"/>
    <cellStyle name="SAPBEXHLevel0X 7 2 2 3 2" xfId="3690" xr:uid="{F42B5616-A865-4D11-97A4-EC8664134FD3}"/>
    <cellStyle name="SAPBEXHLevel0X 7 2 2 4" xfId="2658" xr:uid="{772B6EF1-471C-43DC-A5F5-0D87A6F8E94B}"/>
    <cellStyle name="SAPBEXHLevel0X 7 2 2 5" xfId="4494" xr:uid="{39B2EA5A-FE03-44C4-B372-33BFA88453DC}"/>
    <cellStyle name="SAPBEXHLevel0X 7 2 3" xfId="1365" xr:uid="{C5BF82BB-5327-40B1-BF7B-823EBF4C7BE5}"/>
    <cellStyle name="SAPBEXHLevel0X 7 2 3 2" xfId="2916" xr:uid="{849F22F5-301B-4770-AC3C-876BACFAE519}"/>
    <cellStyle name="SAPBEXHLevel0X 7 2 3 3" xfId="4754" xr:uid="{1DAD610D-6166-4BB8-A2CC-12B4AEAB19D6}"/>
    <cellStyle name="SAPBEXHLevel0X 7 2 4" xfId="1884" xr:uid="{7C6F6555-9BC8-40B6-8737-645AF85A867C}"/>
    <cellStyle name="SAPBEXHLevel0X 7 2 4 2" xfId="3432" xr:uid="{BE87DA30-0A1C-4CDB-83D3-5AC1CD5783CD}"/>
    <cellStyle name="SAPBEXHLevel0X 7 2 4 3" xfId="4235" xr:uid="{8B8914B8-D724-4A8A-B05F-5A870F7882C5}"/>
    <cellStyle name="SAPBEXHLevel0X 7 2 5" xfId="2400" xr:uid="{1329329D-FAD9-4DB6-99B4-A2B9E7216426}"/>
    <cellStyle name="SAPBEXHLevel0X 7 2 6" xfId="3952" xr:uid="{8045CDF3-D67B-48C0-8883-3E048D21EC83}"/>
    <cellStyle name="SAPBEXHLevel0X 8" xfId="418" xr:uid="{20B4D55A-A8FD-4D73-9187-4FADB951970F}"/>
    <cellStyle name="SAPBEXHLevel0X 8 2" xfId="836" xr:uid="{BEE7752F-B57E-4DF5-9609-044EDCC0A65F}"/>
    <cellStyle name="SAPBEXHLevel0X 8 2 2" xfId="1108" xr:uid="{8348EF76-67A8-4AA8-A3EF-B9961086041D}"/>
    <cellStyle name="SAPBEXHLevel0X 8 2 2 2" xfId="1624" xr:uid="{8C05EDE5-AB11-4117-BC41-BB058B702EB7}"/>
    <cellStyle name="SAPBEXHLevel0X 8 2 2 2 2" xfId="3175" xr:uid="{FD978792-0C7F-46BA-9CA0-4615B6D29E40}"/>
    <cellStyle name="SAPBEXHLevel0X 8 2 2 2 3" xfId="5013" xr:uid="{11DA3A34-88A2-4EA0-A2D5-B69F4D000B3E}"/>
    <cellStyle name="SAPBEXHLevel0X 8 2 2 3" xfId="2143" xr:uid="{FA22C3D5-CC55-428A-B3C8-7AE4EE40D357}"/>
    <cellStyle name="SAPBEXHLevel0X 8 2 2 3 2" xfId="3691" xr:uid="{50FE89A9-C715-4B6D-9E11-EB1AC5D7B471}"/>
    <cellStyle name="SAPBEXHLevel0X 8 2 2 4" xfId="2659" xr:uid="{70079E31-46AF-433C-85F4-28EB46FBA5F1}"/>
    <cellStyle name="SAPBEXHLevel0X 8 2 2 5" xfId="4495" xr:uid="{EE7ED769-F472-4D7A-AD73-4CC2ADD4F2C8}"/>
    <cellStyle name="SAPBEXHLevel0X 8 2 3" xfId="1366" xr:uid="{DAD682DB-4243-4498-9398-14BB1081A34F}"/>
    <cellStyle name="SAPBEXHLevel0X 8 2 3 2" xfId="2917" xr:uid="{55C86188-4BA9-43F0-8811-B37633E2DFD8}"/>
    <cellStyle name="SAPBEXHLevel0X 8 2 3 3" xfId="4755" xr:uid="{EECE5BC0-962D-478A-B13C-38F9FCA61790}"/>
    <cellStyle name="SAPBEXHLevel0X 8 2 4" xfId="1885" xr:uid="{8683A312-54F9-4AFF-8972-64DB976DFCB9}"/>
    <cellStyle name="SAPBEXHLevel0X 8 2 4 2" xfId="3433" xr:uid="{BB1677E8-A618-4484-973F-2F23EBBCB1B1}"/>
    <cellStyle name="SAPBEXHLevel0X 8 2 4 3" xfId="4236" xr:uid="{C5820D54-4A86-4064-B055-813E8DE922F1}"/>
    <cellStyle name="SAPBEXHLevel0X 8 2 5" xfId="2401" xr:uid="{25F894B0-79E7-4AF2-BCF9-5EDE863B38EB}"/>
    <cellStyle name="SAPBEXHLevel0X 8 2 6" xfId="3953" xr:uid="{72D34C2C-F3A6-4293-AEC5-C32B9DAAA7D8}"/>
    <cellStyle name="SAPBEXHLevel0X 9" xfId="419" xr:uid="{E5B1031C-0D29-4D8B-91D8-2D26162F0A22}"/>
    <cellStyle name="SAPBEXHLevel0X 9 2" xfId="837" xr:uid="{633A8782-8CB0-45BB-9DE2-2409BF9C3CAC}"/>
    <cellStyle name="SAPBEXHLevel0X 9 2 2" xfId="1109" xr:uid="{501D838B-ACF0-44A1-A697-7CD49D4AF0D2}"/>
    <cellStyle name="SAPBEXHLevel0X 9 2 2 2" xfId="1625" xr:uid="{66EE2B53-897A-43FB-BA64-34FF40B5600A}"/>
    <cellStyle name="SAPBEXHLevel0X 9 2 2 2 2" xfId="3176" xr:uid="{806D1971-8B59-4B66-821A-A9D2B8CA6699}"/>
    <cellStyle name="SAPBEXHLevel0X 9 2 2 2 3" xfId="5014" xr:uid="{FA361A72-465C-47E8-ABA4-C5A16C5290F7}"/>
    <cellStyle name="SAPBEXHLevel0X 9 2 2 3" xfId="2144" xr:uid="{37C62541-ADFA-4C74-A17A-5ACFD111892F}"/>
    <cellStyle name="SAPBEXHLevel0X 9 2 2 3 2" xfId="3692" xr:uid="{DDB9F4DB-54FF-418C-BE04-7918A260AA5F}"/>
    <cellStyle name="SAPBEXHLevel0X 9 2 2 4" xfId="2660" xr:uid="{54855B1D-FA9B-4C7F-AA36-04A91D2A099B}"/>
    <cellStyle name="SAPBEXHLevel0X 9 2 2 5" xfId="4496" xr:uid="{4672B447-DA29-460C-BE9E-C1119389DB6B}"/>
    <cellStyle name="SAPBEXHLevel0X 9 2 3" xfId="1367" xr:uid="{72084B41-B7AB-4C94-8780-6D79EAB8B613}"/>
    <cellStyle name="SAPBEXHLevel0X 9 2 3 2" xfId="2918" xr:uid="{10C832E6-01AE-4C87-9640-E40223EEC667}"/>
    <cellStyle name="SAPBEXHLevel0X 9 2 3 3" xfId="4756" xr:uid="{2C2B1CF5-3FFE-4949-8B50-0107EF6EFB5B}"/>
    <cellStyle name="SAPBEXHLevel0X 9 2 4" xfId="1886" xr:uid="{08AB963E-EC5D-40FC-B689-30B40FE85020}"/>
    <cellStyle name="SAPBEXHLevel0X 9 2 4 2" xfId="3434" xr:uid="{EDAF96CD-42F9-4DB6-8C67-D85756B2EA88}"/>
    <cellStyle name="SAPBEXHLevel0X 9 2 4 3" xfId="4237" xr:uid="{DC361FED-F31B-4646-BE2E-496CD2B817BF}"/>
    <cellStyle name="SAPBEXHLevel0X 9 2 5" xfId="2402" xr:uid="{2E1899AD-6D22-4362-814C-6DAD77B12375}"/>
    <cellStyle name="SAPBEXHLevel0X 9 2 6" xfId="3954" xr:uid="{38DAF298-2915-419D-A6B5-6CF25BB6B3D0}"/>
    <cellStyle name="SAPBEXHLevel0X_7-р_Из_Системы" xfId="420" xr:uid="{BEDD1BDB-3305-4031-9EC2-3BC6A0A9D77C}"/>
    <cellStyle name="SAPBEXHLevel1" xfId="421" xr:uid="{EC98C422-068F-47BE-9620-3BEC66775F9C}"/>
    <cellStyle name="SAPBEXHLevel1 2" xfId="422" xr:uid="{564731B5-9E76-4CD2-8FBC-3D8242D37E85}"/>
    <cellStyle name="SAPBEXHLevel1 2 2" xfId="838" xr:uid="{135801DC-847D-4E1B-92E6-7F794DEE8423}"/>
    <cellStyle name="SAPBEXHLevel1 2 2 2" xfId="1110" xr:uid="{D20BFCDF-199E-49B3-A8D8-728023AB8A25}"/>
    <cellStyle name="SAPBEXHLevel1 2 2 2 2" xfId="1626" xr:uid="{77F68EB3-F3BD-4F0E-A164-D4FE5DC6E6A4}"/>
    <cellStyle name="SAPBEXHLevel1 2 2 2 2 2" xfId="3177" xr:uid="{EE5C002F-06CF-4A20-AC97-61134BD4CA3A}"/>
    <cellStyle name="SAPBEXHLevel1 2 2 2 2 3" xfId="5015" xr:uid="{57ADC18F-3859-4CF4-A47B-0872682CD687}"/>
    <cellStyle name="SAPBEXHLevel1 2 2 2 3" xfId="2145" xr:uid="{C719D90E-0CDF-408E-AC44-4EBE8E48B0AC}"/>
    <cellStyle name="SAPBEXHLevel1 2 2 2 3 2" xfId="3693" xr:uid="{FF789C34-4BD7-4858-BF7E-52CF374D8295}"/>
    <cellStyle name="SAPBEXHLevel1 2 2 2 4" xfId="2661" xr:uid="{11BD85A4-6060-44B4-B851-220A90D9F922}"/>
    <cellStyle name="SAPBEXHLevel1 2 2 2 5" xfId="4497" xr:uid="{CAA23C94-BE21-4125-B4A3-781E7DDE3AD3}"/>
    <cellStyle name="SAPBEXHLevel1 2 2 3" xfId="1368" xr:uid="{EB64BCAE-77D0-4858-A66B-B04860263EE2}"/>
    <cellStyle name="SAPBEXHLevel1 2 2 3 2" xfId="2919" xr:uid="{D98825F1-D102-4EDF-8D12-E494699C049D}"/>
    <cellStyle name="SAPBEXHLevel1 2 2 3 3" xfId="4757" xr:uid="{AA5076E5-C7F9-446B-8F96-F5BB680EB013}"/>
    <cellStyle name="SAPBEXHLevel1 2 2 4" xfId="1887" xr:uid="{4EFE9316-91FA-41C7-B167-EE19CF123F57}"/>
    <cellStyle name="SAPBEXHLevel1 2 2 4 2" xfId="3435" xr:uid="{B04C5E63-5062-47F1-B263-6A93A87E10DE}"/>
    <cellStyle name="SAPBEXHLevel1 2 2 4 3" xfId="4238" xr:uid="{FFDCA083-923B-4C01-AF51-C6DEA4F09398}"/>
    <cellStyle name="SAPBEXHLevel1 2 2 5" xfId="2403" xr:uid="{361241DF-44B8-4F62-AEE7-6CF74B66B14A}"/>
    <cellStyle name="SAPBEXHLevel1 2 2 6" xfId="3955" xr:uid="{C45BAFDE-8CD9-4598-A1BD-1D0E9381CF0B}"/>
    <cellStyle name="SAPBEXHLevel1 3" xfId="423" xr:uid="{6D143ECB-67B6-4E6F-B2CA-3B9904C66BC5}"/>
    <cellStyle name="SAPBEXHLevel1 3 2" xfId="839" xr:uid="{7F11EC0B-3D97-411C-B77A-9C180E2EBB8F}"/>
    <cellStyle name="SAPBEXHLevel1 3 2 2" xfId="1111" xr:uid="{C7F1BB8A-C2CB-4121-995F-9BF01C859A0E}"/>
    <cellStyle name="SAPBEXHLevel1 3 2 2 2" xfId="1627" xr:uid="{95B98EF7-07EA-40CF-A865-EE659A9FAECA}"/>
    <cellStyle name="SAPBEXHLevel1 3 2 2 2 2" xfId="3178" xr:uid="{EB652792-FC3C-405B-997D-0255C29863DA}"/>
    <cellStyle name="SAPBEXHLevel1 3 2 2 2 3" xfId="5016" xr:uid="{606EE1CD-A32E-4EC4-AA72-630E20AE465E}"/>
    <cellStyle name="SAPBEXHLevel1 3 2 2 3" xfId="2146" xr:uid="{00C6CF09-1EFB-49C2-9DF1-FFAF34D8CBC6}"/>
    <cellStyle name="SAPBEXHLevel1 3 2 2 3 2" xfId="3694" xr:uid="{7F40132B-BD22-4D82-8317-C1537185B558}"/>
    <cellStyle name="SAPBEXHLevel1 3 2 2 4" xfId="2662" xr:uid="{9FFDE426-10EE-4798-B770-108AF2483D4B}"/>
    <cellStyle name="SAPBEXHLevel1 3 2 2 5" xfId="4498" xr:uid="{FAC722BC-8DFD-424F-91CC-1DE6DAA07D9E}"/>
    <cellStyle name="SAPBEXHLevel1 3 2 3" xfId="1369" xr:uid="{2868676F-07DD-4079-BA2C-E01170DE2C2B}"/>
    <cellStyle name="SAPBEXHLevel1 3 2 3 2" xfId="2920" xr:uid="{3430E51D-2DE2-4471-B5D2-69432F8B7655}"/>
    <cellStyle name="SAPBEXHLevel1 3 2 3 3" xfId="4758" xr:uid="{000AAF23-41D2-4FD0-B5CB-6578A2ABD9DA}"/>
    <cellStyle name="SAPBEXHLevel1 3 2 4" xfId="1888" xr:uid="{D907054F-C72A-4CDD-A543-6AB920163396}"/>
    <cellStyle name="SAPBEXHLevel1 3 2 4 2" xfId="3436" xr:uid="{533F41AF-52F0-495A-B899-AD09CDDEDA49}"/>
    <cellStyle name="SAPBEXHLevel1 3 2 4 3" xfId="4239" xr:uid="{574FFB09-38F2-4007-96A4-E1FB11B9392E}"/>
    <cellStyle name="SAPBEXHLevel1 3 2 5" xfId="2404" xr:uid="{D4EFFDB5-5916-4066-ACAE-AA5B0F55963E}"/>
    <cellStyle name="SAPBEXHLevel1 3 2 6" xfId="3956" xr:uid="{FEE69084-4E2E-4031-AF6D-1B3BE94837EF}"/>
    <cellStyle name="SAPBEXHLevel1 4" xfId="424" xr:uid="{3002A8CA-2480-49CD-AA7D-38FA0D83DADB}"/>
    <cellStyle name="SAPBEXHLevel1 4 2" xfId="840" xr:uid="{7028837B-D1EA-40D5-BE9F-786ADB47E501}"/>
    <cellStyle name="SAPBEXHLevel1 4 2 2" xfId="1112" xr:uid="{A7A1F8E3-DA01-4DC8-ABFE-FE41FDECA1CE}"/>
    <cellStyle name="SAPBEXHLevel1 4 2 2 2" xfId="1628" xr:uid="{847B6FC8-4B0A-413F-87AE-6F94286FF97C}"/>
    <cellStyle name="SAPBEXHLevel1 4 2 2 2 2" xfId="3179" xr:uid="{1ECCE522-6669-48EC-8EF7-EAA5DE0F5DDC}"/>
    <cellStyle name="SAPBEXHLevel1 4 2 2 2 3" xfId="5017" xr:uid="{FC614284-192E-4D76-B976-61259FAA3F80}"/>
    <cellStyle name="SAPBEXHLevel1 4 2 2 3" xfId="2147" xr:uid="{B6DF2924-0E77-4380-AE64-9FD3246B514F}"/>
    <cellStyle name="SAPBEXHLevel1 4 2 2 3 2" xfId="3695" xr:uid="{30FE9F9E-7DE9-42D5-9F03-9E66D43CE3EC}"/>
    <cellStyle name="SAPBEXHLevel1 4 2 2 4" xfId="2663" xr:uid="{BAAA0FEE-BF7A-4C97-92A9-39F32F826AF7}"/>
    <cellStyle name="SAPBEXHLevel1 4 2 2 5" xfId="4499" xr:uid="{87D36422-3C25-4D8D-AA68-9C0772BB678D}"/>
    <cellStyle name="SAPBEXHLevel1 4 2 3" xfId="1370" xr:uid="{D77D01E7-94DB-4B9D-A890-E66CC5B96758}"/>
    <cellStyle name="SAPBEXHLevel1 4 2 3 2" xfId="2921" xr:uid="{FB2632BC-729E-4AB0-9579-53CF90FA75E4}"/>
    <cellStyle name="SAPBEXHLevel1 4 2 3 3" xfId="4759" xr:uid="{E7F86527-0B1E-4ADA-B770-834F80B7DFB7}"/>
    <cellStyle name="SAPBEXHLevel1 4 2 4" xfId="1889" xr:uid="{CAB7EA9A-3B9A-40C7-9E43-AB6E65B375A6}"/>
    <cellStyle name="SAPBEXHLevel1 4 2 4 2" xfId="3437" xr:uid="{CCCC1590-2430-4F3B-9081-D44A8F11E175}"/>
    <cellStyle name="SAPBEXHLevel1 4 2 4 3" xfId="4240" xr:uid="{6440CC7E-BC23-4E02-828E-D5057A37D484}"/>
    <cellStyle name="SAPBEXHLevel1 4 2 5" xfId="2405" xr:uid="{007B1882-88BF-4A16-BBA7-F95153767BB2}"/>
    <cellStyle name="SAPBEXHLevel1 4 2 6" xfId="3957" xr:uid="{0DE7A2E4-7E6C-4A04-957E-AF2745AE65C5}"/>
    <cellStyle name="SAPBEXHLevel1 5" xfId="425" xr:uid="{5A668B16-4EA4-4C7E-8F8A-A78593BDEDA8}"/>
    <cellStyle name="SAPBEXHLevel1 5 2" xfId="841" xr:uid="{B00491A2-D2E8-40C0-8792-B9452D3F7884}"/>
    <cellStyle name="SAPBEXHLevel1 5 2 2" xfId="1113" xr:uid="{92C1F258-2DF0-4F10-9469-46AC5584A209}"/>
    <cellStyle name="SAPBEXHLevel1 5 2 2 2" xfId="1629" xr:uid="{061127A1-3ECC-4BE9-AAD0-AFBAD1457D5D}"/>
    <cellStyle name="SAPBEXHLevel1 5 2 2 2 2" xfId="3180" xr:uid="{96674E55-80E6-4EC5-A1E4-6C7E12282ED0}"/>
    <cellStyle name="SAPBEXHLevel1 5 2 2 2 3" xfId="5018" xr:uid="{650407CF-8A2A-44D8-9DBB-7F982FC11E51}"/>
    <cellStyle name="SAPBEXHLevel1 5 2 2 3" xfId="2148" xr:uid="{7DAF53AC-5117-4DD5-B1A4-AE14D5C5229D}"/>
    <cellStyle name="SAPBEXHLevel1 5 2 2 3 2" xfId="3696" xr:uid="{16412631-E8CF-4CCC-B374-4C8687EF5B3E}"/>
    <cellStyle name="SAPBEXHLevel1 5 2 2 4" xfId="2664" xr:uid="{45516FEE-41EF-46AC-B51C-8C1C46B03FF2}"/>
    <cellStyle name="SAPBEXHLevel1 5 2 2 5" xfId="4500" xr:uid="{EDC96F59-F378-4DDE-91FD-E26EC3EFF7E9}"/>
    <cellStyle name="SAPBEXHLevel1 5 2 3" xfId="1371" xr:uid="{043C8295-A44C-4971-A969-F4640A62BBB9}"/>
    <cellStyle name="SAPBEXHLevel1 5 2 3 2" xfId="2922" xr:uid="{E9E8AC2D-68C7-4ADD-918A-641544D94AC7}"/>
    <cellStyle name="SAPBEXHLevel1 5 2 3 3" xfId="4760" xr:uid="{46CBDA39-BD13-4D0C-8CB4-8B1605A67D2C}"/>
    <cellStyle name="SAPBEXHLevel1 5 2 4" xfId="1890" xr:uid="{6DA91E07-27EE-4F61-9F26-1291F39AB5E9}"/>
    <cellStyle name="SAPBEXHLevel1 5 2 4 2" xfId="3438" xr:uid="{DEC51172-431C-4707-BB07-28CED7D7C669}"/>
    <cellStyle name="SAPBEXHLevel1 5 2 4 3" xfId="4241" xr:uid="{C55F085F-A57B-4D80-9DE6-4E887F573DC2}"/>
    <cellStyle name="SAPBEXHLevel1 5 2 5" xfId="2406" xr:uid="{6D3FE88E-9C6C-4B50-A5BE-C29C5A618D90}"/>
    <cellStyle name="SAPBEXHLevel1 5 2 6" xfId="3958" xr:uid="{65BF7EEA-846C-4DFE-942E-EAE396E8C466}"/>
    <cellStyle name="SAPBEXHLevel1 6" xfId="426" xr:uid="{D33774B3-E08A-430B-9578-5121DA5257BE}"/>
    <cellStyle name="SAPBEXHLevel1 6 2" xfId="842" xr:uid="{2876270F-63BF-4284-A6B2-B470724019C8}"/>
    <cellStyle name="SAPBEXHLevel1 6 2 2" xfId="1114" xr:uid="{77AE573F-E144-4A5A-90C0-BE2DCEAE18A0}"/>
    <cellStyle name="SAPBEXHLevel1 6 2 2 2" xfId="1630" xr:uid="{19678EBC-0A16-40B5-A6CC-6ECCBB77C437}"/>
    <cellStyle name="SAPBEXHLevel1 6 2 2 2 2" xfId="3181" xr:uid="{B9285727-C66A-4DA5-AC59-D614E54E5F45}"/>
    <cellStyle name="SAPBEXHLevel1 6 2 2 2 3" xfId="5019" xr:uid="{E12926DD-14A5-4AA9-8690-E39B1F79F6BD}"/>
    <cellStyle name="SAPBEXHLevel1 6 2 2 3" xfId="2149" xr:uid="{300D041D-9A96-4694-8A10-38BC64B41D0D}"/>
    <cellStyle name="SAPBEXHLevel1 6 2 2 3 2" xfId="3697" xr:uid="{63A927E6-D33F-437A-BE5F-11ACB8970227}"/>
    <cellStyle name="SAPBEXHLevel1 6 2 2 4" xfId="2665" xr:uid="{2641E12A-E5B5-4241-8EA5-3950EF0CB38E}"/>
    <cellStyle name="SAPBEXHLevel1 6 2 2 5" xfId="4501" xr:uid="{E9E525B7-FE56-4817-9E99-6E6097EBB64E}"/>
    <cellStyle name="SAPBEXHLevel1 6 2 3" xfId="1372" xr:uid="{2946F936-EA16-4282-B51A-5B0A0D98669B}"/>
    <cellStyle name="SAPBEXHLevel1 6 2 3 2" xfId="2923" xr:uid="{D9FCDD58-105B-43E7-87B2-7DC111A60E3A}"/>
    <cellStyle name="SAPBEXHLevel1 6 2 3 3" xfId="4761" xr:uid="{612F0F71-9C30-4CD8-8E3F-567F537F424C}"/>
    <cellStyle name="SAPBEXHLevel1 6 2 4" xfId="1891" xr:uid="{E84FEEA6-E811-4C19-B7A8-42CEAFBAD656}"/>
    <cellStyle name="SAPBEXHLevel1 6 2 4 2" xfId="3439" xr:uid="{C388380C-6447-419C-978C-5385A7909DBC}"/>
    <cellStyle name="SAPBEXHLevel1 6 2 4 3" xfId="4242" xr:uid="{E1669F1F-8E85-411C-962C-02AF5B147DB2}"/>
    <cellStyle name="SAPBEXHLevel1 6 2 5" xfId="2407" xr:uid="{D8C5DF6E-15F9-4826-A88A-200FCBBB1612}"/>
    <cellStyle name="SAPBEXHLevel1 6 2 6" xfId="3959" xr:uid="{DAA4B751-D6D2-402A-BF7E-E1798F4FC814}"/>
    <cellStyle name="SAPBEXHLevel1 7" xfId="427" xr:uid="{11CAF2DD-7B46-4072-8525-480E2827E598}"/>
    <cellStyle name="SAPBEXHLevel1 7 2" xfId="843" xr:uid="{1B77A7F2-36D9-48EC-A234-8378B34E2E1B}"/>
    <cellStyle name="SAPBEXHLevel1 7 2 2" xfId="1115" xr:uid="{BAAC52F6-D71D-46E8-87CB-67FCE6E0FF7B}"/>
    <cellStyle name="SAPBEXHLevel1 7 2 2 2" xfId="1631" xr:uid="{7564118A-0981-4E4B-ABFD-7C615C6A4885}"/>
    <cellStyle name="SAPBEXHLevel1 7 2 2 2 2" xfId="3182" xr:uid="{4AD3F047-65CD-46A0-A821-178A66211A50}"/>
    <cellStyle name="SAPBEXHLevel1 7 2 2 2 3" xfId="5020" xr:uid="{4EAB88A3-E4CC-464B-B9C3-0B4BBD353962}"/>
    <cellStyle name="SAPBEXHLevel1 7 2 2 3" xfId="2150" xr:uid="{AA998293-137B-4538-A382-886061516017}"/>
    <cellStyle name="SAPBEXHLevel1 7 2 2 3 2" xfId="3698" xr:uid="{7BABED8D-CD61-4B17-B0C7-3C884A02424F}"/>
    <cellStyle name="SAPBEXHLevel1 7 2 2 4" xfId="2666" xr:uid="{EAB7D8AA-07CF-4830-A73A-FC670DB03EEE}"/>
    <cellStyle name="SAPBEXHLevel1 7 2 2 5" xfId="4502" xr:uid="{14B5E87F-5BAA-4F56-8670-928F3FF78C34}"/>
    <cellStyle name="SAPBEXHLevel1 7 2 3" xfId="1373" xr:uid="{533CF8A7-92D7-4C95-B190-9DCB32B3AEC6}"/>
    <cellStyle name="SAPBEXHLevel1 7 2 3 2" xfId="2924" xr:uid="{A124C6AD-1B44-41EA-9283-9BC2AACDA8F0}"/>
    <cellStyle name="SAPBEXHLevel1 7 2 3 3" xfId="4762" xr:uid="{17174FFA-028D-410D-AFA6-AE16FFE135B0}"/>
    <cellStyle name="SAPBEXHLevel1 7 2 4" xfId="1892" xr:uid="{EDDFE616-CAF2-4FE5-B6B9-96BA50D5930D}"/>
    <cellStyle name="SAPBEXHLevel1 7 2 4 2" xfId="3440" xr:uid="{303047D4-652C-4BFC-8400-650A0039BE84}"/>
    <cellStyle name="SAPBEXHLevel1 7 2 4 3" xfId="4243" xr:uid="{3E9CFE53-040E-4DF2-AA5B-4DE67320705C}"/>
    <cellStyle name="SAPBEXHLevel1 7 2 5" xfId="2408" xr:uid="{C989275B-2F08-4EA6-B654-60FC6A90C588}"/>
    <cellStyle name="SAPBEXHLevel1 7 2 6" xfId="3960" xr:uid="{AC1AD76C-1378-4939-AD90-8E3BA2DA5D00}"/>
    <cellStyle name="SAPBEXHLevel1_7y-отчетная_РЖД_2009_04" xfId="428" xr:uid="{CE301CCD-E16E-4304-9471-A717AC203558}"/>
    <cellStyle name="SAPBEXHLevel1X" xfId="429" xr:uid="{1C91E6ED-A33B-47D4-9D71-CC4554888D68}"/>
    <cellStyle name="SAPBEXHLevel1X 2" xfId="430" xr:uid="{42B6A6BC-6120-473E-B97A-79B19C4A3FB0}"/>
    <cellStyle name="SAPBEXHLevel1X 2 2" xfId="844" xr:uid="{77F8389A-F61B-46D8-A0B8-3FE426D50949}"/>
    <cellStyle name="SAPBEXHLevel1X 2 2 2" xfId="1116" xr:uid="{C9E16522-1043-410E-85E2-3A13BDC058FB}"/>
    <cellStyle name="SAPBEXHLevel1X 2 2 2 2" xfId="1632" xr:uid="{A7152024-31D5-4F5B-AB4B-70E82893A127}"/>
    <cellStyle name="SAPBEXHLevel1X 2 2 2 2 2" xfId="3183" xr:uid="{1BC950D0-2F53-4679-BB8A-3B6601E5B87E}"/>
    <cellStyle name="SAPBEXHLevel1X 2 2 2 2 3" xfId="5021" xr:uid="{93E2469A-3A98-4263-8416-F2FF9981640C}"/>
    <cellStyle name="SAPBEXHLevel1X 2 2 2 3" xfId="2151" xr:uid="{731B722A-1B50-44A9-823D-93AC6A87EC45}"/>
    <cellStyle name="SAPBEXHLevel1X 2 2 2 3 2" xfId="3699" xr:uid="{89C2B0E9-987A-447F-A52B-53B12D98BF08}"/>
    <cellStyle name="SAPBEXHLevel1X 2 2 2 4" xfId="2667" xr:uid="{A2F62121-28F8-44FA-B75A-165CF99067FA}"/>
    <cellStyle name="SAPBEXHLevel1X 2 2 2 5" xfId="4503" xr:uid="{E3E3A40E-34FF-4C66-900C-14ECA0179750}"/>
    <cellStyle name="SAPBEXHLevel1X 2 2 3" xfId="1374" xr:uid="{78B8E6AB-1D6F-4E78-8955-3C3490F92B51}"/>
    <cellStyle name="SAPBEXHLevel1X 2 2 3 2" xfId="2925" xr:uid="{B551BE63-161A-4368-B6E0-5B57671DF143}"/>
    <cellStyle name="SAPBEXHLevel1X 2 2 3 3" xfId="4763" xr:uid="{A5AE37F4-66F2-4941-8249-EF2EC274C387}"/>
    <cellStyle name="SAPBEXHLevel1X 2 2 4" xfId="1893" xr:uid="{17951132-C6E2-4634-92E5-F29856D35CAA}"/>
    <cellStyle name="SAPBEXHLevel1X 2 2 4 2" xfId="3441" xr:uid="{FEC77FA6-4B25-43B4-9794-8A2825A1FA61}"/>
    <cellStyle name="SAPBEXHLevel1X 2 2 4 3" xfId="4244" xr:uid="{7754D386-3313-496B-AE96-C893BCF65EC0}"/>
    <cellStyle name="SAPBEXHLevel1X 2 2 5" xfId="2409" xr:uid="{24481675-AEE5-4890-A877-9E54973279CD}"/>
    <cellStyle name="SAPBEXHLevel1X 2 2 6" xfId="3961" xr:uid="{A3E43394-429B-49A4-B641-602CA181E3D0}"/>
    <cellStyle name="SAPBEXHLevel1X 3" xfId="431" xr:uid="{FE64F6AD-8737-4A27-AAF4-BDC4C1FA0966}"/>
    <cellStyle name="SAPBEXHLevel1X 3 2" xfId="845" xr:uid="{8600018C-9722-4974-9C64-D64A2C440902}"/>
    <cellStyle name="SAPBEXHLevel1X 3 2 2" xfId="1117" xr:uid="{59A303E5-0BCB-4C56-A98C-8ECD48CEE900}"/>
    <cellStyle name="SAPBEXHLevel1X 3 2 2 2" xfId="1633" xr:uid="{DD132412-3F3B-49E6-8BD5-70A98FA4E01F}"/>
    <cellStyle name="SAPBEXHLevel1X 3 2 2 2 2" xfId="3184" xr:uid="{FEA4CEBD-C1EF-4DC0-BB0F-CA419E36A1D1}"/>
    <cellStyle name="SAPBEXHLevel1X 3 2 2 2 3" xfId="5022" xr:uid="{E17EBCAF-B103-4048-B950-534F940C7789}"/>
    <cellStyle name="SAPBEXHLevel1X 3 2 2 3" xfId="2152" xr:uid="{26D141B0-2A3C-4383-8C75-39B80772F320}"/>
    <cellStyle name="SAPBEXHLevel1X 3 2 2 3 2" xfId="3700" xr:uid="{8379864E-F048-4B4D-AC9C-67B0B96DF0F4}"/>
    <cellStyle name="SAPBEXHLevel1X 3 2 2 4" xfId="2668" xr:uid="{1F483264-F60F-43D6-B323-01F61421CBDB}"/>
    <cellStyle name="SAPBEXHLevel1X 3 2 2 5" xfId="4504" xr:uid="{0AF0A5C8-5591-4861-B912-172D4E9E5532}"/>
    <cellStyle name="SAPBEXHLevel1X 3 2 3" xfId="1375" xr:uid="{AC1A0434-9BF8-4904-BD69-6C2C4FE331EF}"/>
    <cellStyle name="SAPBEXHLevel1X 3 2 3 2" xfId="2926" xr:uid="{8B3DC389-E472-428F-917A-C7A411007222}"/>
    <cellStyle name="SAPBEXHLevel1X 3 2 3 3" xfId="4764" xr:uid="{7298F1FA-C26D-40CC-B92B-DBBF3352E6E9}"/>
    <cellStyle name="SAPBEXHLevel1X 3 2 4" xfId="1894" xr:uid="{F29FBE8B-CE50-4BAD-8BE4-5A86D3D065EC}"/>
    <cellStyle name="SAPBEXHLevel1X 3 2 4 2" xfId="3442" xr:uid="{01481FA6-C6E7-41B4-84B2-84B5EE9E7522}"/>
    <cellStyle name="SAPBEXHLevel1X 3 2 4 3" xfId="4245" xr:uid="{C3CFFD4A-BA16-43DA-977C-57754E954D66}"/>
    <cellStyle name="SAPBEXHLevel1X 3 2 5" xfId="2410" xr:uid="{82A4DD5A-D0B6-456A-A30B-F9426CDB2295}"/>
    <cellStyle name="SAPBEXHLevel1X 3 2 6" xfId="3962" xr:uid="{F80B8617-BDCF-4FF3-934E-8B254FEA9D7E}"/>
    <cellStyle name="SAPBEXHLevel1X 4" xfId="432" xr:uid="{E97CC8B0-A894-47A3-8C7D-BEC5D94688EF}"/>
    <cellStyle name="SAPBEXHLevel1X 4 2" xfId="846" xr:uid="{4166E25A-2AE8-4556-B6BD-5D99785AD850}"/>
    <cellStyle name="SAPBEXHLevel1X 4 2 2" xfId="1118" xr:uid="{90F6CBEF-02BE-4FBB-AF7C-9D0609D01AFE}"/>
    <cellStyle name="SAPBEXHLevel1X 4 2 2 2" xfId="1634" xr:uid="{D2080167-9C80-44E5-9B48-758A7916CB9E}"/>
    <cellStyle name="SAPBEXHLevel1X 4 2 2 2 2" xfId="3185" xr:uid="{C1156656-5DDE-4B09-B60A-CC3ABE25C858}"/>
    <cellStyle name="SAPBEXHLevel1X 4 2 2 2 3" xfId="5023" xr:uid="{FE2D4324-8DAF-4988-9730-309363F1E827}"/>
    <cellStyle name="SAPBEXHLevel1X 4 2 2 3" xfId="2153" xr:uid="{A399C157-95F3-497C-851A-E06B0154D90B}"/>
    <cellStyle name="SAPBEXHLevel1X 4 2 2 3 2" xfId="3701" xr:uid="{41927A31-5B88-4DFA-86E8-50DE57C87248}"/>
    <cellStyle name="SAPBEXHLevel1X 4 2 2 4" xfId="2669" xr:uid="{1BD50FBB-6ADE-47C3-A78E-DE56295393AC}"/>
    <cellStyle name="SAPBEXHLevel1X 4 2 2 5" xfId="4505" xr:uid="{8FDB634D-DDB0-4BB2-961F-E64EAB565228}"/>
    <cellStyle name="SAPBEXHLevel1X 4 2 3" xfId="1376" xr:uid="{2354A197-3DDB-48C2-9CA2-87FA0E910258}"/>
    <cellStyle name="SAPBEXHLevel1X 4 2 3 2" xfId="2927" xr:uid="{EACE9F03-61BB-4481-919A-4E5310E8EFD0}"/>
    <cellStyle name="SAPBEXHLevel1X 4 2 3 3" xfId="4765" xr:uid="{D6934247-7C63-4681-A5B3-44AB052DFD7D}"/>
    <cellStyle name="SAPBEXHLevel1X 4 2 4" xfId="1895" xr:uid="{8F5E9DBA-F577-4EF7-8AD6-61B6E11E6118}"/>
    <cellStyle name="SAPBEXHLevel1X 4 2 4 2" xfId="3443" xr:uid="{C4410FDA-41FB-4409-AE4D-FC0A3A3139D7}"/>
    <cellStyle name="SAPBEXHLevel1X 4 2 4 3" xfId="4246" xr:uid="{6B22C7D2-6932-4332-98DD-41B7433B3DBB}"/>
    <cellStyle name="SAPBEXHLevel1X 4 2 5" xfId="2411" xr:uid="{524F0F9C-E10D-4D8D-BCD7-5EF68FBF2265}"/>
    <cellStyle name="SAPBEXHLevel1X 4 2 6" xfId="3963" xr:uid="{168B5EE8-D137-4B42-B394-52D8F0415960}"/>
    <cellStyle name="SAPBEXHLevel1X 5" xfId="433" xr:uid="{F1FF9161-8307-4069-85E4-0510346D8835}"/>
    <cellStyle name="SAPBEXHLevel1X 5 2" xfId="847" xr:uid="{F5878B02-55BF-4E25-838E-B4A3F0B6A617}"/>
    <cellStyle name="SAPBEXHLevel1X 5 2 2" xfId="1119" xr:uid="{869B9F72-1233-4E1E-B921-8412EE49921B}"/>
    <cellStyle name="SAPBEXHLevel1X 5 2 2 2" xfId="1635" xr:uid="{BBC99813-67B6-4E5E-9B28-22BB72AFA204}"/>
    <cellStyle name="SAPBEXHLevel1X 5 2 2 2 2" xfId="3186" xr:uid="{BB4B6869-B2DA-466D-A644-1656F26D80B8}"/>
    <cellStyle name="SAPBEXHLevel1X 5 2 2 2 3" xfId="5024" xr:uid="{A484B280-552A-4986-A709-5A96F73923C7}"/>
    <cellStyle name="SAPBEXHLevel1X 5 2 2 3" xfId="2154" xr:uid="{7A3E2BB6-84E3-4FF7-BF77-D1633E318362}"/>
    <cellStyle name="SAPBEXHLevel1X 5 2 2 3 2" xfId="3702" xr:uid="{19E3F655-0B0A-4009-A843-77805FEB8D77}"/>
    <cellStyle name="SAPBEXHLevel1X 5 2 2 4" xfId="2670" xr:uid="{EC0347D7-21B7-4556-865C-54CBFEEE9BA5}"/>
    <cellStyle name="SAPBEXHLevel1X 5 2 2 5" xfId="4506" xr:uid="{7B9F6859-7C36-4B1C-BAE2-FEBD651B1404}"/>
    <cellStyle name="SAPBEXHLevel1X 5 2 3" xfId="1377" xr:uid="{A5AA6DDF-57EA-430D-964F-E15B5BB39F79}"/>
    <cellStyle name="SAPBEXHLevel1X 5 2 3 2" xfId="2928" xr:uid="{B03EC4B4-1F9F-489C-8636-2B9193717576}"/>
    <cellStyle name="SAPBEXHLevel1X 5 2 3 3" xfId="4766" xr:uid="{2B929DF0-AD89-4271-840B-F318A6F832B0}"/>
    <cellStyle name="SAPBEXHLevel1X 5 2 4" xfId="1896" xr:uid="{64448000-5107-47CC-838B-1BFC31CCE768}"/>
    <cellStyle name="SAPBEXHLevel1X 5 2 4 2" xfId="3444" xr:uid="{8601DB71-0491-4F15-89C8-AA9AD797D5B7}"/>
    <cellStyle name="SAPBEXHLevel1X 5 2 4 3" xfId="4247" xr:uid="{7D4E1E4D-B06C-4F1B-9115-18E8F541FC57}"/>
    <cellStyle name="SAPBEXHLevel1X 5 2 5" xfId="2412" xr:uid="{9F3AAE9E-FAD0-4792-98B4-43779ED5343E}"/>
    <cellStyle name="SAPBEXHLevel1X 5 2 6" xfId="3964" xr:uid="{0C672B6F-5862-4862-98EF-5F49131C32D5}"/>
    <cellStyle name="SAPBEXHLevel1X 6" xfId="434" xr:uid="{5CA4BBAD-1B87-4D65-A0CC-01AA76031DF3}"/>
    <cellStyle name="SAPBEXHLevel1X 6 2" xfId="848" xr:uid="{9ED37F9C-77F1-4D4E-A7D7-477043E3DE57}"/>
    <cellStyle name="SAPBEXHLevel1X 6 2 2" xfId="1120" xr:uid="{DB5BD69C-5679-4293-8329-695E62C39D5E}"/>
    <cellStyle name="SAPBEXHLevel1X 6 2 2 2" xfId="1636" xr:uid="{FC250079-FCEE-460D-8AB4-5BCF5C6D8EED}"/>
    <cellStyle name="SAPBEXHLevel1X 6 2 2 2 2" xfId="3187" xr:uid="{3EA34368-4ED1-49CF-B11C-04B3E0E1302A}"/>
    <cellStyle name="SAPBEXHLevel1X 6 2 2 2 3" xfId="5025" xr:uid="{3AF76A4C-D825-4882-AE22-8D947F9D97A3}"/>
    <cellStyle name="SAPBEXHLevel1X 6 2 2 3" xfId="2155" xr:uid="{DE451403-DC6C-41C8-BFFA-A68663101889}"/>
    <cellStyle name="SAPBEXHLevel1X 6 2 2 3 2" xfId="3703" xr:uid="{570354EB-E186-4DAF-85F3-FB8885448192}"/>
    <cellStyle name="SAPBEXHLevel1X 6 2 2 4" xfId="2671" xr:uid="{3B345B48-4BD7-457A-AF95-9BCCFEF80101}"/>
    <cellStyle name="SAPBEXHLevel1X 6 2 2 5" xfId="4507" xr:uid="{B3EDDEE2-1706-46E8-A9BE-C69030DD7689}"/>
    <cellStyle name="SAPBEXHLevel1X 6 2 3" xfId="1378" xr:uid="{DC09320C-EBEF-41C8-9FB2-F8E561EC26AD}"/>
    <cellStyle name="SAPBEXHLevel1X 6 2 3 2" xfId="2929" xr:uid="{76523763-741F-4A14-96A9-19729299F24D}"/>
    <cellStyle name="SAPBEXHLevel1X 6 2 3 3" xfId="4767" xr:uid="{4D855F80-1AD7-4BEB-95F2-6D10A982A63B}"/>
    <cellStyle name="SAPBEXHLevel1X 6 2 4" xfId="1897" xr:uid="{3980DA73-0FE3-48F3-BB61-E204BE2E841D}"/>
    <cellStyle name="SAPBEXHLevel1X 6 2 4 2" xfId="3445" xr:uid="{C17E9406-2D57-4725-A60D-A01651205439}"/>
    <cellStyle name="SAPBEXHLevel1X 6 2 4 3" xfId="4248" xr:uid="{CA45FA47-3654-4833-AD96-EDE10B1F16FA}"/>
    <cellStyle name="SAPBEXHLevel1X 6 2 5" xfId="2413" xr:uid="{4B0DC0D3-DEF0-4DEA-8011-DA3BF3FFE7B4}"/>
    <cellStyle name="SAPBEXHLevel1X 6 2 6" xfId="3965" xr:uid="{C958BBBF-5AC9-4FB2-90A7-2E562F848A33}"/>
    <cellStyle name="SAPBEXHLevel1X 7" xfId="435" xr:uid="{8FE63F0A-B5ED-4D04-9079-7105C587A7EB}"/>
    <cellStyle name="SAPBEXHLevel1X 7 2" xfId="849" xr:uid="{5759C70E-9F10-4912-A68B-AA71C08117F7}"/>
    <cellStyle name="SAPBEXHLevel1X 7 2 2" xfId="1121" xr:uid="{822C9D6C-EDBD-496C-9AF2-85278F09B55B}"/>
    <cellStyle name="SAPBEXHLevel1X 7 2 2 2" xfId="1637" xr:uid="{96C92E8B-1BFA-49CE-A379-95B57EA5E0B8}"/>
    <cellStyle name="SAPBEXHLevel1X 7 2 2 2 2" xfId="3188" xr:uid="{00507DB3-47D3-49AE-93A2-2B33232CA60E}"/>
    <cellStyle name="SAPBEXHLevel1X 7 2 2 2 3" xfId="5026" xr:uid="{D4C960B5-36A9-431E-A887-23E1286ED2C3}"/>
    <cellStyle name="SAPBEXHLevel1X 7 2 2 3" xfId="2156" xr:uid="{83403763-98B2-4183-9E3A-25CD6BD4B877}"/>
    <cellStyle name="SAPBEXHLevel1X 7 2 2 3 2" xfId="3704" xr:uid="{2A0B09ED-06F1-48DD-9EF9-6BC700768EEA}"/>
    <cellStyle name="SAPBEXHLevel1X 7 2 2 4" xfId="2672" xr:uid="{20F73CD2-3660-4079-A82E-FD2BB6F8812E}"/>
    <cellStyle name="SAPBEXHLevel1X 7 2 2 5" xfId="4508" xr:uid="{61023A5C-8DE3-4C48-93ED-0AD49AE39B28}"/>
    <cellStyle name="SAPBEXHLevel1X 7 2 3" xfId="1379" xr:uid="{8912B240-C82A-4B89-9CA3-C39E4EECA63B}"/>
    <cellStyle name="SAPBEXHLevel1X 7 2 3 2" xfId="2930" xr:uid="{1ACA5EA1-9454-4521-8796-9991729882C9}"/>
    <cellStyle name="SAPBEXHLevel1X 7 2 3 3" xfId="4768" xr:uid="{2EEFBF10-903E-4975-AC62-F7E43C5DBA14}"/>
    <cellStyle name="SAPBEXHLevel1X 7 2 4" xfId="1898" xr:uid="{83027A96-74EF-43C9-929E-FBDD234F9449}"/>
    <cellStyle name="SAPBEXHLevel1X 7 2 4 2" xfId="3446" xr:uid="{66AFD9B8-09A4-4442-B53B-A63BFB4C9B01}"/>
    <cellStyle name="SAPBEXHLevel1X 7 2 4 3" xfId="4249" xr:uid="{649070E0-7AEF-4CB0-A9E4-9F8E5A14B1C1}"/>
    <cellStyle name="SAPBEXHLevel1X 7 2 5" xfId="2414" xr:uid="{C7081454-4632-4306-8072-8E38F34FFDD1}"/>
    <cellStyle name="SAPBEXHLevel1X 7 2 6" xfId="3966" xr:uid="{105947DC-E67F-4722-95F0-32B549325917}"/>
    <cellStyle name="SAPBEXHLevel1X 8" xfId="436" xr:uid="{F7DBAEB9-73D4-45C8-9A5D-5B3A3C6828C2}"/>
    <cellStyle name="SAPBEXHLevel1X 8 2" xfId="850" xr:uid="{679E846F-E424-4A75-9404-136B23CF5874}"/>
    <cellStyle name="SAPBEXHLevel1X 8 2 2" xfId="1122" xr:uid="{57EB5F7F-FE78-44EC-858C-1A591B0DC661}"/>
    <cellStyle name="SAPBEXHLevel1X 8 2 2 2" xfId="1638" xr:uid="{FD2783BF-AF43-46DB-8794-A5A8D8EDBDB7}"/>
    <cellStyle name="SAPBEXHLevel1X 8 2 2 2 2" xfId="3189" xr:uid="{E314C204-BD7B-4A7F-BE72-3C90FE8AEA61}"/>
    <cellStyle name="SAPBEXHLevel1X 8 2 2 2 3" xfId="5027" xr:uid="{A9E74E15-4503-4F53-B4DD-F7EFC56BCEB7}"/>
    <cellStyle name="SAPBEXHLevel1X 8 2 2 3" xfId="2157" xr:uid="{0487B767-F4C6-4BF6-B8FA-4BCA333FFA56}"/>
    <cellStyle name="SAPBEXHLevel1X 8 2 2 3 2" xfId="3705" xr:uid="{4E83E450-48F2-48DA-A5A5-C334813ACCA6}"/>
    <cellStyle name="SAPBEXHLevel1X 8 2 2 4" xfId="2673" xr:uid="{77E16F9E-7F38-4927-AD37-F4C3E0BCACD4}"/>
    <cellStyle name="SAPBEXHLevel1X 8 2 2 5" xfId="4509" xr:uid="{553C4896-7C1F-4445-A7F1-549B52BF4850}"/>
    <cellStyle name="SAPBEXHLevel1X 8 2 3" xfId="1380" xr:uid="{8F64B132-285E-4058-A7B6-A678EB012D9F}"/>
    <cellStyle name="SAPBEXHLevel1X 8 2 3 2" xfId="2931" xr:uid="{FBBFAC35-D4DF-4EFC-A37C-4828BDC8F4B9}"/>
    <cellStyle name="SAPBEXHLevel1X 8 2 3 3" xfId="4769" xr:uid="{BA1F4EF3-77C6-4B9C-961D-09ACD3E5BDFD}"/>
    <cellStyle name="SAPBEXHLevel1X 8 2 4" xfId="1899" xr:uid="{B313CE10-4B2A-475C-B77F-FA329657C22E}"/>
    <cellStyle name="SAPBEXHLevel1X 8 2 4 2" xfId="3447" xr:uid="{A30C8104-D81B-4BB2-9A14-CC11C2721FFF}"/>
    <cellStyle name="SAPBEXHLevel1X 8 2 4 3" xfId="4250" xr:uid="{246CC1FC-CA79-4991-AE1E-09A365700FA0}"/>
    <cellStyle name="SAPBEXHLevel1X 8 2 5" xfId="2415" xr:uid="{B218F418-EF19-455D-83A8-D660E6B2310A}"/>
    <cellStyle name="SAPBEXHLevel1X 8 2 6" xfId="3967" xr:uid="{45AA6A25-4F42-40A4-8200-DEFD8ADDF535}"/>
    <cellStyle name="SAPBEXHLevel1X 9" xfId="437" xr:uid="{1291DD6E-3D23-40EE-B37E-E4FB105BB4E1}"/>
    <cellStyle name="SAPBEXHLevel1X 9 2" xfId="851" xr:uid="{93965B9A-311F-4BAC-A32D-5EF0C3AD845E}"/>
    <cellStyle name="SAPBEXHLevel1X 9 2 2" xfId="1123" xr:uid="{9881D79D-FA85-437C-A194-CEBBFDDF9C86}"/>
    <cellStyle name="SAPBEXHLevel1X 9 2 2 2" xfId="1639" xr:uid="{A0D870F1-9380-4386-8409-0F02AA6ABF83}"/>
    <cellStyle name="SAPBEXHLevel1X 9 2 2 2 2" xfId="3190" xr:uid="{8BF85DC4-94C0-4334-96DB-784EDDEF0F05}"/>
    <cellStyle name="SAPBEXHLevel1X 9 2 2 2 3" xfId="5028" xr:uid="{DBF0E549-205B-4F99-A769-9B2E8D7D784F}"/>
    <cellStyle name="SAPBEXHLevel1X 9 2 2 3" xfId="2158" xr:uid="{0593147D-DDD8-4DCE-8842-FB0E03959B08}"/>
    <cellStyle name="SAPBEXHLevel1X 9 2 2 3 2" xfId="3706" xr:uid="{15C8E331-17FF-4025-B9A8-29D56D685E34}"/>
    <cellStyle name="SAPBEXHLevel1X 9 2 2 4" xfId="2674" xr:uid="{263EB733-49C3-498F-874F-E14AF9554AAB}"/>
    <cellStyle name="SAPBEXHLevel1X 9 2 2 5" xfId="4510" xr:uid="{D83A3472-593C-43F3-9FD7-8A8C4EC47745}"/>
    <cellStyle name="SAPBEXHLevel1X 9 2 3" xfId="1381" xr:uid="{2A5A3972-5CEA-44A7-BD02-A4C5B30B0D3D}"/>
    <cellStyle name="SAPBEXHLevel1X 9 2 3 2" xfId="2932" xr:uid="{D61C0175-2330-45AC-A6EA-27073DAE342F}"/>
    <cellStyle name="SAPBEXHLevel1X 9 2 3 3" xfId="4770" xr:uid="{C94AE74C-C121-456C-B204-EFC058B3529C}"/>
    <cellStyle name="SAPBEXHLevel1X 9 2 4" xfId="1900" xr:uid="{9676DF50-AE0E-42F4-A732-C7390A6A9F07}"/>
    <cellStyle name="SAPBEXHLevel1X 9 2 4 2" xfId="3448" xr:uid="{7E9AE4F4-0238-4DAD-985C-4A3DA70FCF10}"/>
    <cellStyle name="SAPBEXHLevel1X 9 2 4 3" xfId="4251" xr:uid="{531606A1-D313-4827-A887-3F5B440A2E50}"/>
    <cellStyle name="SAPBEXHLevel1X 9 2 5" xfId="2416" xr:uid="{8BB46031-3721-4B9A-8D83-8C6DDB224939}"/>
    <cellStyle name="SAPBEXHLevel1X 9 2 6" xfId="3968" xr:uid="{FEDAEE7F-247C-4079-812A-DDF4F5DFAFD0}"/>
    <cellStyle name="SAPBEXHLevel1X_7-р_Из_Системы" xfId="438" xr:uid="{7B70A004-0935-4A2A-93E1-4BB915D4259F}"/>
    <cellStyle name="SAPBEXHLevel2" xfId="439" xr:uid="{EB91BCEE-1217-420B-A316-815534F26265}"/>
    <cellStyle name="SAPBEXHLevel2 2" xfId="440" xr:uid="{A381E058-3DD7-425C-B68D-EFB643BA953E}"/>
    <cellStyle name="SAPBEXHLevel2 2 2" xfId="852" xr:uid="{F6287696-C995-41E5-AF00-739B8C2DF886}"/>
    <cellStyle name="SAPBEXHLevel2 2 2 2" xfId="1124" xr:uid="{2B76A8B1-5FC9-4C74-9C0F-C64F7ACC86DD}"/>
    <cellStyle name="SAPBEXHLevel2 2 2 2 2" xfId="1640" xr:uid="{69A61DCD-DCD0-46BE-A15E-31D566A5F2ED}"/>
    <cellStyle name="SAPBEXHLevel2 2 2 2 2 2" xfId="3191" xr:uid="{617D5272-B900-4765-8A33-9703887ABD21}"/>
    <cellStyle name="SAPBEXHLevel2 2 2 2 2 3" xfId="5029" xr:uid="{44477C11-5FB3-414B-BDD5-32FD0C980159}"/>
    <cellStyle name="SAPBEXHLevel2 2 2 2 3" xfId="2159" xr:uid="{5AEE41A3-BA59-4C5E-B23D-FD541FA0E514}"/>
    <cellStyle name="SAPBEXHLevel2 2 2 2 3 2" xfId="3707" xr:uid="{D929F852-712B-49EA-9DD2-EBB2B3CFD319}"/>
    <cellStyle name="SAPBEXHLevel2 2 2 2 4" xfId="2675" xr:uid="{4735A352-399F-4F72-BFA0-3BB3D776EFE5}"/>
    <cellStyle name="SAPBEXHLevel2 2 2 2 5" xfId="4511" xr:uid="{63FBE338-C4B3-4794-9283-3CF63C4A0934}"/>
    <cellStyle name="SAPBEXHLevel2 2 2 3" xfId="1382" xr:uid="{F6DBA4BB-ADD8-40E9-B186-F7B9EDB36CE6}"/>
    <cellStyle name="SAPBEXHLevel2 2 2 3 2" xfId="2933" xr:uid="{00CE24EF-6F53-47E3-96A3-BD4C4807B872}"/>
    <cellStyle name="SAPBEXHLevel2 2 2 3 3" xfId="4771" xr:uid="{899D66B3-842B-4682-BC62-277EF3EBA341}"/>
    <cellStyle name="SAPBEXHLevel2 2 2 4" xfId="1901" xr:uid="{05A63568-E8AE-42E5-B2BD-2891F0F1E21F}"/>
    <cellStyle name="SAPBEXHLevel2 2 2 4 2" xfId="3449" xr:uid="{AB60CE01-67BF-439D-9D84-156E1634C6CE}"/>
    <cellStyle name="SAPBEXHLevel2 2 2 4 3" xfId="4252" xr:uid="{F1D37EA6-3489-4DB0-BD45-743F1B5622E7}"/>
    <cellStyle name="SAPBEXHLevel2 2 2 5" xfId="2417" xr:uid="{41336BD0-9412-40F9-96C9-ACFB070F0E93}"/>
    <cellStyle name="SAPBEXHLevel2 2 2 6" xfId="3969" xr:uid="{F06DB48E-A1E8-45C5-A79C-34B27D6751E6}"/>
    <cellStyle name="SAPBEXHLevel2 3" xfId="441" xr:uid="{66506F32-123D-48A2-B80B-75D0A721DCB5}"/>
    <cellStyle name="SAPBEXHLevel2 3 2" xfId="853" xr:uid="{2467202F-2383-4FF6-AEFE-41B064F3C23A}"/>
    <cellStyle name="SAPBEXHLevel2 3 2 2" xfId="1125" xr:uid="{83220A75-269E-411B-8FB3-E6BD0C048B58}"/>
    <cellStyle name="SAPBEXHLevel2 3 2 2 2" xfId="1641" xr:uid="{4FB2F2D8-5D08-4CA6-9520-CCF0EC855E6B}"/>
    <cellStyle name="SAPBEXHLevel2 3 2 2 2 2" xfId="3192" xr:uid="{00ACC2D1-AE5A-4EC9-A13B-E51F4825B7FE}"/>
    <cellStyle name="SAPBEXHLevel2 3 2 2 2 3" xfId="5030" xr:uid="{46B3025F-B5C7-44EA-A0BA-5A09A2851237}"/>
    <cellStyle name="SAPBEXHLevel2 3 2 2 3" xfId="2160" xr:uid="{35A43C3B-69E6-4247-956A-515808CE10E6}"/>
    <cellStyle name="SAPBEXHLevel2 3 2 2 3 2" xfId="3708" xr:uid="{A10EC006-E89A-49E4-B2EC-35AB893F7A42}"/>
    <cellStyle name="SAPBEXHLevel2 3 2 2 4" xfId="2676" xr:uid="{703DF14E-32A6-442E-BD54-70329AB12CB1}"/>
    <cellStyle name="SAPBEXHLevel2 3 2 2 5" xfId="4512" xr:uid="{FE667B11-056D-4965-900E-DF98230994D3}"/>
    <cellStyle name="SAPBEXHLevel2 3 2 3" xfId="1383" xr:uid="{AA1CCC07-3863-4444-8FD0-70D84AA81172}"/>
    <cellStyle name="SAPBEXHLevel2 3 2 3 2" xfId="2934" xr:uid="{90C1CFCE-5412-4E01-A065-AC24B41E6ADB}"/>
    <cellStyle name="SAPBEXHLevel2 3 2 3 3" xfId="4772" xr:uid="{EEFE4753-C854-435F-BBD0-7B2801B00572}"/>
    <cellStyle name="SAPBEXHLevel2 3 2 4" xfId="1902" xr:uid="{4E7AD2C3-0C20-412C-97CE-FE434F5B1CFB}"/>
    <cellStyle name="SAPBEXHLevel2 3 2 4 2" xfId="3450" xr:uid="{C934E943-AFB5-46C8-88F4-5DF3FF193041}"/>
    <cellStyle name="SAPBEXHLevel2 3 2 4 3" xfId="4253" xr:uid="{A76E27ED-7528-4FD2-AC13-362E903739C1}"/>
    <cellStyle name="SAPBEXHLevel2 3 2 5" xfId="2418" xr:uid="{5DBFA048-FD14-43A8-AB4C-195661747BFC}"/>
    <cellStyle name="SAPBEXHLevel2 3 2 6" xfId="3970" xr:uid="{CD20AB2E-B1D5-4534-8B73-DE81862B3FB3}"/>
    <cellStyle name="SAPBEXHLevel2 4" xfId="442" xr:uid="{27C6556F-3C8C-45FC-A1BE-BF802ED5A902}"/>
    <cellStyle name="SAPBEXHLevel2 4 2" xfId="854" xr:uid="{8677DABE-8BD3-405C-9C44-88C63060D96D}"/>
    <cellStyle name="SAPBEXHLevel2 4 2 2" xfId="1126" xr:uid="{4EDE570D-B16C-4993-B8A5-36CAA085E2E3}"/>
    <cellStyle name="SAPBEXHLevel2 4 2 2 2" xfId="1642" xr:uid="{779BA99C-C3C9-48BA-B1CD-09A1DBFDAA4F}"/>
    <cellStyle name="SAPBEXHLevel2 4 2 2 2 2" xfId="3193" xr:uid="{B6949EC9-6146-4181-9F14-F3EEBB4659F3}"/>
    <cellStyle name="SAPBEXHLevel2 4 2 2 2 3" xfId="5031" xr:uid="{A085A48C-AE6E-44AD-BEC1-1BA957C72E09}"/>
    <cellStyle name="SAPBEXHLevel2 4 2 2 3" xfId="2161" xr:uid="{74D2AC16-D6B7-4AE8-9BF2-9F6398B0B0DF}"/>
    <cellStyle name="SAPBEXHLevel2 4 2 2 3 2" xfId="3709" xr:uid="{27B07BF7-FB5B-47C0-9414-1059AFFD9B17}"/>
    <cellStyle name="SAPBEXHLevel2 4 2 2 4" xfId="2677" xr:uid="{DF714384-D2B0-4C02-A4AB-525DC7763539}"/>
    <cellStyle name="SAPBEXHLevel2 4 2 2 5" xfId="4513" xr:uid="{9042E78E-BA26-4AE9-800F-40A0463CABCC}"/>
    <cellStyle name="SAPBEXHLevel2 4 2 3" xfId="1384" xr:uid="{02383F77-472E-405F-A15D-D0744093F67A}"/>
    <cellStyle name="SAPBEXHLevel2 4 2 3 2" xfId="2935" xr:uid="{BA937406-CC56-4568-8469-A7326CE430A2}"/>
    <cellStyle name="SAPBEXHLevel2 4 2 3 3" xfId="4773" xr:uid="{5EB825B9-B7A9-488C-8F1A-0B90C61B7CF8}"/>
    <cellStyle name="SAPBEXHLevel2 4 2 4" xfId="1903" xr:uid="{0E7CC650-A745-4FA6-90D9-4595099A3BB8}"/>
    <cellStyle name="SAPBEXHLevel2 4 2 4 2" xfId="3451" xr:uid="{FEF029F8-2435-4CE3-847C-DC9DC1B6D3D6}"/>
    <cellStyle name="SAPBEXHLevel2 4 2 4 3" xfId="4254" xr:uid="{C95F10ED-7D94-4A76-9138-BE05E0F44A49}"/>
    <cellStyle name="SAPBEXHLevel2 4 2 5" xfId="2419" xr:uid="{F94899B0-D7F0-4509-A42C-3E13145B76D5}"/>
    <cellStyle name="SAPBEXHLevel2 4 2 6" xfId="3971" xr:uid="{CA6190AF-4F10-4AC8-AFE6-6BDEF06A7114}"/>
    <cellStyle name="SAPBEXHLevel2 5" xfId="443" xr:uid="{3A570618-8318-4A7E-8E6B-378F65DBD89B}"/>
    <cellStyle name="SAPBEXHLevel2 5 2" xfId="855" xr:uid="{D1044475-C639-4936-B4B9-63D7FC4E89DE}"/>
    <cellStyle name="SAPBEXHLevel2 5 2 2" xfId="1127" xr:uid="{36AB11BE-936C-49C9-9F50-7EB83B948C25}"/>
    <cellStyle name="SAPBEXHLevel2 5 2 2 2" xfId="1643" xr:uid="{0DAF48FB-59FA-4F9D-BE11-E14438AD54F7}"/>
    <cellStyle name="SAPBEXHLevel2 5 2 2 2 2" xfId="3194" xr:uid="{6D0FE390-9794-471B-9870-349F57455686}"/>
    <cellStyle name="SAPBEXHLevel2 5 2 2 2 3" xfId="5032" xr:uid="{48DFB205-6FCE-4B0E-AB87-CA15C45E9944}"/>
    <cellStyle name="SAPBEXHLevel2 5 2 2 3" xfId="2162" xr:uid="{FC0EAACD-DEB8-4EAC-B4C8-3B63A52DCAD6}"/>
    <cellStyle name="SAPBEXHLevel2 5 2 2 3 2" xfId="3710" xr:uid="{6432C75D-32C6-403B-8D38-9461AF06A1BE}"/>
    <cellStyle name="SAPBEXHLevel2 5 2 2 4" xfId="2678" xr:uid="{6807F928-5A3C-48D6-8900-A7083EC5ED95}"/>
    <cellStyle name="SAPBEXHLevel2 5 2 2 5" xfId="4514" xr:uid="{9E04C5C7-8813-4498-9601-B352D420A045}"/>
    <cellStyle name="SAPBEXHLevel2 5 2 3" xfId="1385" xr:uid="{4F4500F3-ABAA-467A-A9E8-8B51AE7A54A3}"/>
    <cellStyle name="SAPBEXHLevel2 5 2 3 2" xfId="2936" xr:uid="{A1AD42BE-8B40-4ABF-B1D9-C2C4261FE7AC}"/>
    <cellStyle name="SAPBEXHLevel2 5 2 3 3" xfId="4774" xr:uid="{C1E8A053-DA1B-409A-A0A6-FA956DE65B3F}"/>
    <cellStyle name="SAPBEXHLevel2 5 2 4" xfId="1904" xr:uid="{868C4632-0CBD-4031-985C-46F2D7CEFC0A}"/>
    <cellStyle name="SAPBEXHLevel2 5 2 4 2" xfId="3452" xr:uid="{1D47CAD5-2C13-426B-AA82-E69ABE7CA4D8}"/>
    <cellStyle name="SAPBEXHLevel2 5 2 4 3" xfId="4255" xr:uid="{49CEB70C-71E6-4D4E-BFBF-21446E32563C}"/>
    <cellStyle name="SAPBEXHLevel2 5 2 5" xfId="2420" xr:uid="{9C1C0ACD-9489-40DD-94C4-DD66F222F0AB}"/>
    <cellStyle name="SAPBEXHLevel2 5 2 6" xfId="3972" xr:uid="{F55AC332-57B8-4355-815A-9127C735AA00}"/>
    <cellStyle name="SAPBEXHLevel2 6" xfId="444" xr:uid="{2BAF48A5-C5A1-4EFA-8053-053272D23B52}"/>
    <cellStyle name="SAPBEXHLevel2 6 2" xfId="856" xr:uid="{0726665A-A12C-45D0-BD39-9BCF3FA9DA66}"/>
    <cellStyle name="SAPBEXHLevel2 6 2 2" xfId="1128" xr:uid="{E44C663E-C207-450B-8859-7AF6B03D29BB}"/>
    <cellStyle name="SAPBEXHLevel2 6 2 2 2" xfId="1644" xr:uid="{8C54D839-1364-4B28-BAA8-B02F7866331D}"/>
    <cellStyle name="SAPBEXHLevel2 6 2 2 2 2" xfId="3195" xr:uid="{5DF01F90-D807-44F7-B962-B4D82DF5629C}"/>
    <cellStyle name="SAPBEXHLevel2 6 2 2 2 3" xfId="5033" xr:uid="{C416D9A1-2E69-4A1A-9C32-BE153A7B294F}"/>
    <cellStyle name="SAPBEXHLevel2 6 2 2 3" xfId="2163" xr:uid="{21839F32-6680-4DE9-B0DD-FACD6DD299DD}"/>
    <cellStyle name="SAPBEXHLevel2 6 2 2 3 2" xfId="3711" xr:uid="{A07D7A5B-B140-4D00-ADC6-07EAD06497DE}"/>
    <cellStyle name="SAPBEXHLevel2 6 2 2 4" xfId="2679" xr:uid="{2D7F80EC-0B08-4D5E-88EA-40D0FF7D05B4}"/>
    <cellStyle name="SAPBEXHLevel2 6 2 2 5" xfId="4515" xr:uid="{7FEFFD84-BAB6-4127-B13B-625FB30EE19B}"/>
    <cellStyle name="SAPBEXHLevel2 6 2 3" xfId="1386" xr:uid="{5342FF3E-444A-46B8-AD11-991692D1795E}"/>
    <cellStyle name="SAPBEXHLevel2 6 2 3 2" xfId="2937" xr:uid="{14BA4336-D34F-4B2D-9880-BC1810438616}"/>
    <cellStyle name="SAPBEXHLevel2 6 2 3 3" xfId="4775" xr:uid="{98A96BD2-DC59-41A4-A138-5B679025BDF2}"/>
    <cellStyle name="SAPBEXHLevel2 6 2 4" xfId="1905" xr:uid="{30298DAB-379C-47C9-85D6-4BB6AAEEA09E}"/>
    <cellStyle name="SAPBEXHLevel2 6 2 4 2" xfId="3453" xr:uid="{66BFF797-3EDE-4701-8A7A-D99A3ED3E674}"/>
    <cellStyle name="SAPBEXHLevel2 6 2 4 3" xfId="4256" xr:uid="{E2E56EAD-4C51-4F9F-A2D3-067540BCA67D}"/>
    <cellStyle name="SAPBEXHLevel2 6 2 5" xfId="2421" xr:uid="{E692F95D-8D80-4C12-91C5-77F4123A5249}"/>
    <cellStyle name="SAPBEXHLevel2 6 2 6" xfId="3973" xr:uid="{75F3E4EA-61DE-47D1-BAED-D73BBEA64267}"/>
    <cellStyle name="SAPBEXHLevel2_Приложение_1_к_7-у-о_2009_Кв_1_ФСТ" xfId="445" xr:uid="{DA94663A-FF65-4EE2-A755-5448A70D99EE}"/>
    <cellStyle name="SAPBEXHLevel2X" xfId="446" xr:uid="{6573F9BD-34EA-4500-9525-366DCBD1DA7D}"/>
    <cellStyle name="SAPBEXHLevel2X 10" xfId="857" xr:uid="{C1ED7512-60E5-49DC-83AD-8AC10D97F158}"/>
    <cellStyle name="SAPBEXHLevel2X 10 2" xfId="1129" xr:uid="{8B794270-F317-4472-8883-F0C72897087D}"/>
    <cellStyle name="SAPBEXHLevel2X 10 2 2" xfId="1645" xr:uid="{3143BF6D-7B80-4680-A751-AA107A8ED366}"/>
    <cellStyle name="SAPBEXHLevel2X 10 2 2 2" xfId="3196" xr:uid="{5C10183F-91C9-4DA5-B994-6B58AC0721CC}"/>
    <cellStyle name="SAPBEXHLevel2X 10 2 2 3" xfId="5034" xr:uid="{90E52839-2353-4EE4-9210-7119CB5C01AF}"/>
    <cellStyle name="SAPBEXHLevel2X 10 2 3" xfId="2164" xr:uid="{62464C35-FA68-43EA-B146-08ABAEBA55EB}"/>
    <cellStyle name="SAPBEXHLevel2X 10 2 3 2" xfId="3712" xr:uid="{1BEC621C-F58B-4381-BC49-BDA96FE59D81}"/>
    <cellStyle name="SAPBEXHLevel2X 10 2 4" xfId="2680" xr:uid="{E4B38402-0E2B-465A-AEC4-3B204F5DD598}"/>
    <cellStyle name="SAPBEXHLevel2X 10 2 5" xfId="4516" xr:uid="{513C23BB-8E87-48A1-8A7E-0769674AFEEA}"/>
    <cellStyle name="SAPBEXHLevel2X 10 3" xfId="1387" xr:uid="{6FC04938-7A95-472C-94B1-A93E8CE38B79}"/>
    <cellStyle name="SAPBEXHLevel2X 10 3 2" xfId="2938" xr:uid="{474D2854-770C-48BF-AA83-51A5E7E9E686}"/>
    <cellStyle name="SAPBEXHLevel2X 10 3 3" xfId="4776" xr:uid="{D13B0B6E-2E45-40D6-BB34-EC63DBD67040}"/>
    <cellStyle name="SAPBEXHLevel2X 10 4" xfId="1906" xr:uid="{F3ABC9F2-08A2-4CC6-88A8-986DA3CFAF97}"/>
    <cellStyle name="SAPBEXHLevel2X 10 4 2" xfId="3454" xr:uid="{FC4E98E5-A651-4D45-8836-6B6F6E2A7B7D}"/>
    <cellStyle name="SAPBEXHLevel2X 10 4 3" xfId="4257" xr:uid="{B1D1EB0F-2679-4A72-93DF-AA62CD9CCC81}"/>
    <cellStyle name="SAPBEXHLevel2X 10 5" xfId="2422" xr:uid="{373F4ECD-9C3B-48CC-959F-F8044C6B4351}"/>
    <cellStyle name="SAPBEXHLevel2X 10 6" xfId="3974" xr:uid="{86939063-825C-4013-96E7-2F646EBBF25D}"/>
    <cellStyle name="SAPBEXHLevel2X 2" xfId="447" xr:uid="{1960274C-4D12-47FA-8BFD-E39FEE64F885}"/>
    <cellStyle name="SAPBEXHLevel2X 2 2" xfId="858" xr:uid="{0319BCF0-B849-4B18-BB67-C0AC1CE67A23}"/>
    <cellStyle name="SAPBEXHLevel2X 2 2 2" xfId="1130" xr:uid="{3E1C93E2-E827-4545-A5DF-5FAED16BEBD4}"/>
    <cellStyle name="SAPBEXHLevel2X 2 2 2 2" xfId="1646" xr:uid="{FA91C737-9FE9-40F2-9C4E-B5164A4447EB}"/>
    <cellStyle name="SAPBEXHLevel2X 2 2 2 2 2" xfId="3197" xr:uid="{AC927E4B-EC88-47D3-868B-C6D34ABE33A2}"/>
    <cellStyle name="SAPBEXHLevel2X 2 2 2 2 3" xfId="5035" xr:uid="{46C2A0A3-0EE6-4F96-9A4B-908BF255309A}"/>
    <cellStyle name="SAPBEXHLevel2X 2 2 2 3" xfId="2165" xr:uid="{59DCC9B9-A393-4E75-9A4C-EEF99EF9247A}"/>
    <cellStyle name="SAPBEXHLevel2X 2 2 2 3 2" xfId="3713" xr:uid="{84D0BEB7-E709-4D9B-AA45-820E72B48DC9}"/>
    <cellStyle name="SAPBEXHLevel2X 2 2 2 4" xfId="2681" xr:uid="{9BB2A899-359D-4A85-A3A6-18F87BD3DE83}"/>
    <cellStyle name="SAPBEXHLevel2X 2 2 2 5" xfId="4517" xr:uid="{1D0C2F69-9E1F-48BD-8E57-45FFA287EDE7}"/>
    <cellStyle name="SAPBEXHLevel2X 2 2 3" xfId="1388" xr:uid="{298D2C31-D412-461D-AA02-98A29B8D97A7}"/>
    <cellStyle name="SAPBEXHLevel2X 2 2 3 2" xfId="2939" xr:uid="{3876678B-87B1-44E1-BA6E-E881D9170F39}"/>
    <cellStyle name="SAPBEXHLevel2X 2 2 3 3" xfId="4777" xr:uid="{3214B730-B1CD-4C0B-9F38-B0581D788E09}"/>
    <cellStyle name="SAPBEXHLevel2X 2 2 4" xfId="1907" xr:uid="{77E6D7E4-4B56-4665-9DCE-959D161057E7}"/>
    <cellStyle name="SAPBEXHLevel2X 2 2 4 2" xfId="3455" xr:uid="{57EA0712-1525-42F7-AB5D-01CA8A11E6BE}"/>
    <cellStyle name="SAPBEXHLevel2X 2 2 4 3" xfId="4258" xr:uid="{8638882E-B271-4E11-9515-F349EE6E422B}"/>
    <cellStyle name="SAPBEXHLevel2X 2 2 5" xfId="2423" xr:uid="{2EA69176-5E0E-43BE-BA3E-5944EFD9008D}"/>
    <cellStyle name="SAPBEXHLevel2X 2 2 6" xfId="3975" xr:uid="{1C98EE7E-EB97-48F8-A8AF-12C790E58C63}"/>
    <cellStyle name="SAPBEXHLevel2X 3" xfId="448" xr:uid="{EFEC5CDD-D3DA-4D92-AA67-B0A6F73C984F}"/>
    <cellStyle name="SAPBEXHLevel2X 3 2" xfId="859" xr:uid="{6E9D93E5-BC00-4A67-8D18-BCCBDCF9D12C}"/>
    <cellStyle name="SAPBEXHLevel2X 3 2 2" xfId="1131" xr:uid="{61248456-094C-4947-9A3E-E3644D5C297E}"/>
    <cellStyle name="SAPBEXHLevel2X 3 2 2 2" xfId="1647" xr:uid="{10019E2A-5377-453F-9210-242F91325BB2}"/>
    <cellStyle name="SAPBEXHLevel2X 3 2 2 2 2" xfId="3198" xr:uid="{5F7C10E9-CA05-439E-B485-A265AF3461FE}"/>
    <cellStyle name="SAPBEXHLevel2X 3 2 2 2 3" xfId="5036" xr:uid="{89574EEE-2B43-4D8C-BF94-09B6EA514C93}"/>
    <cellStyle name="SAPBEXHLevel2X 3 2 2 3" xfId="2166" xr:uid="{AF66E0CB-69E7-494D-88CD-679EDFD38BCF}"/>
    <cellStyle name="SAPBEXHLevel2X 3 2 2 3 2" xfId="3714" xr:uid="{4820DA4C-3D72-47A4-9013-60E4E12850F9}"/>
    <cellStyle name="SAPBEXHLevel2X 3 2 2 4" xfId="2682" xr:uid="{DED6040F-51E6-4302-8281-116B935C4142}"/>
    <cellStyle name="SAPBEXHLevel2X 3 2 2 5" xfId="4518" xr:uid="{7D17D380-BBB9-4F3F-9A40-C98BBC339C6F}"/>
    <cellStyle name="SAPBEXHLevel2X 3 2 3" xfId="1389" xr:uid="{517F55EE-5551-4909-9E42-BA7184720B95}"/>
    <cellStyle name="SAPBEXHLevel2X 3 2 3 2" xfId="2940" xr:uid="{314AFDE3-BD29-45F7-9AC2-3FA08A464699}"/>
    <cellStyle name="SAPBEXHLevel2X 3 2 3 3" xfId="4778" xr:uid="{5BC1506F-3A76-4816-AE9F-D3DA909C7ADA}"/>
    <cellStyle name="SAPBEXHLevel2X 3 2 4" xfId="1908" xr:uid="{9D8036EC-4BCC-4C34-A772-D29F67A5E0E1}"/>
    <cellStyle name="SAPBEXHLevel2X 3 2 4 2" xfId="3456" xr:uid="{D200D7AC-6279-4B5D-8824-39A2D37C3919}"/>
    <cellStyle name="SAPBEXHLevel2X 3 2 4 3" xfId="4259" xr:uid="{E6755169-F508-4077-B173-FC80FA29DCFA}"/>
    <cellStyle name="SAPBEXHLevel2X 3 2 5" xfId="2424" xr:uid="{AE15DF7E-B2CB-4E9F-B160-35028CEF04E2}"/>
    <cellStyle name="SAPBEXHLevel2X 3 2 6" xfId="3976" xr:uid="{300BB5D8-A8F4-4CF3-B927-F205DF221DE5}"/>
    <cellStyle name="SAPBEXHLevel2X 4" xfId="449" xr:uid="{7DA9B191-062C-452F-9C10-644B4349A1A2}"/>
    <cellStyle name="SAPBEXHLevel2X 4 2" xfId="860" xr:uid="{1384DCE0-4765-43AF-B44F-F8B36913675D}"/>
    <cellStyle name="SAPBEXHLevel2X 4 2 2" xfId="1132" xr:uid="{7673E849-5E39-4728-AA99-170C8EF853B6}"/>
    <cellStyle name="SAPBEXHLevel2X 4 2 2 2" xfId="1648" xr:uid="{FCEA6B7A-4397-4E39-A23E-D7CCA67E7568}"/>
    <cellStyle name="SAPBEXHLevel2X 4 2 2 2 2" xfId="3199" xr:uid="{25695633-E3D1-4AD2-9591-C0CBCB8028E5}"/>
    <cellStyle name="SAPBEXHLevel2X 4 2 2 2 3" xfId="5037" xr:uid="{B17D949E-5F38-4AE0-BB51-458D7B86E667}"/>
    <cellStyle name="SAPBEXHLevel2X 4 2 2 3" xfId="2167" xr:uid="{FB607584-E8F7-4307-AC48-22CA891C3942}"/>
    <cellStyle name="SAPBEXHLevel2X 4 2 2 3 2" xfId="3715" xr:uid="{91E9980A-627C-4521-B962-ED5EBC3D05FE}"/>
    <cellStyle name="SAPBEXHLevel2X 4 2 2 4" xfId="2683" xr:uid="{C094F33B-620C-4042-8B4F-8D870670A452}"/>
    <cellStyle name="SAPBEXHLevel2X 4 2 2 5" xfId="4519" xr:uid="{334247EF-3D0B-4DFF-B984-4930A2CBB835}"/>
    <cellStyle name="SAPBEXHLevel2X 4 2 3" xfId="1390" xr:uid="{D09E60A6-0440-4690-8487-AE7D59C97633}"/>
    <cellStyle name="SAPBEXHLevel2X 4 2 3 2" xfId="2941" xr:uid="{F0645EDA-1968-4243-81A5-65B7979EDAFD}"/>
    <cellStyle name="SAPBEXHLevel2X 4 2 3 3" xfId="4779" xr:uid="{47977941-3038-4B1D-A3BA-EF3880A273F4}"/>
    <cellStyle name="SAPBEXHLevel2X 4 2 4" xfId="1909" xr:uid="{FEA6D8C5-867B-4F59-B34F-7C0907ACEE63}"/>
    <cellStyle name="SAPBEXHLevel2X 4 2 4 2" xfId="3457" xr:uid="{10CDEED2-F1D4-4219-8F6C-7949D3AC8E17}"/>
    <cellStyle name="SAPBEXHLevel2X 4 2 4 3" xfId="4260" xr:uid="{529A7AEF-AE30-478D-857E-11951BB81C5A}"/>
    <cellStyle name="SAPBEXHLevel2X 4 2 5" xfId="2425" xr:uid="{7B91A46B-7412-4B92-9D08-29CBFA632923}"/>
    <cellStyle name="SAPBEXHLevel2X 4 2 6" xfId="3977" xr:uid="{0AB8E37D-6838-4B6F-9A5A-D482B564FA8A}"/>
    <cellStyle name="SAPBEXHLevel2X 5" xfId="450" xr:uid="{AE47D4B4-242C-44C8-A0A5-05EEF666B276}"/>
    <cellStyle name="SAPBEXHLevel2X 5 2" xfId="861" xr:uid="{CFD07672-D595-44ED-9976-24C5AD3F248F}"/>
    <cellStyle name="SAPBEXHLevel2X 5 2 2" xfId="1133" xr:uid="{49A74530-ABBD-45C0-9E9F-AFF5C7F3BAC2}"/>
    <cellStyle name="SAPBEXHLevel2X 5 2 2 2" xfId="1649" xr:uid="{0785A78F-29CC-4841-BCA2-7BB80E6A0617}"/>
    <cellStyle name="SAPBEXHLevel2X 5 2 2 2 2" xfId="3200" xr:uid="{0B15A011-62B3-406D-9A58-91012CD1F141}"/>
    <cellStyle name="SAPBEXHLevel2X 5 2 2 2 3" xfId="5038" xr:uid="{36D463D0-C3CD-462F-8863-C3A8B68BF7F1}"/>
    <cellStyle name="SAPBEXHLevel2X 5 2 2 3" xfId="2168" xr:uid="{6F341033-AF00-44B2-81A1-C04FCB7E3A90}"/>
    <cellStyle name="SAPBEXHLevel2X 5 2 2 3 2" xfId="3716" xr:uid="{04D0F777-89D3-4AD1-8C10-366BB54009DA}"/>
    <cellStyle name="SAPBEXHLevel2X 5 2 2 4" xfId="2684" xr:uid="{27046053-423A-44C0-964C-9258FB93EE0A}"/>
    <cellStyle name="SAPBEXHLevel2X 5 2 2 5" xfId="4520" xr:uid="{7B2A5ED2-D832-41B9-A277-1D3DA0952262}"/>
    <cellStyle name="SAPBEXHLevel2X 5 2 3" xfId="1391" xr:uid="{54B77A99-B9CF-486E-AB4A-0043F8FB0012}"/>
    <cellStyle name="SAPBEXHLevel2X 5 2 3 2" xfId="2942" xr:uid="{EBA2521F-A724-49F3-B7B5-92DDBF8B43AC}"/>
    <cellStyle name="SAPBEXHLevel2X 5 2 3 3" xfId="4780" xr:uid="{B82EC030-1DB9-4D5E-8767-A72C57DF9EF4}"/>
    <cellStyle name="SAPBEXHLevel2X 5 2 4" xfId="1910" xr:uid="{60809DA2-454C-4F3C-BC50-C954F838AD57}"/>
    <cellStyle name="SAPBEXHLevel2X 5 2 4 2" xfId="3458" xr:uid="{F492B9D2-EF5A-429D-BDD0-B7447A648BD5}"/>
    <cellStyle name="SAPBEXHLevel2X 5 2 4 3" xfId="4261" xr:uid="{C888BEE4-2A2D-42A5-AC59-9C00F3E583B4}"/>
    <cellStyle name="SAPBEXHLevel2X 5 2 5" xfId="2426" xr:uid="{A62440B1-9076-4CD7-89F9-A588CE5C9A61}"/>
    <cellStyle name="SAPBEXHLevel2X 5 2 6" xfId="3978" xr:uid="{1909E8F4-75A8-4E6E-AF6B-F13ECF3FD5F4}"/>
    <cellStyle name="SAPBEXHLevel2X 6" xfId="451" xr:uid="{C8BAC79A-A47C-4E34-B3D9-B9723E174E34}"/>
    <cellStyle name="SAPBEXHLevel2X 6 2" xfId="862" xr:uid="{ADB607AD-CB6D-46C8-AC3F-8CA1719F4C2D}"/>
    <cellStyle name="SAPBEXHLevel2X 6 2 2" xfId="1134" xr:uid="{B6E7DC24-39A2-4F9D-9217-A70DA3B07597}"/>
    <cellStyle name="SAPBEXHLevel2X 6 2 2 2" xfId="1650" xr:uid="{DE39F50E-0238-4E0D-9E39-5A8CE60B176B}"/>
    <cellStyle name="SAPBEXHLevel2X 6 2 2 2 2" xfId="3201" xr:uid="{42F7EA89-7F94-4ECA-A231-57F109D62266}"/>
    <cellStyle name="SAPBEXHLevel2X 6 2 2 2 3" xfId="5039" xr:uid="{61DA8588-5C61-4435-BCF7-1B92DC74783B}"/>
    <cellStyle name="SAPBEXHLevel2X 6 2 2 3" xfId="2169" xr:uid="{A473D591-4A45-4E95-97D0-85C45BC34F07}"/>
    <cellStyle name="SAPBEXHLevel2X 6 2 2 3 2" xfId="3717" xr:uid="{D2653F74-0FE3-4D09-8759-EAD3CFF37AA6}"/>
    <cellStyle name="SAPBEXHLevel2X 6 2 2 4" xfId="2685" xr:uid="{68803E45-722D-4F00-826D-4AF3E034FB91}"/>
    <cellStyle name="SAPBEXHLevel2X 6 2 2 5" xfId="4521" xr:uid="{6E0BD614-BE4C-4442-A269-2CDA440E1E76}"/>
    <cellStyle name="SAPBEXHLevel2X 6 2 3" xfId="1392" xr:uid="{D0A32C2F-85BA-45BB-ACEC-192EBC5A9144}"/>
    <cellStyle name="SAPBEXHLevel2X 6 2 3 2" xfId="2943" xr:uid="{F84E60A8-293D-461A-8180-CD860243E1EC}"/>
    <cellStyle name="SAPBEXHLevel2X 6 2 3 3" xfId="4781" xr:uid="{50250A45-7BDE-44F1-8518-7F8DF1D43AA8}"/>
    <cellStyle name="SAPBEXHLevel2X 6 2 4" xfId="1911" xr:uid="{ECABF9B1-17AB-40B1-B835-8D9EF4FEF7ED}"/>
    <cellStyle name="SAPBEXHLevel2X 6 2 4 2" xfId="3459" xr:uid="{C0CE1789-A4DC-4866-A864-82F5423200D5}"/>
    <cellStyle name="SAPBEXHLevel2X 6 2 4 3" xfId="4262" xr:uid="{39E3B1DC-9A9B-4DA3-B5EC-D4DA659E977C}"/>
    <cellStyle name="SAPBEXHLevel2X 6 2 5" xfId="2427" xr:uid="{EE6A621F-A3A5-4C52-B28D-C5311B344202}"/>
    <cellStyle name="SAPBEXHLevel2X 6 2 6" xfId="3979" xr:uid="{E5129BB0-CE5C-4491-BBDF-8441936E3AF6}"/>
    <cellStyle name="SAPBEXHLevel2X 7" xfId="452" xr:uid="{4416072E-0F0A-4F4C-B4DC-E599E59E0D2F}"/>
    <cellStyle name="SAPBEXHLevel2X 7 2" xfId="863" xr:uid="{09B6B26F-0F4A-424E-8704-5E455C21E763}"/>
    <cellStyle name="SAPBEXHLevel2X 7 2 2" xfId="1135" xr:uid="{26D92EEA-812D-4428-B6D4-7040738E2D9C}"/>
    <cellStyle name="SAPBEXHLevel2X 7 2 2 2" xfId="1651" xr:uid="{574AB501-A119-4AB9-880A-0DC2DC642C90}"/>
    <cellStyle name="SAPBEXHLevel2X 7 2 2 2 2" xfId="3202" xr:uid="{3AEACD63-4C25-47F9-B377-7081F5F4CD39}"/>
    <cellStyle name="SAPBEXHLevel2X 7 2 2 2 3" xfId="5040" xr:uid="{F03D1258-E2DC-47BE-9E12-3852306FD915}"/>
    <cellStyle name="SAPBEXHLevel2X 7 2 2 3" xfId="2170" xr:uid="{2F49FCE4-FA33-4765-B71F-5848ECCD31BB}"/>
    <cellStyle name="SAPBEXHLevel2X 7 2 2 3 2" xfId="3718" xr:uid="{05E4AAE9-1C8E-45FD-8DD6-368C8EAB47FB}"/>
    <cellStyle name="SAPBEXHLevel2X 7 2 2 4" xfId="2686" xr:uid="{80CAA8C0-AFCC-41C9-8FC3-A0468E3C4483}"/>
    <cellStyle name="SAPBEXHLevel2X 7 2 2 5" xfId="4522" xr:uid="{50CC4010-6F0B-42F6-86E4-013CD26231F2}"/>
    <cellStyle name="SAPBEXHLevel2X 7 2 3" xfId="1393" xr:uid="{E8C4D9FF-8737-4A16-AE87-5A3C99CBE3DA}"/>
    <cellStyle name="SAPBEXHLevel2X 7 2 3 2" xfId="2944" xr:uid="{A4DCC25C-E3F4-41AB-A890-D4A7035C1FB2}"/>
    <cellStyle name="SAPBEXHLevel2X 7 2 3 3" xfId="4782" xr:uid="{E015162A-6951-476D-B12A-6EEE58B4BEBF}"/>
    <cellStyle name="SAPBEXHLevel2X 7 2 4" xfId="1912" xr:uid="{DB2BB1F4-DA5E-42CB-8A4B-558C9CE34774}"/>
    <cellStyle name="SAPBEXHLevel2X 7 2 4 2" xfId="3460" xr:uid="{B5D448EA-32BF-4995-A507-BAD8D40B20B4}"/>
    <cellStyle name="SAPBEXHLevel2X 7 2 4 3" xfId="4263" xr:uid="{7787900C-9C17-4982-BB7B-75ADFE6279AA}"/>
    <cellStyle name="SAPBEXHLevel2X 7 2 5" xfId="2428" xr:uid="{EB4015C2-344F-43C5-99D9-CD2B4EF6AAB3}"/>
    <cellStyle name="SAPBEXHLevel2X 7 2 6" xfId="3980" xr:uid="{2DAF147F-F291-4104-828A-D05A7DFB0C12}"/>
    <cellStyle name="SAPBEXHLevel2X 8" xfId="453" xr:uid="{0983362E-DCAE-4550-8469-41BAD682F6D5}"/>
    <cellStyle name="SAPBEXHLevel2X 8 2" xfId="864" xr:uid="{4DB11B9B-BD99-4EF4-A86D-A4A911445D08}"/>
    <cellStyle name="SAPBEXHLevel2X 8 2 2" xfId="1136" xr:uid="{2557E568-BB41-4FD5-9A29-A8FCE069C90C}"/>
    <cellStyle name="SAPBEXHLevel2X 8 2 2 2" xfId="1652" xr:uid="{2C32FEED-B5DC-4C84-854E-CD22462D2913}"/>
    <cellStyle name="SAPBEXHLevel2X 8 2 2 2 2" xfId="3203" xr:uid="{293C1374-0CEC-4031-8C59-5509C276A1A4}"/>
    <cellStyle name="SAPBEXHLevel2X 8 2 2 2 3" xfId="5041" xr:uid="{EE84D052-558E-4ED2-8D9E-4D3B793288BA}"/>
    <cellStyle name="SAPBEXHLevel2X 8 2 2 3" xfId="2171" xr:uid="{8DC6D1BE-FEEF-4BB2-AE38-2D5478F810FC}"/>
    <cellStyle name="SAPBEXHLevel2X 8 2 2 3 2" xfId="3719" xr:uid="{06A7FDE7-932C-4003-A881-0E5B1C92F811}"/>
    <cellStyle name="SAPBEXHLevel2X 8 2 2 4" xfId="2687" xr:uid="{5B4FFED5-6281-4A58-9D4A-8D1211D97480}"/>
    <cellStyle name="SAPBEXHLevel2X 8 2 2 5" xfId="4523" xr:uid="{E08E6F1C-4412-484B-850A-84F2A5A8E748}"/>
    <cellStyle name="SAPBEXHLevel2X 8 2 3" xfId="1394" xr:uid="{84B17547-E1BA-46C0-ADFF-A15A0614808D}"/>
    <cellStyle name="SAPBEXHLevel2X 8 2 3 2" xfId="2945" xr:uid="{336D4FE2-96A0-4534-AC81-7F12170E5121}"/>
    <cellStyle name="SAPBEXHLevel2X 8 2 3 3" xfId="4783" xr:uid="{7E993DEC-C046-4F0D-BE36-C00C0675AF72}"/>
    <cellStyle name="SAPBEXHLevel2X 8 2 4" xfId="1913" xr:uid="{FE79A4D5-47D9-4DB8-85DA-A0EE454781CC}"/>
    <cellStyle name="SAPBEXHLevel2X 8 2 4 2" xfId="3461" xr:uid="{0F9EFC56-CF12-4D77-878C-3C0FAA793BDE}"/>
    <cellStyle name="SAPBEXHLevel2X 8 2 4 3" xfId="4264" xr:uid="{8D9EDDC4-E5EF-47E6-B55F-B635F19C4881}"/>
    <cellStyle name="SAPBEXHLevel2X 8 2 5" xfId="2429" xr:uid="{D1F128D6-C3BA-4E2D-B5DC-54604B133506}"/>
    <cellStyle name="SAPBEXHLevel2X 8 2 6" xfId="3981" xr:uid="{5435519F-D020-4F01-82BB-6DDB7061DBE5}"/>
    <cellStyle name="SAPBEXHLevel2X 9" xfId="454" xr:uid="{B20ED58D-3D9A-4815-8706-3B4E06BDD858}"/>
    <cellStyle name="SAPBEXHLevel2X 9 2" xfId="865" xr:uid="{9AC7D6E6-2C51-483C-A7DB-065B5B62FB0A}"/>
    <cellStyle name="SAPBEXHLevel2X 9 2 2" xfId="1137" xr:uid="{4533E8E9-BF5A-479A-A252-70FAA2475FA7}"/>
    <cellStyle name="SAPBEXHLevel2X 9 2 2 2" xfId="1653" xr:uid="{11E897C2-DBBD-4003-95A7-54019BBD98EE}"/>
    <cellStyle name="SAPBEXHLevel2X 9 2 2 2 2" xfId="3204" xr:uid="{53CFAA07-29D4-4EA1-AC07-320C8DF96CBD}"/>
    <cellStyle name="SAPBEXHLevel2X 9 2 2 2 3" xfId="5042" xr:uid="{89009C37-E8B4-4553-AA2E-024784299A7C}"/>
    <cellStyle name="SAPBEXHLevel2X 9 2 2 3" xfId="2172" xr:uid="{9EC73311-303B-4F6A-B059-C32CB8888C8D}"/>
    <cellStyle name="SAPBEXHLevel2X 9 2 2 3 2" xfId="3720" xr:uid="{1EC7B698-BBED-45A2-B4F6-36B3B2F7CFB3}"/>
    <cellStyle name="SAPBEXHLevel2X 9 2 2 4" xfId="2688" xr:uid="{EE568F08-FD26-4212-9369-6F8CCE96E192}"/>
    <cellStyle name="SAPBEXHLevel2X 9 2 2 5" xfId="4524" xr:uid="{542F8AAC-77FA-4522-A637-73E77310DF70}"/>
    <cellStyle name="SAPBEXHLevel2X 9 2 3" xfId="1395" xr:uid="{3FDCD768-653C-4A0A-8443-9746C0105B3D}"/>
    <cellStyle name="SAPBEXHLevel2X 9 2 3 2" xfId="2946" xr:uid="{6309163B-9A8B-4A5F-B0A0-A2F288EDDEFD}"/>
    <cellStyle name="SAPBEXHLevel2X 9 2 3 3" xfId="4784" xr:uid="{6E1F971B-A94E-4516-AF4B-C3EB6D549906}"/>
    <cellStyle name="SAPBEXHLevel2X 9 2 4" xfId="1914" xr:uid="{7F6A3694-8C25-45A5-8D9C-729C3E0C2B16}"/>
    <cellStyle name="SAPBEXHLevel2X 9 2 4 2" xfId="3462" xr:uid="{6217B920-9F67-46D8-BBE0-10ACA3874D22}"/>
    <cellStyle name="SAPBEXHLevel2X 9 2 4 3" xfId="4265" xr:uid="{FB3EBE22-35D7-4DBF-B270-1414586F11DA}"/>
    <cellStyle name="SAPBEXHLevel2X 9 2 5" xfId="2430" xr:uid="{9CB52DBA-85C2-49A0-BEA6-917AD988181E}"/>
    <cellStyle name="SAPBEXHLevel2X 9 2 6" xfId="3982" xr:uid="{E0CDF19E-86FB-42A5-A36E-B486103F53D8}"/>
    <cellStyle name="SAPBEXHLevel2X_7-р_Из_Системы" xfId="455" xr:uid="{131072C3-7A20-441E-AD4E-7A633BEDDAC4}"/>
    <cellStyle name="SAPBEXHLevel3" xfId="456" xr:uid="{88A1C494-BCDD-47C9-877B-4DF74E7FFE02}"/>
    <cellStyle name="SAPBEXHLevel3 2" xfId="457" xr:uid="{4B3487D1-A2EF-4413-928B-C6E53FF4F77F}"/>
    <cellStyle name="SAPBEXHLevel3 2 2" xfId="866" xr:uid="{567AA60A-85B5-49B4-B55C-4B7058DBF31F}"/>
    <cellStyle name="SAPBEXHLevel3 2 2 2" xfId="1138" xr:uid="{31D4D6CB-D347-40C6-B814-4513E6BFBF28}"/>
    <cellStyle name="SAPBEXHLevel3 2 2 2 2" xfId="1654" xr:uid="{F1595E7E-A0EC-4CCE-8C64-79591299CCE4}"/>
    <cellStyle name="SAPBEXHLevel3 2 2 2 2 2" xfId="3205" xr:uid="{292D1A62-5211-420D-B665-D6E705283C53}"/>
    <cellStyle name="SAPBEXHLevel3 2 2 2 2 3" xfId="5043" xr:uid="{A6EC7592-0AB5-47D5-9402-ABF346C6C10A}"/>
    <cellStyle name="SAPBEXHLevel3 2 2 2 3" xfId="2173" xr:uid="{5BF6EB1E-9661-4D45-ADCB-994AF6654606}"/>
    <cellStyle name="SAPBEXHLevel3 2 2 2 3 2" xfId="3721" xr:uid="{C0C49EAC-D9D8-4072-ABA7-00E772BF87E2}"/>
    <cellStyle name="SAPBEXHLevel3 2 2 2 4" xfId="2689" xr:uid="{16975018-0321-4252-B6EB-4C7926698A68}"/>
    <cellStyle name="SAPBEXHLevel3 2 2 2 5" xfId="4525" xr:uid="{135AA20D-9564-4FBF-9009-FDA7A69E614D}"/>
    <cellStyle name="SAPBEXHLevel3 2 2 3" xfId="1396" xr:uid="{11D8E935-EAFE-486B-B819-23555B4C2203}"/>
    <cellStyle name="SAPBEXHLevel3 2 2 3 2" xfId="2947" xr:uid="{93E14321-BC2F-46AD-8152-FC7DABB67A4E}"/>
    <cellStyle name="SAPBEXHLevel3 2 2 3 3" xfId="4785" xr:uid="{0143151E-96E5-467A-BDC0-9A4A432CA25F}"/>
    <cellStyle name="SAPBEXHLevel3 2 2 4" xfId="1915" xr:uid="{566AEC6B-D5E1-4BDB-B511-222260073B3C}"/>
    <cellStyle name="SAPBEXHLevel3 2 2 4 2" xfId="3463" xr:uid="{EB95FF64-662B-48DE-BC82-E91C2BE7E9DE}"/>
    <cellStyle name="SAPBEXHLevel3 2 2 4 3" xfId="4266" xr:uid="{B8F04C73-4A38-4EEB-8E0B-7F3E83B7986C}"/>
    <cellStyle name="SAPBEXHLevel3 2 2 5" xfId="2431" xr:uid="{D7AEE69D-FE7B-4978-A1A5-529E310D18A1}"/>
    <cellStyle name="SAPBEXHLevel3 2 2 6" xfId="3983" xr:uid="{CBE885BA-0E6D-4FF5-8B3B-582F2C83B511}"/>
    <cellStyle name="SAPBEXHLevel3 3" xfId="458" xr:uid="{2403E069-610D-4B41-A982-2290A7C0BB15}"/>
    <cellStyle name="SAPBEXHLevel3 3 2" xfId="867" xr:uid="{BEA68A05-0A99-49E6-9E5A-2FFF5A807ADC}"/>
    <cellStyle name="SAPBEXHLevel3 3 2 2" xfId="1139" xr:uid="{80F5FEEC-85FC-4903-AE35-94AB00BFEC89}"/>
    <cellStyle name="SAPBEXHLevel3 3 2 2 2" xfId="1655" xr:uid="{D8BB4E43-F98B-441D-AE48-16BD13A208B6}"/>
    <cellStyle name="SAPBEXHLevel3 3 2 2 2 2" xfId="3206" xr:uid="{8919A6D3-18E4-4C8C-842D-94A8056BC4F8}"/>
    <cellStyle name="SAPBEXHLevel3 3 2 2 2 3" xfId="5044" xr:uid="{2425387A-E9EC-4C9E-B448-15996E8E3661}"/>
    <cellStyle name="SAPBEXHLevel3 3 2 2 3" xfId="2174" xr:uid="{34FDC922-2D1E-4C16-B8B0-DBD10982A6CA}"/>
    <cellStyle name="SAPBEXHLevel3 3 2 2 3 2" xfId="3722" xr:uid="{6BF7A93D-FE12-4DB2-BEA7-4A35FB9BF352}"/>
    <cellStyle name="SAPBEXHLevel3 3 2 2 4" xfId="2690" xr:uid="{4977FAF7-B914-4401-BE6A-64331C315285}"/>
    <cellStyle name="SAPBEXHLevel3 3 2 2 5" xfId="4526" xr:uid="{C1107046-D04F-413E-85B8-E3DD3E7C907A}"/>
    <cellStyle name="SAPBEXHLevel3 3 2 3" xfId="1397" xr:uid="{E1361AFE-9123-44A8-91DF-6A9AA55D0C4F}"/>
    <cellStyle name="SAPBEXHLevel3 3 2 3 2" xfId="2948" xr:uid="{90E081A2-DF47-4E5A-905F-34A98D13D999}"/>
    <cellStyle name="SAPBEXHLevel3 3 2 3 3" xfId="4786" xr:uid="{0BEEF78E-E0BB-4C13-895B-BF40977E14C5}"/>
    <cellStyle name="SAPBEXHLevel3 3 2 4" xfId="1916" xr:uid="{293EC94C-F749-436E-8D6A-EC25FAE9F525}"/>
    <cellStyle name="SAPBEXHLevel3 3 2 4 2" xfId="3464" xr:uid="{EF61FD0A-0D75-4AE5-AB25-9DB88697BB8C}"/>
    <cellStyle name="SAPBEXHLevel3 3 2 4 3" xfId="4267" xr:uid="{BD268CE9-0F72-4137-89E3-9A465A3717C7}"/>
    <cellStyle name="SAPBEXHLevel3 3 2 5" xfId="2432" xr:uid="{5755F7BD-397C-432F-9470-355C65CDD599}"/>
    <cellStyle name="SAPBEXHLevel3 3 2 6" xfId="3984" xr:uid="{C837736B-CF88-4AD2-BA8C-B8309797E70D}"/>
    <cellStyle name="SAPBEXHLevel3 4" xfId="459" xr:uid="{FBE3899E-CD33-4714-B11E-EF6E455614F9}"/>
    <cellStyle name="SAPBEXHLevel3 4 2" xfId="868" xr:uid="{C599EE1A-0DCD-4E11-AADE-29594A3F7AFC}"/>
    <cellStyle name="SAPBEXHLevel3 4 2 2" xfId="1140" xr:uid="{00234CBE-3BA4-4AB0-ADEF-774B91BC15B2}"/>
    <cellStyle name="SAPBEXHLevel3 4 2 2 2" xfId="1656" xr:uid="{60419A1D-4197-4C9A-9E39-A276170B1D2F}"/>
    <cellStyle name="SAPBEXHLevel3 4 2 2 2 2" xfId="3207" xr:uid="{12ED235C-ACDB-4090-971F-506B206E8135}"/>
    <cellStyle name="SAPBEXHLevel3 4 2 2 2 3" xfId="5045" xr:uid="{903909AE-13CF-4890-859D-A148A848D8A4}"/>
    <cellStyle name="SAPBEXHLevel3 4 2 2 3" xfId="2175" xr:uid="{817CE295-AC28-43FD-B67F-7B70CE1B7A6F}"/>
    <cellStyle name="SAPBEXHLevel3 4 2 2 3 2" xfId="3723" xr:uid="{4F86073C-BFDC-4111-9372-23CBDA6472C3}"/>
    <cellStyle name="SAPBEXHLevel3 4 2 2 4" xfId="2691" xr:uid="{EE6F0647-63EC-45BF-9751-61CBA113144F}"/>
    <cellStyle name="SAPBEXHLevel3 4 2 2 5" xfId="4527" xr:uid="{9D21955D-3007-4EEA-B707-73F53D44A941}"/>
    <cellStyle name="SAPBEXHLevel3 4 2 3" xfId="1398" xr:uid="{55E679EF-17D6-4549-ADD4-43AEB378B440}"/>
    <cellStyle name="SAPBEXHLevel3 4 2 3 2" xfId="2949" xr:uid="{0F47CCFB-918F-4027-AC7E-FC13DCBDDE4D}"/>
    <cellStyle name="SAPBEXHLevel3 4 2 3 3" xfId="4787" xr:uid="{F784DEE2-CB21-4BD1-B10A-B2B62F493CBD}"/>
    <cellStyle name="SAPBEXHLevel3 4 2 4" xfId="1917" xr:uid="{50ED19C9-6F9E-4EE3-9BA8-588F26895AE6}"/>
    <cellStyle name="SAPBEXHLevel3 4 2 4 2" xfId="3465" xr:uid="{98A598C8-448F-4B76-A998-CB32E0DE4A06}"/>
    <cellStyle name="SAPBEXHLevel3 4 2 4 3" xfId="4268" xr:uid="{92BCAD74-2305-4500-A158-A77D675768C0}"/>
    <cellStyle name="SAPBEXHLevel3 4 2 5" xfId="2433" xr:uid="{92BFC811-F430-4D1E-A68A-92AFAF76556F}"/>
    <cellStyle name="SAPBEXHLevel3 4 2 6" xfId="3985" xr:uid="{61694233-F3CC-4506-8EC0-ACB928710FBD}"/>
    <cellStyle name="SAPBEXHLevel3 5" xfId="460" xr:uid="{03CD53B4-772C-4C8A-9BFA-C9AA0215E33F}"/>
    <cellStyle name="SAPBEXHLevel3 5 2" xfId="869" xr:uid="{922D08AD-7404-4028-894D-10BF0A4229AC}"/>
    <cellStyle name="SAPBEXHLevel3 5 2 2" xfId="1141" xr:uid="{CD630594-B012-4C1A-8AA8-AEE2742252B8}"/>
    <cellStyle name="SAPBEXHLevel3 5 2 2 2" xfId="1657" xr:uid="{6C761A15-72DC-42FC-AAFE-7544F31D2629}"/>
    <cellStyle name="SAPBEXHLevel3 5 2 2 2 2" xfId="3208" xr:uid="{99419C39-C40D-4E83-95E5-7607968601C1}"/>
    <cellStyle name="SAPBEXHLevel3 5 2 2 2 3" xfId="5046" xr:uid="{69232BDE-5038-4056-9AAB-F1E223EE56BC}"/>
    <cellStyle name="SAPBEXHLevel3 5 2 2 3" xfId="2176" xr:uid="{F5EC60D6-5190-46EE-B55B-BA34C3F54D0F}"/>
    <cellStyle name="SAPBEXHLevel3 5 2 2 3 2" xfId="3724" xr:uid="{582482D1-1FFC-41A3-9E4A-C87A2404062C}"/>
    <cellStyle name="SAPBEXHLevel3 5 2 2 4" xfId="2692" xr:uid="{F172126F-EC66-4933-A6B8-9BC77F223AC0}"/>
    <cellStyle name="SAPBEXHLevel3 5 2 2 5" xfId="4528" xr:uid="{E3DFC1B4-5801-4E24-A2F7-3D6C28C7BB3B}"/>
    <cellStyle name="SAPBEXHLevel3 5 2 3" xfId="1399" xr:uid="{A54C156E-96A2-4FC4-9F55-4705F8AA12C0}"/>
    <cellStyle name="SAPBEXHLevel3 5 2 3 2" xfId="2950" xr:uid="{C9B2E442-ECAA-40E1-A307-0896DC1F3B93}"/>
    <cellStyle name="SAPBEXHLevel3 5 2 3 3" xfId="4788" xr:uid="{BA5E8225-C4BA-470F-BDA1-52E20FCB25C0}"/>
    <cellStyle name="SAPBEXHLevel3 5 2 4" xfId="1918" xr:uid="{B1E8F9FC-5BAD-4C0C-8EEB-653F18F4B973}"/>
    <cellStyle name="SAPBEXHLevel3 5 2 4 2" xfId="3466" xr:uid="{909FC670-D08F-4CBC-8AFD-4A5F52DACA4E}"/>
    <cellStyle name="SAPBEXHLevel3 5 2 4 3" xfId="4269" xr:uid="{8AE15CB5-81D4-437B-88CF-E1FADBEFE86F}"/>
    <cellStyle name="SAPBEXHLevel3 5 2 5" xfId="2434" xr:uid="{1F81D25D-D767-4F7D-8B22-27F658657B40}"/>
    <cellStyle name="SAPBEXHLevel3 5 2 6" xfId="3986" xr:uid="{3F851B2D-175F-4AF9-AABC-12C1DB73EB51}"/>
    <cellStyle name="SAPBEXHLevel3 6" xfId="461" xr:uid="{4EA2FEC0-76B2-49E0-90A6-C417F37C3649}"/>
    <cellStyle name="SAPBEXHLevel3 6 2" xfId="870" xr:uid="{EC4C07BF-6C96-4FC5-90E2-D934751C71B2}"/>
    <cellStyle name="SAPBEXHLevel3 6 2 2" xfId="1142" xr:uid="{EB20FB8C-D897-4F43-90C9-48A13378B44E}"/>
    <cellStyle name="SAPBEXHLevel3 6 2 2 2" xfId="1658" xr:uid="{F05F8BB2-3B78-48B8-9C11-1871EFD35D6D}"/>
    <cellStyle name="SAPBEXHLevel3 6 2 2 2 2" xfId="3209" xr:uid="{AE73DF5B-E5F3-4B3D-855D-6747DFA8F177}"/>
    <cellStyle name="SAPBEXHLevel3 6 2 2 2 3" xfId="5047" xr:uid="{6CE71540-0FDC-4B6A-92DD-E65E3419A683}"/>
    <cellStyle name="SAPBEXHLevel3 6 2 2 3" xfId="2177" xr:uid="{97148669-5A1D-4452-8045-886292171746}"/>
    <cellStyle name="SAPBEXHLevel3 6 2 2 3 2" xfId="3725" xr:uid="{35E0B4B7-88F3-47BB-B44A-BA297164FF16}"/>
    <cellStyle name="SAPBEXHLevel3 6 2 2 4" xfId="2693" xr:uid="{5C2D549F-5828-47F5-87D3-7E1EDF4A3ECF}"/>
    <cellStyle name="SAPBEXHLevel3 6 2 2 5" xfId="4529" xr:uid="{4BFF5CE8-752D-45C3-AFE5-FA09D554D272}"/>
    <cellStyle name="SAPBEXHLevel3 6 2 3" xfId="1400" xr:uid="{1508F185-CFFF-4D85-9566-25F34E5D4B3E}"/>
    <cellStyle name="SAPBEXHLevel3 6 2 3 2" xfId="2951" xr:uid="{BFE3F9AB-4676-43A4-8466-575FB6A28D3A}"/>
    <cellStyle name="SAPBEXHLevel3 6 2 3 3" xfId="4789" xr:uid="{D5530D17-4B31-45F5-8E40-775C67A5052F}"/>
    <cellStyle name="SAPBEXHLevel3 6 2 4" xfId="1919" xr:uid="{41EE6B35-1D60-4F3C-AD93-0756ED62DC7D}"/>
    <cellStyle name="SAPBEXHLevel3 6 2 4 2" xfId="3467" xr:uid="{4897B5A6-A6B3-4188-AB1D-C6D448F840B7}"/>
    <cellStyle name="SAPBEXHLevel3 6 2 4 3" xfId="4270" xr:uid="{03132256-5D99-4343-9BB4-126D2C76098E}"/>
    <cellStyle name="SAPBEXHLevel3 6 2 5" xfId="2435" xr:uid="{BE477D9B-D70D-447E-A3F7-5D866F940C3B}"/>
    <cellStyle name="SAPBEXHLevel3 6 2 6" xfId="3987" xr:uid="{E972F020-6E73-42DC-9230-9B40457F1EAA}"/>
    <cellStyle name="SAPBEXHLevel3_Приложение_1_к_7-у-о_2009_Кв_1_ФСТ" xfId="462" xr:uid="{001FA0A8-89B3-4762-9CB5-A4DF5CAB403E}"/>
    <cellStyle name="SAPBEXHLevel3X" xfId="463" xr:uid="{0AB30868-7163-4BAD-81E5-E678B3DB3F97}"/>
    <cellStyle name="SAPBEXHLevel3X 10" xfId="871" xr:uid="{A5252B22-F7F7-44AD-A2F7-EF09B51277F0}"/>
    <cellStyle name="SAPBEXHLevel3X 10 2" xfId="1143" xr:uid="{C6BE1AC4-A412-47B7-9FC5-3E1D53F5975E}"/>
    <cellStyle name="SAPBEXHLevel3X 10 2 2" xfId="1659" xr:uid="{4B398392-DC2B-42D8-BD32-C59285281D1C}"/>
    <cellStyle name="SAPBEXHLevel3X 10 2 2 2" xfId="3210" xr:uid="{C1284BD0-DD9B-428C-88A7-391255A8874C}"/>
    <cellStyle name="SAPBEXHLevel3X 10 2 2 3" xfId="5048" xr:uid="{CFA56B7B-741C-4515-BE98-555691EE4146}"/>
    <cellStyle name="SAPBEXHLevel3X 10 2 3" xfId="2178" xr:uid="{D97797FA-D2FE-4F69-AE6F-D3CEBF4FA38F}"/>
    <cellStyle name="SAPBEXHLevel3X 10 2 3 2" xfId="3726" xr:uid="{727A6494-45EE-45CA-A22A-562A6FBFE729}"/>
    <cellStyle name="SAPBEXHLevel3X 10 2 4" xfId="2694" xr:uid="{CFE385DF-5026-44C2-A2A2-95A83AAB08BA}"/>
    <cellStyle name="SAPBEXHLevel3X 10 2 5" xfId="4530" xr:uid="{E2420451-8279-454B-8F26-1093F4557F48}"/>
    <cellStyle name="SAPBEXHLevel3X 10 3" xfId="1401" xr:uid="{22D57DFE-892A-4068-A64E-68E63BAEAA30}"/>
    <cellStyle name="SAPBEXHLevel3X 10 3 2" xfId="2952" xr:uid="{38AC3BF7-6AD3-4650-B23F-F8E4922CC514}"/>
    <cellStyle name="SAPBEXHLevel3X 10 3 3" xfId="4790" xr:uid="{C0307FDA-A37C-4B57-93B0-243C211FFCB2}"/>
    <cellStyle name="SAPBEXHLevel3X 10 4" xfId="1920" xr:uid="{003D6C2A-A6FE-4EDE-A61F-499F095965E0}"/>
    <cellStyle name="SAPBEXHLevel3X 10 4 2" xfId="3468" xr:uid="{FDE58D26-1444-422A-9484-FA8A464574FE}"/>
    <cellStyle name="SAPBEXHLevel3X 10 4 3" xfId="4271" xr:uid="{0F4A0C2D-051B-4EF9-A604-63478FB8B683}"/>
    <cellStyle name="SAPBEXHLevel3X 10 5" xfId="2436" xr:uid="{E219A5AF-E77A-474D-8725-D60A79F0AB78}"/>
    <cellStyle name="SAPBEXHLevel3X 10 6" xfId="3988" xr:uid="{3DA10CD2-D57F-4659-82D7-D6B2CB56E277}"/>
    <cellStyle name="SAPBEXHLevel3X 2" xfId="464" xr:uid="{35EF855A-9A94-40E7-91E3-861B40ECCEA0}"/>
    <cellStyle name="SAPBEXHLevel3X 2 2" xfId="872" xr:uid="{46D8B007-99AC-4ED4-BBED-367C6AF9CCFC}"/>
    <cellStyle name="SAPBEXHLevel3X 2 2 2" xfId="1144" xr:uid="{EF4F81D4-5F1B-4841-AE7A-C6912D7E9465}"/>
    <cellStyle name="SAPBEXHLevel3X 2 2 2 2" xfId="1660" xr:uid="{A5B25305-6E02-432F-86CF-96198408B508}"/>
    <cellStyle name="SAPBEXHLevel3X 2 2 2 2 2" xfId="3211" xr:uid="{E69D8EBE-01CF-4557-9621-9AA911223E04}"/>
    <cellStyle name="SAPBEXHLevel3X 2 2 2 2 3" xfId="5049" xr:uid="{19FC4FDE-5DDC-4548-B408-8C19E3099FD7}"/>
    <cellStyle name="SAPBEXHLevel3X 2 2 2 3" xfId="2179" xr:uid="{7FA67229-0C0E-4AE0-8EEC-DF5B18584B1B}"/>
    <cellStyle name="SAPBEXHLevel3X 2 2 2 3 2" xfId="3727" xr:uid="{5C77A650-065C-4A53-8157-45CF693D5E84}"/>
    <cellStyle name="SAPBEXHLevel3X 2 2 2 4" xfId="2695" xr:uid="{F562972E-D753-4129-ACA7-B2FFD00A46F7}"/>
    <cellStyle name="SAPBEXHLevel3X 2 2 2 5" xfId="4531" xr:uid="{49E99A10-3446-4398-8597-253785B9E72E}"/>
    <cellStyle name="SAPBEXHLevel3X 2 2 3" xfId="1402" xr:uid="{B795FFD8-95A6-4931-8D62-518DF738C0D1}"/>
    <cellStyle name="SAPBEXHLevel3X 2 2 3 2" xfId="2953" xr:uid="{416F2DE7-CB7A-421A-81F6-3AB2B2601D26}"/>
    <cellStyle name="SAPBEXHLevel3X 2 2 3 3" xfId="4791" xr:uid="{1C72DDCF-E5EB-4A76-A71C-DCADCC60DE34}"/>
    <cellStyle name="SAPBEXHLevel3X 2 2 4" xfId="1921" xr:uid="{CFE91F3D-FB23-4005-B0E8-1B0C765AD7E1}"/>
    <cellStyle name="SAPBEXHLevel3X 2 2 4 2" xfId="3469" xr:uid="{819AF2B1-027E-4689-80EA-83415031B3A3}"/>
    <cellStyle name="SAPBEXHLevel3X 2 2 4 3" xfId="4272" xr:uid="{EE72FA4C-C672-4008-8137-6B8C4887E0C8}"/>
    <cellStyle name="SAPBEXHLevel3X 2 2 5" xfId="2437" xr:uid="{6DE1F07C-D6C8-42D9-A535-1D4714CB831C}"/>
    <cellStyle name="SAPBEXHLevel3X 2 2 6" xfId="3989" xr:uid="{6C513EFA-1CB5-4DE0-A089-C784545CA936}"/>
    <cellStyle name="SAPBEXHLevel3X 3" xfId="465" xr:uid="{DF9AA9C2-1360-4FD4-BD01-FE263FC2726C}"/>
    <cellStyle name="SAPBEXHLevel3X 3 2" xfId="873" xr:uid="{B05ADB25-6893-4B71-98D1-819739F2B245}"/>
    <cellStyle name="SAPBEXHLevel3X 3 2 2" xfId="1145" xr:uid="{9CFA4194-E6E1-4124-AB53-62F512D081A9}"/>
    <cellStyle name="SAPBEXHLevel3X 3 2 2 2" xfId="1661" xr:uid="{847A1EB3-2680-469F-A27E-B79B7C75A679}"/>
    <cellStyle name="SAPBEXHLevel3X 3 2 2 2 2" xfId="3212" xr:uid="{0BB8A3F7-41CE-4FEB-BB45-4C918779DDF6}"/>
    <cellStyle name="SAPBEXHLevel3X 3 2 2 2 3" xfId="5050" xr:uid="{B7301D84-286B-474F-A6D9-51F87CE347D4}"/>
    <cellStyle name="SAPBEXHLevel3X 3 2 2 3" xfId="2180" xr:uid="{B81CC750-CB03-4222-9ECC-2D6EF488E87B}"/>
    <cellStyle name="SAPBEXHLevel3X 3 2 2 3 2" xfId="3728" xr:uid="{5B5A72F9-74E4-460E-888B-ECC767661030}"/>
    <cellStyle name="SAPBEXHLevel3X 3 2 2 4" xfId="2696" xr:uid="{79DEC81A-16B3-4B03-A8B0-5CE2963DEEA9}"/>
    <cellStyle name="SAPBEXHLevel3X 3 2 2 5" xfId="4532" xr:uid="{D700617A-C799-4371-B23F-D578FD7A91F0}"/>
    <cellStyle name="SAPBEXHLevel3X 3 2 3" xfId="1403" xr:uid="{2986102D-2365-47C8-B86F-589BD9E288BB}"/>
    <cellStyle name="SAPBEXHLevel3X 3 2 3 2" xfId="2954" xr:uid="{383C1C37-9CB4-4DDB-BAD6-113BDF66ABDE}"/>
    <cellStyle name="SAPBEXHLevel3X 3 2 3 3" xfId="4792" xr:uid="{64E8A4DE-EE66-4EBC-B9A3-AEF767397D9B}"/>
    <cellStyle name="SAPBEXHLevel3X 3 2 4" xfId="1922" xr:uid="{DD61028C-9517-4F66-ADE6-3D54B02C1C8B}"/>
    <cellStyle name="SAPBEXHLevel3X 3 2 4 2" xfId="3470" xr:uid="{F3FEA5AC-2A12-4051-AF3E-68C9ED42F256}"/>
    <cellStyle name="SAPBEXHLevel3X 3 2 4 3" xfId="4273" xr:uid="{3B7AD768-DB71-4A98-9F1A-82F524BB074E}"/>
    <cellStyle name="SAPBEXHLevel3X 3 2 5" xfId="2438" xr:uid="{17B6F9A2-AC3D-44A5-9BC9-D6D8CBC7F1DE}"/>
    <cellStyle name="SAPBEXHLevel3X 3 2 6" xfId="3990" xr:uid="{36212044-010A-45CD-9CE6-192A78D8FAB4}"/>
    <cellStyle name="SAPBEXHLevel3X 4" xfId="466" xr:uid="{8417C879-9BC2-4C78-BB64-1D50668172D5}"/>
    <cellStyle name="SAPBEXHLevel3X 4 2" xfId="874" xr:uid="{8E721DF8-C0F4-46D7-AA23-8C61933E557C}"/>
    <cellStyle name="SAPBEXHLevel3X 4 2 2" xfId="1146" xr:uid="{BC41C46A-0B27-4CB4-B8D3-10BFF37D233F}"/>
    <cellStyle name="SAPBEXHLevel3X 4 2 2 2" xfId="1662" xr:uid="{573E63CD-159C-4481-BD73-F9D3BE0533B4}"/>
    <cellStyle name="SAPBEXHLevel3X 4 2 2 2 2" xfId="3213" xr:uid="{FA1EC55E-4408-4D38-8F5B-05541FC141C1}"/>
    <cellStyle name="SAPBEXHLevel3X 4 2 2 2 3" xfId="5051" xr:uid="{D2CAF3D0-1D8C-4E91-BA8D-597E0572D10D}"/>
    <cellStyle name="SAPBEXHLevel3X 4 2 2 3" xfId="2181" xr:uid="{8FD3121F-67FF-4AED-86D1-37C4E4E35CE0}"/>
    <cellStyle name="SAPBEXHLevel3X 4 2 2 3 2" xfId="3729" xr:uid="{6C31E1D0-1EB7-47CE-8C1C-DDE5235932DB}"/>
    <cellStyle name="SAPBEXHLevel3X 4 2 2 4" xfId="2697" xr:uid="{76EF5BFF-E366-400B-9ADE-01EB763DDBC8}"/>
    <cellStyle name="SAPBEXHLevel3X 4 2 2 5" xfId="4533" xr:uid="{8CC7F399-895C-4504-8908-144915ABAF9A}"/>
    <cellStyle name="SAPBEXHLevel3X 4 2 3" xfId="1404" xr:uid="{B22B8A58-8FFE-4B9A-8F0E-FF62F923F3CA}"/>
    <cellStyle name="SAPBEXHLevel3X 4 2 3 2" xfId="2955" xr:uid="{5E57499E-7B53-4599-8F7F-2686AA342A59}"/>
    <cellStyle name="SAPBEXHLevel3X 4 2 3 3" xfId="4793" xr:uid="{B68EAAD1-4963-49C8-9902-49F3E87596AE}"/>
    <cellStyle name="SAPBEXHLevel3X 4 2 4" xfId="1923" xr:uid="{9C7573A1-DDA2-4F9E-9CA8-16B5562157AA}"/>
    <cellStyle name="SAPBEXHLevel3X 4 2 4 2" xfId="3471" xr:uid="{03430365-9BC6-4C97-BC66-F7D6F8131A71}"/>
    <cellStyle name="SAPBEXHLevel3X 4 2 4 3" xfId="4274" xr:uid="{979207FF-8979-4BCC-B655-B67CE47F1DB1}"/>
    <cellStyle name="SAPBEXHLevel3X 4 2 5" xfId="2439" xr:uid="{474940CB-16EF-4643-844A-4E71F4F76326}"/>
    <cellStyle name="SAPBEXHLevel3X 4 2 6" xfId="3991" xr:uid="{6019AB57-BBF1-4C53-9225-60DDEE6F34F1}"/>
    <cellStyle name="SAPBEXHLevel3X 5" xfId="467" xr:uid="{9E176410-DD13-4767-90BB-C4B901AF2A29}"/>
    <cellStyle name="SAPBEXHLevel3X 5 2" xfId="875" xr:uid="{D2A2B5AA-D1E4-462E-A31C-489E1E35CFCD}"/>
    <cellStyle name="SAPBEXHLevel3X 5 2 2" xfId="1147" xr:uid="{77635250-6254-4C78-9C00-64E76F913F1F}"/>
    <cellStyle name="SAPBEXHLevel3X 5 2 2 2" xfId="1663" xr:uid="{34F47744-E24F-4852-86C2-DE24E614E4B1}"/>
    <cellStyle name="SAPBEXHLevel3X 5 2 2 2 2" xfId="3214" xr:uid="{A26993B0-3BB7-4854-9931-134988BF4AED}"/>
    <cellStyle name="SAPBEXHLevel3X 5 2 2 2 3" xfId="5052" xr:uid="{ACF095ED-8CBA-475A-B5CF-AD69B540686C}"/>
    <cellStyle name="SAPBEXHLevel3X 5 2 2 3" xfId="2182" xr:uid="{DA0BFD8A-0DE4-45D5-9F7B-85E3D3500718}"/>
    <cellStyle name="SAPBEXHLevel3X 5 2 2 3 2" xfId="3730" xr:uid="{52074FA5-6B51-420F-B048-BA2B783E7B3C}"/>
    <cellStyle name="SAPBEXHLevel3X 5 2 2 4" xfId="2698" xr:uid="{674BA40C-B215-444B-A8D0-7F86DBBC8A78}"/>
    <cellStyle name="SAPBEXHLevel3X 5 2 2 5" xfId="4534" xr:uid="{FB1A178F-4B5F-4F15-AE32-5FF8181CEB3D}"/>
    <cellStyle name="SAPBEXHLevel3X 5 2 3" xfId="1405" xr:uid="{16B23559-D0EA-4AD3-9AD9-AE34A031F4D1}"/>
    <cellStyle name="SAPBEXHLevel3X 5 2 3 2" xfId="2956" xr:uid="{0CB414E5-79A1-4812-8342-253EFF62549C}"/>
    <cellStyle name="SAPBEXHLevel3X 5 2 3 3" xfId="4794" xr:uid="{10390D07-570B-402E-914C-8B0A21C34BA5}"/>
    <cellStyle name="SAPBEXHLevel3X 5 2 4" xfId="1924" xr:uid="{8F2DCF0C-A6BE-4A63-AE0C-A900AA512C1C}"/>
    <cellStyle name="SAPBEXHLevel3X 5 2 4 2" xfId="3472" xr:uid="{6C3FAAFF-9579-4933-97EC-6D04D1426A4D}"/>
    <cellStyle name="SAPBEXHLevel3X 5 2 4 3" xfId="4275" xr:uid="{491B4C40-76DC-4C54-A0F1-EE007F692A63}"/>
    <cellStyle name="SAPBEXHLevel3X 5 2 5" xfId="2440" xr:uid="{92E05976-E563-4389-BC6C-9D5942842053}"/>
    <cellStyle name="SAPBEXHLevel3X 5 2 6" xfId="3992" xr:uid="{C1CCF4DA-3619-4753-B4CF-E9BF7D5227DC}"/>
    <cellStyle name="SAPBEXHLevel3X 6" xfId="468" xr:uid="{255D732D-6D56-41E5-9141-66A34454ADF9}"/>
    <cellStyle name="SAPBEXHLevel3X 6 2" xfId="876" xr:uid="{25E24CDE-2B52-40FB-91D6-36C0F249088A}"/>
    <cellStyle name="SAPBEXHLevel3X 6 2 2" xfId="1148" xr:uid="{C3AEC65B-ACC3-4602-87EC-D5E87236BD7F}"/>
    <cellStyle name="SAPBEXHLevel3X 6 2 2 2" xfId="1664" xr:uid="{7F8D16B9-586C-418B-AA50-E5F86F5B387F}"/>
    <cellStyle name="SAPBEXHLevel3X 6 2 2 2 2" xfId="3215" xr:uid="{4BCF4800-53F6-4946-8A3E-8059556FDC79}"/>
    <cellStyle name="SAPBEXHLevel3X 6 2 2 2 3" xfId="5053" xr:uid="{2E281E7C-73D6-4072-A2CC-C6743A554AA0}"/>
    <cellStyle name="SAPBEXHLevel3X 6 2 2 3" xfId="2183" xr:uid="{96CFA25D-908C-477A-88D5-31097BDF8989}"/>
    <cellStyle name="SAPBEXHLevel3X 6 2 2 3 2" xfId="3731" xr:uid="{D166F97A-588A-433D-A045-68BA459E8468}"/>
    <cellStyle name="SAPBEXHLevel3X 6 2 2 4" xfId="2699" xr:uid="{1410AF4C-5A41-4784-B541-0110E7A6102E}"/>
    <cellStyle name="SAPBEXHLevel3X 6 2 2 5" xfId="4535" xr:uid="{A8FD2E9A-2A1A-4404-A9DB-151A13CFBE5A}"/>
    <cellStyle name="SAPBEXHLevel3X 6 2 3" xfId="1406" xr:uid="{F3B8F503-FE7D-4F78-8A25-3F4865152E4B}"/>
    <cellStyle name="SAPBEXHLevel3X 6 2 3 2" xfId="2957" xr:uid="{6091DB1A-3C8B-4B6C-B88F-A94D245857EC}"/>
    <cellStyle name="SAPBEXHLevel3X 6 2 3 3" xfId="4795" xr:uid="{884A1243-1691-4AE4-A30B-FA83D7D6AB35}"/>
    <cellStyle name="SAPBEXHLevel3X 6 2 4" xfId="1925" xr:uid="{48770439-8A2F-4980-BB25-74DA077A9857}"/>
    <cellStyle name="SAPBEXHLevel3X 6 2 4 2" xfId="3473" xr:uid="{140DA68B-F0AC-49EE-9E0D-F6DE51744E6F}"/>
    <cellStyle name="SAPBEXHLevel3X 6 2 4 3" xfId="4276" xr:uid="{84A5A4B5-254C-4A51-B28E-EF49F2A43933}"/>
    <cellStyle name="SAPBEXHLevel3X 6 2 5" xfId="2441" xr:uid="{944DEF33-428E-4D56-8BCC-3BF4AE455D55}"/>
    <cellStyle name="SAPBEXHLevel3X 6 2 6" xfId="3993" xr:uid="{521F3D14-225C-4BC1-91E4-1FF03512DDD5}"/>
    <cellStyle name="SAPBEXHLevel3X 7" xfId="469" xr:uid="{F3E57AC5-41AC-47F2-96E5-35EB7E5CE67A}"/>
    <cellStyle name="SAPBEXHLevel3X 7 2" xfId="877" xr:uid="{055BAFE6-EC1D-4A3A-83E1-F9E9C27FA1E9}"/>
    <cellStyle name="SAPBEXHLevel3X 7 2 2" xfId="1149" xr:uid="{D1824C99-FBFB-4150-8077-6A33A8108375}"/>
    <cellStyle name="SAPBEXHLevel3X 7 2 2 2" xfId="1665" xr:uid="{08748CE5-79A5-40AE-B45F-BAB264FC57D0}"/>
    <cellStyle name="SAPBEXHLevel3X 7 2 2 2 2" xfId="3216" xr:uid="{F2FBA04D-8712-4E92-9BE6-6DD5A3D97E72}"/>
    <cellStyle name="SAPBEXHLevel3X 7 2 2 2 3" xfId="5054" xr:uid="{10F933E7-F9DE-49C3-A7FA-FCA6F4242B37}"/>
    <cellStyle name="SAPBEXHLevel3X 7 2 2 3" xfId="2184" xr:uid="{D967F1FD-177D-4544-B41D-BF8E76F8A962}"/>
    <cellStyle name="SAPBEXHLevel3X 7 2 2 3 2" xfId="3732" xr:uid="{2850DA07-F414-4926-9B83-AD22634DC451}"/>
    <cellStyle name="SAPBEXHLevel3X 7 2 2 4" xfId="2700" xr:uid="{04D0A701-7F2F-4800-8712-0E35915EE8B8}"/>
    <cellStyle name="SAPBEXHLevel3X 7 2 2 5" xfId="4536" xr:uid="{257D461D-B8BC-4BC0-A5B7-E66B218D2870}"/>
    <cellStyle name="SAPBEXHLevel3X 7 2 3" xfId="1407" xr:uid="{865B2061-F29D-4612-968A-5C5E0D0EEF83}"/>
    <cellStyle name="SAPBEXHLevel3X 7 2 3 2" xfId="2958" xr:uid="{DDDE4AB0-186A-4C98-9761-3E5735847196}"/>
    <cellStyle name="SAPBEXHLevel3X 7 2 3 3" xfId="4796" xr:uid="{CF14F08F-E85F-4AA4-8D97-46BD1C511873}"/>
    <cellStyle name="SAPBEXHLevel3X 7 2 4" xfId="1926" xr:uid="{76AA8CCF-21FD-4FAE-81C5-B3953CDA9789}"/>
    <cellStyle name="SAPBEXHLevel3X 7 2 4 2" xfId="3474" xr:uid="{008CF78B-2CF7-4278-8F62-9C41F1B0D59A}"/>
    <cellStyle name="SAPBEXHLevel3X 7 2 4 3" xfId="4277" xr:uid="{F24846A8-66E8-42A3-A619-60DB21BCAF5F}"/>
    <cellStyle name="SAPBEXHLevel3X 7 2 5" xfId="2442" xr:uid="{FA9DF7FE-93CB-46FA-973B-2A73A515EE6C}"/>
    <cellStyle name="SAPBEXHLevel3X 7 2 6" xfId="3994" xr:uid="{3BF5FB79-48CF-4F07-BC09-7B54A9F68FC3}"/>
    <cellStyle name="SAPBEXHLevel3X 8" xfId="470" xr:uid="{1607B7E3-B627-419F-A72E-31A634446641}"/>
    <cellStyle name="SAPBEXHLevel3X 8 2" xfId="878" xr:uid="{0BD8231D-D929-47AF-BE2F-253E3077DD04}"/>
    <cellStyle name="SAPBEXHLevel3X 8 2 2" xfId="1150" xr:uid="{0945B229-9016-40FC-B5AA-6702EF916B1D}"/>
    <cellStyle name="SAPBEXHLevel3X 8 2 2 2" xfId="1666" xr:uid="{3CC6B75D-62A4-41DA-A494-62C4F5C496D1}"/>
    <cellStyle name="SAPBEXHLevel3X 8 2 2 2 2" xfId="3217" xr:uid="{11F1A4E9-CF14-4121-9FCA-058DE5A7C731}"/>
    <cellStyle name="SAPBEXHLevel3X 8 2 2 2 3" xfId="5055" xr:uid="{27C80AA9-BD22-421F-8B53-BD248F1370E3}"/>
    <cellStyle name="SAPBEXHLevel3X 8 2 2 3" xfId="2185" xr:uid="{E3F719D3-D065-4332-A85F-7DDCCACB549A}"/>
    <cellStyle name="SAPBEXHLevel3X 8 2 2 3 2" xfId="3733" xr:uid="{EDD0B56C-8BBA-473A-BB87-1DEABD7A7DFE}"/>
    <cellStyle name="SAPBEXHLevel3X 8 2 2 4" xfId="2701" xr:uid="{25C4F35B-7990-4551-B8B5-B9AD94587CA8}"/>
    <cellStyle name="SAPBEXHLevel3X 8 2 2 5" xfId="4537" xr:uid="{1FB3F0DF-65F1-46CF-888C-AFAE40C4FB31}"/>
    <cellStyle name="SAPBEXHLevel3X 8 2 3" xfId="1408" xr:uid="{CC4C5BE9-5AB3-459F-9CFB-33BE750D1E52}"/>
    <cellStyle name="SAPBEXHLevel3X 8 2 3 2" xfId="2959" xr:uid="{A0E74373-FC39-4A2A-BB5B-F5C983E22C82}"/>
    <cellStyle name="SAPBEXHLevel3X 8 2 3 3" xfId="4797" xr:uid="{540CC172-A254-4537-9B0E-7C2B18B29585}"/>
    <cellStyle name="SAPBEXHLevel3X 8 2 4" xfId="1927" xr:uid="{1D8F521D-CA5D-4566-90CE-27CD00DC21C4}"/>
    <cellStyle name="SAPBEXHLevel3X 8 2 4 2" xfId="3475" xr:uid="{DD0BD4CC-756C-4566-B4EB-56756D705A72}"/>
    <cellStyle name="SAPBEXHLevel3X 8 2 4 3" xfId="4278" xr:uid="{D1750A8D-E0D9-4A22-B89E-479775EF5B1B}"/>
    <cellStyle name="SAPBEXHLevel3X 8 2 5" xfId="2443" xr:uid="{967F2025-AF0A-4893-A1EB-C7075D376E59}"/>
    <cellStyle name="SAPBEXHLevel3X 8 2 6" xfId="3995" xr:uid="{CA31D2D4-A17B-4D7B-977E-3F397BEA3115}"/>
    <cellStyle name="SAPBEXHLevel3X 9" xfId="471" xr:uid="{62B9D24C-4711-4366-B4E6-33B49C599D73}"/>
    <cellStyle name="SAPBEXHLevel3X 9 2" xfId="879" xr:uid="{54A83464-240A-4133-8D87-8B0F54F4EC4D}"/>
    <cellStyle name="SAPBEXHLevel3X 9 2 2" xfId="1151" xr:uid="{117B2200-7167-4C38-9731-C96FF6A2A722}"/>
    <cellStyle name="SAPBEXHLevel3X 9 2 2 2" xfId="1667" xr:uid="{799CDF9E-81BC-4AA9-B427-88CA9810371C}"/>
    <cellStyle name="SAPBEXHLevel3X 9 2 2 2 2" xfId="3218" xr:uid="{D16731BA-1AC1-4173-92A8-D547C87E0A6F}"/>
    <cellStyle name="SAPBEXHLevel3X 9 2 2 2 3" xfId="5056" xr:uid="{C619C465-22DE-467F-8592-CE8A5E57B6C1}"/>
    <cellStyle name="SAPBEXHLevel3X 9 2 2 3" xfId="2186" xr:uid="{C5A48F3C-08CA-4CAA-9478-657708FE2FB3}"/>
    <cellStyle name="SAPBEXHLevel3X 9 2 2 3 2" xfId="3734" xr:uid="{6C1D9BD8-201C-4086-B5E0-902B4F074DFC}"/>
    <cellStyle name="SAPBEXHLevel3X 9 2 2 4" xfId="2702" xr:uid="{7DA2A021-D9BF-411C-9024-D79195F03FC7}"/>
    <cellStyle name="SAPBEXHLevel3X 9 2 2 5" xfId="4538" xr:uid="{A1E1CFBE-B2C5-4150-AC3D-03F6E1DC2223}"/>
    <cellStyle name="SAPBEXHLevel3X 9 2 3" xfId="1409" xr:uid="{A83BC1CC-8944-4B49-B158-D1B1B956C038}"/>
    <cellStyle name="SAPBEXHLevel3X 9 2 3 2" xfId="2960" xr:uid="{076BC542-8D86-409C-BE31-C2DA475CC853}"/>
    <cellStyle name="SAPBEXHLevel3X 9 2 3 3" xfId="4798" xr:uid="{D5D00E9F-C37B-402B-B800-D994BCA24032}"/>
    <cellStyle name="SAPBEXHLevel3X 9 2 4" xfId="1928" xr:uid="{CF985597-BF22-40DB-8268-1DF4D4FC60B8}"/>
    <cellStyle name="SAPBEXHLevel3X 9 2 4 2" xfId="3476" xr:uid="{57056A99-9AD9-4586-81D9-40C4325F1D1E}"/>
    <cellStyle name="SAPBEXHLevel3X 9 2 4 3" xfId="4279" xr:uid="{21ACF7DD-912F-4C70-BCAD-8B5A320B4584}"/>
    <cellStyle name="SAPBEXHLevel3X 9 2 5" xfId="2444" xr:uid="{9BA24D93-0F2F-4C24-8F12-96C8BAF04154}"/>
    <cellStyle name="SAPBEXHLevel3X 9 2 6" xfId="3996" xr:uid="{311A0C1D-BA45-4D39-BB14-54547A8680ED}"/>
    <cellStyle name="SAPBEXHLevel3X_7-р_Из_Системы" xfId="472" xr:uid="{8EA482A5-C8BA-48E3-B458-530591C1EF43}"/>
    <cellStyle name="SAPBEXinputData" xfId="473" xr:uid="{31905741-BEB8-45FB-BCAE-853114E6A2F2}"/>
    <cellStyle name="SAPBEXinputData 10" xfId="474" xr:uid="{047EA3E6-A6D8-4BFE-BFEE-1AAA92E2FFE2}"/>
    <cellStyle name="SAPBEXinputData 2" xfId="475" xr:uid="{496470CD-02C6-440A-A27A-8497B1EA5122}"/>
    <cellStyle name="SAPBEXinputData 3" xfId="476" xr:uid="{0F5DCA12-AA32-4F5C-AB9C-A98D2B845CE2}"/>
    <cellStyle name="SAPBEXinputData 4" xfId="477" xr:uid="{AA4799EB-B5EA-4B41-8288-1790AAD05F28}"/>
    <cellStyle name="SAPBEXinputData 5" xfId="478" xr:uid="{6F5F2FB3-DBAA-43FB-B09A-471661A39422}"/>
    <cellStyle name="SAPBEXinputData 6" xfId="479" xr:uid="{935456CB-9970-40B2-A4DD-60CC6E7AFE34}"/>
    <cellStyle name="SAPBEXinputData 7" xfId="480" xr:uid="{6CDD1939-F133-4721-AD96-D0B0F9F745B5}"/>
    <cellStyle name="SAPBEXinputData 8" xfId="481" xr:uid="{A57BA87D-AD08-4C66-9B05-CA1B3BD53158}"/>
    <cellStyle name="SAPBEXinputData 9" xfId="482" xr:uid="{3F9D1F8A-619E-49B9-9210-F582395CA940}"/>
    <cellStyle name="SAPBEXinputData_7-р_Из_Системы" xfId="483" xr:uid="{6484144B-7F58-43C8-9C76-B5F9E7EEC4EE}"/>
    <cellStyle name="SAPBEXItemHeader" xfId="484" xr:uid="{4365A49F-CE12-4500-B936-4AA301CB2A47}"/>
    <cellStyle name="SAPBEXItemHeader 2" xfId="880" xr:uid="{B4753EB0-01E8-4A74-8E93-1B44F09F0DB7}"/>
    <cellStyle name="SAPBEXItemHeader 2 2" xfId="1152" xr:uid="{20446D01-2220-490C-B73E-90A1E7707589}"/>
    <cellStyle name="SAPBEXItemHeader 2 2 2" xfId="1668" xr:uid="{E526B207-CC8F-4EA0-9F6B-F6220752EADE}"/>
    <cellStyle name="SAPBEXItemHeader 2 2 2 2" xfId="3219" xr:uid="{DCAD4939-FDEC-4A4A-8647-824CF5569242}"/>
    <cellStyle name="SAPBEXItemHeader 2 2 2 3" xfId="5057" xr:uid="{046A7DCA-52B6-4A40-8CCE-CA1CDC203EE0}"/>
    <cellStyle name="SAPBEXItemHeader 2 2 3" xfId="2187" xr:uid="{C6AAAC86-2F7C-4266-B0AC-E8A05C0F6DA9}"/>
    <cellStyle name="SAPBEXItemHeader 2 2 3 2" xfId="3735" xr:uid="{9C76C6AC-AB1C-47F6-A019-AE7764D855F8}"/>
    <cellStyle name="SAPBEXItemHeader 2 2 4" xfId="2703" xr:uid="{5BA7B576-E0B5-4D4B-B4E1-9D56B28DEDE8}"/>
    <cellStyle name="SAPBEXItemHeader 2 2 5" xfId="4539" xr:uid="{7B658CAC-0DC7-4D2B-BA80-D01539536FAF}"/>
    <cellStyle name="SAPBEXItemHeader 2 3" xfId="1410" xr:uid="{19381F0A-28D4-4106-8852-CF802D3CC99C}"/>
    <cellStyle name="SAPBEXItemHeader 2 3 2" xfId="2961" xr:uid="{83F83995-E353-4908-91E7-CABE63BBE9B2}"/>
    <cellStyle name="SAPBEXItemHeader 2 3 3" xfId="4799" xr:uid="{D7A28C77-89DE-4925-859C-129CDE82C9F0}"/>
    <cellStyle name="SAPBEXItemHeader 2 4" xfId="1929" xr:uid="{501215C5-D4F6-474D-A378-ED6F5081DA67}"/>
    <cellStyle name="SAPBEXItemHeader 2 4 2" xfId="3477" xr:uid="{C1B3B987-5391-4815-98F2-E64DF6E60457}"/>
    <cellStyle name="SAPBEXItemHeader 2 4 3" xfId="4280" xr:uid="{FDA13408-7B44-4EFF-9621-D27D1DE11C11}"/>
    <cellStyle name="SAPBEXItemHeader 2 5" xfId="2445" xr:uid="{D0EC55FD-3A5B-4D49-B996-3CA5050ED16E}"/>
    <cellStyle name="SAPBEXItemHeader 2 6" xfId="3997" xr:uid="{1D7F4302-198D-4EA9-897C-C02E89ED3780}"/>
    <cellStyle name="SAPBEXresData" xfId="485" xr:uid="{5FF30B44-7EB4-4E65-80BD-361856B35787}"/>
    <cellStyle name="SAPBEXresData 2" xfId="486" xr:uid="{0A0CD9AA-8AAB-4EEF-9808-9F9DCFB5A649}"/>
    <cellStyle name="SAPBEXresData 2 2" xfId="882" xr:uid="{0EEB5DD8-B5E3-46AD-97F6-826C791197DA}"/>
    <cellStyle name="SAPBEXresData 2 2 2" xfId="1154" xr:uid="{4A0F5A6E-021A-4DA5-8C42-C93F4CE1782D}"/>
    <cellStyle name="SAPBEXresData 2 2 2 2" xfId="1670" xr:uid="{3F152F0E-64AE-4EE8-A967-D1C3881FF640}"/>
    <cellStyle name="SAPBEXresData 2 2 2 2 2" xfId="3221" xr:uid="{A0A16711-A674-4B83-AC3C-E888348BD817}"/>
    <cellStyle name="SAPBEXresData 2 2 2 2 3" xfId="5059" xr:uid="{AE2FE485-5588-4C9A-A5FC-4E339CEAC571}"/>
    <cellStyle name="SAPBEXresData 2 2 2 3" xfId="2189" xr:uid="{2A7E48A9-04C9-44AE-98ED-CF6610102F68}"/>
    <cellStyle name="SAPBEXresData 2 2 2 3 2" xfId="3737" xr:uid="{3B31EF2C-53CF-4AE1-A019-2B189421DDB9}"/>
    <cellStyle name="SAPBEXresData 2 2 2 4" xfId="2705" xr:uid="{5316FF45-AA08-479E-BB2B-F74D80ACB346}"/>
    <cellStyle name="SAPBEXresData 2 2 2 5" xfId="4541" xr:uid="{5F43791F-E97A-4936-A566-D72628CC402D}"/>
    <cellStyle name="SAPBEXresData 2 2 3" xfId="1412" xr:uid="{8F621A86-5FEC-402F-A9DB-A98EE3A2ECFD}"/>
    <cellStyle name="SAPBEXresData 2 2 3 2" xfId="2963" xr:uid="{9394ECAD-10F7-481A-9B4E-B08CCC6AD6D8}"/>
    <cellStyle name="SAPBEXresData 2 2 3 3" xfId="4801" xr:uid="{708862F5-F37F-45BF-9D54-AA903318DD22}"/>
    <cellStyle name="SAPBEXresData 2 2 4" xfId="1931" xr:uid="{7D701F7A-D245-48B1-9C6A-8022D6A05E39}"/>
    <cellStyle name="SAPBEXresData 2 2 4 2" xfId="3479" xr:uid="{E6F738F8-421E-4241-AFA7-E14D1E808F6D}"/>
    <cellStyle name="SAPBEXresData 2 2 4 3" xfId="4282" xr:uid="{C00EDCC5-0636-464D-A32E-A3ECCDCDA8EA}"/>
    <cellStyle name="SAPBEXresData 2 2 5" xfId="2447" xr:uid="{B6EBC418-8260-4171-9A8F-39CEAFFC6712}"/>
    <cellStyle name="SAPBEXresData 2 2 6" xfId="3999" xr:uid="{8E542D0A-3213-4E23-81AF-7FBF9D7A5AC9}"/>
    <cellStyle name="SAPBEXresData 3" xfId="487" xr:uid="{4E119314-1886-4379-ADB7-1AD000051E71}"/>
    <cellStyle name="SAPBEXresData 3 2" xfId="883" xr:uid="{2CC1FE0F-6C49-4385-8785-B33C3C3FF42F}"/>
    <cellStyle name="SAPBEXresData 3 2 2" xfId="1155" xr:uid="{8B7D7E5F-0DFA-4E0D-B50B-FBE02244D11F}"/>
    <cellStyle name="SAPBEXresData 3 2 2 2" xfId="1671" xr:uid="{A9E7AECD-94EA-43D3-B5C8-988AE556BBEF}"/>
    <cellStyle name="SAPBEXresData 3 2 2 2 2" xfId="3222" xr:uid="{AAE2E4C3-69D3-4984-A45B-06CFF3FE6FAD}"/>
    <cellStyle name="SAPBEXresData 3 2 2 2 3" xfId="5060" xr:uid="{F685F61E-E0AF-4157-9CA8-C2F70EE03C9B}"/>
    <cellStyle name="SAPBEXresData 3 2 2 3" xfId="2190" xr:uid="{8CEA50A9-AE34-4733-8C1B-6D686F573DB4}"/>
    <cellStyle name="SAPBEXresData 3 2 2 3 2" xfId="3738" xr:uid="{A1F7810F-8DFE-40DA-AA1F-BAD4CCA42F2B}"/>
    <cellStyle name="SAPBEXresData 3 2 2 4" xfId="2706" xr:uid="{5C893044-A79F-4D9E-94E8-847DA9F18AE5}"/>
    <cellStyle name="SAPBEXresData 3 2 2 5" xfId="4542" xr:uid="{BBE73253-20B2-4220-872E-8F5E4B22F060}"/>
    <cellStyle name="SAPBEXresData 3 2 3" xfId="1413" xr:uid="{164A7741-5228-45D0-96D9-CC493D0703A8}"/>
    <cellStyle name="SAPBEXresData 3 2 3 2" xfId="2964" xr:uid="{8DE48E20-A23E-4542-8275-97156F088061}"/>
    <cellStyle name="SAPBEXresData 3 2 3 3" xfId="4802" xr:uid="{5F81CF6E-A24B-433D-B07A-A8C9AFBD2934}"/>
    <cellStyle name="SAPBEXresData 3 2 4" xfId="1932" xr:uid="{94EFC173-1ABE-4048-A36E-CD8A9C3CA603}"/>
    <cellStyle name="SAPBEXresData 3 2 4 2" xfId="3480" xr:uid="{4246920A-E572-4D29-A0B5-CC1E6EEBDB84}"/>
    <cellStyle name="SAPBEXresData 3 2 4 3" xfId="4283" xr:uid="{56DF7341-34D1-4DEA-88E9-712FCD9A610D}"/>
    <cellStyle name="SAPBEXresData 3 2 5" xfId="2448" xr:uid="{8F4DB2B2-087E-4BF9-9364-05805A1B5FB6}"/>
    <cellStyle name="SAPBEXresData 3 2 6" xfId="4000" xr:uid="{5A876225-A4D9-48D5-8328-8866FD182911}"/>
    <cellStyle name="SAPBEXresData 4" xfId="488" xr:uid="{18D34B3C-F64A-4910-BFD1-78F3167ED0AD}"/>
    <cellStyle name="SAPBEXresData 4 2" xfId="884" xr:uid="{D80A4E7A-843E-46B4-8E4A-FF6D5F325772}"/>
    <cellStyle name="SAPBEXresData 4 2 2" xfId="1156" xr:uid="{883BC5E0-6B15-4853-8F22-5A515F2A94A8}"/>
    <cellStyle name="SAPBEXresData 4 2 2 2" xfId="1672" xr:uid="{61D3734B-DB9A-4E1E-8C95-297BDC5CE19F}"/>
    <cellStyle name="SAPBEXresData 4 2 2 2 2" xfId="3223" xr:uid="{565A8685-654F-41AE-972F-CC980F298FDB}"/>
    <cellStyle name="SAPBEXresData 4 2 2 2 3" xfId="5061" xr:uid="{F309A505-B1AD-4D0E-BA19-8E710BBB6924}"/>
    <cellStyle name="SAPBEXresData 4 2 2 3" xfId="2191" xr:uid="{0204BA03-5E3F-4BD1-A7BF-72C46F7FE16D}"/>
    <cellStyle name="SAPBEXresData 4 2 2 3 2" xfId="3739" xr:uid="{9D9CCBC3-BC1F-4375-ABCD-EC7A657CD08C}"/>
    <cellStyle name="SAPBEXresData 4 2 2 4" xfId="2707" xr:uid="{D4EDDD52-696D-4097-B8C1-5C6F5F4C222A}"/>
    <cellStyle name="SAPBEXresData 4 2 2 5" xfId="4543" xr:uid="{09D00EE0-EB1D-4E1D-A726-26529B286262}"/>
    <cellStyle name="SAPBEXresData 4 2 3" xfId="1414" xr:uid="{E3F6EA6C-FF41-439A-BE4E-0A3BC6E49097}"/>
    <cellStyle name="SAPBEXresData 4 2 3 2" xfId="2965" xr:uid="{6857FFEA-05A2-4400-B720-C4DDFA13D039}"/>
    <cellStyle name="SAPBEXresData 4 2 3 3" xfId="4803" xr:uid="{A74C9D76-9F4B-4723-95ED-BB165ED56FBA}"/>
    <cellStyle name="SAPBEXresData 4 2 4" xfId="1933" xr:uid="{E09E0666-7443-42F0-B492-5D5C0F05DC31}"/>
    <cellStyle name="SAPBEXresData 4 2 4 2" xfId="3481" xr:uid="{E09EDD6C-29D3-44EA-9603-5668DE257BA2}"/>
    <cellStyle name="SAPBEXresData 4 2 4 3" xfId="4284" xr:uid="{56737D97-462B-41A5-B760-DE7B889075C0}"/>
    <cellStyle name="SAPBEXresData 4 2 5" xfId="2449" xr:uid="{05292B93-655D-4109-8851-C79EAB1F396A}"/>
    <cellStyle name="SAPBEXresData 4 2 6" xfId="4001" xr:uid="{29333F5B-B097-4D3A-B10E-3EDE933AAC11}"/>
    <cellStyle name="SAPBEXresData 5" xfId="489" xr:uid="{4C1FD2D8-E7A7-44B0-BAC0-FDC02A90F894}"/>
    <cellStyle name="SAPBEXresData 5 2" xfId="885" xr:uid="{8F99A40B-AD80-4E79-89D2-9783047663DD}"/>
    <cellStyle name="SAPBEXresData 5 2 2" xfId="1157" xr:uid="{2ACF0667-46A5-43D5-A49B-DF9058228033}"/>
    <cellStyle name="SAPBEXresData 5 2 2 2" xfId="1673" xr:uid="{59C772F8-7D36-4BA5-AB30-DAC7D224B075}"/>
    <cellStyle name="SAPBEXresData 5 2 2 2 2" xfId="3224" xr:uid="{A157127F-8BBB-4D2C-BB8E-6D27D1531EDC}"/>
    <cellStyle name="SAPBEXresData 5 2 2 2 3" xfId="5062" xr:uid="{2C1D0818-959D-45AA-911F-14D36D13FA50}"/>
    <cellStyle name="SAPBEXresData 5 2 2 3" xfId="2192" xr:uid="{A92AD8B1-D723-42ED-ACF9-5890EAF2AA75}"/>
    <cellStyle name="SAPBEXresData 5 2 2 3 2" xfId="3740" xr:uid="{10C6AB10-AAF9-4BDE-807F-442F96639ED5}"/>
    <cellStyle name="SAPBEXresData 5 2 2 4" xfId="2708" xr:uid="{F10FF2C6-B6D9-4EF2-B646-6597631C442A}"/>
    <cellStyle name="SAPBEXresData 5 2 2 5" xfId="4544" xr:uid="{EDF347B9-4337-4222-A117-C3AF32EC22F4}"/>
    <cellStyle name="SAPBEXresData 5 2 3" xfId="1415" xr:uid="{87072FB6-D672-4B78-9D89-AEE2F6D580D5}"/>
    <cellStyle name="SAPBEXresData 5 2 3 2" xfId="2966" xr:uid="{9E96A075-7FA8-4847-991B-F32C553CDDDB}"/>
    <cellStyle name="SAPBEXresData 5 2 3 3" xfId="4804" xr:uid="{41335278-2226-48B5-87E6-F7DFDF8D49B6}"/>
    <cellStyle name="SAPBEXresData 5 2 4" xfId="1934" xr:uid="{EB68CDD8-D5B5-49CA-8E11-0D27B8A4B278}"/>
    <cellStyle name="SAPBEXresData 5 2 4 2" xfId="3482" xr:uid="{E16C1BA4-4A3A-4165-9721-72AF9FBD4B24}"/>
    <cellStyle name="SAPBEXresData 5 2 4 3" xfId="4285" xr:uid="{98BC5963-B786-4596-84FF-AA068538B18A}"/>
    <cellStyle name="SAPBEXresData 5 2 5" xfId="2450" xr:uid="{D702AAAB-EFAA-4EC1-BC0A-E842B33E4011}"/>
    <cellStyle name="SAPBEXresData 5 2 6" xfId="4002" xr:uid="{026E9CFF-90D3-4850-A57E-EBA7B25CE011}"/>
    <cellStyle name="SAPBEXresData 6" xfId="490" xr:uid="{AB485E0F-AE96-4436-AA52-A02F50309218}"/>
    <cellStyle name="SAPBEXresData 6 2" xfId="886" xr:uid="{F96F9181-643A-4B24-838A-3842A54FA41E}"/>
    <cellStyle name="SAPBEXresData 6 2 2" xfId="1158" xr:uid="{BF4EEE46-5DBB-4D0D-AF09-C219EFBCD9A2}"/>
    <cellStyle name="SAPBEXresData 6 2 2 2" xfId="1674" xr:uid="{884C8654-BC44-422B-B97C-C6D5F10BFD7D}"/>
    <cellStyle name="SAPBEXresData 6 2 2 2 2" xfId="3225" xr:uid="{1F2B7391-6440-4931-9FAC-4701EF75035B}"/>
    <cellStyle name="SAPBEXresData 6 2 2 2 3" xfId="5063" xr:uid="{BB71585E-934B-4E11-AD0C-91A00826FFBF}"/>
    <cellStyle name="SAPBEXresData 6 2 2 3" xfId="2193" xr:uid="{D10BF177-13BA-41BC-A459-E97AB45C7921}"/>
    <cellStyle name="SAPBEXresData 6 2 2 3 2" xfId="3741" xr:uid="{FB76D7E5-A395-4B07-8C4A-C86D9C2D8259}"/>
    <cellStyle name="SAPBEXresData 6 2 2 4" xfId="2709" xr:uid="{38D6C618-A949-473A-B592-8204E397ECA2}"/>
    <cellStyle name="SAPBEXresData 6 2 2 5" xfId="4545" xr:uid="{0800AE88-293C-4BDD-A7C4-3CD57644F8F9}"/>
    <cellStyle name="SAPBEXresData 6 2 3" xfId="1416" xr:uid="{066C1B8C-84D1-4670-9A17-E261D0BBC1C8}"/>
    <cellStyle name="SAPBEXresData 6 2 3 2" xfId="2967" xr:uid="{FF9CC91A-5BF6-4826-A016-5E808201A41B}"/>
    <cellStyle name="SAPBEXresData 6 2 3 3" xfId="4805" xr:uid="{7D4C82A5-7C49-4CFF-AFE9-C14B8C70F68F}"/>
    <cellStyle name="SAPBEXresData 6 2 4" xfId="1935" xr:uid="{53E42751-8A21-4BD5-98B0-30CA102AC5CF}"/>
    <cellStyle name="SAPBEXresData 6 2 4 2" xfId="3483" xr:uid="{AE37FA5F-AC75-4FF2-8290-CA07007FE678}"/>
    <cellStyle name="SAPBEXresData 6 2 4 3" xfId="4286" xr:uid="{65587EE3-2995-4071-9FC6-367192755A1F}"/>
    <cellStyle name="SAPBEXresData 6 2 5" xfId="2451" xr:uid="{B47BE5AC-C793-4B12-B111-230FEE6CDA63}"/>
    <cellStyle name="SAPBEXresData 6 2 6" xfId="4003" xr:uid="{F5EED89F-99B8-4B4D-939A-110CED957D35}"/>
    <cellStyle name="SAPBEXresData 7" xfId="881" xr:uid="{0B79E930-2913-42C2-B1EA-DFB9342D5D41}"/>
    <cellStyle name="SAPBEXresData 7 2" xfId="1153" xr:uid="{DE555A97-3D44-43CE-A90B-7C85CEC04EDB}"/>
    <cellStyle name="SAPBEXresData 7 2 2" xfId="1669" xr:uid="{7E0C2004-288A-46C2-A7DD-12C478C3BE65}"/>
    <cellStyle name="SAPBEXresData 7 2 2 2" xfId="3220" xr:uid="{D0179DA2-C276-4536-ACDB-E44B42968EC1}"/>
    <cellStyle name="SAPBEXresData 7 2 2 3" xfId="5058" xr:uid="{ABE39F4C-942E-4D5D-8FF6-32C71A946303}"/>
    <cellStyle name="SAPBEXresData 7 2 3" xfId="2188" xr:uid="{1FAE77B8-63B3-4455-B134-24F05B1F9D8C}"/>
    <cellStyle name="SAPBEXresData 7 2 3 2" xfId="3736" xr:uid="{9A98478B-D649-4501-9FF8-81716794AE1D}"/>
    <cellStyle name="SAPBEXresData 7 2 4" xfId="2704" xr:uid="{70F877AB-E9C0-408D-8B45-9A4DB721BB72}"/>
    <cellStyle name="SAPBEXresData 7 2 5" xfId="4540" xr:uid="{45BA8D99-9F0E-4403-B2C3-A5B550BCF45F}"/>
    <cellStyle name="SAPBEXresData 7 3" xfId="1411" xr:uid="{BDAC3FEC-5807-43AA-8C35-B071941C06BF}"/>
    <cellStyle name="SAPBEXresData 7 3 2" xfId="2962" xr:uid="{5F939F3F-E89D-432B-B491-727C12FA69BF}"/>
    <cellStyle name="SAPBEXresData 7 3 3" xfId="4800" xr:uid="{08D263CF-7E51-4C50-81F3-E424AE14B99C}"/>
    <cellStyle name="SAPBEXresData 7 4" xfId="1930" xr:uid="{E3E270BE-47D5-4929-929F-696411C90580}"/>
    <cellStyle name="SAPBEXresData 7 4 2" xfId="3478" xr:uid="{171C34B0-95BA-475A-9F24-58C322967FB1}"/>
    <cellStyle name="SAPBEXresData 7 4 3" xfId="4281" xr:uid="{5DD223A7-3CB0-40A2-9BB9-803850234540}"/>
    <cellStyle name="SAPBEXresData 7 5" xfId="2446" xr:uid="{4B206040-F248-49F5-AB2D-B91A970F77E3}"/>
    <cellStyle name="SAPBEXresData 7 6" xfId="3998" xr:uid="{B6738225-0344-4445-AB60-D994DF184AC6}"/>
    <cellStyle name="SAPBEXresDataEmph" xfId="491" xr:uid="{0034B243-91EE-4B92-A2AB-83F0E35261AB}"/>
    <cellStyle name="SAPBEXresDataEmph 2" xfId="492" xr:uid="{BF329247-A69E-43C6-9A40-1B8FFCC625F0}"/>
    <cellStyle name="SAPBEXresDataEmph 2 2" xfId="493" xr:uid="{C528E42A-2B32-445D-9EF5-0050167FE9BD}"/>
    <cellStyle name="SAPBEXresDataEmph 3" xfId="494" xr:uid="{3FDD4A71-517F-4692-8565-1477FBBD8C85}"/>
    <cellStyle name="SAPBEXresDataEmph 3 2" xfId="495" xr:uid="{B8F61C8A-5862-4E12-9018-11684B76326F}"/>
    <cellStyle name="SAPBEXresDataEmph 4" xfId="496" xr:uid="{6928D88C-DFB0-4353-9EED-D2E0C2426194}"/>
    <cellStyle name="SAPBEXresDataEmph 4 2" xfId="497" xr:uid="{1860AB82-6EFF-47C9-A0E5-BC844DEA50F8}"/>
    <cellStyle name="SAPBEXresDataEmph 5" xfId="498" xr:uid="{B86D7DF1-06C8-465A-86BE-C47B976C228A}"/>
    <cellStyle name="SAPBEXresDataEmph 5 2" xfId="499" xr:uid="{A03841E3-D8E6-476C-8A4D-0196DF1A01B3}"/>
    <cellStyle name="SAPBEXresDataEmph 6" xfId="500" xr:uid="{B90B6056-66AC-40F5-B2B8-2CD6C871A4E2}"/>
    <cellStyle name="SAPBEXresDataEmph 6 2" xfId="501" xr:uid="{664AA6B1-7475-4A28-B714-C7AB22119851}"/>
    <cellStyle name="SAPBEXresDataEmph 7" xfId="887" xr:uid="{25CD6F47-91B9-4AB8-9AC5-3BDDDEA6BC3A}"/>
    <cellStyle name="SAPBEXresDataEmph 7 2" xfId="1159" xr:uid="{F24244DC-27DF-4340-A0A6-097AB59891EE}"/>
    <cellStyle name="SAPBEXresDataEmph 7 2 2" xfId="1675" xr:uid="{35D20082-C10B-4C6F-B354-F3E38FC97A65}"/>
    <cellStyle name="SAPBEXresDataEmph 7 2 2 2" xfId="3226" xr:uid="{FBE6AC79-2C90-4156-8C33-097398D52FAD}"/>
    <cellStyle name="SAPBEXresDataEmph 7 2 2 3" xfId="5064" xr:uid="{4FEF9753-F39F-4894-90C6-EA771DFA633B}"/>
    <cellStyle name="SAPBEXresDataEmph 7 2 3" xfId="2194" xr:uid="{20A2CF17-3A24-44BF-AB28-6385AB3E565B}"/>
    <cellStyle name="SAPBEXresDataEmph 7 2 3 2" xfId="3742" xr:uid="{23B44FAE-3295-4BF9-B819-628E25817904}"/>
    <cellStyle name="SAPBEXresDataEmph 7 2 4" xfId="2710" xr:uid="{91D79222-54AD-45CA-AA6B-FE3D5E113849}"/>
    <cellStyle name="SAPBEXresDataEmph 7 2 5" xfId="4546" xr:uid="{B310A039-D0EB-491B-8376-4B6D08E481B6}"/>
    <cellStyle name="SAPBEXresDataEmph 7 3" xfId="1417" xr:uid="{8A55C048-F948-4908-A932-C34D3B26E7FB}"/>
    <cellStyle name="SAPBEXresDataEmph 7 3 2" xfId="2968" xr:uid="{E251B767-B1C8-420B-B5EE-1CC4493842AA}"/>
    <cellStyle name="SAPBEXresDataEmph 7 3 3" xfId="4806" xr:uid="{C5C114B3-91D0-4530-92A7-649865030EAC}"/>
    <cellStyle name="SAPBEXresDataEmph 7 4" xfId="1936" xr:uid="{8FD33820-0AEA-49F2-8F34-10E9F4311A74}"/>
    <cellStyle name="SAPBEXresDataEmph 7 4 2" xfId="3484" xr:uid="{044CA096-7140-48D7-B954-D7187C239A75}"/>
    <cellStyle name="SAPBEXresDataEmph 7 4 3" xfId="4287" xr:uid="{E30496A6-097D-427C-B75A-3FCD704DF36C}"/>
    <cellStyle name="SAPBEXresDataEmph 7 5" xfId="2452" xr:uid="{26BCE6AC-5B90-405E-BC75-32A74203DEFF}"/>
    <cellStyle name="SAPBEXresDataEmph 7 6" xfId="4004" xr:uid="{8C2873F6-712B-4BD1-9153-217659C4856E}"/>
    <cellStyle name="SAPBEXresItem" xfId="502" xr:uid="{5E37E0EC-9049-4425-9B57-5F7A559461F7}"/>
    <cellStyle name="SAPBEXresItem 2" xfId="503" xr:uid="{4330F976-C1D6-436E-B177-F34B927F3208}"/>
    <cellStyle name="SAPBEXresItem 2 2" xfId="889" xr:uid="{5665F76E-A997-4D8C-B6A4-E9ECACAC7E82}"/>
    <cellStyle name="SAPBEXresItem 2 2 2" xfId="1161" xr:uid="{625295C3-DCFA-4C9E-981B-F832D891688E}"/>
    <cellStyle name="SAPBEXresItem 2 2 2 2" xfId="1677" xr:uid="{BF403E65-AE4B-4AB5-8796-ED2155B222B3}"/>
    <cellStyle name="SAPBEXresItem 2 2 2 2 2" xfId="3228" xr:uid="{9E0F296F-D223-4033-8D5F-4585E915F146}"/>
    <cellStyle name="SAPBEXresItem 2 2 2 2 3" xfId="5066" xr:uid="{8B655A77-75BC-461D-B388-17281E17F553}"/>
    <cellStyle name="SAPBEXresItem 2 2 2 3" xfId="2196" xr:uid="{15D1D554-077D-469C-9CF5-CEC616146EB7}"/>
    <cellStyle name="SAPBEXresItem 2 2 2 3 2" xfId="3744" xr:uid="{49002FCF-DA0B-436A-9CAA-D6E978CF9603}"/>
    <cellStyle name="SAPBEXresItem 2 2 2 4" xfId="2712" xr:uid="{9CC180CB-07D6-4065-8AE0-C5B9F1138F09}"/>
    <cellStyle name="SAPBEXresItem 2 2 2 5" xfId="4548" xr:uid="{EA81188C-24C6-4DE1-B7BD-3C58E2D5364B}"/>
    <cellStyle name="SAPBEXresItem 2 2 3" xfId="1419" xr:uid="{1941F0F2-DB51-4753-A145-22986FF93C2C}"/>
    <cellStyle name="SAPBEXresItem 2 2 3 2" xfId="2970" xr:uid="{1936C566-CE12-4104-9710-5A0B45C2015C}"/>
    <cellStyle name="SAPBEXresItem 2 2 3 3" xfId="4808" xr:uid="{9CB71450-1DF5-4007-B189-55489A5E00D2}"/>
    <cellStyle name="SAPBEXresItem 2 2 4" xfId="1938" xr:uid="{32E70634-F44A-44F0-87B7-8D18358E4B4E}"/>
    <cellStyle name="SAPBEXresItem 2 2 4 2" xfId="3486" xr:uid="{DB9F1344-B0F7-4313-A1DB-D05822940EE6}"/>
    <cellStyle name="SAPBEXresItem 2 2 4 3" xfId="4289" xr:uid="{5793AD0C-4D96-4C2E-A902-70835608EDC7}"/>
    <cellStyle name="SAPBEXresItem 2 2 5" xfId="2454" xr:uid="{7C813586-BDAC-4FAD-82BE-DBAB06D7F9DA}"/>
    <cellStyle name="SAPBEXresItem 2 2 6" xfId="4006" xr:uid="{1B23A113-7742-438D-8DEC-C8B450B26019}"/>
    <cellStyle name="SAPBEXresItem 3" xfId="504" xr:uid="{B8E7093B-A0F8-434E-B0E5-26FE6BA8938C}"/>
    <cellStyle name="SAPBEXresItem 3 2" xfId="890" xr:uid="{B139C9ED-3A3C-45CE-B5A5-B1F413ACB63E}"/>
    <cellStyle name="SAPBEXresItem 3 2 2" xfId="1162" xr:uid="{3B091C62-0F4D-4766-A86C-A3F888511734}"/>
    <cellStyle name="SAPBEXresItem 3 2 2 2" xfId="1678" xr:uid="{447DEA51-5D12-4987-9F6D-1B6DBB102FCF}"/>
    <cellStyle name="SAPBEXresItem 3 2 2 2 2" xfId="3229" xr:uid="{1087C59C-BC8F-473D-964E-D2485B6075B7}"/>
    <cellStyle name="SAPBEXresItem 3 2 2 2 3" xfId="5067" xr:uid="{08968E74-098C-40CE-AEC2-9CC44BCF7F42}"/>
    <cellStyle name="SAPBEXresItem 3 2 2 3" xfId="2197" xr:uid="{8718E702-3B12-48A7-8170-99D70E9E11E5}"/>
    <cellStyle name="SAPBEXresItem 3 2 2 3 2" xfId="3745" xr:uid="{85CF520A-1BF0-411E-90F9-EF23BACCE66F}"/>
    <cellStyle name="SAPBEXresItem 3 2 2 4" xfId="2713" xr:uid="{71722310-1E15-4501-996C-38A94A406A9F}"/>
    <cellStyle name="SAPBEXresItem 3 2 2 5" xfId="4549" xr:uid="{BF360C3C-5BDA-4952-AE6E-FA2B4D1FA166}"/>
    <cellStyle name="SAPBEXresItem 3 2 3" xfId="1420" xr:uid="{65B18309-B0B0-4350-A824-22F3144726F4}"/>
    <cellStyle name="SAPBEXresItem 3 2 3 2" xfId="2971" xr:uid="{C3DBBD07-D45C-4001-BB39-8C71A3BDB8F1}"/>
    <cellStyle name="SAPBEXresItem 3 2 3 3" xfId="4809" xr:uid="{75E66A09-5F1E-4849-AA35-D44F428A825B}"/>
    <cellStyle name="SAPBEXresItem 3 2 4" xfId="1939" xr:uid="{D523C52C-8F5C-4A43-B9FE-8E7C186FA9F4}"/>
    <cellStyle name="SAPBEXresItem 3 2 4 2" xfId="3487" xr:uid="{70A59A92-F7BD-4990-BB4F-0F2045382592}"/>
    <cellStyle name="SAPBEXresItem 3 2 4 3" xfId="4290" xr:uid="{B50B3F13-B9FC-479E-A545-45EAF998273F}"/>
    <cellStyle name="SAPBEXresItem 3 2 5" xfId="2455" xr:uid="{9788AB74-D28A-410C-A254-C38027B95788}"/>
    <cellStyle name="SAPBEXresItem 3 2 6" xfId="4007" xr:uid="{5C29328F-4106-4025-8327-7619C4B26815}"/>
    <cellStyle name="SAPBEXresItem 4" xfId="505" xr:uid="{96A2989B-4E8E-4B97-B5A3-63D658BC8BD5}"/>
    <cellStyle name="SAPBEXresItem 4 2" xfId="891" xr:uid="{80E16C68-77B9-436E-B796-2EE99921C68A}"/>
    <cellStyle name="SAPBEXresItem 4 2 2" xfId="1163" xr:uid="{69AFAF51-C4D5-4CE1-A33A-DE19572052AC}"/>
    <cellStyle name="SAPBEXresItem 4 2 2 2" xfId="1679" xr:uid="{DDBDDDC9-C25E-44B1-BAE8-4D8BFA35C4DC}"/>
    <cellStyle name="SAPBEXresItem 4 2 2 2 2" xfId="3230" xr:uid="{325277A6-2351-486E-9C63-19DE7AA3E2FB}"/>
    <cellStyle name="SAPBEXresItem 4 2 2 2 3" xfId="5068" xr:uid="{7B6EEA6D-6CFE-4E1E-8171-074F1C639125}"/>
    <cellStyle name="SAPBEXresItem 4 2 2 3" xfId="2198" xr:uid="{5135E3E2-8040-4EBE-A375-14E55A66FE90}"/>
    <cellStyle name="SAPBEXresItem 4 2 2 3 2" xfId="3746" xr:uid="{02755D91-5552-4309-822F-479106B803A0}"/>
    <cellStyle name="SAPBEXresItem 4 2 2 4" xfId="2714" xr:uid="{8F9970E0-40CD-4D1E-A8AD-DB1A4695233E}"/>
    <cellStyle name="SAPBEXresItem 4 2 2 5" xfId="4550" xr:uid="{79C189CD-D5EC-4A35-9B6D-CE28FEE51550}"/>
    <cellStyle name="SAPBEXresItem 4 2 3" xfId="1421" xr:uid="{2E71E9E7-C5AF-4FB1-8ECF-D2F04CB9F3B5}"/>
    <cellStyle name="SAPBEXresItem 4 2 3 2" xfId="2972" xr:uid="{7B39A0A1-240F-433E-A9C0-0575A25DFA79}"/>
    <cellStyle name="SAPBEXresItem 4 2 3 3" xfId="4810" xr:uid="{646C604E-E79B-4081-800A-335650B0E677}"/>
    <cellStyle name="SAPBEXresItem 4 2 4" xfId="1940" xr:uid="{76B7F0B3-3D24-446D-BD40-894809C62C2E}"/>
    <cellStyle name="SAPBEXresItem 4 2 4 2" xfId="3488" xr:uid="{7F28B02E-CD6C-42A9-8A73-2EB76A966279}"/>
    <cellStyle name="SAPBEXresItem 4 2 4 3" xfId="4291" xr:uid="{99BB696E-3356-4DDB-A665-92F9F4A3471D}"/>
    <cellStyle name="SAPBEXresItem 4 2 5" xfId="2456" xr:uid="{9BDA4AEB-4752-4CC7-BC39-8364FFD0AE1D}"/>
    <cellStyle name="SAPBEXresItem 4 2 6" xfId="4008" xr:uid="{88CA4CBA-F507-40CA-868A-AB78B11523DF}"/>
    <cellStyle name="SAPBEXresItem 5" xfId="506" xr:uid="{EC8AECA6-800C-473F-B1E4-A3AF6C94CF93}"/>
    <cellStyle name="SAPBEXresItem 5 2" xfId="892" xr:uid="{47D8AABE-C24D-4F97-BE4F-0AF5B4A4751F}"/>
    <cellStyle name="SAPBEXresItem 5 2 2" xfId="1164" xr:uid="{91001E62-67BC-49D5-9AF9-435FEB4A58FC}"/>
    <cellStyle name="SAPBEXresItem 5 2 2 2" xfId="1680" xr:uid="{9BF390FF-72B7-41CF-9EA7-EA9D83FAD3D9}"/>
    <cellStyle name="SAPBEXresItem 5 2 2 2 2" xfId="3231" xr:uid="{C05907A4-AF4B-415E-BC66-B24216F78C47}"/>
    <cellStyle name="SAPBEXresItem 5 2 2 2 3" xfId="5069" xr:uid="{EA2C5CAC-311B-4DF4-9692-F67656EAB15E}"/>
    <cellStyle name="SAPBEXresItem 5 2 2 3" xfId="2199" xr:uid="{EF140579-FE57-4021-9555-2EF04D781181}"/>
    <cellStyle name="SAPBEXresItem 5 2 2 3 2" xfId="3747" xr:uid="{9A57384E-90FC-497C-8279-B843EC45D487}"/>
    <cellStyle name="SAPBEXresItem 5 2 2 4" xfId="2715" xr:uid="{AE21A87F-00D1-46A1-830B-83D487C09F1D}"/>
    <cellStyle name="SAPBEXresItem 5 2 2 5" xfId="4551" xr:uid="{97CCA382-CC50-4F2C-BA7F-B585A1D7B411}"/>
    <cellStyle name="SAPBEXresItem 5 2 3" xfId="1422" xr:uid="{66C6C725-F148-4E94-A1CE-E9CC2DFF61F2}"/>
    <cellStyle name="SAPBEXresItem 5 2 3 2" xfId="2973" xr:uid="{DA15CE04-C6B0-416F-A7DF-67712B4C720E}"/>
    <cellStyle name="SAPBEXresItem 5 2 3 3" xfId="4811" xr:uid="{A9A3CB7A-A21A-4F0C-8D9E-119FAB628C1B}"/>
    <cellStyle name="SAPBEXresItem 5 2 4" xfId="1941" xr:uid="{6BCC81EB-D25E-453D-8533-90983A5E392A}"/>
    <cellStyle name="SAPBEXresItem 5 2 4 2" xfId="3489" xr:uid="{C9363393-C416-44A5-BCE0-4BAEAC149051}"/>
    <cellStyle name="SAPBEXresItem 5 2 4 3" xfId="4292" xr:uid="{92548752-B600-4A54-AF3D-22A0A16BB72B}"/>
    <cellStyle name="SAPBEXresItem 5 2 5" xfId="2457" xr:uid="{810A0E89-AFF6-4AEE-A09C-B27FFA350F62}"/>
    <cellStyle name="SAPBEXresItem 5 2 6" xfId="4009" xr:uid="{32787EF6-5B1F-4ADF-89BD-DA29F826C3C9}"/>
    <cellStyle name="SAPBEXresItem 6" xfId="507" xr:uid="{E56311D9-C036-4B1F-B4B4-FB206FFC26C8}"/>
    <cellStyle name="SAPBEXresItem 6 2" xfId="893" xr:uid="{8B32B1FE-2E1D-4D76-9024-CD11BB851ACF}"/>
    <cellStyle name="SAPBEXresItem 6 2 2" xfId="1165" xr:uid="{BC2AA0F4-DF51-46CA-9B40-AB86B84D5825}"/>
    <cellStyle name="SAPBEXresItem 6 2 2 2" xfId="1681" xr:uid="{C0B2FD05-2AE5-47AA-A75F-DB56A3CDBFE7}"/>
    <cellStyle name="SAPBEXresItem 6 2 2 2 2" xfId="3232" xr:uid="{81B2956B-7572-4E38-A5AF-E52525E7FF82}"/>
    <cellStyle name="SAPBEXresItem 6 2 2 2 3" xfId="5070" xr:uid="{57A6B2E6-F51A-40F5-826E-63675E226A16}"/>
    <cellStyle name="SAPBEXresItem 6 2 2 3" xfId="2200" xr:uid="{17C4EE10-1D78-423E-BA64-7F6ECB5FFAB9}"/>
    <cellStyle name="SAPBEXresItem 6 2 2 3 2" xfId="3748" xr:uid="{E675AE8A-07F5-4222-8665-CCC6AA7398F3}"/>
    <cellStyle name="SAPBEXresItem 6 2 2 4" xfId="2716" xr:uid="{C612A0DA-F87C-46F2-BD41-14AC9D525C96}"/>
    <cellStyle name="SAPBEXresItem 6 2 2 5" xfId="4552" xr:uid="{6F74DE78-0547-4113-A331-63B7E3704961}"/>
    <cellStyle name="SAPBEXresItem 6 2 3" xfId="1423" xr:uid="{97A59727-37D2-47C0-9004-AAB71AD1FFF5}"/>
    <cellStyle name="SAPBEXresItem 6 2 3 2" xfId="2974" xr:uid="{D1AEA46E-DEAB-43AC-9025-6360CB381614}"/>
    <cellStyle name="SAPBEXresItem 6 2 3 3" xfId="4812" xr:uid="{7A1363E1-3971-4567-89C9-EA334645BC66}"/>
    <cellStyle name="SAPBEXresItem 6 2 4" xfId="1942" xr:uid="{2419C469-788D-4396-A89B-4E3E2C3FAE6D}"/>
    <cellStyle name="SAPBEXresItem 6 2 4 2" xfId="3490" xr:uid="{A43C8D37-2ADC-45FC-9251-C515C9A859A5}"/>
    <cellStyle name="SAPBEXresItem 6 2 4 3" xfId="4293" xr:uid="{B8D84B63-1B09-4779-9C1E-AD26DFF16E41}"/>
    <cellStyle name="SAPBEXresItem 6 2 5" xfId="2458" xr:uid="{911D7118-2442-4061-994B-FEBF4FDA2819}"/>
    <cellStyle name="SAPBEXresItem 6 2 6" xfId="4010" xr:uid="{E283B90D-592D-43E5-B149-17714B0CA186}"/>
    <cellStyle name="SAPBEXresItem 7" xfId="888" xr:uid="{E67E1CE0-2A8D-4448-965F-30CAD0B17955}"/>
    <cellStyle name="SAPBEXresItem 7 2" xfId="1160" xr:uid="{D4BDB48C-ECD6-4AD3-93BF-10DD719E8462}"/>
    <cellStyle name="SAPBEXresItem 7 2 2" xfId="1676" xr:uid="{CBBB02BC-7044-4204-A0FD-76E884C5828C}"/>
    <cellStyle name="SAPBEXresItem 7 2 2 2" xfId="3227" xr:uid="{03288942-4DA3-472B-BF77-AB04E81DC0C9}"/>
    <cellStyle name="SAPBEXresItem 7 2 2 3" xfId="5065" xr:uid="{CC5BADB8-0ED3-4C03-946A-B8F7B9242700}"/>
    <cellStyle name="SAPBEXresItem 7 2 3" xfId="2195" xr:uid="{6A585E17-5C91-4930-938E-751CBED09580}"/>
    <cellStyle name="SAPBEXresItem 7 2 3 2" xfId="3743" xr:uid="{D7532099-7BBB-4E74-9914-8B76BDC269AD}"/>
    <cellStyle name="SAPBEXresItem 7 2 4" xfId="2711" xr:uid="{E84E18E4-7045-454D-9B2F-BE56E106FBFE}"/>
    <cellStyle name="SAPBEXresItem 7 2 5" xfId="4547" xr:uid="{F7B8EB75-92EB-4FBD-B283-1A16DAC92CC0}"/>
    <cellStyle name="SAPBEXresItem 7 3" xfId="1418" xr:uid="{87FACAA2-2CFE-47A5-BDEB-CDBEA267D778}"/>
    <cellStyle name="SAPBEXresItem 7 3 2" xfId="2969" xr:uid="{B9B328D1-D78F-453D-9584-81ADF936E27D}"/>
    <cellStyle name="SAPBEXresItem 7 3 3" xfId="4807" xr:uid="{23B097BB-135E-4F3E-A9FB-E782BCA6C3D9}"/>
    <cellStyle name="SAPBEXresItem 7 4" xfId="1937" xr:uid="{AA7CB650-B379-48F7-87E8-F3D64E59EC5C}"/>
    <cellStyle name="SAPBEXresItem 7 4 2" xfId="3485" xr:uid="{AAAAEFBF-2151-41D0-A503-2388406DBCFC}"/>
    <cellStyle name="SAPBEXresItem 7 4 3" xfId="4288" xr:uid="{73B915E9-5101-4B18-9026-A5554A67DFCC}"/>
    <cellStyle name="SAPBEXresItem 7 5" xfId="2453" xr:uid="{6F24B738-2B27-422E-80C1-ADC2A8B52BF7}"/>
    <cellStyle name="SAPBEXresItem 7 6" xfId="4005" xr:uid="{1472D1DC-512F-43FD-BA5B-A2C720EF74F4}"/>
    <cellStyle name="SAPBEXresItemX" xfId="508" xr:uid="{D20DB62F-5A45-4AC5-AA0B-3690EF0A1551}"/>
    <cellStyle name="SAPBEXresItemX 2" xfId="509" xr:uid="{093C00F6-7F83-4196-9E35-F71C264FE9B8}"/>
    <cellStyle name="SAPBEXresItemX 2 2" xfId="895" xr:uid="{FCBC7BBD-631A-4B8F-B089-07BF7DF2777B}"/>
    <cellStyle name="SAPBEXresItemX 2 2 2" xfId="1167" xr:uid="{33C97B1E-9240-4077-A321-915FB7BF6224}"/>
    <cellStyle name="SAPBEXresItemX 2 2 2 2" xfId="1683" xr:uid="{8B4F6B1F-38C9-4834-8BF9-D5F0F7800B6F}"/>
    <cellStyle name="SAPBEXresItemX 2 2 2 2 2" xfId="3234" xr:uid="{E3E256B2-06E2-4E18-AB61-EF0BAABBDF55}"/>
    <cellStyle name="SAPBEXresItemX 2 2 2 2 3" xfId="5072" xr:uid="{97240213-FABB-4072-A89E-6DE134B1FE24}"/>
    <cellStyle name="SAPBEXresItemX 2 2 2 3" xfId="2202" xr:uid="{3BFAA9A2-85ED-4F1B-9782-19C32A5E0779}"/>
    <cellStyle name="SAPBEXresItemX 2 2 2 3 2" xfId="3750" xr:uid="{A5BD7A4C-32E4-430B-B380-031825BBF129}"/>
    <cellStyle name="SAPBEXresItemX 2 2 2 4" xfId="2718" xr:uid="{F14122BF-3AD4-4EC9-8BDE-66EA53FAC7BE}"/>
    <cellStyle name="SAPBEXresItemX 2 2 2 5" xfId="4554" xr:uid="{7D335B22-5210-467B-B8D9-211B54371E78}"/>
    <cellStyle name="SAPBEXresItemX 2 2 3" xfId="1425" xr:uid="{5E7A90E2-F822-4512-8CB5-13ADE7FC22A1}"/>
    <cellStyle name="SAPBEXresItemX 2 2 3 2" xfId="2976" xr:uid="{C3DBEE44-4440-4E56-BBAB-30AF5036218B}"/>
    <cellStyle name="SAPBEXresItemX 2 2 3 3" xfId="4814" xr:uid="{9E317F59-B658-49BD-A9FB-99C3AF1B1530}"/>
    <cellStyle name="SAPBEXresItemX 2 2 4" xfId="1944" xr:uid="{F5779360-835E-4C4F-B9B4-2E056F6BABF1}"/>
    <cellStyle name="SAPBEXresItemX 2 2 4 2" xfId="3492" xr:uid="{7EAF8360-1487-43A6-A417-4B4FB5BC64C4}"/>
    <cellStyle name="SAPBEXresItemX 2 2 4 3" xfId="4295" xr:uid="{63914DFA-FC1D-447B-A483-5E01B41DFBA4}"/>
    <cellStyle name="SAPBEXresItemX 2 2 5" xfId="2460" xr:uid="{8384B8B7-FF84-4B70-B888-B6BAB1105040}"/>
    <cellStyle name="SAPBEXresItemX 2 2 6" xfId="4012" xr:uid="{4871A4DF-6EC8-4A98-A1DB-031B11CDD8FD}"/>
    <cellStyle name="SAPBEXresItemX 3" xfId="510" xr:uid="{EB16494F-79A0-464E-B7F7-C6831176037A}"/>
    <cellStyle name="SAPBEXresItemX 3 2" xfId="896" xr:uid="{970E09B2-8235-4E32-B05C-39979C89117B}"/>
    <cellStyle name="SAPBEXresItemX 3 2 2" xfId="1168" xr:uid="{46B92B90-F068-41B1-8812-80564BAC91AB}"/>
    <cellStyle name="SAPBEXresItemX 3 2 2 2" xfId="1684" xr:uid="{0A8BF38C-DC77-469F-BEF5-02FE48615A5A}"/>
    <cellStyle name="SAPBEXresItemX 3 2 2 2 2" xfId="3235" xr:uid="{6E6EB697-6CC5-45D8-9ABD-64001771A3A5}"/>
    <cellStyle name="SAPBEXresItemX 3 2 2 2 3" xfId="5073" xr:uid="{A9483580-B8C7-42B3-890F-A025B840D979}"/>
    <cellStyle name="SAPBEXresItemX 3 2 2 3" xfId="2203" xr:uid="{D1AFC094-69EE-42C7-BF44-D4FC58EF06CE}"/>
    <cellStyle name="SAPBEXresItemX 3 2 2 3 2" xfId="3751" xr:uid="{DEE602C5-67BA-4D98-B14C-ABF29C8C8984}"/>
    <cellStyle name="SAPBEXresItemX 3 2 2 4" xfId="2719" xr:uid="{3208530B-C6F5-47DF-938A-68E9EF1A6038}"/>
    <cellStyle name="SAPBEXresItemX 3 2 2 5" xfId="4555" xr:uid="{4DFC3541-752F-4D74-9D31-C8EE992DEE10}"/>
    <cellStyle name="SAPBEXresItemX 3 2 3" xfId="1426" xr:uid="{CE593977-DDEC-4900-A97C-1A3311F90521}"/>
    <cellStyle name="SAPBEXresItemX 3 2 3 2" xfId="2977" xr:uid="{783392C9-2C80-405B-B1C9-045D41DC14DF}"/>
    <cellStyle name="SAPBEXresItemX 3 2 3 3" xfId="4815" xr:uid="{840D56DC-B0EF-42A7-A9CF-F60104070EE3}"/>
    <cellStyle name="SAPBEXresItemX 3 2 4" xfId="1945" xr:uid="{A7E717CF-7EFC-4EFE-B88F-7E74AA281C14}"/>
    <cellStyle name="SAPBEXresItemX 3 2 4 2" xfId="3493" xr:uid="{D11F0F5C-1E55-47DB-8D19-BE758CDDD082}"/>
    <cellStyle name="SAPBEXresItemX 3 2 4 3" xfId="4296" xr:uid="{CB126EBF-78AB-45E0-BA33-B1E07A8F0C80}"/>
    <cellStyle name="SAPBEXresItemX 3 2 5" xfId="2461" xr:uid="{9CC1CC2A-80B4-4D79-AEAB-484D948189FD}"/>
    <cellStyle name="SAPBEXresItemX 3 2 6" xfId="4013" xr:uid="{151FB77E-E42E-4385-9FC1-197EDE9AE62B}"/>
    <cellStyle name="SAPBEXresItemX 4" xfId="511" xr:uid="{7262A84A-137F-4C79-8681-769E163B754C}"/>
    <cellStyle name="SAPBEXresItemX 4 2" xfId="897" xr:uid="{09346CE8-3220-41C8-8EAC-435DC51303FD}"/>
    <cellStyle name="SAPBEXresItemX 4 2 2" xfId="1169" xr:uid="{99BBA5B8-305A-48D2-9D66-A8F9B3336AE5}"/>
    <cellStyle name="SAPBEXresItemX 4 2 2 2" xfId="1685" xr:uid="{49235B5C-15CB-4099-8D1C-1DB6A593B8FD}"/>
    <cellStyle name="SAPBEXresItemX 4 2 2 2 2" xfId="3236" xr:uid="{6C488B13-75B7-427B-BE60-46CAF0BA92EF}"/>
    <cellStyle name="SAPBEXresItemX 4 2 2 2 3" xfId="5074" xr:uid="{84585775-0B14-44C3-B6BC-B8F074B67D33}"/>
    <cellStyle name="SAPBEXresItemX 4 2 2 3" xfId="2204" xr:uid="{BD8EF166-C862-4FDB-AD91-7C8E86E72137}"/>
    <cellStyle name="SAPBEXresItemX 4 2 2 3 2" xfId="3752" xr:uid="{D7D80492-A06D-4B2A-A22B-B7815613F910}"/>
    <cellStyle name="SAPBEXresItemX 4 2 2 4" xfId="2720" xr:uid="{E97F1F46-4AF0-48E3-95C0-19C5164ADAD8}"/>
    <cellStyle name="SAPBEXresItemX 4 2 2 5" xfId="4556" xr:uid="{86615356-959D-4CAE-A290-90DE1293EA3F}"/>
    <cellStyle name="SAPBEXresItemX 4 2 3" xfId="1427" xr:uid="{CEC628B8-83FF-40FE-A1B3-97A59F2BA82E}"/>
    <cellStyle name="SAPBEXresItemX 4 2 3 2" xfId="2978" xr:uid="{19066599-CEFA-4416-B42B-9FDE793151E2}"/>
    <cellStyle name="SAPBEXresItemX 4 2 3 3" xfId="4816" xr:uid="{0D800B8F-53E8-462A-BB03-7C108AEAB521}"/>
    <cellStyle name="SAPBEXresItemX 4 2 4" xfId="1946" xr:uid="{29F8D476-D8A3-4713-A0B8-EC8D53315F31}"/>
    <cellStyle name="SAPBEXresItemX 4 2 4 2" xfId="3494" xr:uid="{4D216594-8229-4998-9161-80C73405A9AC}"/>
    <cellStyle name="SAPBEXresItemX 4 2 4 3" xfId="4297" xr:uid="{2AF81DC3-68C1-459E-BD34-54AE1991C918}"/>
    <cellStyle name="SAPBEXresItemX 4 2 5" xfId="2462" xr:uid="{CB7F229B-13A7-4860-AA3B-C8027802FA98}"/>
    <cellStyle name="SAPBEXresItemX 4 2 6" xfId="4014" xr:uid="{CB2C3377-93F7-4B59-A0EA-7BBCDC651122}"/>
    <cellStyle name="SAPBEXresItemX 5" xfId="512" xr:uid="{B95622FE-3DAD-402E-82B4-C3ABC993E054}"/>
    <cellStyle name="SAPBEXresItemX 5 2" xfId="898" xr:uid="{6C1A1822-5AE5-42E0-B739-381CBD267E99}"/>
    <cellStyle name="SAPBEXresItemX 5 2 2" xfId="1170" xr:uid="{BEB6B29D-00B7-4A14-B192-59AB39DEED90}"/>
    <cellStyle name="SAPBEXresItemX 5 2 2 2" xfId="1686" xr:uid="{F63BF3B3-BFF2-44DD-B218-095EA873B50E}"/>
    <cellStyle name="SAPBEXresItemX 5 2 2 2 2" xfId="3237" xr:uid="{1C328B40-B633-4562-B10E-2A04901845F2}"/>
    <cellStyle name="SAPBEXresItemX 5 2 2 2 3" xfId="5075" xr:uid="{478BD128-4999-4ACE-940B-08CA2D4E49F3}"/>
    <cellStyle name="SAPBEXresItemX 5 2 2 3" xfId="2205" xr:uid="{CD0413E9-E963-48A8-992A-B92D06C5FD68}"/>
    <cellStyle name="SAPBEXresItemX 5 2 2 3 2" xfId="3753" xr:uid="{1239232E-81F3-4A46-8FA6-71CB14621C9E}"/>
    <cellStyle name="SAPBEXresItemX 5 2 2 4" xfId="2721" xr:uid="{9FC7C852-4251-41A0-830C-9781FACCEC64}"/>
    <cellStyle name="SAPBEXresItemX 5 2 2 5" xfId="4557" xr:uid="{943E5F38-D680-43F9-BADE-D2D412E02716}"/>
    <cellStyle name="SAPBEXresItemX 5 2 3" xfId="1428" xr:uid="{556D0B0B-6205-490C-96A3-A17185E787AE}"/>
    <cellStyle name="SAPBEXresItemX 5 2 3 2" xfId="2979" xr:uid="{D70F2D11-68A5-42DB-8B88-046989EBAD4E}"/>
    <cellStyle name="SAPBEXresItemX 5 2 3 3" xfId="4817" xr:uid="{9EFD0802-C511-4D20-898A-CA218FCF78C5}"/>
    <cellStyle name="SAPBEXresItemX 5 2 4" xfId="1947" xr:uid="{A27CD47E-1ED8-4C47-8BCF-C9FBFDA4994D}"/>
    <cellStyle name="SAPBEXresItemX 5 2 4 2" xfId="3495" xr:uid="{53A8943D-DAB6-4F90-99CF-9A7D411AEA36}"/>
    <cellStyle name="SAPBEXresItemX 5 2 4 3" xfId="4298" xr:uid="{F84E0597-ED59-48F9-BCAB-BC22843E0533}"/>
    <cellStyle name="SAPBEXresItemX 5 2 5" xfId="2463" xr:uid="{4C68339C-3C7B-40DD-919D-1F0D029712F4}"/>
    <cellStyle name="SAPBEXresItemX 5 2 6" xfId="4015" xr:uid="{088E69C6-7064-48F4-AECC-9300106BF524}"/>
    <cellStyle name="SAPBEXresItemX 6" xfId="513" xr:uid="{DDFA6D7F-571C-4A31-8D7D-835A6145250A}"/>
    <cellStyle name="SAPBEXresItemX 6 2" xfId="899" xr:uid="{46417F31-36EA-459F-877C-B5420DBE1DA6}"/>
    <cellStyle name="SAPBEXresItemX 6 2 2" xfId="1171" xr:uid="{D2E23791-38EB-4318-AD0F-E7C67AED78F8}"/>
    <cellStyle name="SAPBEXresItemX 6 2 2 2" xfId="1687" xr:uid="{7C3292F2-21A5-44EE-B4F4-9BB8F6BC414D}"/>
    <cellStyle name="SAPBEXresItemX 6 2 2 2 2" xfId="3238" xr:uid="{61D37421-83CB-4E86-BFDE-0A3F43667F3D}"/>
    <cellStyle name="SAPBEXresItemX 6 2 2 2 3" xfId="5076" xr:uid="{042BA85C-1E8D-43D0-B045-97455F75EABC}"/>
    <cellStyle name="SAPBEXresItemX 6 2 2 3" xfId="2206" xr:uid="{5FEE6FAD-7C1B-4328-9EA0-E04E3BC61F54}"/>
    <cellStyle name="SAPBEXresItemX 6 2 2 3 2" xfId="3754" xr:uid="{CC4511BB-BB5E-402F-9ECB-4A81E83CAC87}"/>
    <cellStyle name="SAPBEXresItemX 6 2 2 4" xfId="2722" xr:uid="{5B15E669-0C92-442E-985B-163E6FF5E4A6}"/>
    <cellStyle name="SAPBEXresItemX 6 2 2 5" xfId="4558" xr:uid="{2CC4487B-A233-4294-9888-937191D25E5A}"/>
    <cellStyle name="SAPBEXresItemX 6 2 3" xfId="1429" xr:uid="{F299AD06-0518-469A-AAD6-F039EE65D194}"/>
    <cellStyle name="SAPBEXresItemX 6 2 3 2" xfId="2980" xr:uid="{B71F950C-A4BA-44D0-8178-43967FA27B3A}"/>
    <cellStyle name="SAPBEXresItemX 6 2 3 3" xfId="4818" xr:uid="{FF349A84-5E7C-4A84-95FE-A0B18DA40781}"/>
    <cellStyle name="SAPBEXresItemX 6 2 4" xfId="1948" xr:uid="{5218A3FC-4568-4FE4-A71D-9DD1C551A1A2}"/>
    <cellStyle name="SAPBEXresItemX 6 2 4 2" xfId="3496" xr:uid="{0A7F05A7-A7D2-4AC0-9B30-4098C09CC60F}"/>
    <cellStyle name="SAPBEXresItemX 6 2 4 3" xfId="4299" xr:uid="{570EEEE6-5479-4324-9DD2-E1C888359F02}"/>
    <cellStyle name="SAPBEXresItemX 6 2 5" xfId="2464" xr:uid="{67BED9C3-F53B-4B2A-877B-D6A5DC4D9F90}"/>
    <cellStyle name="SAPBEXresItemX 6 2 6" xfId="4016" xr:uid="{4B8A5BE8-A5D7-41AF-84E4-5C39325E7805}"/>
    <cellStyle name="SAPBEXresItemX 7" xfId="894" xr:uid="{9BFBF9FE-25A7-4B5C-913B-558804099C1C}"/>
    <cellStyle name="SAPBEXresItemX 7 2" xfId="1166" xr:uid="{325E4D42-48D9-46CE-907B-BFF46772FF46}"/>
    <cellStyle name="SAPBEXresItemX 7 2 2" xfId="1682" xr:uid="{E03736A1-6A3E-42BE-98F0-7AB9DFD41C5B}"/>
    <cellStyle name="SAPBEXresItemX 7 2 2 2" xfId="3233" xr:uid="{2A45E336-D928-42BC-A89B-003D4FF94344}"/>
    <cellStyle name="SAPBEXresItemX 7 2 2 3" xfId="5071" xr:uid="{17DB6207-38A6-4429-8888-51D71D6670A2}"/>
    <cellStyle name="SAPBEXresItemX 7 2 3" xfId="2201" xr:uid="{ED7EAAB4-6FE7-4AB3-9C85-E14D130CF574}"/>
    <cellStyle name="SAPBEXresItemX 7 2 3 2" xfId="3749" xr:uid="{A40387C5-D40E-4687-906C-341BB5CDDC4B}"/>
    <cellStyle name="SAPBEXresItemX 7 2 4" xfId="2717" xr:uid="{D364580D-B8BC-4A90-923B-7FD8790D703D}"/>
    <cellStyle name="SAPBEXresItemX 7 2 5" xfId="4553" xr:uid="{CE8031E0-32FE-4623-8A2A-C0ABB2F9BDE8}"/>
    <cellStyle name="SAPBEXresItemX 7 3" xfId="1424" xr:uid="{C90F5919-8F64-4248-8FF7-5EAABF9220C6}"/>
    <cellStyle name="SAPBEXresItemX 7 3 2" xfId="2975" xr:uid="{BD50EAA9-9BAB-4369-8850-F508A930A169}"/>
    <cellStyle name="SAPBEXresItemX 7 3 3" xfId="4813" xr:uid="{6C709967-07E7-4285-A141-999D854B9368}"/>
    <cellStyle name="SAPBEXresItemX 7 4" xfId="1943" xr:uid="{B106D261-5FFD-4944-A722-48CEE3D7940F}"/>
    <cellStyle name="SAPBEXresItemX 7 4 2" xfId="3491" xr:uid="{74E1CECF-F9BE-48F3-ACC6-E129AA95D864}"/>
    <cellStyle name="SAPBEXresItemX 7 4 3" xfId="4294" xr:uid="{105936FB-6FB9-4422-BB64-2451F6412B42}"/>
    <cellStyle name="SAPBEXresItemX 7 5" xfId="2459" xr:uid="{C8B701BC-5B5D-4C62-B6C7-8CF1FD920AF0}"/>
    <cellStyle name="SAPBEXresItemX 7 6" xfId="4011" xr:uid="{FE3E0461-0EB6-4FEB-9108-3608DB9D1EDE}"/>
    <cellStyle name="SAPBEXstdData" xfId="514" xr:uid="{A92F8072-F87E-4AB8-A89D-F17D005FC3B1}"/>
    <cellStyle name="SAPBEXstdData 2" xfId="515" xr:uid="{1A760621-6C66-409D-BEF2-C33491CD19BA}"/>
    <cellStyle name="SAPBEXstdData 2 2" xfId="901" xr:uid="{15F12270-ECD7-407D-9E94-BDD5D8D5FC28}"/>
    <cellStyle name="SAPBEXstdData 2 2 2" xfId="1173" xr:uid="{F274B3A3-4B25-4BFC-93A1-A1A31707E19B}"/>
    <cellStyle name="SAPBEXstdData 2 2 2 2" xfId="1689" xr:uid="{CA2F81A2-CD87-4F1B-B34F-3CB9248476ED}"/>
    <cellStyle name="SAPBEXstdData 2 2 2 2 2" xfId="3240" xr:uid="{35CB8CED-49F2-414A-8364-E11419FA095E}"/>
    <cellStyle name="SAPBEXstdData 2 2 2 2 3" xfId="5078" xr:uid="{05DBD482-77A5-4CC5-B2DC-F10530E76861}"/>
    <cellStyle name="SAPBEXstdData 2 2 2 3" xfId="2208" xr:uid="{FAA7017B-A25B-40FD-A35F-23C878F6427F}"/>
    <cellStyle name="SAPBEXstdData 2 2 2 3 2" xfId="3756" xr:uid="{479336A4-8F33-4767-A94D-5AF0FC6AA913}"/>
    <cellStyle name="SAPBEXstdData 2 2 2 4" xfId="2724" xr:uid="{2BA8799E-4863-45CE-A76F-34E342108F9D}"/>
    <cellStyle name="SAPBEXstdData 2 2 2 5" xfId="4560" xr:uid="{D65A0DFB-8940-43C6-AE7C-C1D45D02A46D}"/>
    <cellStyle name="SAPBEXstdData 2 2 3" xfId="1431" xr:uid="{68B29461-751D-40AB-97D2-31C42148B009}"/>
    <cellStyle name="SAPBEXstdData 2 2 3 2" xfId="2982" xr:uid="{6ABD3E5D-9E74-408C-84E7-36ACFE189C3A}"/>
    <cellStyle name="SAPBEXstdData 2 2 3 3" xfId="4820" xr:uid="{A0D2C32E-90C1-4441-8678-FB0564DE5539}"/>
    <cellStyle name="SAPBEXstdData 2 2 4" xfId="1950" xr:uid="{FD9A0CA8-B7BC-49C1-B9C9-A9E19E792645}"/>
    <cellStyle name="SAPBEXstdData 2 2 4 2" xfId="3498" xr:uid="{EE5135C9-73C9-4E2E-A791-B1E4370B4198}"/>
    <cellStyle name="SAPBEXstdData 2 2 4 3" xfId="4301" xr:uid="{FAF8AAFA-FABC-46D7-91E9-0E3D0D36B6B6}"/>
    <cellStyle name="SAPBEXstdData 2 2 5" xfId="2466" xr:uid="{D5ADD3CC-B99B-4D2A-8A18-5686D0DDB62C}"/>
    <cellStyle name="SAPBEXstdData 2 2 6" xfId="4018" xr:uid="{7C552740-A7A3-4810-BF1A-B6853DB80EC6}"/>
    <cellStyle name="SAPBEXstdData 3" xfId="516" xr:uid="{CB27E688-F637-445F-9BDE-A7122E5C4E71}"/>
    <cellStyle name="SAPBEXstdData 3 2" xfId="902" xr:uid="{C0D7207A-7C81-4AE6-9D60-CBD421B37941}"/>
    <cellStyle name="SAPBEXstdData 3 2 2" xfId="1174" xr:uid="{16A32E44-1728-42D9-828D-BE55DFB42B70}"/>
    <cellStyle name="SAPBEXstdData 3 2 2 2" xfId="1690" xr:uid="{64AF88AC-C99D-48F5-AFF6-4B94A69088FF}"/>
    <cellStyle name="SAPBEXstdData 3 2 2 2 2" xfId="3241" xr:uid="{ECAB1E9E-B177-420B-8355-B2B09ABB81F8}"/>
    <cellStyle name="SAPBEXstdData 3 2 2 2 3" xfId="5079" xr:uid="{1F0A9D9F-339C-4737-8E9C-885C81F40FB8}"/>
    <cellStyle name="SAPBEXstdData 3 2 2 3" xfId="2209" xr:uid="{FB36FCC3-C905-4C02-8AF0-FC29AEC43878}"/>
    <cellStyle name="SAPBEXstdData 3 2 2 3 2" xfId="3757" xr:uid="{FB12F7D3-6FD0-41E0-9EA6-8C204555FE25}"/>
    <cellStyle name="SAPBEXstdData 3 2 2 4" xfId="2725" xr:uid="{960C1CBE-D847-4102-BD3F-9B0FB74FB102}"/>
    <cellStyle name="SAPBEXstdData 3 2 2 5" xfId="4561" xr:uid="{1690760F-02E1-415B-BF43-8D2692A6788E}"/>
    <cellStyle name="SAPBEXstdData 3 2 3" xfId="1432" xr:uid="{3D505B59-458C-480F-93B1-6327097B27F0}"/>
    <cellStyle name="SAPBEXstdData 3 2 3 2" xfId="2983" xr:uid="{B72E0479-A72F-4670-815A-9907E4B9C8A6}"/>
    <cellStyle name="SAPBEXstdData 3 2 3 3" xfId="4821" xr:uid="{C4FDB117-60ED-44AE-9565-B7D872BF50FE}"/>
    <cellStyle name="SAPBEXstdData 3 2 4" xfId="1951" xr:uid="{013D1CEE-B0F4-4293-A851-85916E7D2CC7}"/>
    <cellStyle name="SAPBEXstdData 3 2 4 2" xfId="3499" xr:uid="{51A9F35C-B2BA-4835-A90B-4A1A81837124}"/>
    <cellStyle name="SAPBEXstdData 3 2 4 3" xfId="4302" xr:uid="{C82E68C3-03AC-4AA4-92AC-BC4EFAFAE652}"/>
    <cellStyle name="SAPBEXstdData 3 2 5" xfId="2467" xr:uid="{015E9B3D-575E-431F-B163-53EDA6099DC7}"/>
    <cellStyle name="SAPBEXstdData 3 2 6" xfId="4019" xr:uid="{0CCD534E-0917-452A-B15E-8AC80EB54936}"/>
    <cellStyle name="SAPBEXstdData 4" xfId="517" xr:uid="{750E9F65-23DC-4EFD-BCA9-47B4BAEC07E6}"/>
    <cellStyle name="SAPBEXstdData 4 2" xfId="903" xr:uid="{5E4A4F36-6D9D-4B76-BD0F-A359644E753B}"/>
    <cellStyle name="SAPBEXstdData 4 2 2" xfId="1175" xr:uid="{B1C2F1AA-609A-4A8A-B9A4-7B7336E2F205}"/>
    <cellStyle name="SAPBEXstdData 4 2 2 2" xfId="1691" xr:uid="{8B277B06-CE0C-4339-B04B-5DE9A5E4AF6B}"/>
    <cellStyle name="SAPBEXstdData 4 2 2 2 2" xfId="3242" xr:uid="{72B6CBBE-1BBC-4DED-91D6-816BFEAF16A2}"/>
    <cellStyle name="SAPBEXstdData 4 2 2 2 3" xfId="5080" xr:uid="{4090FF7C-EDC0-4C78-8040-99AEDE0D86C7}"/>
    <cellStyle name="SAPBEXstdData 4 2 2 3" xfId="2210" xr:uid="{47CA80B9-8221-4816-A7B8-8BED49891EC4}"/>
    <cellStyle name="SAPBEXstdData 4 2 2 3 2" xfId="3758" xr:uid="{A1DFB3D2-8B29-46D7-8DD3-90D412E800A5}"/>
    <cellStyle name="SAPBEXstdData 4 2 2 4" xfId="2726" xr:uid="{23ACFED7-3FF8-42DE-8765-E349B1FEC991}"/>
    <cellStyle name="SAPBEXstdData 4 2 2 5" xfId="4562" xr:uid="{E1448595-02ED-4971-A1DE-774115AD1745}"/>
    <cellStyle name="SAPBEXstdData 4 2 3" xfId="1433" xr:uid="{F6CE86A7-F7FF-46D6-9F9C-383638B687DB}"/>
    <cellStyle name="SAPBEXstdData 4 2 3 2" xfId="2984" xr:uid="{44EB24B0-8375-44A8-922B-5FA1663FEC48}"/>
    <cellStyle name="SAPBEXstdData 4 2 3 3" xfId="4822" xr:uid="{0EB0058E-31DC-435A-8AEC-E5FD334057C3}"/>
    <cellStyle name="SAPBEXstdData 4 2 4" xfId="1952" xr:uid="{16ABC3E1-29AA-4A8E-B201-9D7C6D25A982}"/>
    <cellStyle name="SAPBEXstdData 4 2 4 2" xfId="3500" xr:uid="{624A22DC-2D9B-427E-AFE8-30C0EAE81205}"/>
    <cellStyle name="SAPBEXstdData 4 2 4 3" xfId="4303" xr:uid="{06849A3A-022C-40C3-9626-FE4C6A3B17BE}"/>
    <cellStyle name="SAPBEXstdData 4 2 5" xfId="2468" xr:uid="{F6FAF040-B6EA-4B55-AE50-71F9A84975C1}"/>
    <cellStyle name="SAPBEXstdData 4 2 6" xfId="4020" xr:uid="{9737A352-436A-400C-89E4-2477EC7D3CF4}"/>
    <cellStyle name="SAPBEXstdData 5" xfId="518" xr:uid="{B02A610A-D8E3-480A-9781-099638578C1D}"/>
    <cellStyle name="SAPBEXstdData 5 2" xfId="904" xr:uid="{5C5FBBB9-C533-462E-B78B-870605F54FC8}"/>
    <cellStyle name="SAPBEXstdData 5 2 2" xfId="1176" xr:uid="{F51293A4-4E8A-417D-8114-A20B502740A1}"/>
    <cellStyle name="SAPBEXstdData 5 2 2 2" xfId="1692" xr:uid="{78789D4E-BE8C-4863-BC8A-45521F85FF55}"/>
    <cellStyle name="SAPBEXstdData 5 2 2 2 2" xfId="3243" xr:uid="{58E1F834-893C-4F4D-94C7-19EF5D6B813F}"/>
    <cellStyle name="SAPBEXstdData 5 2 2 2 3" xfId="5081" xr:uid="{AA10E58D-BD45-42D6-8616-596A0A58C288}"/>
    <cellStyle name="SAPBEXstdData 5 2 2 3" xfId="2211" xr:uid="{E09CF7C0-EE0E-40EE-98A9-2A9FE66C4962}"/>
    <cellStyle name="SAPBEXstdData 5 2 2 3 2" xfId="3759" xr:uid="{8ABB163A-D3BD-4593-8B03-0635303517B4}"/>
    <cellStyle name="SAPBEXstdData 5 2 2 4" xfId="2727" xr:uid="{ACD3F9C4-FB71-4D09-A4F3-86660F088726}"/>
    <cellStyle name="SAPBEXstdData 5 2 2 5" xfId="4563" xr:uid="{85053973-5ACD-443D-AB15-CCD17CAD6801}"/>
    <cellStyle name="SAPBEXstdData 5 2 3" xfId="1434" xr:uid="{03ACEFF8-1641-4828-97C7-78B6FB088D4A}"/>
    <cellStyle name="SAPBEXstdData 5 2 3 2" xfId="2985" xr:uid="{3FA49B58-956C-46CB-ADCE-8529BD816C47}"/>
    <cellStyle name="SAPBEXstdData 5 2 3 3" xfId="4823" xr:uid="{A3AFAE53-4C26-46DE-AA48-870BE3C5A017}"/>
    <cellStyle name="SAPBEXstdData 5 2 4" xfId="1953" xr:uid="{83495BD7-ED89-4963-89D4-5FAA6DE723CA}"/>
    <cellStyle name="SAPBEXstdData 5 2 4 2" xfId="3501" xr:uid="{1A27F380-CC50-41DC-ACE9-5AD261CBBDDE}"/>
    <cellStyle name="SAPBEXstdData 5 2 4 3" xfId="4304" xr:uid="{C16754AF-9C74-442A-852A-B9ADDE703BB9}"/>
    <cellStyle name="SAPBEXstdData 5 2 5" xfId="2469" xr:uid="{0B7247F5-53F1-4C70-9FD3-BF48A3BB99A6}"/>
    <cellStyle name="SAPBEXstdData 5 2 6" xfId="4021" xr:uid="{CABBCA51-F105-41D4-9CA3-46FBF5771466}"/>
    <cellStyle name="SAPBEXstdData 6" xfId="519" xr:uid="{7DEEEC6C-46D1-41DA-ADDC-66B4CA72EFD9}"/>
    <cellStyle name="SAPBEXstdData 6 2" xfId="905" xr:uid="{3B055699-EC8C-4276-9C20-BCDA1A8E3AB5}"/>
    <cellStyle name="SAPBEXstdData 6 2 2" xfId="1177" xr:uid="{72025542-356E-42A6-9D25-535DB29381DA}"/>
    <cellStyle name="SAPBEXstdData 6 2 2 2" xfId="1693" xr:uid="{0988EB39-06C4-4D93-B876-BB6114A8C708}"/>
    <cellStyle name="SAPBEXstdData 6 2 2 2 2" xfId="3244" xr:uid="{7CC7E9F7-8755-4E44-9923-B0172C3E9D90}"/>
    <cellStyle name="SAPBEXstdData 6 2 2 2 3" xfId="5082" xr:uid="{E1BC989A-330A-4E4C-9335-CBEC919FB7C2}"/>
    <cellStyle name="SAPBEXstdData 6 2 2 3" xfId="2212" xr:uid="{2D88F528-0EF1-43A8-8E03-CDFB6724385B}"/>
    <cellStyle name="SAPBEXstdData 6 2 2 3 2" xfId="3760" xr:uid="{B7813A64-A203-4787-AF77-F46CAA4E834D}"/>
    <cellStyle name="SAPBEXstdData 6 2 2 4" xfId="2728" xr:uid="{27A08A69-CD38-4092-B119-06674D149309}"/>
    <cellStyle name="SAPBEXstdData 6 2 2 5" xfId="4564" xr:uid="{1EF212C6-3777-444A-AA4D-B94703DE97E0}"/>
    <cellStyle name="SAPBEXstdData 6 2 3" xfId="1435" xr:uid="{B3BAC571-CE77-4DE9-A8A2-B268349C1E86}"/>
    <cellStyle name="SAPBEXstdData 6 2 3 2" xfId="2986" xr:uid="{7C425BC3-AA96-4BB7-B0EC-5D17A40C6B3F}"/>
    <cellStyle name="SAPBEXstdData 6 2 3 3" xfId="4824" xr:uid="{D80FA6DD-133D-49A2-A815-6FF3D01CEB45}"/>
    <cellStyle name="SAPBEXstdData 6 2 4" xfId="1954" xr:uid="{60ACDE2D-561C-427F-878E-76C9847347BB}"/>
    <cellStyle name="SAPBEXstdData 6 2 4 2" xfId="3502" xr:uid="{CB90A4AF-AFB0-4457-91AA-9611CFF8B760}"/>
    <cellStyle name="SAPBEXstdData 6 2 4 3" xfId="4305" xr:uid="{1D765AAB-A757-425F-8736-BFC22D0254AD}"/>
    <cellStyle name="SAPBEXstdData 6 2 5" xfId="2470" xr:uid="{03827914-9688-472A-841A-92AA724A10DF}"/>
    <cellStyle name="SAPBEXstdData 6 2 6" xfId="4022" xr:uid="{DF028F8D-92CF-4FCE-8178-A0370DB95D47}"/>
    <cellStyle name="SAPBEXstdData 7" xfId="900" xr:uid="{B65DCF55-DEFD-49A7-8743-6F40A4822CF0}"/>
    <cellStyle name="SAPBEXstdData 7 2" xfId="1172" xr:uid="{7A509682-02EF-4E0C-A188-23DA879ACE82}"/>
    <cellStyle name="SAPBEXstdData 7 2 2" xfId="1688" xr:uid="{C6F1E2DD-F68E-4B47-864D-F8AF4394D9CD}"/>
    <cellStyle name="SAPBEXstdData 7 2 2 2" xfId="3239" xr:uid="{A7F0E92C-45F2-46D5-BE84-AFECFA7E1224}"/>
    <cellStyle name="SAPBEXstdData 7 2 2 3" xfId="5077" xr:uid="{54B7DADE-5F0E-4D17-AD11-724968586573}"/>
    <cellStyle name="SAPBEXstdData 7 2 3" xfId="2207" xr:uid="{0EBDCC4A-C570-48E3-8BB7-F438AC7FF566}"/>
    <cellStyle name="SAPBEXstdData 7 2 3 2" xfId="3755" xr:uid="{66FB4C18-62BD-478C-BCB3-3C8CB4BDE072}"/>
    <cellStyle name="SAPBEXstdData 7 2 4" xfId="2723" xr:uid="{E3C37F06-1676-455B-916D-901AF7D4CC9D}"/>
    <cellStyle name="SAPBEXstdData 7 2 5" xfId="4559" xr:uid="{3AD6E44F-7D80-477C-975A-43BBEE567533}"/>
    <cellStyle name="SAPBEXstdData 7 3" xfId="1430" xr:uid="{31E4EA54-14A8-4B40-B8F0-816D8CB74640}"/>
    <cellStyle name="SAPBEXstdData 7 3 2" xfId="2981" xr:uid="{C5DDCCD1-0FA5-4FE7-8D4C-8F86A6EC70CB}"/>
    <cellStyle name="SAPBEXstdData 7 3 3" xfId="4819" xr:uid="{40A3B705-2735-4FBF-BD7F-37EB9035F5AF}"/>
    <cellStyle name="SAPBEXstdData 7 4" xfId="1949" xr:uid="{B89216DB-7C0E-49B2-B09B-05DC21C2D98E}"/>
    <cellStyle name="SAPBEXstdData 7 4 2" xfId="3497" xr:uid="{12C49E36-6ED5-49EC-9687-262B68369A69}"/>
    <cellStyle name="SAPBEXstdData 7 4 3" xfId="4300" xr:uid="{FBF791F2-0999-4FC4-9741-559671441A04}"/>
    <cellStyle name="SAPBEXstdData 7 5" xfId="2465" xr:uid="{7F41EDFB-3C17-4E14-8167-614B861BB44E}"/>
    <cellStyle name="SAPBEXstdData 7 6" xfId="4017" xr:uid="{22F8B072-2DAA-43D8-B0C1-88A08E2C00F1}"/>
    <cellStyle name="SAPBEXstdData_Приложение_1_к_7-у-о_2009_Кв_1_ФСТ" xfId="520" xr:uid="{A764E84F-1781-499B-9191-A90677EF82E8}"/>
    <cellStyle name="SAPBEXstdDataEmph" xfId="521" xr:uid="{738BF6E2-DBB2-4F9B-8DA0-772C330B996D}"/>
    <cellStyle name="SAPBEXstdDataEmph 2" xfId="522" xr:uid="{6B3412FD-279D-4027-8AAE-1E0F63C21D53}"/>
    <cellStyle name="SAPBEXstdDataEmph 2 2" xfId="907" xr:uid="{B1E4209B-975D-48F0-888B-8BFD1D43D0EC}"/>
    <cellStyle name="SAPBEXstdDataEmph 2 2 2" xfId="1179" xr:uid="{1F4AB15A-8412-4A29-901E-6C25DA5A78B4}"/>
    <cellStyle name="SAPBEXstdDataEmph 2 2 2 2" xfId="1695" xr:uid="{93CE55A1-CB17-485D-A1A9-A52710915CED}"/>
    <cellStyle name="SAPBEXstdDataEmph 2 2 2 2 2" xfId="3246" xr:uid="{71291697-96CA-467E-9D28-A59BAD1E2FCB}"/>
    <cellStyle name="SAPBEXstdDataEmph 2 2 2 2 3" xfId="5084" xr:uid="{884707FB-6784-4E74-843F-81A7E081FF3C}"/>
    <cellStyle name="SAPBEXstdDataEmph 2 2 2 3" xfId="2214" xr:uid="{7BEC10B7-13AF-470D-A101-8E09AF8BC69B}"/>
    <cellStyle name="SAPBEXstdDataEmph 2 2 2 3 2" xfId="3762" xr:uid="{ACE02038-E627-48BD-B236-988E2B5BAD5A}"/>
    <cellStyle name="SAPBEXstdDataEmph 2 2 2 4" xfId="2730" xr:uid="{773943CA-1963-4424-9FA0-8D223DA47577}"/>
    <cellStyle name="SAPBEXstdDataEmph 2 2 2 5" xfId="4566" xr:uid="{9CDD7EC2-9CCB-4C94-8971-DE12573BF0BE}"/>
    <cellStyle name="SAPBEXstdDataEmph 2 2 3" xfId="1437" xr:uid="{0A661922-D9C6-48BF-B75A-49256EA906AE}"/>
    <cellStyle name="SAPBEXstdDataEmph 2 2 3 2" xfId="2988" xr:uid="{EACCF42D-80BD-4796-BC09-F7231F03F410}"/>
    <cellStyle name="SAPBEXstdDataEmph 2 2 3 3" xfId="4826" xr:uid="{950F018B-8F91-4980-A035-DACF7F6D0BA2}"/>
    <cellStyle name="SAPBEXstdDataEmph 2 2 4" xfId="1956" xr:uid="{509D984F-F5D2-48A9-BA44-408C990A7EDF}"/>
    <cellStyle name="SAPBEXstdDataEmph 2 2 4 2" xfId="3504" xr:uid="{6A0D164F-A4F3-4186-98B4-933A9AD51550}"/>
    <cellStyle name="SAPBEXstdDataEmph 2 2 4 3" xfId="4307" xr:uid="{F3806C0D-0263-4F1C-A27E-6D808AFEEC91}"/>
    <cellStyle name="SAPBEXstdDataEmph 2 2 5" xfId="2472" xr:uid="{86A98E7A-75A3-4D76-807B-CB42A85CE672}"/>
    <cellStyle name="SAPBEXstdDataEmph 2 2 6" xfId="4024" xr:uid="{357F80BC-9594-49F2-8037-B1496D8C6274}"/>
    <cellStyle name="SAPBEXstdDataEmph 3" xfId="523" xr:uid="{BD26BFE2-C187-4592-8A67-77567466667D}"/>
    <cellStyle name="SAPBEXstdDataEmph 3 2" xfId="908" xr:uid="{27FCDBC8-8993-4FA9-83FC-5535CA1F56A8}"/>
    <cellStyle name="SAPBEXstdDataEmph 3 2 2" xfId="1180" xr:uid="{C8FDEC22-22C3-485B-8866-F5D68F452C7B}"/>
    <cellStyle name="SAPBEXstdDataEmph 3 2 2 2" xfId="1696" xr:uid="{A9BF95EA-74B3-4AAE-8E1E-A1C4F74C58D3}"/>
    <cellStyle name="SAPBEXstdDataEmph 3 2 2 2 2" xfId="3247" xr:uid="{F81E23B6-99BA-46AD-ADE5-EBF67931D2A3}"/>
    <cellStyle name="SAPBEXstdDataEmph 3 2 2 2 3" xfId="5085" xr:uid="{AF8493B2-2CA4-42AD-8F63-7DD5AF7F7E2E}"/>
    <cellStyle name="SAPBEXstdDataEmph 3 2 2 3" xfId="2215" xr:uid="{1518D158-2AC0-44DA-891C-6BA8451AC7BC}"/>
    <cellStyle name="SAPBEXstdDataEmph 3 2 2 3 2" xfId="3763" xr:uid="{A594B7F5-5E49-46AE-989F-99E56FCA1427}"/>
    <cellStyle name="SAPBEXstdDataEmph 3 2 2 4" xfId="2731" xr:uid="{B6AA524F-3437-434F-88CF-AA5E1698A153}"/>
    <cellStyle name="SAPBEXstdDataEmph 3 2 2 5" xfId="4567" xr:uid="{3A59C356-F17F-4BFA-909F-65B250F4054B}"/>
    <cellStyle name="SAPBEXstdDataEmph 3 2 3" xfId="1438" xr:uid="{3CBAB31F-982B-404E-B092-06975FB1215C}"/>
    <cellStyle name="SAPBEXstdDataEmph 3 2 3 2" xfId="2989" xr:uid="{398F43E1-FED2-43E6-B2D7-F4CDC9DE0E15}"/>
    <cellStyle name="SAPBEXstdDataEmph 3 2 3 3" xfId="4827" xr:uid="{809B99D0-0C94-465D-BFB9-C2FF7CB224E6}"/>
    <cellStyle name="SAPBEXstdDataEmph 3 2 4" xfId="1957" xr:uid="{EF7A1F40-ADC6-4DBD-AD7B-9F597370280D}"/>
    <cellStyle name="SAPBEXstdDataEmph 3 2 4 2" xfId="3505" xr:uid="{FDA9BD31-07ED-4427-9A7E-67C79B872A13}"/>
    <cellStyle name="SAPBEXstdDataEmph 3 2 4 3" xfId="4308" xr:uid="{F7278B1B-2893-44A2-A5D1-E1ACEF4232DE}"/>
    <cellStyle name="SAPBEXstdDataEmph 3 2 5" xfId="2473" xr:uid="{3E9DB803-1280-455E-887D-CD1400B661A0}"/>
    <cellStyle name="SAPBEXstdDataEmph 3 2 6" xfId="4025" xr:uid="{CC74B549-A417-4198-9C8C-B973DD04B182}"/>
    <cellStyle name="SAPBEXstdDataEmph 4" xfId="524" xr:uid="{6D8A2A50-2FE8-4931-9EAB-DAEF43CD8F6D}"/>
    <cellStyle name="SAPBEXstdDataEmph 4 2" xfId="909" xr:uid="{312C2CCD-D4A7-4CC0-80A5-8E7A653058AC}"/>
    <cellStyle name="SAPBEXstdDataEmph 4 2 2" xfId="1181" xr:uid="{E47DDCB6-8AE7-43C2-8508-B7E6B7FA4FC3}"/>
    <cellStyle name="SAPBEXstdDataEmph 4 2 2 2" xfId="1697" xr:uid="{0969C9F7-327B-45FD-970F-0859B6850AFE}"/>
    <cellStyle name="SAPBEXstdDataEmph 4 2 2 2 2" xfId="3248" xr:uid="{6DB207F4-FF4F-42C5-99FD-FB391928FFF6}"/>
    <cellStyle name="SAPBEXstdDataEmph 4 2 2 2 3" xfId="5086" xr:uid="{E02AD00A-8BAB-462E-943D-A6DAB03C9006}"/>
    <cellStyle name="SAPBEXstdDataEmph 4 2 2 3" xfId="2216" xr:uid="{B257A820-8C18-4DDB-8973-5DF96E322800}"/>
    <cellStyle name="SAPBEXstdDataEmph 4 2 2 3 2" xfId="3764" xr:uid="{EC253E5C-409B-4A2A-9C84-FD860FF50E26}"/>
    <cellStyle name="SAPBEXstdDataEmph 4 2 2 4" xfId="2732" xr:uid="{305B87C0-BD8E-446D-93D7-42440910F1BD}"/>
    <cellStyle name="SAPBEXstdDataEmph 4 2 2 5" xfId="4568" xr:uid="{E1C55A0A-10E2-4764-82CE-8C89190FFDA3}"/>
    <cellStyle name="SAPBEXstdDataEmph 4 2 3" xfId="1439" xr:uid="{C97102C9-FF2F-4B4F-A2F6-0951FAC93521}"/>
    <cellStyle name="SAPBEXstdDataEmph 4 2 3 2" xfId="2990" xr:uid="{F0EF6A9F-70FE-4BB5-AD7E-EE7054367C0D}"/>
    <cellStyle name="SAPBEXstdDataEmph 4 2 3 3" xfId="4828" xr:uid="{70A1AD37-3032-4A86-8EDF-07B1C02C9F55}"/>
    <cellStyle name="SAPBEXstdDataEmph 4 2 4" xfId="1958" xr:uid="{A706B736-5108-4BAF-B7D4-857F1D57A7E3}"/>
    <cellStyle name="SAPBEXstdDataEmph 4 2 4 2" xfId="3506" xr:uid="{FB1743B1-49AF-4B98-A6C9-1D3833C3692E}"/>
    <cellStyle name="SAPBEXstdDataEmph 4 2 4 3" xfId="4309" xr:uid="{E77391C4-3102-431F-82A4-3012E944F73C}"/>
    <cellStyle name="SAPBEXstdDataEmph 4 2 5" xfId="2474" xr:uid="{3030B022-B618-48C2-9B00-C3FAAFF66D78}"/>
    <cellStyle name="SAPBEXstdDataEmph 4 2 6" xfId="4026" xr:uid="{246FD525-374B-4F02-9318-3F340E4B1832}"/>
    <cellStyle name="SAPBEXstdDataEmph 5" xfId="525" xr:uid="{9F07BB64-BE19-4F9B-B0ED-9F85D55AA18F}"/>
    <cellStyle name="SAPBEXstdDataEmph 5 2" xfId="910" xr:uid="{B24F72AB-540B-4B27-98CD-06B2D85181F4}"/>
    <cellStyle name="SAPBEXstdDataEmph 5 2 2" xfId="1182" xr:uid="{1D446C58-573C-4C68-909E-C441B0FEBD5D}"/>
    <cellStyle name="SAPBEXstdDataEmph 5 2 2 2" xfId="1698" xr:uid="{90106BF2-AAE3-4A6E-9219-46A83B9868BB}"/>
    <cellStyle name="SAPBEXstdDataEmph 5 2 2 2 2" xfId="3249" xr:uid="{9C16D185-1155-4C09-BFFA-51CB50B1BB73}"/>
    <cellStyle name="SAPBEXstdDataEmph 5 2 2 2 3" xfId="5087" xr:uid="{E10A7398-34AF-414E-A1AD-6D7C1C8BDC81}"/>
    <cellStyle name="SAPBEXstdDataEmph 5 2 2 3" xfId="2217" xr:uid="{BD848CA5-E9C2-4CEB-BCD7-AEF1EB1936FD}"/>
    <cellStyle name="SAPBEXstdDataEmph 5 2 2 3 2" xfId="3765" xr:uid="{9A030CB2-9112-4423-8F6D-8C685B252C9A}"/>
    <cellStyle name="SAPBEXstdDataEmph 5 2 2 4" xfId="2733" xr:uid="{BE13EE9D-C1D3-498F-9BC5-44FF886A15EF}"/>
    <cellStyle name="SAPBEXstdDataEmph 5 2 2 5" xfId="4569" xr:uid="{D6F22D0A-EE94-456C-B064-9A835BD392C3}"/>
    <cellStyle name="SAPBEXstdDataEmph 5 2 3" xfId="1440" xr:uid="{7FA7FC0D-F8C4-418B-BA23-60EC16124394}"/>
    <cellStyle name="SAPBEXstdDataEmph 5 2 3 2" xfId="2991" xr:uid="{84A71B56-4103-4F55-9A63-526DC494F326}"/>
    <cellStyle name="SAPBEXstdDataEmph 5 2 3 3" xfId="4829" xr:uid="{81C976B3-7AEB-44EA-A702-806F5B95765B}"/>
    <cellStyle name="SAPBEXstdDataEmph 5 2 4" xfId="1959" xr:uid="{56F2BC0D-4499-49A7-944A-1AEE8024D400}"/>
    <cellStyle name="SAPBEXstdDataEmph 5 2 4 2" xfId="3507" xr:uid="{85D1BBC3-4964-459E-83E0-7A4278590045}"/>
    <cellStyle name="SAPBEXstdDataEmph 5 2 4 3" xfId="4310" xr:uid="{48476E4B-E093-4130-A189-B104521039C0}"/>
    <cellStyle name="SAPBEXstdDataEmph 5 2 5" xfId="2475" xr:uid="{9D9E4CB3-243C-47D4-9860-F12DAE2A7176}"/>
    <cellStyle name="SAPBEXstdDataEmph 5 2 6" xfId="4027" xr:uid="{548B3510-F8BB-4E85-9DF5-FE2300AA834E}"/>
    <cellStyle name="SAPBEXstdDataEmph 6" xfId="526" xr:uid="{20AD8461-5319-4248-AAA5-B1F7C0FDD4D6}"/>
    <cellStyle name="SAPBEXstdDataEmph 6 2" xfId="911" xr:uid="{B704B1E2-6C84-411F-AB03-F0180A36B819}"/>
    <cellStyle name="SAPBEXstdDataEmph 6 2 2" xfId="1183" xr:uid="{8F3D4B3B-2018-4825-88AF-F7C7A34C3B84}"/>
    <cellStyle name="SAPBEXstdDataEmph 6 2 2 2" xfId="1699" xr:uid="{3DA6EC5B-A9F3-4AEC-A42D-5C0CABA1FD2D}"/>
    <cellStyle name="SAPBEXstdDataEmph 6 2 2 2 2" xfId="3250" xr:uid="{E67C97AE-A9BF-470B-ADF7-5930190EF5EA}"/>
    <cellStyle name="SAPBEXstdDataEmph 6 2 2 2 3" xfId="5088" xr:uid="{D8A5F811-75E6-44FB-9D1E-DA8CF9DB9C6A}"/>
    <cellStyle name="SAPBEXstdDataEmph 6 2 2 3" xfId="2218" xr:uid="{627F1B69-ED33-49AE-B32B-8F7F487C37FD}"/>
    <cellStyle name="SAPBEXstdDataEmph 6 2 2 3 2" xfId="3766" xr:uid="{B22A32A7-49E9-4D2C-9971-401CD8FA3F56}"/>
    <cellStyle name="SAPBEXstdDataEmph 6 2 2 4" xfId="2734" xr:uid="{A2DACC1D-C53B-410A-B96E-1E23D7EF4E49}"/>
    <cellStyle name="SAPBEXstdDataEmph 6 2 2 5" xfId="4570" xr:uid="{977DF441-A48C-4A3E-9735-66F7F5B4B26A}"/>
    <cellStyle name="SAPBEXstdDataEmph 6 2 3" xfId="1441" xr:uid="{4E3841D2-EF9E-49F2-9F9E-BE5236D6B723}"/>
    <cellStyle name="SAPBEXstdDataEmph 6 2 3 2" xfId="2992" xr:uid="{371EC6E9-6CEE-488A-983D-D69C4C575503}"/>
    <cellStyle name="SAPBEXstdDataEmph 6 2 3 3" xfId="4830" xr:uid="{A5388BE9-5563-45CE-BF7D-0578D9D61896}"/>
    <cellStyle name="SAPBEXstdDataEmph 6 2 4" xfId="1960" xr:uid="{22B66706-1632-4FEB-9A3C-B4AD594B0730}"/>
    <cellStyle name="SAPBEXstdDataEmph 6 2 4 2" xfId="3508" xr:uid="{47E23C98-D64E-4E2F-9010-8DA672B30C06}"/>
    <cellStyle name="SAPBEXstdDataEmph 6 2 4 3" xfId="4311" xr:uid="{C47BF7FB-487B-4257-B749-F0FEA95E5E67}"/>
    <cellStyle name="SAPBEXstdDataEmph 6 2 5" xfId="2476" xr:uid="{00D669E4-A408-4323-AE55-F9AABD1F1CF6}"/>
    <cellStyle name="SAPBEXstdDataEmph 6 2 6" xfId="4028" xr:uid="{8D1AEDB1-D5D8-407B-95EC-6D6A1D6C542D}"/>
    <cellStyle name="SAPBEXstdDataEmph 7" xfId="906" xr:uid="{C82576FA-D72E-42A5-8FE5-0D45C687E605}"/>
    <cellStyle name="SAPBEXstdDataEmph 7 2" xfId="1178" xr:uid="{1AAE72C5-A83C-43B7-AAEA-7A8481D05FF1}"/>
    <cellStyle name="SAPBEXstdDataEmph 7 2 2" xfId="1694" xr:uid="{D80242A0-CC7E-4585-9867-945CBD9010CA}"/>
    <cellStyle name="SAPBEXstdDataEmph 7 2 2 2" xfId="3245" xr:uid="{B398B99B-595B-4DA0-BDB7-E1F206054299}"/>
    <cellStyle name="SAPBEXstdDataEmph 7 2 2 3" xfId="5083" xr:uid="{E9F9BAF2-2AB5-4BDB-AFA3-AE959A8BADE2}"/>
    <cellStyle name="SAPBEXstdDataEmph 7 2 3" xfId="2213" xr:uid="{D2FB0D80-A1A8-4B96-A73E-5D02E97FF146}"/>
    <cellStyle name="SAPBEXstdDataEmph 7 2 3 2" xfId="3761" xr:uid="{10B33DA1-07B2-425E-A637-4B80DE43D9A8}"/>
    <cellStyle name="SAPBEXstdDataEmph 7 2 4" xfId="2729" xr:uid="{962A3D90-5A4A-4282-9763-A9D194D79C4E}"/>
    <cellStyle name="SAPBEXstdDataEmph 7 2 5" xfId="4565" xr:uid="{F60C787F-55CE-4132-A032-AE155F2DA9D7}"/>
    <cellStyle name="SAPBEXstdDataEmph 7 3" xfId="1436" xr:uid="{5830EA19-FEDC-4E01-A568-BA7809C21D37}"/>
    <cellStyle name="SAPBEXstdDataEmph 7 3 2" xfId="2987" xr:uid="{B89FE038-6944-4417-AB72-A7640099D13A}"/>
    <cellStyle name="SAPBEXstdDataEmph 7 3 3" xfId="4825" xr:uid="{3BBD1290-A2B0-4440-90E3-9F767AECDD33}"/>
    <cellStyle name="SAPBEXstdDataEmph 7 4" xfId="1955" xr:uid="{611143DA-3F9C-4A9E-8328-9876AE8EBDB5}"/>
    <cellStyle name="SAPBEXstdDataEmph 7 4 2" xfId="3503" xr:uid="{CF050117-CD25-4115-A590-D7F6B95CD392}"/>
    <cellStyle name="SAPBEXstdDataEmph 7 4 3" xfId="4306" xr:uid="{93B4117C-5A73-4805-92CB-78A2F18D5D2E}"/>
    <cellStyle name="SAPBEXstdDataEmph 7 5" xfId="2471" xr:uid="{67B5C7B6-7B78-483A-8128-7638A8250606}"/>
    <cellStyle name="SAPBEXstdDataEmph 7 6" xfId="4023" xr:uid="{F29AC1BB-E1D4-45E4-9EF5-8DF318D2D9A9}"/>
    <cellStyle name="SAPBEXstdItem" xfId="527" xr:uid="{6552A65A-8B51-49B4-AE51-736E9905E6D2}"/>
    <cellStyle name="SAPBEXstdItem 2" xfId="528" xr:uid="{EDA99923-145F-459C-962C-A23A97612FE2}"/>
    <cellStyle name="SAPBEXstdItem 2 2" xfId="912" xr:uid="{0ED4D82A-F13C-4E38-8DB9-5427B02ACBE1}"/>
    <cellStyle name="SAPBEXstdItem 2 2 2" xfId="1184" xr:uid="{0A8A4085-32EF-4A90-A0EA-336EE3F7E544}"/>
    <cellStyle name="SAPBEXstdItem 2 2 2 2" xfId="1700" xr:uid="{BE946548-C807-4FE4-B030-045DC5ED7F66}"/>
    <cellStyle name="SAPBEXstdItem 2 2 2 2 2" xfId="3251" xr:uid="{C55C506C-28ED-433D-9492-D225137CDA53}"/>
    <cellStyle name="SAPBEXstdItem 2 2 2 2 3" xfId="5089" xr:uid="{16C4AE30-6A08-4AAF-9FFC-E175CB54D87A}"/>
    <cellStyle name="SAPBEXstdItem 2 2 2 3" xfId="2219" xr:uid="{CDA3E198-8871-4CDF-855E-595626108F95}"/>
    <cellStyle name="SAPBEXstdItem 2 2 2 3 2" xfId="3767" xr:uid="{0DE19427-D092-46DF-A2A3-D7D341DDEABF}"/>
    <cellStyle name="SAPBEXstdItem 2 2 2 4" xfId="2735" xr:uid="{4104C5DB-FCF6-4B96-A61D-ECDBFF847CCE}"/>
    <cellStyle name="SAPBEXstdItem 2 2 2 5" xfId="4571" xr:uid="{E554CE0D-01EE-45B8-BB37-4C8BDE5F8839}"/>
    <cellStyle name="SAPBEXstdItem 2 2 3" xfId="1442" xr:uid="{9DAD44A8-E609-4060-846E-DE13C148A1E3}"/>
    <cellStyle name="SAPBEXstdItem 2 2 3 2" xfId="2993" xr:uid="{56C148F2-5200-4F37-9CCF-45D54DD4B550}"/>
    <cellStyle name="SAPBEXstdItem 2 2 3 3" xfId="4831" xr:uid="{8262FBD1-8F74-4052-A575-1724837B2C4E}"/>
    <cellStyle name="SAPBEXstdItem 2 2 4" xfId="1961" xr:uid="{E603AB1F-5F65-4622-8EA2-EFDC7B753D2E}"/>
    <cellStyle name="SAPBEXstdItem 2 2 4 2" xfId="3509" xr:uid="{34F05196-3014-42CF-AE38-C6DE1785D505}"/>
    <cellStyle name="SAPBEXstdItem 2 2 4 3" xfId="4312" xr:uid="{C0BB8049-ACA8-4433-8778-5B6E0F38A388}"/>
    <cellStyle name="SAPBEXstdItem 2 2 5" xfId="2477" xr:uid="{DE21FECC-4E73-4034-81C4-C3D92E79EDB6}"/>
    <cellStyle name="SAPBEXstdItem 2 2 6" xfId="4029" xr:uid="{67866977-7756-434B-BF0A-2E378595A649}"/>
    <cellStyle name="SAPBEXstdItem 3" xfId="529" xr:uid="{2C5D4851-B769-4084-BC0B-8FDD89E88F0C}"/>
    <cellStyle name="SAPBEXstdItem 3 2" xfId="913" xr:uid="{8380E5B9-9DDE-4D39-8EE6-79C65F5433B7}"/>
    <cellStyle name="SAPBEXstdItem 3 2 2" xfId="1185" xr:uid="{76149E05-BDF9-4746-A62F-0EF5A8DE495F}"/>
    <cellStyle name="SAPBEXstdItem 3 2 2 2" xfId="1701" xr:uid="{4679774B-62FE-4696-957B-FD05BDAFD77E}"/>
    <cellStyle name="SAPBEXstdItem 3 2 2 2 2" xfId="3252" xr:uid="{09236216-62BE-4738-A3D4-6DEF0CED0A05}"/>
    <cellStyle name="SAPBEXstdItem 3 2 2 2 3" xfId="5090" xr:uid="{6B6F0DDC-89B8-4447-9638-598AC5B04E24}"/>
    <cellStyle name="SAPBEXstdItem 3 2 2 3" xfId="2220" xr:uid="{F97AEF1F-4131-47AA-9E39-4EC561126599}"/>
    <cellStyle name="SAPBEXstdItem 3 2 2 3 2" xfId="3768" xr:uid="{CC981AEF-5467-40F1-844D-7D148595F44F}"/>
    <cellStyle name="SAPBEXstdItem 3 2 2 4" xfId="2736" xr:uid="{3245E11C-88CA-413D-951A-52641D1A6871}"/>
    <cellStyle name="SAPBEXstdItem 3 2 2 5" xfId="4572" xr:uid="{610AA3A7-50B4-4D1D-95FF-9E04F563DF14}"/>
    <cellStyle name="SAPBEXstdItem 3 2 3" xfId="1443" xr:uid="{AAC45683-FA8A-4477-B8CC-C44EC2E09E99}"/>
    <cellStyle name="SAPBEXstdItem 3 2 3 2" xfId="2994" xr:uid="{B947F20B-2DB4-497D-AAFC-E52F096FC8A2}"/>
    <cellStyle name="SAPBEXstdItem 3 2 3 3" xfId="4832" xr:uid="{C94DEE5E-4E1E-4E93-82D3-9DA2F945C953}"/>
    <cellStyle name="SAPBEXstdItem 3 2 4" xfId="1962" xr:uid="{BF939C5D-312C-413B-AA34-8C603FC35F5A}"/>
    <cellStyle name="SAPBEXstdItem 3 2 4 2" xfId="3510" xr:uid="{91EF3BFD-125B-4117-9650-0D6CCE695E45}"/>
    <cellStyle name="SAPBEXstdItem 3 2 4 3" xfId="4313" xr:uid="{40BE93F7-97A4-4503-94B2-8AD7BBC4BE41}"/>
    <cellStyle name="SAPBEXstdItem 3 2 5" xfId="2478" xr:uid="{F7F49C38-517D-4705-9D5D-53131514C4D2}"/>
    <cellStyle name="SAPBEXstdItem 3 2 6" xfId="4030" xr:uid="{F872F52D-70CC-4A5E-AE6E-B801A0B21634}"/>
    <cellStyle name="SAPBEXstdItem 4" xfId="530" xr:uid="{185962F6-4816-4CD6-9FB6-0837FBA1DE4B}"/>
    <cellStyle name="SAPBEXstdItem 4 2" xfId="914" xr:uid="{B9CE22FE-B3C3-4FCF-B79A-23A98E2F6484}"/>
    <cellStyle name="SAPBEXstdItem 4 2 2" xfId="1186" xr:uid="{CA36C747-436C-401C-AD4C-0C637444B3AA}"/>
    <cellStyle name="SAPBEXstdItem 4 2 2 2" xfId="1702" xr:uid="{F39E6CAC-3872-4124-89A5-ED732BD13787}"/>
    <cellStyle name="SAPBEXstdItem 4 2 2 2 2" xfId="3253" xr:uid="{FF901AAD-B85D-472D-8415-C6DF9AFA9086}"/>
    <cellStyle name="SAPBEXstdItem 4 2 2 2 3" xfId="5091" xr:uid="{71873FB1-22D3-4758-BCAC-67E44C7F9C41}"/>
    <cellStyle name="SAPBEXstdItem 4 2 2 3" xfId="2221" xr:uid="{A8085C23-E1D5-42F3-BFEF-A58CF56BF6D1}"/>
    <cellStyle name="SAPBEXstdItem 4 2 2 3 2" xfId="3769" xr:uid="{04CDD576-306C-4645-B4AE-2972EF6C7733}"/>
    <cellStyle name="SAPBEXstdItem 4 2 2 4" xfId="2737" xr:uid="{CFBA17B4-5A1B-4D62-9BD6-13F4C9164B41}"/>
    <cellStyle name="SAPBEXstdItem 4 2 2 5" xfId="4573" xr:uid="{B5C5DF62-013D-4B99-81CF-B7C8FDE7CE9E}"/>
    <cellStyle name="SAPBEXstdItem 4 2 3" xfId="1444" xr:uid="{3D5AA4FE-79CC-447F-A40D-5BEACF78F3DA}"/>
    <cellStyle name="SAPBEXstdItem 4 2 3 2" xfId="2995" xr:uid="{05655904-2D35-43EA-ABC3-FDFE25907B62}"/>
    <cellStyle name="SAPBEXstdItem 4 2 3 3" xfId="4833" xr:uid="{A514B86D-5B3E-4140-8EC8-7143E3F2CE0A}"/>
    <cellStyle name="SAPBEXstdItem 4 2 4" xfId="1963" xr:uid="{F9D981AC-6E2A-4996-9B3D-46304D5955AD}"/>
    <cellStyle name="SAPBEXstdItem 4 2 4 2" xfId="3511" xr:uid="{5667632A-013E-4B19-AADA-5B79454F371A}"/>
    <cellStyle name="SAPBEXstdItem 4 2 4 3" xfId="4314" xr:uid="{D19E6E1D-C242-49EB-AED4-903BE1AFFC2E}"/>
    <cellStyle name="SAPBEXstdItem 4 2 5" xfId="2479" xr:uid="{2C20EBA3-4673-40EE-838D-1473B8F2D4DA}"/>
    <cellStyle name="SAPBEXstdItem 4 2 6" xfId="4031" xr:uid="{5B3BF09B-5ED9-41C2-A932-9369668C2454}"/>
    <cellStyle name="SAPBEXstdItem 5" xfId="531" xr:uid="{619BB4D1-20DE-4695-BCAA-74FC96144F01}"/>
    <cellStyle name="SAPBEXstdItem 5 2" xfId="915" xr:uid="{DEC22B6A-CF8E-45A2-8E9B-B38B1629DEFF}"/>
    <cellStyle name="SAPBEXstdItem 5 2 2" xfId="1187" xr:uid="{7FAA8807-CD94-4011-AEE5-76930A90790B}"/>
    <cellStyle name="SAPBEXstdItem 5 2 2 2" xfId="1703" xr:uid="{1512AD59-9DAA-4A15-9B00-864D803ABA0E}"/>
    <cellStyle name="SAPBEXstdItem 5 2 2 2 2" xfId="3254" xr:uid="{29E7B8D9-5FC8-4EA2-B249-F4D82A5EDDC6}"/>
    <cellStyle name="SAPBEXstdItem 5 2 2 2 3" xfId="5092" xr:uid="{1FF321FF-BA21-4F50-B98F-45362F42D9FF}"/>
    <cellStyle name="SAPBEXstdItem 5 2 2 3" xfId="2222" xr:uid="{E26DD1F9-17BD-40A4-BF35-586127A26418}"/>
    <cellStyle name="SAPBEXstdItem 5 2 2 3 2" xfId="3770" xr:uid="{F26148D0-8152-41FC-B981-9FC7FE92FD5F}"/>
    <cellStyle name="SAPBEXstdItem 5 2 2 4" xfId="2738" xr:uid="{47481338-95C5-4AAE-8010-3D15BA722187}"/>
    <cellStyle name="SAPBEXstdItem 5 2 2 5" xfId="4574" xr:uid="{11EFB867-B6F7-4A52-9FF7-D9DE09464B47}"/>
    <cellStyle name="SAPBEXstdItem 5 2 3" xfId="1445" xr:uid="{F586A5C6-BD17-43AD-B71E-9BF788CA5A13}"/>
    <cellStyle name="SAPBEXstdItem 5 2 3 2" xfId="2996" xr:uid="{1A07FBEF-528E-4B74-82C2-15182B776C7C}"/>
    <cellStyle name="SAPBEXstdItem 5 2 3 3" xfId="4834" xr:uid="{435F3B5D-8AD5-4B46-88AD-2B98CF3CE33F}"/>
    <cellStyle name="SAPBEXstdItem 5 2 4" xfId="1964" xr:uid="{7AEBCEE3-9DA9-45F9-BD91-34BAFB3FA4C0}"/>
    <cellStyle name="SAPBEXstdItem 5 2 4 2" xfId="3512" xr:uid="{65BE4031-7C65-4832-8697-637ACC094FCD}"/>
    <cellStyle name="SAPBEXstdItem 5 2 4 3" xfId="4315" xr:uid="{2F2F4B3D-0C81-4AD3-9490-BD2D0C89C357}"/>
    <cellStyle name="SAPBEXstdItem 5 2 5" xfId="2480" xr:uid="{88F8F0EA-5ED6-49BA-94D7-FD47E62C63E2}"/>
    <cellStyle name="SAPBEXstdItem 5 2 6" xfId="4032" xr:uid="{C022E598-FD60-4B73-BAEF-F1F29E7CD1B6}"/>
    <cellStyle name="SAPBEXstdItem 6" xfId="532" xr:uid="{11E0D8EE-6CCD-47FB-BBBE-33DEEBE137B0}"/>
    <cellStyle name="SAPBEXstdItem 6 2" xfId="916" xr:uid="{0D9DCBE2-D95F-4077-AEC6-0B21BA84D5F9}"/>
    <cellStyle name="SAPBEXstdItem 6 2 2" xfId="1188" xr:uid="{6D3DC57B-B8E8-4A9F-AF3E-F68C8EE22CFC}"/>
    <cellStyle name="SAPBEXstdItem 6 2 2 2" xfId="1704" xr:uid="{9D857FCC-0D55-4910-9794-3F74819B84C5}"/>
    <cellStyle name="SAPBEXstdItem 6 2 2 2 2" xfId="3255" xr:uid="{CDFDF64B-2705-492D-A0E7-781CACEC2DF2}"/>
    <cellStyle name="SAPBEXstdItem 6 2 2 2 3" xfId="5093" xr:uid="{E765AFAA-259D-4D46-B8FD-EE0ADA72F821}"/>
    <cellStyle name="SAPBEXstdItem 6 2 2 3" xfId="2223" xr:uid="{22713F84-0377-4138-824A-1FA05B42EFD2}"/>
    <cellStyle name="SAPBEXstdItem 6 2 2 3 2" xfId="3771" xr:uid="{16CF7748-C886-4498-9AED-F648AF1F3A31}"/>
    <cellStyle name="SAPBEXstdItem 6 2 2 4" xfId="2739" xr:uid="{41F363F1-29A4-4C54-9DCC-AE884A988555}"/>
    <cellStyle name="SAPBEXstdItem 6 2 2 5" xfId="4575" xr:uid="{4E317F1A-F1D5-4214-8988-5DF5E78F726B}"/>
    <cellStyle name="SAPBEXstdItem 6 2 3" xfId="1446" xr:uid="{F0D11E11-E99A-4D44-968C-931FD28A29A0}"/>
    <cellStyle name="SAPBEXstdItem 6 2 3 2" xfId="2997" xr:uid="{4495FEA9-3ECB-4E1A-AFA2-44C8DCC8F73E}"/>
    <cellStyle name="SAPBEXstdItem 6 2 3 3" xfId="4835" xr:uid="{DA383878-8910-46A9-B6B8-7E2C1DAF3A9C}"/>
    <cellStyle name="SAPBEXstdItem 6 2 4" xfId="1965" xr:uid="{D215EC77-C318-4E96-9734-999CD605F969}"/>
    <cellStyle name="SAPBEXstdItem 6 2 4 2" xfId="3513" xr:uid="{20B4C2E8-B497-4E56-B28C-E1D83A46CA03}"/>
    <cellStyle name="SAPBEXstdItem 6 2 4 3" xfId="4316" xr:uid="{14D013CE-8AA4-4D7C-98DB-815802F34FB0}"/>
    <cellStyle name="SAPBEXstdItem 6 2 5" xfId="2481" xr:uid="{19B8818A-DC60-4797-9C88-8A163B70B992}"/>
    <cellStyle name="SAPBEXstdItem 6 2 6" xfId="4033" xr:uid="{36DEBE5D-DB27-4C3B-AA4C-649566917731}"/>
    <cellStyle name="SAPBEXstdItem 7" xfId="533" xr:uid="{039F58F4-4A0C-416F-A7D9-5612EF6B6137}"/>
    <cellStyle name="SAPBEXstdItem 7 2" xfId="917" xr:uid="{FA961114-FC31-49FA-AABE-D39916971B80}"/>
    <cellStyle name="SAPBEXstdItem 7 2 2" xfId="1189" xr:uid="{6C68ED57-E28D-4641-931C-0AFC14F6CBE0}"/>
    <cellStyle name="SAPBEXstdItem 7 2 2 2" xfId="1705" xr:uid="{A33B3028-7A3E-48A9-91E1-A96461CCEDB5}"/>
    <cellStyle name="SAPBEXstdItem 7 2 2 2 2" xfId="3256" xr:uid="{81C9A804-FFC4-40C0-BBEE-FA7E1366CBC9}"/>
    <cellStyle name="SAPBEXstdItem 7 2 2 2 3" xfId="5094" xr:uid="{9890B41C-359F-4FE0-A8E6-386F4FA6EAC9}"/>
    <cellStyle name="SAPBEXstdItem 7 2 2 3" xfId="2224" xr:uid="{57102331-5CFE-4C5E-9EBB-A1371ADD643C}"/>
    <cellStyle name="SAPBEXstdItem 7 2 2 3 2" xfId="3772" xr:uid="{8EE8A4D4-6A93-4B52-95B1-D3725915FF3E}"/>
    <cellStyle name="SAPBEXstdItem 7 2 2 4" xfId="2740" xr:uid="{B1AB9B59-44EA-4B7F-A7BF-68789C2AE9CC}"/>
    <cellStyle name="SAPBEXstdItem 7 2 2 5" xfId="4576" xr:uid="{D2F9B901-CA1F-4140-AA6E-2F4E75614620}"/>
    <cellStyle name="SAPBEXstdItem 7 2 3" xfId="1447" xr:uid="{8F259855-5FD4-426B-BD2A-59D8D2BC2B46}"/>
    <cellStyle name="SAPBEXstdItem 7 2 3 2" xfId="2998" xr:uid="{9DA719F3-6038-4E68-A497-B8C3B0DF9CCB}"/>
    <cellStyle name="SAPBEXstdItem 7 2 3 3" xfId="4836" xr:uid="{91214537-BF8A-45B6-96F2-A92A3EA26E16}"/>
    <cellStyle name="SAPBEXstdItem 7 2 4" xfId="1966" xr:uid="{6C067E1A-D013-4B50-923D-9AA714751E5E}"/>
    <cellStyle name="SAPBEXstdItem 7 2 4 2" xfId="3514" xr:uid="{096873A8-EF70-49E8-9209-4542807E0A5F}"/>
    <cellStyle name="SAPBEXstdItem 7 2 4 3" xfId="4317" xr:uid="{F04E3D98-87D4-42EA-951A-B1AB3F6C5D1E}"/>
    <cellStyle name="SAPBEXstdItem 7 2 5" xfId="2482" xr:uid="{0A778108-31B5-441E-9495-7F97DAA180F4}"/>
    <cellStyle name="SAPBEXstdItem 7 2 6" xfId="4034" xr:uid="{75738BD7-A874-401B-8203-C3B5025F960E}"/>
    <cellStyle name="SAPBEXstdItem_7-р" xfId="534" xr:uid="{4E5439EF-9ABD-4658-8407-DEFA293B3F79}"/>
    <cellStyle name="SAPBEXstdItemX" xfId="535" xr:uid="{98DEF3F0-465E-4B96-9C5E-85AD8A44DCDB}"/>
    <cellStyle name="SAPBEXstdItemX 2" xfId="536" xr:uid="{A6A67679-F6A6-49A5-BFBD-9372B2942B50}"/>
    <cellStyle name="SAPBEXstdItemX 2 2" xfId="918" xr:uid="{04FC6E61-352B-47BA-A2DA-5EAA06ECA187}"/>
    <cellStyle name="SAPBEXstdItemX 2 2 2" xfId="1190" xr:uid="{CC1884FF-A048-451B-8A0D-BCEC440DFC58}"/>
    <cellStyle name="SAPBEXstdItemX 2 2 2 2" xfId="1706" xr:uid="{FA80CB95-BED1-4200-82BB-266E2A4AE625}"/>
    <cellStyle name="SAPBEXstdItemX 2 2 2 2 2" xfId="3257" xr:uid="{DF1CE6FC-9FEA-431F-8984-1D36D5BCD33E}"/>
    <cellStyle name="SAPBEXstdItemX 2 2 2 2 3" xfId="5095" xr:uid="{10E31EEA-3CF1-452F-88D2-40314630A94F}"/>
    <cellStyle name="SAPBEXstdItemX 2 2 2 3" xfId="2225" xr:uid="{D6B11291-E2DD-4DE2-BBAC-4F1FF0349F18}"/>
    <cellStyle name="SAPBEXstdItemX 2 2 2 3 2" xfId="3773" xr:uid="{CBAD63AA-95D6-4B56-AB51-C685399AD79E}"/>
    <cellStyle name="SAPBEXstdItemX 2 2 2 4" xfId="2741" xr:uid="{E01639AF-AA2E-4725-98E8-6EE9B6AD5462}"/>
    <cellStyle name="SAPBEXstdItemX 2 2 2 5" xfId="4577" xr:uid="{067EB4D7-43A0-45F3-B606-F9E16BF2EB53}"/>
    <cellStyle name="SAPBEXstdItemX 2 2 3" xfId="1448" xr:uid="{757EE080-46EB-4CD7-B3E8-32303ED0432E}"/>
    <cellStyle name="SAPBEXstdItemX 2 2 3 2" xfId="2999" xr:uid="{9442A6DB-30A8-4CA7-8C55-884E605BA436}"/>
    <cellStyle name="SAPBEXstdItemX 2 2 3 3" xfId="4837" xr:uid="{BEDD1EEE-290A-4DC2-997F-22E8A8BE7C68}"/>
    <cellStyle name="SAPBEXstdItemX 2 2 4" xfId="1967" xr:uid="{08DD5256-6BC2-4CD4-B494-38AF751C6227}"/>
    <cellStyle name="SAPBEXstdItemX 2 2 4 2" xfId="3515" xr:uid="{02D2FC30-C462-41E3-9D90-34F0E7DC021C}"/>
    <cellStyle name="SAPBEXstdItemX 2 2 4 3" xfId="4318" xr:uid="{07D380BB-1AA1-4FF8-97F9-2D8C0EFD164E}"/>
    <cellStyle name="SAPBEXstdItemX 2 2 5" xfId="2483" xr:uid="{B45DF884-4E97-4DCD-8FAB-36161CA41112}"/>
    <cellStyle name="SAPBEXstdItemX 2 2 6" xfId="4035" xr:uid="{236BFA24-A95A-4826-BD2F-AE5529B515A1}"/>
    <cellStyle name="SAPBEXstdItemX 3" xfId="537" xr:uid="{D16A3340-7678-40B1-8C10-6C16B24AA8D5}"/>
    <cellStyle name="SAPBEXstdItemX 3 2" xfId="919" xr:uid="{23D8789B-D07A-4E4A-A183-D482D3FEFBC7}"/>
    <cellStyle name="SAPBEXstdItemX 3 2 2" xfId="1191" xr:uid="{827746BE-4AB8-49A0-92B9-E0AE40AD83CE}"/>
    <cellStyle name="SAPBEXstdItemX 3 2 2 2" xfId="1707" xr:uid="{2E728628-4C28-40F6-BAE9-21F89BB14E9C}"/>
    <cellStyle name="SAPBEXstdItemX 3 2 2 2 2" xfId="3258" xr:uid="{CCBE95E9-E65D-4D3A-8C99-0ED635326145}"/>
    <cellStyle name="SAPBEXstdItemX 3 2 2 2 3" xfId="5096" xr:uid="{46227EA5-556F-49EE-A804-583397D73387}"/>
    <cellStyle name="SAPBEXstdItemX 3 2 2 3" xfId="2226" xr:uid="{BBD75459-A0C1-4B11-9EBC-0ED72D19F926}"/>
    <cellStyle name="SAPBEXstdItemX 3 2 2 3 2" xfId="3774" xr:uid="{D342FF5E-4663-46B3-86E3-41C17E65115C}"/>
    <cellStyle name="SAPBEXstdItemX 3 2 2 4" xfId="2742" xr:uid="{176C0FF3-6784-4657-857E-326043F1D54D}"/>
    <cellStyle name="SAPBEXstdItemX 3 2 2 5" xfId="4578" xr:uid="{2270B96E-55EC-4CD0-8DA0-452DC380041D}"/>
    <cellStyle name="SAPBEXstdItemX 3 2 3" xfId="1449" xr:uid="{2B95E58A-2B7C-4BCC-BFC0-ABBBD8BB75CD}"/>
    <cellStyle name="SAPBEXstdItemX 3 2 3 2" xfId="3000" xr:uid="{7440E44D-693C-4F7B-84C4-3BB560AE71CF}"/>
    <cellStyle name="SAPBEXstdItemX 3 2 3 3" xfId="4838" xr:uid="{4A8C6298-FC54-462C-A7DB-84ED074ADC67}"/>
    <cellStyle name="SAPBEXstdItemX 3 2 4" xfId="1968" xr:uid="{7BDDFBD2-CE29-4B08-B450-F9B8300282B5}"/>
    <cellStyle name="SAPBEXstdItemX 3 2 4 2" xfId="3516" xr:uid="{1BE8BE4E-A1CF-4E67-ACBF-84815CE76590}"/>
    <cellStyle name="SAPBEXstdItemX 3 2 4 3" xfId="4319" xr:uid="{F98423B4-753D-4E0C-9799-250312066E21}"/>
    <cellStyle name="SAPBEXstdItemX 3 2 5" xfId="2484" xr:uid="{9A9F7C87-7706-4ED2-B4EA-05A6F8BCDEFD}"/>
    <cellStyle name="SAPBEXstdItemX 3 2 6" xfId="4036" xr:uid="{02693ACD-F8A2-4C0F-93B0-63590BC1A7BB}"/>
    <cellStyle name="SAPBEXstdItemX 4" xfId="538" xr:uid="{2A5F228C-57E4-475D-B60D-0F9FAFF5F83F}"/>
    <cellStyle name="SAPBEXstdItemX 4 2" xfId="920" xr:uid="{83CD6E7E-C214-4CC0-9DDC-1097017E91F8}"/>
    <cellStyle name="SAPBEXstdItemX 4 2 2" xfId="1192" xr:uid="{821C0E64-98F4-4B23-B03C-C15BA8E78598}"/>
    <cellStyle name="SAPBEXstdItemX 4 2 2 2" xfId="1708" xr:uid="{6DF3AB84-B5D8-49B2-9BFF-525375D4D7FB}"/>
    <cellStyle name="SAPBEXstdItemX 4 2 2 2 2" xfId="3259" xr:uid="{E38E9034-D18F-40F3-AB8A-E971A5EADABF}"/>
    <cellStyle name="SAPBEXstdItemX 4 2 2 2 3" xfId="5097" xr:uid="{C837B838-1722-408D-9816-E7D9C2D50006}"/>
    <cellStyle name="SAPBEXstdItemX 4 2 2 3" xfId="2227" xr:uid="{D2401715-986E-47B8-84E0-28EF4DCE7CAD}"/>
    <cellStyle name="SAPBEXstdItemX 4 2 2 3 2" xfId="3775" xr:uid="{95D70AF0-D039-47D0-ACD9-ABABC09DE368}"/>
    <cellStyle name="SAPBEXstdItemX 4 2 2 4" xfId="2743" xr:uid="{40281CB2-98E1-43D5-BC7C-852A0EDB32E5}"/>
    <cellStyle name="SAPBEXstdItemX 4 2 2 5" xfId="4579" xr:uid="{009FAD04-B9B8-4EBC-AF9A-57603E799CA7}"/>
    <cellStyle name="SAPBEXstdItemX 4 2 3" xfId="1450" xr:uid="{E77812E9-B876-47BE-85BC-9DF35E9043D9}"/>
    <cellStyle name="SAPBEXstdItemX 4 2 3 2" xfId="3001" xr:uid="{2790E1B3-6795-4AF7-8593-38B4595B7D3C}"/>
    <cellStyle name="SAPBEXstdItemX 4 2 3 3" xfId="4839" xr:uid="{6D00939E-9949-45CD-8972-9BD843A764C8}"/>
    <cellStyle name="SAPBEXstdItemX 4 2 4" xfId="1969" xr:uid="{26E1E15D-9E10-444E-9CF3-D71FB38BDC28}"/>
    <cellStyle name="SAPBEXstdItemX 4 2 4 2" xfId="3517" xr:uid="{2817E605-3579-4550-AC69-7109AB557D33}"/>
    <cellStyle name="SAPBEXstdItemX 4 2 4 3" xfId="4320" xr:uid="{C7F5975F-C264-4F48-8810-32E39C32C0F8}"/>
    <cellStyle name="SAPBEXstdItemX 4 2 5" xfId="2485" xr:uid="{E65B4D72-FEE0-4CC4-99A4-DE36715475CB}"/>
    <cellStyle name="SAPBEXstdItemX 4 2 6" xfId="4037" xr:uid="{C68FAC0E-E7C7-4A34-9135-F1549711F283}"/>
    <cellStyle name="SAPBEXstdItemX 5" xfId="539" xr:uid="{54647E7E-A2E4-4F80-A6A1-CFFBF7B72FAA}"/>
    <cellStyle name="SAPBEXstdItemX 5 2" xfId="921" xr:uid="{47BFA3A5-49C1-4F5D-AB64-F60A82CCDF28}"/>
    <cellStyle name="SAPBEXstdItemX 5 2 2" xfId="1193" xr:uid="{644815D1-EF2C-4378-81DD-7DAB6F387022}"/>
    <cellStyle name="SAPBEXstdItemX 5 2 2 2" xfId="1709" xr:uid="{8780EC1B-B669-4C2E-BA0B-F9FE694F1CD7}"/>
    <cellStyle name="SAPBEXstdItemX 5 2 2 2 2" xfId="3260" xr:uid="{D526C4E8-3F1D-4650-841E-10E8EE8F9B9D}"/>
    <cellStyle name="SAPBEXstdItemX 5 2 2 2 3" xfId="5098" xr:uid="{D5006B19-F17F-4F9A-87F8-3C1938BC71B9}"/>
    <cellStyle name="SAPBEXstdItemX 5 2 2 3" xfId="2228" xr:uid="{3B97501D-F3C2-4658-AC80-D5CF9B6DC2BC}"/>
    <cellStyle name="SAPBEXstdItemX 5 2 2 3 2" xfId="3776" xr:uid="{DC122CFD-CC86-4CC7-89A3-FA983FE93E2E}"/>
    <cellStyle name="SAPBEXstdItemX 5 2 2 4" xfId="2744" xr:uid="{197D53B6-8F5A-44B0-A450-BB22BB52904B}"/>
    <cellStyle name="SAPBEXstdItemX 5 2 2 5" xfId="4580" xr:uid="{B3843EC1-D25F-488E-BF3A-8A417E19C02E}"/>
    <cellStyle name="SAPBEXstdItemX 5 2 3" xfId="1451" xr:uid="{0B70F6D8-C658-482B-94CB-47D1761540D4}"/>
    <cellStyle name="SAPBEXstdItemX 5 2 3 2" xfId="3002" xr:uid="{558373B7-20CC-4794-9390-3BB0C75416C9}"/>
    <cellStyle name="SAPBEXstdItemX 5 2 3 3" xfId="4840" xr:uid="{E822E734-653C-4188-A3CE-ACB8C8BC30DB}"/>
    <cellStyle name="SAPBEXstdItemX 5 2 4" xfId="1970" xr:uid="{63551845-20CB-48C7-882C-5262BFBFD3E1}"/>
    <cellStyle name="SAPBEXstdItemX 5 2 4 2" xfId="3518" xr:uid="{04E20D14-F61D-4CC8-910C-4B7D2DE7E2F7}"/>
    <cellStyle name="SAPBEXstdItemX 5 2 4 3" xfId="4321" xr:uid="{676AA341-A115-4E75-B15C-68D45646FB18}"/>
    <cellStyle name="SAPBEXstdItemX 5 2 5" xfId="2486" xr:uid="{A100E412-0778-4E61-9D2B-8681141FB26E}"/>
    <cellStyle name="SAPBEXstdItemX 5 2 6" xfId="4038" xr:uid="{3C7F9EA3-FDE9-4A03-B991-CB9946210BC3}"/>
    <cellStyle name="SAPBEXstdItemX 6" xfId="540" xr:uid="{5B54BB29-4A9F-4851-AE42-3168C7787348}"/>
    <cellStyle name="SAPBEXstdItemX 6 2" xfId="922" xr:uid="{AFBDDFD3-ABAB-4DC9-9362-2B3F8225D042}"/>
    <cellStyle name="SAPBEXstdItemX 6 2 2" xfId="1194" xr:uid="{F0DF80FC-7D77-47D6-90EF-E1CBF9D0B0D2}"/>
    <cellStyle name="SAPBEXstdItemX 6 2 2 2" xfId="1710" xr:uid="{040C15A7-FC53-4DC1-8F01-07E0AF9366D7}"/>
    <cellStyle name="SAPBEXstdItemX 6 2 2 2 2" xfId="3261" xr:uid="{880B33BA-67A6-45DD-9FA3-267146267F7D}"/>
    <cellStyle name="SAPBEXstdItemX 6 2 2 2 3" xfId="5099" xr:uid="{4BDBA79E-D8B4-4526-8F1D-4A4A93BCCD3F}"/>
    <cellStyle name="SAPBEXstdItemX 6 2 2 3" xfId="2229" xr:uid="{DA75E9EF-827A-481A-B3C8-C634A58CF804}"/>
    <cellStyle name="SAPBEXstdItemX 6 2 2 3 2" xfId="3777" xr:uid="{A72D258E-8125-4C03-B4F1-A78DFBFB4C3D}"/>
    <cellStyle name="SAPBEXstdItemX 6 2 2 4" xfId="2745" xr:uid="{2CC29A98-44FF-44F7-985C-AB65C6A3E405}"/>
    <cellStyle name="SAPBEXstdItemX 6 2 2 5" xfId="4581" xr:uid="{EEB9F1E3-6631-417D-A4AB-3DA05F604C9E}"/>
    <cellStyle name="SAPBEXstdItemX 6 2 3" xfId="1452" xr:uid="{DFB68483-FD34-4C08-90A9-36EEEDDCB4FA}"/>
    <cellStyle name="SAPBEXstdItemX 6 2 3 2" xfId="3003" xr:uid="{9530595B-94B3-4A1C-A1B5-D0E6385B5F65}"/>
    <cellStyle name="SAPBEXstdItemX 6 2 3 3" xfId="4841" xr:uid="{5721D385-75E9-417C-8DA3-72E276296FA8}"/>
    <cellStyle name="SAPBEXstdItemX 6 2 4" xfId="1971" xr:uid="{E3DF54A7-AFA0-4F1B-9EF4-43D32E778FFE}"/>
    <cellStyle name="SAPBEXstdItemX 6 2 4 2" xfId="3519" xr:uid="{E8217109-6596-44B8-8FB0-C84A95521F4B}"/>
    <cellStyle name="SAPBEXstdItemX 6 2 4 3" xfId="4322" xr:uid="{144A7B3F-529E-4337-9543-AC381AE4673C}"/>
    <cellStyle name="SAPBEXstdItemX 6 2 5" xfId="2487" xr:uid="{C37D6E6E-3788-44C1-BD67-BAA7BC4F4E5E}"/>
    <cellStyle name="SAPBEXstdItemX 6 2 6" xfId="4039" xr:uid="{14312415-5537-4FA4-A29B-70128028CC84}"/>
    <cellStyle name="SAPBEXtitle" xfId="541" xr:uid="{FD62A092-0287-4005-9B30-68772EAD8955}"/>
    <cellStyle name="SAPBEXtitle 2" xfId="542" xr:uid="{C7FC7292-8806-4D61-AD8A-2F8306D2C448}"/>
    <cellStyle name="SAPBEXtitle 2 2" xfId="923" xr:uid="{50AAD567-F394-4FC9-A807-D1ECAAD18B94}"/>
    <cellStyle name="SAPBEXtitle 2 2 2" xfId="1195" xr:uid="{97D1B463-E665-4D07-B67C-406A307570EF}"/>
    <cellStyle name="SAPBEXtitle 2 2 2 2" xfId="1711" xr:uid="{B66CE12E-F3AB-417F-867B-AAFF5BE991E9}"/>
    <cellStyle name="SAPBEXtitle 2 2 2 2 2" xfId="3262" xr:uid="{B19FF354-440C-4732-9AF3-3F65A03E5D22}"/>
    <cellStyle name="SAPBEXtitle 2 2 2 2 3" xfId="5100" xr:uid="{C73AAC64-59AE-431A-90BE-1DCD5AE14D18}"/>
    <cellStyle name="SAPBEXtitle 2 2 2 3" xfId="2230" xr:uid="{45E921D4-44B5-4A08-AFC1-366F73A46E2E}"/>
    <cellStyle name="SAPBEXtitle 2 2 2 3 2" xfId="3778" xr:uid="{B4197C67-D256-4A62-B54A-08610A9907AD}"/>
    <cellStyle name="SAPBEXtitle 2 2 2 4" xfId="2746" xr:uid="{1F0A09BB-E464-4457-940A-0E2447DAAFFF}"/>
    <cellStyle name="SAPBEXtitle 2 2 2 5" xfId="4582" xr:uid="{C32EC93C-EF56-493B-A2F9-C2166792A21C}"/>
    <cellStyle name="SAPBEXtitle 2 2 3" xfId="1453" xr:uid="{D9A13984-ADF1-465A-82AA-3B828B24D77C}"/>
    <cellStyle name="SAPBEXtitle 2 2 3 2" xfId="3004" xr:uid="{C85D12CC-FDDF-40FE-9C92-4533969D93C0}"/>
    <cellStyle name="SAPBEXtitle 2 2 3 3" xfId="4842" xr:uid="{98CB5654-5289-4974-BD98-8B63B1F85BAE}"/>
    <cellStyle name="SAPBEXtitle 2 2 4" xfId="1972" xr:uid="{E4FBC230-B065-4459-AEFD-ADFD341FF117}"/>
    <cellStyle name="SAPBEXtitle 2 2 4 2" xfId="3520" xr:uid="{539C5BD6-67A8-46CD-9E2B-4405AB292BFF}"/>
    <cellStyle name="SAPBEXtitle 2 2 4 3" xfId="4323" xr:uid="{3B25E53C-0056-4406-B4AB-AD0EE7C98AED}"/>
    <cellStyle name="SAPBEXtitle 2 2 5" xfId="2488" xr:uid="{D4739967-5232-443E-8BBD-8C158B757413}"/>
    <cellStyle name="SAPBEXtitle 2 2 6" xfId="4040" xr:uid="{7B9507C6-DEB6-487D-A67A-0049B9909F02}"/>
    <cellStyle name="SAPBEXtitle 3" xfId="543" xr:uid="{0B18E418-7BDC-4EFA-AF39-6E592EF9649A}"/>
    <cellStyle name="SAPBEXtitle 3 2" xfId="924" xr:uid="{8AC6E3E1-45E6-49F6-BC38-3F979868058F}"/>
    <cellStyle name="SAPBEXtitle 3 2 2" xfId="1196" xr:uid="{79E50AC4-EDE2-4F5D-9422-5320859E9867}"/>
    <cellStyle name="SAPBEXtitle 3 2 2 2" xfId="1712" xr:uid="{F563D4BC-2DE1-4BA7-BC0E-95A29F4F12AA}"/>
    <cellStyle name="SAPBEXtitle 3 2 2 2 2" xfId="3263" xr:uid="{A6486536-725A-4906-A2FB-C878A725236C}"/>
    <cellStyle name="SAPBEXtitle 3 2 2 2 3" xfId="5101" xr:uid="{1C742113-6D24-4F86-A02B-2FA9A3B35F55}"/>
    <cellStyle name="SAPBEXtitle 3 2 2 3" xfId="2231" xr:uid="{26084EB7-9F79-4634-BA80-726C284AB7E8}"/>
    <cellStyle name="SAPBEXtitle 3 2 2 3 2" xfId="3779" xr:uid="{E13D9452-1548-45E4-BE85-2E8D8846609A}"/>
    <cellStyle name="SAPBEXtitle 3 2 2 4" xfId="2747" xr:uid="{3389B053-7329-445F-97AB-0F571C16DE3C}"/>
    <cellStyle name="SAPBEXtitle 3 2 2 5" xfId="4583" xr:uid="{FBFD44D9-B8D8-43DA-8523-3FC46C344F8B}"/>
    <cellStyle name="SAPBEXtitle 3 2 3" xfId="1454" xr:uid="{7E1915D2-BFE1-408A-BEAB-3D2AD459EBEB}"/>
    <cellStyle name="SAPBEXtitle 3 2 3 2" xfId="3005" xr:uid="{718BF8E7-4100-4AE0-B33E-6D21D81B7F1D}"/>
    <cellStyle name="SAPBEXtitle 3 2 3 3" xfId="4843" xr:uid="{AF2F1807-2D0A-4786-8ADB-5F919DB6219D}"/>
    <cellStyle name="SAPBEXtitle 3 2 4" xfId="1973" xr:uid="{9FBB0AA6-DE0D-4615-A690-F7D35A66F341}"/>
    <cellStyle name="SAPBEXtitle 3 2 4 2" xfId="3521" xr:uid="{778F0CE0-4DBE-40D7-8C57-E219205415D5}"/>
    <cellStyle name="SAPBEXtitle 3 2 4 3" xfId="4324" xr:uid="{F57D581D-9CC6-418B-965C-BBE03E3D7641}"/>
    <cellStyle name="SAPBEXtitle 3 2 5" xfId="2489" xr:uid="{84D55294-6975-43D5-AFD7-27AD53C52D7C}"/>
    <cellStyle name="SAPBEXtitle 3 2 6" xfId="4041" xr:uid="{EDBA9207-3713-499E-946C-2DCF899A4AF4}"/>
    <cellStyle name="SAPBEXtitle 4" xfId="544" xr:uid="{78C8CF8E-D792-4988-BAB2-3521B9198DE8}"/>
    <cellStyle name="SAPBEXtitle 4 2" xfId="925" xr:uid="{0DE998D0-3F9A-4855-AC78-425FD4738A5A}"/>
    <cellStyle name="SAPBEXtitle 4 2 2" xfId="1197" xr:uid="{FA8C0025-84BF-4D0D-8777-4F3B2C976E9A}"/>
    <cellStyle name="SAPBEXtitle 4 2 2 2" xfId="1713" xr:uid="{EC0B68D8-1EBB-4DC3-BCDA-235A0B0E2079}"/>
    <cellStyle name="SAPBEXtitle 4 2 2 2 2" xfId="3264" xr:uid="{39FFAD93-AE3D-474D-89CF-E0A3DEA8AE9F}"/>
    <cellStyle name="SAPBEXtitle 4 2 2 2 3" xfId="5102" xr:uid="{2BF85E97-FB43-4001-9DB2-C762BBC9807F}"/>
    <cellStyle name="SAPBEXtitle 4 2 2 3" xfId="2232" xr:uid="{7857D94A-C4A0-4B07-AF19-41171205A198}"/>
    <cellStyle name="SAPBEXtitle 4 2 2 3 2" xfId="3780" xr:uid="{E7A139B8-8E39-40E3-AAC8-64BD252F4616}"/>
    <cellStyle name="SAPBEXtitle 4 2 2 4" xfId="2748" xr:uid="{73185B2B-2216-455D-981E-5275824AE977}"/>
    <cellStyle name="SAPBEXtitle 4 2 2 5" xfId="4584" xr:uid="{3607211F-9DE2-4284-BF69-5A1E2FFD2D96}"/>
    <cellStyle name="SAPBEXtitle 4 2 3" xfId="1455" xr:uid="{2FC01FAA-BACE-4DC2-86FA-5EF4DC865E2E}"/>
    <cellStyle name="SAPBEXtitle 4 2 3 2" xfId="3006" xr:uid="{AD4DA33D-477F-46E9-93CD-0C24E362E3B6}"/>
    <cellStyle name="SAPBEXtitle 4 2 3 3" xfId="4844" xr:uid="{800DD5AF-2AE5-41E3-8786-3ECC8638D6FB}"/>
    <cellStyle name="SAPBEXtitle 4 2 4" xfId="1974" xr:uid="{73CA256F-9CD3-4A58-A532-CA04D99EFBF4}"/>
    <cellStyle name="SAPBEXtitle 4 2 4 2" xfId="3522" xr:uid="{6A3C107C-31BB-410C-A780-107AE2545C23}"/>
    <cellStyle name="SAPBEXtitle 4 2 4 3" xfId="4325" xr:uid="{6478F059-5BC9-4706-88A1-9F08E3EC4E6F}"/>
    <cellStyle name="SAPBEXtitle 4 2 5" xfId="2490" xr:uid="{E54501BB-72F4-4B66-BEE7-6E4E1D5B7B92}"/>
    <cellStyle name="SAPBEXtitle 4 2 6" xfId="4042" xr:uid="{D97D87EC-CA0C-4ED9-8841-68376F9CD7FD}"/>
    <cellStyle name="SAPBEXtitle 5" xfId="545" xr:uid="{A19FC33C-4966-400A-9759-82CE956057CC}"/>
    <cellStyle name="SAPBEXtitle 5 2" xfId="926" xr:uid="{BC89BC42-0771-4863-B88A-0B167AC3C49E}"/>
    <cellStyle name="SAPBEXtitle 5 2 2" xfId="1198" xr:uid="{FF3DF260-18F2-4A14-8172-7D242E945BB2}"/>
    <cellStyle name="SAPBEXtitle 5 2 2 2" xfId="1714" xr:uid="{4BED8313-AE77-447F-B6CD-9DE26CFC05F4}"/>
    <cellStyle name="SAPBEXtitle 5 2 2 2 2" xfId="3265" xr:uid="{EC54740B-1A57-47B7-ACF4-C44D5B669699}"/>
    <cellStyle name="SAPBEXtitle 5 2 2 2 3" xfId="5103" xr:uid="{EACC131C-EDA9-4982-93A2-EDA27531C559}"/>
    <cellStyle name="SAPBEXtitle 5 2 2 3" xfId="2233" xr:uid="{0BA25D59-29E7-4A22-9F81-F471588426E9}"/>
    <cellStyle name="SAPBEXtitle 5 2 2 3 2" xfId="3781" xr:uid="{22BC9AED-C206-4F66-B4B7-C691581A5C54}"/>
    <cellStyle name="SAPBEXtitle 5 2 2 4" xfId="2749" xr:uid="{FB8E3FF9-5B14-4CE3-A77B-1A1F23F05DC8}"/>
    <cellStyle name="SAPBEXtitle 5 2 2 5" xfId="4585" xr:uid="{0A965B6A-92BE-4B17-9BEB-541C7DEC5217}"/>
    <cellStyle name="SAPBEXtitle 5 2 3" xfId="1456" xr:uid="{819B941E-37F2-4EE7-8663-D5CCFD476FA2}"/>
    <cellStyle name="SAPBEXtitle 5 2 3 2" xfId="3007" xr:uid="{7F36BAE2-AC85-43BA-B833-3E0244F20A8A}"/>
    <cellStyle name="SAPBEXtitle 5 2 3 3" xfId="4845" xr:uid="{0EF34F51-C66B-48B7-8184-0E87FB59874B}"/>
    <cellStyle name="SAPBEXtitle 5 2 4" xfId="1975" xr:uid="{E0A8227D-797D-42CC-B1FB-2E79ED633277}"/>
    <cellStyle name="SAPBEXtitle 5 2 4 2" xfId="3523" xr:uid="{A7A7C38C-8D75-406A-BB61-98CC95530FE4}"/>
    <cellStyle name="SAPBEXtitle 5 2 4 3" xfId="4326" xr:uid="{AA932901-13A0-4001-BAAD-DDC9564E8029}"/>
    <cellStyle name="SAPBEXtitle 5 2 5" xfId="2491" xr:uid="{5BBBD311-2353-4755-8B9E-69122378E0F2}"/>
    <cellStyle name="SAPBEXtitle 5 2 6" xfId="4043" xr:uid="{34991073-9D8E-4475-9318-A25A1489966A}"/>
    <cellStyle name="SAPBEXtitle 6" xfId="546" xr:uid="{5E1CB7BC-D34F-41D2-BB21-F1F0CEE69747}"/>
    <cellStyle name="SAPBEXtitle 6 2" xfId="927" xr:uid="{B61B9671-D866-472B-83D5-3D6393772C38}"/>
    <cellStyle name="SAPBEXtitle 6 2 2" xfId="1199" xr:uid="{2AE2F962-1518-4494-8E70-FC4B460F0157}"/>
    <cellStyle name="SAPBEXtitle 6 2 2 2" xfId="1715" xr:uid="{B6FFAA1B-F00E-4392-AAEB-04E7A4A98313}"/>
    <cellStyle name="SAPBEXtitle 6 2 2 2 2" xfId="3266" xr:uid="{4DF8F319-D0A6-4E3D-9A5B-5FA258C6DAF2}"/>
    <cellStyle name="SAPBEXtitle 6 2 2 2 3" xfId="5104" xr:uid="{B7D82ED2-52CF-405A-A166-A42AEF842153}"/>
    <cellStyle name="SAPBEXtitle 6 2 2 3" xfId="2234" xr:uid="{9937A680-B0D9-46AC-B620-9C9A1CC2906E}"/>
    <cellStyle name="SAPBEXtitle 6 2 2 3 2" xfId="3782" xr:uid="{DB0FFDA9-1ED5-4F8E-B85F-E703C90565B9}"/>
    <cellStyle name="SAPBEXtitle 6 2 2 4" xfId="2750" xr:uid="{A9207AD1-1237-4624-81BC-1CA657234A5A}"/>
    <cellStyle name="SAPBEXtitle 6 2 2 5" xfId="4586" xr:uid="{81EE6296-03BE-48F2-B4C6-4F191CAD20FF}"/>
    <cellStyle name="SAPBEXtitle 6 2 3" xfId="1457" xr:uid="{E9B19D85-3B24-4F28-9CA3-45D688608B96}"/>
    <cellStyle name="SAPBEXtitle 6 2 3 2" xfId="3008" xr:uid="{695A2B03-AC1A-4A0B-9DF5-7754EA180DAE}"/>
    <cellStyle name="SAPBEXtitle 6 2 3 3" xfId="4846" xr:uid="{3A5F89B9-4CE3-45D2-9F26-075F7B333760}"/>
    <cellStyle name="SAPBEXtitle 6 2 4" xfId="1976" xr:uid="{044083BA-0301-4AEA-A40D-34F5B2270727}"/>
    <cellStyle name="SAPBEXtitle 6 2 4 2" xfId="3524" xr:uid="{CB5EA964-F843-4F66-B4A0-FBDBE5FB3DD7}"/>
    <cellStyle name="SAPBEXtitle 6 2 4 3" xfId="4327" xr:uid="{788FCDED-2C08-4FFF-9F8B-74F0E02D7BBF}"/>
    <cellStyle name="SAPBEXtitle 6 2 5" xfId="2492" xr:uid="{5FB99383-D6C7-4DB8-ACB2-DFB6BCA552E1}"/>
    <cellStyle name="SAPBEXtitle 6 2 6" xfId="4044" xr:uid="{282B6EE0-AE08-4292-8904-51344A7B42F9}"/>
    <cellStyle name="SAPBEXunassignedItem" xfId="547" xr:uid="{7047AB49-B66D-4EB5-8721-D86BA95363AE}"/>
    <cellStyle name="SAPBEXunassignedItem 2" xfId="548" xr:uid="{8CEEAFB9-464E-4AC6-BC69-F6D752D52499}"/>
    <cellStyle name="SAPBEXundefined" xfId="549" xr:uid="{E09AAE05-25BD-4CD2-B080-1164126429C9}"/>
    <cellStyle name="SAPBEXundefined 2" xfId="550" xr:uid="{425AB0CF-A9B8-4BD4-98DC-FF3D9ADF64CA}"/>
    <cellStyle name="SAPBEXundefined 2 2" xfId="929" xr:uid="{CC2083EC-BB07-4CF5-8F81-5B722549D5B1}"/>
    <cellStyle name="SAPBEXundefined 2 2 2" xfId="1201" xr:uid="{D82CCBD0-95F6-417A-8A74-3DCB080E8CEF}"/>
    <cellStyle name="SAPBEXundefined 2 2 2 2" xfId="1717" xr:uid="{484A73E7-B362-4ADC-B983-07A9BC4BAAD6}"/>
    <cellStyle name="SAPBEXundefined 2 2 2 2 2" xfId="3268" xr:uid="{0C6723DE-6B39-4871-A6DC-06F131C90C37}"/>
    <cellStyle name="SAPBEXundefined 2 2 2 2 3" xfId="5106" xr:uid="{2E6A5766-CD7E-482A-B40B-009B2D0988F3}"/>
    <cellStyle name="SAPBEXundefined 2 2 2 3" xfId="2236" xr:uid="{1942CB23-CA7C-4ACD-A4A8-25D816C060CD}"/>
    <cellStyle name="SAPBEXundefined 2 2 2 3 2" xfId="3784" xr:uid="{D19A7002-FC22-4F87-A34A-79E1107F6847}"/>
    <cellStyle name="SAPBEXundefined 2 2 2 4" xfId="2752" xr:uid="{1F6239A3-949C-4A17-9ADE-9B4CE1F1C441}"/>
    <cellStyle name="SAPBEXundefined 2 2 2 5" xfId="4588" xr:uid="{EA6CF02D-AECB-4059-A020-4515A5BD2748}"/>
    <cellStyle name="SAPBEXundefined 2 2 3" xfId="1459" xr:uid="{38F76162-72DC-4268-BCBF-F027C2F4C13A}"/>
    <cellStyle name="SAPBEXundefined 2 2 3 2" xfId="3010" xr:uid="{67D598E9-0386-4B09-99EF-C78EDE8759ED}"/>
    <cellStyle name="SAPBEXundefined 2 2 3 3" xfId="4848" xr:uid="{AF874449-D327-4BD5-9309-5A7AFCF40CBA}"/>
    <cellStyle name="SAPBEXundefined 2 2 4" xfId="1978" xr:uid="{3303F977-A696-44E7-AD1C-345ADDC4BF91}"/>
    <cellStyle name="SAPBEXundefined 2 2 4 2" xfId="3526" xr:uid="{FB53EC03-E263-4083-97E9-4C63DCD9A714}"/>
    <cellStyle name="SAPBEXundefined 2 2 4 3" xfId="4329" xr:uid="{6D04D6BB-4EFE-4AE9-A328-277FF8F93CE6}"/>
    <cellStyle name="SAPBEXundefined 2 2 5" xfId="2494" xr:uid="{6FB511C8-19C8-49FA-B77B-E5661A77C4C6}"/>
    <cellStyle name="SAPBEXundefined 2 2 6" xfId="4046" xr:uid="{3D6D871B-59D5-4E16-BB85-CEA73D281F1F}"/>
    <cellStyle name="SAPBEXundefined 3" xfId="551" xr:uid="{EE73BC83-8055-40BC-BC55-B7ED795CD3C0}"/>
    <cellStyle name="SAPBEXundefined 3 2" xfId="930" xr:uid="{648515F9-74B2-4ABC-BFAD-D4351169DF2A}"/>
    <cellStyle name="SAPBEXundefined 3 2 2" xfId="1202" xr:uid="{0DAF33AB-E26B-4ADD-BB76-B2B64012F16C}"/>
    <cellStyle name="SAPBEXundefined 3 2 2 2" xfId="1718" xr:uid="{4BDB69F8-9225-49AC-B77B-1E370E20F2C1}"/>
    <cellStyle name="SAPBEXundefined 3 2 2 2 2" xfId="3269" xr:uid="{72262D57-DE54-4F15-B3CA-2C2433E7FAFA}"/>
    <cellStyle name="SAPBEXundefined 3 2 2 2 3" xfId="5107" xr:uid="{98ED7BAA-C716-4E95-B126-ED18FB507111}"/>
    <cellStyle name="SAPBEXundefined 3 2 2 3" xfId="2237" xr:uid="{BE118C2E-6FD1-47DF-9A75-CC62489EC010}"/>
    <cellStyle name="SAPBEXundefined 3 2 2 3 2" xfId="3785" xr:uid="{FE0E2AC9-5E87-436A-ACBE-1B72088174EC}"/>
    <cellStyle name="SAPBEXundefined 3 2 2 4" xfId="2753" xr:uid="{F87E3B92-9E0E-436B-BB20-2B011B946AF5}"/>
    <cellStyle name="SAPBEXundefined 3 2 2 5" xfId="4589" xr:uid="{EA498329-004A-42EA-BA28-9EB631E593A7}"/>
    <cellStyle name="SAPBEXundefined 3 2 3" xfId="1460" xr:uid="{12F805E7-BA25-4457-B20C-D6D78549F4CA}"/>
    <cellStyle name="SAPBEXundefined 3 2 3 2" xfId="3011" xr:uid="{6D2DE2A1-AC04-4A6F-87D9-13E70D666D33}"/>
    <cellStyle name="SAPBEXundefined 3 2 3 3" xfId="4849" xr:uid="{3A9B7FFB-7EF5-4EBC-B5DB-B987B0021AD2}"/>
    <cellStyle name="SAPBEXundefined 3 2 4" xfId="1979" xr:uid="{6C4B867B-998E-4305-9267-E0B1EBFFA666}"/>
    <cellStyle name="SAPBEXundefined 3 2 4 2" xfId="3527" xr:uid="{A7B0CBDB-DDD3-4702-A39B-B8E3003D9F76}"/>
    <cellStyle name="SAPBEXundefined 3 2 4 3" xfId="4330" xr:uid="{218BC4B2-D595-42A0-900B-072790BADA9D}"/>
    <cellStyle name="SAPBEXundefined 3 2 5" xfId="2495" xr:uid="{C7CA6D29-35D2-4B75-8588-AD9799A00169}"/>
    <cellStyle name="SAPBEXundefined 3 2 6" xfId="4047" xr:uid="{9BEB7EF8-DFB6-4AA5-AB29-9FCAF100B7B0}"/>
    <cellStyle name="SAPBEXundefined 4" xfId="552" xr:uid="{0ECD7E4A-A53C-4942-A535-A1EB36EF50EF}"/>
    <cellStyle name="SAPBEXundefined 4 2" xfId="931" xr:uid="{0CD3CE96-BCFD-43C7-8E57-AF3F73555D2B}"/>
    <cellStyle name="SAPBEXundefined 4 2 2" xfId="1203" xr:uid="{1E9A172C-C9A2-40BF-BA26-8BEDB300FF42}"/>
    <cellStyle name="SAPBEXundefined 4 2 2 2" xfId="1719" xr:uid="{D49AC051-7935-4962-8D69-CD4306A5D9E4}"/>
    <cellStyle name="SAPBEXundefined 4 2 2 2 2" xfId="3270" xr:uid="{848E96E5-7552-48F6-95E5-A0D8AAD4AEFA}"/>
    <cellStyle name="SAPBEXundefined 4 2 2 2 3" xfId="5108" xr:uid="{43CD14CC-E65F-4945-BF95-92E3BF7D3B48}"/>
    <cellStyle name="SAPBEXundefined 4 2 2 3" xfId="2238" xr:uid="{DBCC1D41-C699-41F0-BA6A-FB32906647EC}"/>
    <cellStyle name="SAPBEXundefined 4 2 2 3 2" xfId="3786" xr:uid="{E9403D26-B7BA-4CA0-A0DD-6A2AB2CED6C3}"/>
    <cellStyle name="SAPBEXundefined 4 2 2 4" xfId="2754" xr:uid="{E90D775A-51A0-4C31-94EE-49933AFC1C7D}"/>
    <cellStyle name="SAPBEXundefined 4 2 2 5" xfId="4590" xr:uid="{A9B75BEF-EC82-49B4-8A45-60D0BA859C5C}"/>
    <cellStyle name="SAPBEXundefined 4 2 3" xfId="1461" xr:uid="{B7037212-EB35-4904-A2CB-5B17C5BCBF24}"/>
    <cellStyle name="SAPBEXundefined 4 2 3 2" xfId="3012" xr:uid="{C88FAD20-B92F-4CB6-948A-A6E8D0E475AF}"/>
    <cellStyle name="SAPBEXundefined 4 2 3 3" xfId="4850" xr:uid="{DD4BFCB1-AF9F-44C1-A748-5C4B79FDA29E}"/>
    <cellStyle name="SAPBEXundefined 4 2 4" xfId="1980" xr:uid="{BF77CC82-BFBE-455E-85B2-7D1B00D0A6FE}"/>
    <cellStyle name="SAPBEXundefined 4 2 4 2" xfId="3528" xr:uid="{8A77D8AE-1D5D-474F-AEEF-4643399401F0}"/>
    <cellStyle name="SAPBEXundefined 4 2 4 3" xfId="4331" xr:uid="{CA572AD1-1A5A-48A0-BAA7-F36083FEF8EF}"/>
    <cellStyle name="SAPBEXundefined 4 2 5" xfId="2496" xr:uid="{4734F763-8591-4E0D-B934-977B75A5AB76}"/>
    <cellStyle name="SAPBEXundefined 4 2 6" xfId="4048" xr:uid="{EAB3D92D-AD31-4407-A273-583A74C3E2CF}"/>
    <cellStyle name="SAPBEXundefined 5" xfId="553" xr:uid="{C24224E2-0BD9-4C7C-80B8-C5F1434B69C5}"/>
    <cellStyle name="SAPBEXundefined 5 2" xfId="932" xr:uid="{141A347A-B43E-4E53-92BE-E6BDEFC22160}"/>
    <cellStyle name="SAPBEXundefined 5 2 2" xfId="1204" xr:uid="{DCB4DFE9-FF82-4D4C-B6B7-03C2512B38D4}"/>
    <cellStyle name="SAPBEXundefined 5 2 2 2" xfId="1720" xr:uid="{23F52196-888B-4EBA-BEB2-626F1BC9598C}"/>
    <cellStyle name="SAPBEXundefined 5 2 2 2 2" xfId="3271" xr:uid="{0BF33B22-E642-4207-9625-D4634C2E46A7}"/>
    <cellStyle name="SAPBEXundefined 5 2 2 2 3" xfId="5109" xr:uid="{4AC645E9-81C6-4941-A694-438BCA930A67}"/>
    <cellStyle name="SAPBEXundefined 5 2 2 3" xfId="2239" xr:uid="{E6DF0037-7580-4EBD-84B4-23963A73B9CF}"/>
    <cellStyle name="SAPBEXundefined 5 2 2 3 2" xfId="3787" xr:uid="{885181F9-ADD1-48E7-A5C0-B1EFD04A263E}"/>
    <cellStyle name="SAPBEXundefined 5 2 2 4" xfId="2755" xr:uid="{E765D6D1-5E49-4FFC-B816-C41655C22F1D}"/>
    <cellStyle name="SAPBEXundefined 5 2 2 5" xfId="4591" xr:uid="{4C18A460-2676-482D-980C-CF6AA67B19AA}"/>
    <cellStyle name="SAPBEXundefined 5 2 3" xfId="1462" xr:uid="{4FA1DCE0-5297-4B53-B8AA-ECFF74899351}"/>
    <cellStyle name="SAPBEXundefined 5 2 3 2" xfId="3013" xr:uid="{99019482-DDD0-4A35-8C59-69343D7B6ED5}"/>
    <cellStyle name="SAPBEXundefined 5 2 3 3" xfId="4851" xr:uid="{0E294755-37AE-4A8E-9D66-71ACBA3A9031}"/>
    <cellStyle name="SAPBEXundefined 5 2 4" xfId="1981" xr:uid="{B08E649C-1888-404F-B530-09BE1289F31C}"/>
    <cellStyle name="SAPBEXundefined 5 2 4 2" xfId="3529" xr:uid="{F855B414-5A65-46DF-9AEF-3E5B40B1E027}"/>
    <cellStyle name="SAPBEXundefined 5 2 4 3" xfId="4332" xr:uid="{07EF0172-FA97-4F60-A652-320D1B4015F3}"/>
    <cellStyle name="SAPBEXundefined 5 2 5" xfId="2497" xr:uid="{9B9B9B05-9977-4630-855F-C465CCE205AC}"/>
    <cellStyle name="SAPBEXundefined 5 2 6" xfId="4049" xr:uid="{7B248A38-9594-4D16-A7D3-5071FE1D41DE}"/>
    <cellStyle name="SAPBEXundefined 6" xfId="554" xr:uid="{C3E5628B-FAB0-4F1E-ABA5-67ACA2880FC5}"/>
    <cellStyle name="SAPBEXundefined 6 2" xfId="933" xr:uid="{DF6D46F4-35A4-4C0A-ADC3-7FB5B0538C8B}"/>
    <cellStyle name="SAPBEXundefined 6 2 2" xfId="1205" xr:uid="{680543BA-D6D7-4FFB-871A-972E5E00EE0E}"/>
    <cellStyle name="SAPBEXundefined 6 2 2 2" xfId="1721" xr:uid="{C3803DAA-DFF7-475A-99E2-E53C3831B28A}"/>
    <cellStyle name="SAPBEXundefined 6 2 2 2 2" xfId="3272" xr:uid="{144A956C-F1FB-4F68-ABA9-802910CB7AE5}"/>
    <cellStyle name="SAPBEXundefined 6 2 2 2 3" xfId="5110" xr:uid="{938C99A7-749E-4852-8576-04A42BBFC220}"/>
    <cellStyle name="SAPBEXundefined 6 2 2 3" xfId="2240" xr:uid="{93755C83-5313-4DFF-8959-6976BAC54F84}"/>
    <cellStyle name="SAPBEXundefined 6 2 2 3 2" xfId="3788" xr:uid="{5042D3FF-405D-4B85-8B20-A5DAA4898ECD}"/>
    <cellStyle name="SAPBEXundefined 6 2 2 4" xfId="2756" xr:uid="{ACF9171A-AF1A-4A79-B5D0-E110C4D52E2E}"/>
    <cellStyle name="SAPBEXundefined 6 2 2 5" xfId="4592" xr:uid="{A4309472-462E-4769-B04E-E446519772F7}"/>
    <cellStyle name="SAPBEXundefined 6 2 3" xfId="1463" xr:uid="{DC77BB6D-92FC-42B2-8712-45684BC77A43}"/>
    <cellStyle name="SAPBEXundefined 6 2 3 2" xfId="3014" xr:uid="{BAC0A207-6DBD-48E5-9925-96112FF95AC0}"/>
    <cellStyle name="SAPBEXundefined 6 2 3 3" xfId="4852" xr:uid="{54B81A2B-7952-4853-AB68-4827FD233FA3}"/>
    <cellStyle name="SAPBEXundefined 6 2 4" xfId="1982" xr:uid="{720F16F8-23BE-4F24-9077-F59F1451788C}"/>
    <cellStyle name="SAPBEXundefined 6 2 4 2" xfId="3530" xr:uid="{5B4F1F13-5DB3-45BD-9C21-ABE9B6ED8BFB}"/>
    <cellStyle name="SAPBEXundefined 6 2 4 3" xfId="4333" xr:uid="{99F1F916-CCEC-423A-8F50-BAFE885175D5}"/>
    <cellStyle name="SAPBEXundefined 6 2 5" xfId="2498" xr:uid="{249AC9A6-4315-4984-96A4-AFC11DA24183}"/>
    <cellStyle name="SAPBEXundefined 6 2 6" xfId="4050" xr:uid="{287AAE8D-20B3-4BA0-8100-EC9ADB7F8B7A}"/>
    <cellStyle name="SAPBEXundefined 7" xfId="928" xr:uid="{F800B385-8474-4BC2-B151-6BCE36DE2BBD}"/>
    <cellStyle name="SAPBEXundefined 7 2" xfId="1200" xr:uid="{A30D4F9B-C614-4768-B7F3-CC7B761AB4CF}"/>
    <cellStyle name="SAPBEXundefined 7 2 2" xfId="1716" xr:uid="{FB5281F5-D89E-4249-A734-4EF9F4BEB9D1}"/>
    <cellStyle name="SAPBEXundefined 7 2 2 2" xfId="3267" xr:uid="{4CA9110F-5E6A-4354-A755-9DC50F22267C}"/>
    <cellStyle name="SAPBEXundefined 7 2 2 3" xfId="5105" xr:uid="{9994C18F-2058-4F71-855A-F6B55848DA31}"/>
    <cellStyle name="SAPBEXundefined 7 2 3" xfId="2235" xr:uid="{60E2BDB5-A134-44E5-B82D-9BC49D719BC9}"/>
    <cellStyle name="SAPBEXundefined 7 2 3 2" xfId="3783" xr:uid="{EAF7D21D-A256-430D-9518-6B13F7A2BF49}"/>
    <cellStyle name="SAPBEXundefined 7 2 4" xfId="2751" xr:uid="{8562D31B-40C5-4D21-AA0E-EEC60F1B5A0F}"/>
    <cellStyle name="SAPBEXundefined 7 2 5" xfId="4587" xr:uid="{6873DA5E-F277-4BF5-862D-1F3DA02D5433}"/>
    <cellStyle name="SAPBEXundefined 7 3" xfId="1458" xr:uid="{FF58E5CB-3855-45FD-B00C-686A4791F266}"/>
    <cellStyle name="SAPBEXundefined 7 3 2" xfId="3009" xr:uid="{D3CC6639-63AF-4757-AD4D-CDD63675AB3F}"/>
    <cellStyle name="SAPBEXundefined 7 3 3" xfId="4847" xr:uid="{99D152E6-43F9-4DB0-9671-C621873E1CED}"/>
    <cellStyle name="SAPBEXundefined 7 4" xfId="1977" xr:uid="{33D5B36B-CF23-424C-A808-D3929125231D}"/>
    <cellStyle name="SAPBEXundefined 7 4 2" xfId="3525" xr:uid="{1BD435ED-D971-43E7-ADC3-D670B756ACE6}"/>
    <cellStyle name="SAPBEXundefined 7 4 3" xfId="4328" xr:uid="{2836CD38-DE49-4854-B435-EE482594BCC5}"/>
    <cellStyle name="SAPBEXundefined 7 5" xfId="2493" xr:uid="{80668870-4886-4F39-B2A7-FF30FC633E69}"/>
    <cellStyle name="SAPBEXundefined 7 6" xfId="4045" xr:uid="{2176F829-F396-4567-82B7-A3B269E15EC6}"/>
    <cellStyle name="Sheet Title" xfId="555" xr:uid="{50E4BC6E-E7EF-434A-8337-F69FF91BA133}"/>
    <cellStyle name="styleColumnTitles" xfId="556" xr:uid="{C6736CFD-81BD-4086-8632-2759600D7511}"/>
    <cellStyle name="styleColumnTitles 2" xfId="934" xr:uid="{6D08B242-FACE-4818-8612-9C2D7FFDFDDE}"/>
    <cellStyle name="styleColumnTitles 2 2" xfId="1206" xr:uid="{8C3146C5-2497-48A4-94D7-31815E582954}"/>
    <cellStyle name="styleColumnTitles 2 2 2" xfId="1722" xr:uid="{A9725EC9-111A-4AA4-A7D4-7C80DCEE5FE5}"/>
    <cellStyle name="styleColumnTitles 2 2 2 2" xfId="3273" xr:uid="{61BE209A-2F1B-4F7B-8891-87A646759321}"/>
    <cellStyle name="styleColumnTitles 2 2 2 3" xfId="5111" xr:uid="{5D147A7B-D113-4A88-A3B7-07CD6B9375B7}"/>
    <cellStyle name="styleColumnTitles 2 2 3" xfId="2241" xr:uid="{1A674408-0872-4222-9DB6-20F049B03D1E}"/>
    <cellStyle name="styleColumnTitles 2 2 3 2" xfId="3789" xr:uid="{C10A2DC6-5931-403E-B045-B3634B9509AC}"/>
    <cellStyle name="styleColumnTitles 2 2 4" xfId="2757" xr:uid="{1AA8E266-29B0-4097-8696-6BDE2D3FBF55}"/>
    <cellStyle name="styleColumnTitles 2 2 5" xfId="4593" xr:uid="{B8793FA5-815A-477E-B215-A138E9D0C3C7}"/>
    <cellStyle name="styleColumnTitles 2 3" xfId="1464" xr:uid="{1D8E9D0B-8199-4083-B932-6E48307BC371}"/>
    <cellStyle name="styleColumnTitles 2 3 2" xfId="3015" xr:uid="{5743365C-E219-4492-82FA-8F21EBC7EC42}"/>
    <cellStyle name="styleColumnTitles 2 3 3" xfId="4853" xr:uid="{66B92982-552B-43C1-BEB5-7174822B6492}"/>
    <cellStyle name="styleColumnTitles 2 4" xfId="1983" xr:uid="{3C67EF23-9804-4993-BA39-BECFB28F4EF7}"/>
    <cellStyle name="styleColumnTitles 2 4 2" xfId="3531" xr:uid="{4228ABE6-51E9-4F6D-AA84-F7D7EE2760AA}"/>
    <cellStyle name="styleColumnTitles 2 4 3" xfId="4334" xr:uid="{2B5AE0EA-6A8E-4405-A613-E87503FD796C}"/>
    <cellStyle name="styleColumnTitles 2 5" xfId="2499" xr:uid="{6F503B43-7767-474F-9F29-C1FFD6DA66E1}"/>
    <cellStyle name="styleColumnTitles 2 6" xfId="4051" xr:uid="{C1C57AD8-9902-4AE3-80AB-AAE69E7E8B73}"/>
    <cellStyle name="styleDateRange" xfId="557" xr:uid="{C3DA2E40-F42F-4DD1-8917-518F3654B9C3}"/>
    <cellStyle name="styleDateRange 2" xfId="935" xr:uid="{A62063FD-9436-490C-AFEB-B3416AD696FA}"/>
    <cellStyle name="styleDateRange 2 2" xfId="1207" xr:uid="{880B01F5-4C81-444A-9BE5-7B661626ACCF}"/>
    <cellStyle name="styleDateRange 2 2 2" xfId="1723" xr:uid="{1E0FAC3E-D2CE-48E3-93AC-0DC514B6796C}"/>
    <cellStyle name="styleDateRange 2 2 2 2" xfId="3274" xr:uid="{DE480192-FE3D-43CF-AB50-69642022A394}"/>
    <cellStyle name="styleDateRange 2 2 2 3" xfId="5112" xr:uid="{E67035BC-6B05-4608-A45C-DDAB05182CD0}"/>
    <cellStyle name="styleDateRange 2 2 3" xfId="2242" xr:uid="{A6CF8579-4503-452D-A4A6-9395D75D18A3}"/>
    <cellStyle name="styleDateRange 2 2 3 2" xfId="3790" xr:uid="{6A1EE1AA-BAD0-4EF0-8465-2206709C0334}"/>
    <cellStyle name="styleDateRange 2 2 4" xfId="2758" xr:uid="{56BB256E-0D11-468F-A393-2FEC9372723E}"/>
    <cellStyle name="styleDateRange 2 2 5" xfId="4594" xr:uid="{92D7B6A2-8B93-426D-96DE-27925F8585C3}"/>
    <cellStyle name="styleDateRange 2 3" xfId="1465" xr:uid="{81C1DDE4-C3DA-4AB5-A6A3-0397802DD987}"/>
    <cellStyle name="styleDateRange 2 3 2" xfId="3016" xr:uid="{406C5E23-558E-478B-BCF5-FC943C773724}"/>
    <cellStyle name="styleDateRange 2 3 3" xfId="4854" xr:uid="{A64C6CFF-3415-4370-9A7B-FB52156B1C56}"/>
    <cellStyle name="styleDateRange 2 4" xfId="1984" xr:uid="{197E68D5-C0B2-4F4C-912C-1F55D9FD11A3}"/>
    <cellStyle name="styleDateRange 2 4 2" xfId="3532" xr:uid="{E6D66534-1E84-456F-BAEB-3BB384719606}"/>
    <cellStyle name="styleDateRange 2 4 3" xfId="4335" xr:uid="{655A7804-5780-47EC-813B-1C883B85AD35}"/>
    <cellStyle name="styleDateRange 2 5" xfId="2500" xr:uid="{1A432D19-E86B-440D-BC9D-FBFC0FF3D5A8}"/>
    <cellStyle name="styleDateRange 2 6" xfId="4052" xr:uid="{811EAA49-53A6-4CBD-A0DB-23DBA073C6AC}"/>
    <cellStyle name="styleHidden" xfId="558" xr:uid="{ACA7F1DE-F91D-4724-AE77-AEADFAD1C253}"/>
    <cellStyle name="styleNormal" xfId="559" xr:uid="{1FB71174-949F-49C9-B521-7C31C510D6E8}"/>
    <cellStyle name="styleSeriesAttributes" xfId="560" xr:uid="{A4019961-2F2E-46CB-85F4-986BCAD3EB76}"/>
    <cellStyle name="styleSeriesAttributes 2" xfId="936" xr:uid="{C5C255A6-C4C3-4C56-B861-51DB5D2EF385}"/>
    <cellStyle name="styleSeriesAttributes 2 2" xfId="1208" xr:uid="{F8ED79E6-8BBB-4A0B-B77C-85CA57CD54BD}"/>
    <cellStyle name="styleSeriesAttributes 2 2 2" xfId="1724" xr:uid="{CF4CD956-4945-409C-BD2C-E1BA9F0B4CBA}"/>
    <cellStyle name="styleSeriesAttributes 2 2 2 2" xfId="3275" xr:uid="{49B0F2F2-EED5-49D0-802C-C47C5E797C52}"/>
    <cellStyle name="styleSeriesAttributes 2 2 2 3" xfId="5113" xr:uid="{6FD1D738-FB22-483B-94AD-E8DD8CEA74AC}"/>
    <cellStyle name="styleSeriesAttributes 2 2 3" xfId="2243" xr:uid="{946C413F-46F5-4F1F-A007-7B3CA5F17AEC}"/>
    <cellStyle name="styleSeriesAttributes 2 2 3 2" xfId="3791" xr:uid="{1CEF5176-E9D8-43C9-A0AC-06BEE404C557}"/>
    <cellStyle name="styleSeriesAttributes 2 2 4" xfId="2759" xr:uid="{AA2CD244-8FF9-42D7-88B5-B826CFD0CDF1}"/>
    <cellStyle name="styleSeriesAttributes 2 2 5" xfId="4595" xr:uid="{61D21861-37AA-449D-B841-A831507EE1ED}"/>
    <cellStyle name="styleSeriesAttributes 2 3" xfId="1466" xr:uid="{745CF162-F29D-478D-A6F2-D1F92716E075}"/>
    <cellStyle name="styleSeriesAttributes 2 3 2" xfId="3017" xr:uid="{A998CD00-6E5A-4181-AB13-913EFD806532}"/>
    <cellStyle name="styleSeriesAttributes 2 3 3" xfId="4855" xr:uid="{67EC3B32-8630-4D07-8FDD-7C925B061FE0}"/>
    <cellStyle name="styleSeriesAttributes 2 4" xfId="1985" xr:uid="{C47FDBDE-7421-449F-829A-14C5578E6D93}"/>
    <cellStyle name="styleSeriesAttributes 2 4 2" xfId="3533" xr:uid="{C74403A0-3F70-4AF9-9D38-FD56C0239C60}"/>
    <cellStyle name="styleSeriesAttributes 2 4 3" xfId="4336" xr:uid="{400AA0EB-7EE4-4622-8CB9-B1556602010F}"/>
    <cellStyle name="styleSeriesAttributes 2 5" xfId="2501" xr:uid="{9129D4D5-5EB8-42DC-B86F-AC88DF6F0C8C}"/>
    <cellStyle name="styleSeriesAttributes 2 6" xfId="4053" xr:uid="{44739168-CBE4-4660-83E9-CC55F7DF0D5B}"/>
    <cellStyle name="styleSeriesData" xfId="561" xr:uid="{A98C25EE-92B9-498C-B4D9-8F1B01FB23BE}"/>
    <cellStyle name="styleSeriesData 2" xfId="937" xr:uid="{F84237CD-D13F-46D4-A2E7-111DCB5BB011}"/>
    <cellStyle name="styleSeriesData 2 2" xfId="1209" xr:uid="{9B4A232A-E79B-4D10-BDD0-33C48C1431CB}"/>
    <cellStyle name="styleSeriesData 2 2 2" xfId="1725" xr:uid="{F14F836C-42AE-4E4D-ACC5-774C0C833E19}"/>
    <cellStyle name="styleSeriesData 2 2 2 2" xfId="3276" xr:uid="{83F2A85D-070D-4D70-A699-71BF8B7BC34B}"/>
    <cellStyle name="styleSeriesData 2 2 2 3" xfId="5114" xr:uid="{9A973E01-5375-42CE-A4BB-8E0C9A87ADCD}"/>
    <cellStyle name="styleSeriesData 2 2 3" xfId="2244" xr:uid="{417F6AD3-8A61-48C1-AF8F-B79C9DB1CA70}"/>
    <cellStyle name="styleSeriesData 2 2 3 2" xfId="3792" xr:uid="{B8D3BD42-0BAF-4905-AEE8-A50FD5A1858F}"/>
    <cellStyle name="styleSeriesData 2 2 4" xfId="2760" xr:uid="{4060902B-E523-456D-9DD5-2A0796489065}"/>
    <cellStyle name="styleSeriesData 2 2 5" xfId="4596" xr:uid="{AFFFC0DD-E76E-4EE3-BC38-FD6EA0ED5A26}"/>
    <cellStyle name="styleSeriesData 2 3" xfId="1467" xr:uid="{FFD1AE19-5136-4E6B-8CB0-5470E01BF38C}"/>
    <cellStyle name="styleSeriesData 2 3 2" xfId="3018" xr:uid="{3ED29A32-81FF-4BF0-BF32-492A377ACBFD}"/>
    <cellStyle name="styleSeriesData 2 3 3" xfId="4856" xr:uid="{7252C694-49C2-483E-B580-DA1AB1619CC8}"/>
    <cellStyle name="styleSeriesData 2 4" xfId="1986" xr:uid="{BAD87033-FF35-436F-BFEE-41C43063C110}"/>
    <cellStyle name="styleSeriesData 2 4 2" xfId="3534" xr:uid="{B4E5C45C-AA93-401F-AE2B-78EFF46AD590}"/>
    <cellStyle name="styleSeriesData 2 4 3" xfId="4337" xr:uid="{884DF531-631C-40FF-A674-E56E3F86FB17}"/>
    <cellStyle name="styleSeriesData 2 5" xfId="2502" xr:uid="{073EBD52-EE43-4BCE-B645-B789DD8B4D89}"/>
    <cellStyle name="styleSeriesData 2 6" xfId="4054" xr:uid="{39BF870F-37A7-44B6-809C-D598272D1292}"/>
    <cellStyle name="styleSeriesDataForecast" xfId="562" xr:uid="{CFC137C2-874A-4638-A623-E9E499DA2B49}"/>
    <cellStyle name="styleSeriesDataForecast 2" xfId="938" xr:uid="{0E6E9D97-F511-4AEC-9621-41808E0AB8B2}"/>
    <cellStyle name="styleSeriesDataForecast 2 2" xfId="1210" xr:uid="{D9505241-2E09-4241-8933-4D96E4AD9AC2}"/>
    <cellStyle name="styleSeriesDataForecast 2 2 2" xfId="1726" xr:uid="{8B245AB7-DC4E-496B-B8B2-BDB106EE9045}"/>
    <cellStyle name="styleSeriesDataForecast 2 2 2 2" xfId="3277" xr:uid="{DFAA2123-05FC-4699-90A3-8DFB29DF6EB8}"/>
    <cellStyle name="styleSeriesDataForecast 2 2 2 3" xfId="5115" xr:uid="{2FB929B3-D924-4B2C-B5AB-5DC6B0CA0AD9}"/>
    <cellStyle name="styleSeriesDataForecast 2 2 3" xfId="2245" xr:uid="{7F7999C0-5908-4FFB-AC1B-BD5E4BA3F568}"/>
    <cellStyle name="styleSeriesDataForecast 2 2 3 2" xfId="3793" xr:uid="{1A78A951-606A-4D28-8B71-382A3B40D7F8}"/>
    <cellStyle name="styleSeriesDataForecast 2 2 4" xfId="2761" xr:uid="{323079F1-5141-47D0-A825-BB3DDD9A9DEA}"/>
    <cellStyle name="styleSeriesDataForecast 2 2 5" xfId="4597" xr:uid="{284A63CE-F205-4DD5-86A4-1E26D0E971FE}"/>
    <cellStyle name="styleSeriesDataForecast 2 3" xfId="1468" xr:uid="{62CF3819-F0C1-4545-B812-8FD417E5A281}"/>
    <cellStyle name="styleSeriesDataForecast 2 3 2" xfId="3019" xr:uid="{918135D2-F95A-4C00-B92F-B94B8B675499}"/>
    <cellStyle name="styleSeriesDataForecast 2 3 3" xfId="4857" xr:uid="{E1F8C59C-3AB7-490F-8A1A-19F1EE33E9C7}"/>
    <cellStyle name="styleSeriesDataForecast 2 4" xfId="1987" xr:uid="{EE248B4E-F1A9-4D2A-AE6B-D862121AD811}"/>
    <cellStyle name="styleSeriesDataForecast 2 4 2" xfId="3535" xr:uid="{0D55554F-FEEE-45BF-8C1F-C8666A778ADB}"/>
    <cellStyle name="styleSeriesDataForecast 2 4 3" xfId="4338" xr:uid="{E1E98690-7E61-494E-B9A8-9139F8854F81}"/>
    <cellStyle name="styleSeriesDataForecast 2 5" xfId="2503" xr:uid="{E18DD067-F4EC-402B-9EF9-A8FFF1559173}"/>
    <cellStyle name="styleSeriesDataForecast 2 6" xfId="4055" xr:uid="{36E96255-AD60-4866-84F7-49D8B13F4D51}"/>
    <cellStyle name="styleSeriesDataForecastNA" xfId="563" xr:uid="{DC0A01F8-2AFF-4BB4-BD39-F2E393F54F35}"/>
    <cellStyle name="styleSeriesDataForecastNA 2" xfId="939" xr:uid="{816438FD-DBFE-4B4E-9080-2485E265F7FF}"/>
    <cellStyle name="styleSeriesDataForecastNA 2 2" xfId="1211" xr:uid="{49C4AF8C-A6F5-4161-A338-9E78E16A9F03}"/>
    <cellStyle name="styleSeriesDataForecastNA 2 2 2" xfId="1727" xr:uid="{98030787-09D3-4EA3-9B95-7C732192A61A}"/>
    <cellStyle name="styleSeriesDataForecastNA 2 2 2 2" xfId="3278" xr:uid="{7E17434C-B6D2-4D79-B9FC-42139BAAA0EC}"/>
    <cellStyle name="styleSeriesDataForecastNA 2 2 2 3" xfId="5116" xr:uid="{E081B0BC-F947-45A1-8B39-8B8A363F5F62}"/>
    <cellStyle name="styleSeriesDataForecastNA 2 2 3" xfId="2246" xr:uid="{DB71705E-C1F6-49E6-8387-CBF1EBF1ECDB}"/>
    <cellStyle name="styleSeriesDataForecastNA 2 2 3 2" xfId="3794" xr:uid="{004A611F-CAC3-4ED3-AF41-79A2B20FF14A}"/>
    <cellStyle name="styleSeriesDataForecastNA 2 2 4" xfId="2762" xr:uid="{F45EF109-A9E6-4859-9631-FA92ED663FEC}"/>
    <cellStyle name="styleSeriesDataForecastNA 2 2 5" xfId="4598" xr:uid="{A80EBDA8-9E8E-421E-A9C7-85CE96C6EB10}"/>
    <cellStyle name="styleSeriesDataForecastNA 2 3" xfId="1469" xr:uid="{83149342-6F7C-442A-AA9E-8EEABEFC3EB3}"/>
    <cellStyle name="styleSeriesDataForecastNA 2 3 2" xfId="3020" xr:uid="{605A832F-E8A6-4292-ABBE-3E0674974A55}"/>
    <cellStyle name="styleSeriesDataForecastNA 2 3 3" xfId="4858" xr:uid="{EA8C226C-7CBB-425E-8B5E-6396617B9477}"/>
    <cellStyle name="styleSeriesDataForecastNA 2 4" xfId="1988" xr:uid="{5AAC29A7-CC31-4C02-9CD8-332F6790BAB8}"/>
    <cellStyle name="styleSeriesDataForecastNA 2 4 2" xfId="3536" xr:uid="{193C69E6-E5C4-4EDD-9197-6984F7D19D1D}"/>
    <cellStyle name="styleSeriesDataForecastNA 2 4 3" xfId="4339" xr:uid="{F655AA5A-BC72-4F86-8D0B-F4F8B51BF3B1}"/>
    <cellStyle name="styleSeriesDataForecastNA 2 5" xfId="2504" xr:uid="{CB4D0D2F-A281-4FF0-9C14-2BAFBB0E2D83}"/>
    <cellStyle name="styleSeriesDataForecastNA 2 6" xfId="4056" xr:uid="{8741BEAF-8A3E-493B-999D-2B753205AB71}"/>
    <cellStyle name="styleSeriesDataNA" xfId="564" xr:uid="{CA508106-F1EE-41CD-8DFC-28B4F8DE9892}"/>
    <cellStyle name="styleSeriesDataNA 2" xfId="940" xr:uid="{517F5D08-17FC-438F-8DAC-0C4EBBAE4658}"/>
    <cellStyle name="styleSeriesDataNA 2 2" xfId="1212" xr:uid="{4679B9FC-1000-4C41-8D1B-9AF73B10B5EF}"/>
    <cellStyle name="styleSeriesDataNA 2 2 2" xfId="1728" xr:uid="{C0B5E6FF-0AB5-4622-9F1B-054221AE7425}"/>
    <cellStyle name="styleSeriesDataNA 2 2 2 2" xfId="3279" xr:uid="{411B0986-7E28-40F1-8D3D-921B909C9B43}"/>
    <cellStyle name="styleSeriesDataNA 2 2 2 3" xfId="5117" xr:uid="{74EA67FF-3B4E-4894-9CC8-0EA43AEC5A8C}"/>
    <cellStyle name="styleSeriesDataNA 2 2 3" xfId="2247" xr:uid="{2A0B64BE-10AF-4DB2-B239-9046156FE9FE}"/>
    <cellStyle name="styleSeriesDataNA 2 2 3 2" xfId="3795" xr:uid="{CF1914AD-B3EA-4D9C-8467-F622EDC79576}"/>
    <cellStyle name="styleSeriesDataNA 2 2 4" xfId="2763" xr:uid="{A3D09816-9BA1-4ACD-843A-0E905D63BE87}"/>
    <cellStyle name="styleSeriesDataNA 2 2 5" xfId="4599" xr:uid="{7A879FB6-AF86-4B84-917E-7C4DF71B90B2}"/>
    <cellStyle name="styleSeriesDataNA 2 3" xfId="1470" xr:uid="{09749F69-0D3D-4EEC-B551-094565AC3A64}"/>
    <cellStyle name="styleSeriesDataNA 2 3 2" xfId="3021" xr:uid="{0FEA4403-6DC9-4DE0-B0E6-30D6E549DFC5}"/>
    <cellStyle name="styleSeriesDataNA 2 3 3" xfId="4859" xr:uid="{FD5BFA37-7DD1-41CB-967B-7731151802B7}"/>
    <cellStyle name="styleSeriesDataNA 2 4" xfId="1989" xr:uid="{925D5E46-6FAD-432C-8DE6-83E6A0D05A34}"/>
    <cellStyle name="styleSeriesDataNA 2 4 2" xfId="3537" xr:uid="{1DAE68B8-660B-4A48-AF39-1AFDCA4BB753}"/>
    <cellStyle name="styleSeriesDataNA 2 4 3" xfId="4340" xr:uid="{F2A74B4A-F1F4-4324-A1AD-E573A6037191}"/>
    <cellStyle name="styleSeriesDataNA 2 5" xfId="2505" xr:uid="{C4DBBF81-0EA6-427F-930E-91706EF65DC0}"/>
    <cellStyle name="styleSeriesDataNA 2 6" xfId="4057" xr:uid="{C230C1D1-ADA2-476D-82FF-198AF39E92C7}"/>
    <cellStyle name="Text Indent A" xfId="565" xr:uid="{76D200A1-627D-483E-8C71-0EF047E07671}"/>
    <cellStyle name="Text Indent B" xfId="566" xr:uid="{93E20AE8-099B-4269-B6A4-78083D3DBEA2}"/>
    <cellStyle name="Text Indent C" xfId="567" xr:uid="{250FE4F6-7704-43D0-AC64-38466ECC2D76}"/>
    <cellStyle name="Times New Roman0181000015536870911" xfId="568" xr:uid="{FB47F89C-FCE6-49D3-A174-5A299B47DAE0}"/>
    <cellStyle name="Times New Roman0181000015536870911 2" xfId="941" xr:uid="{9E4A0E96-2934-4E19-B880-F63DE0E655FB}"/>
    <cellStyle name="Times New Roman0181000015536870911 2 2" xfId="1213" xr:uid="{EB505FE1-64E8-4B7C-98CC-2241AC9ADC1E}"/>
    <cellStyle name="Times New Roman0181000015536870911 2 2 2" xfId="1729" xr:uid="{690FBA4B-F160-4B70-862D-6624F68601EA}"/>
    <cellStyle name="Times New Roman0181000015536870911 2 2 2 2" xfId="3280" xr:uid="{01F6F971-56B7-4B8B-851E-EC9430F0BE08}"/>
    <cellStyle name="Times New Roman0181000015536870911 2 2 2 3" xfId="5118" xr:uid="{F6AB3E7F-01A8-4F05-B71C-DBFC65748983}"/>
    <cellStyle name="Times New Roman0181000015536870911 2 2 3" xfId="2248" xr:uid="{A879AE6F-E328-421F-9722-ADAB91182921}"/>
    <cellStyle name="Times New Roman0181000015536870911 2 2 3 2" xfId="3796" xr:uid="{B32661BD-996A-4325-941F-CD4048C352C7}"/>
    <cellStyle name="Times New Roman0181000015536870911 2 2 4" xfId="2764" xr:uid="{4D5953BE-5248-482A-ADC3-30E62CDD03B6}"/>
    <cellStyle name="Times New Roman0181000015536870911 2 2 5" xfId="4600" xr:uid="{EC659246-12F4-4263-88AA-573BF70367CF}"/>
    <cellStyle name="Times New Roman0181000015536870911 2 3" xfId="1471" xr:uid="{F1E69492-8879-4CB1-B856-D0FEDF949320}"/>
    <cellStyle name="Times New Roman0181000015536870911 2 3 2" xfId="3022" xr:uid="{566B2281-EDB6-4602-9447-26A2FF99A793}"/>
    <cellStyle name="Times New Roman0181000015536870911 2 3 3" xfId="4860" xr:uid="{2C74384E-A2F6-4DB4-AE15-C959DFD7262D}"/>
    <cellStyle name="Times New Roman0181000015536870911 2 4" xfId="1990" xr:uid="{B4864712-2306-4FA7-8445-562806D4280B}"/>
    <cellStyle name="Times New Roman0181000015536870911 2 4 2" xfId="3538" xr:uid="{41D68F4C-28D8-449E-ADB5-3A6CDCBC5E60}"/>
    <cellStyle name="Times New Roman0181000015536870911 2 4 3" xfId="4341" xr:uid="{EBA0A819-5EB2-48E3-82B0-DBB561197ABA}"/>
    <cellStyle name="Times New Roman0181000015536870911 2 5" xfId="2506" xr:uid="{7434A18E-318C-472D-91ED-1DD43289BFCC}"/>
    <cellStyle name="Times New Roman0181000015536870911 2 6" xfId="4058" xr:uid="{39F198CA-2767-42D3-BBC9-375531B11A35}"/>
    <cellStyle name="Title" xfId="569" xr:uid="{229CBC68-156E-48FB-8B6C-AFB530C60E50}"/>
    <cellStyle name="Total" xfId="570" xr:uid="{3152E325-DF69-4513-9776-28F7628BFD82}"/>
    <cellStyle name="Total 2" xfId="942" xr:uid="{71144E49-4632-4D0F-AABB-5A55E86B6180}"/>
    <cellStyle name="Total 2 2" xfId="1214" xr:uid="{EF45E4AD-45EE-4797-A00B-5E7093C4ED64}"/>
    <cellStyle name="Total 2 2 2" xfId="1730" xr:uid="{F3E4D48D-401D-4FC0-A7D7-32F4A263183C}"/>
    <cellStyle name="Total 2 2 2 2" xfId="3281" xr:uid="{01F72FA5-11AA-4D73-89C1-25E4188C611D}"/>
    <cellStyle name="Total 2 2 2 3" xfId="5119" xr:uid="{0EB2E458-BDEE-493B-B0B0-3F48093F1991}"/>
    <cellStyle name="Total 2 2 3" xfId="2249" xr:uid="{80252849-E31A-46AB-8977-698AAD426BFC}"/>
    <cellStyle name="Total 2 2 3 2" xfId="3797" xr:uid="{A830A5B6-9BC2-4319-A862-816CC4EE9FC1}"/>
    <cellStyle name="Total 2 2 4" xfId="2765" xr:uid="{9046CE05-37CC-4CD1-878F-F21014378BCB}"/>
    <cellStyle name="Total 2 2 5" xfId="4601" xr:uid="{968839EC-60FB-43BE-879C-F7BF11B7A95D}"/>
    <cellStyle name="Total 2 3" xfId="1472" xr:uid="{74A08CE9-40D0-4E58-926B-FE4E14C78A8A}"/>
    <cellStyle name="Total 2 3 2" xfId="3023" xr:uid="{DD92CFCD-B7F4-4307-BF67-B0960B1AF0A0}"/>
    <cellStyle name="Total 2 3 3" xfId="4861" xr:uid="{9DBFCF1F-2AB4-4104-8019-4F969A586A40}"/>
    <cellStyle name="Total 2 4" xfId="1991" xr:uid="{F0FFA855-AFA5-43DB-888A-31D6F23CF835}"/>
    <cellStyle name="Total 2 4 2" xfId="3539" xr:uid="{ECDA7196-6A8F-4A5D-921C-59D3D9FC9239}"/>
    <cellStyle name="Total 2 4 3" xfId="4342" xr:uid="{3F238796-80A0-4227-92EE-7DB8049D0DF7}"/>
    <cellStyle name="Total 2 5" xfId="2507" xr:uid="{E9A06EA9-849A-4499-976D-C8D8715EC998}"/>
    <cellStyle name="Total 2 6" xfId="4059" xr:uid="{E8D081D5-5031-4D5C-8C41-2B09E4B198A5}"/>
    <cellStyle name="Warning Text" xfId="571" xr:uid="{F083BE5D-4D76-480E-87EA-9B712BB5B1E3}"/>
    <cellStyle name="Обычный" xfId="0" builtinId="0"/>
    <cellStyle name="Обычный 10" xfId="572" xr:uid="{EB3E16C4-C775-407E-B208-C2DF3F192FC0}"/>
    <cellStyle name="Обычный 11" xfId="573" xr:uid="{78A81F07-A02D-48B2-AB62-CDE0890F99F7}"/>
    <cellStyle name="Обычный 12" xfId="574" xr:uid="{7DBF1EF6-1ADA-45EE-B75B-FD3CCCEA4ED7}"/>
    <cellStyle name="Обычный 12 2" xfId="575" xr:uid="{D5CD2A9F-17AF-4881-95C6-69E22CF47F49}"/>
    <cellStyle name="Обычный 12_Т-НахВТО-газ-28.09.12" xfId="576" xr:uid="{8B105E1C-B602-4C7A-AA4A-41F76CA273BE}"/>
    <cellStyle name="Обычный 13" xfId="577" xr:uid="{24F48891-7484-455C-9A6D-E0B2FFAA668B}"/>
    <cellStyle name="Обычный 14" xfId="578" xr:uid="{DBFA71FB-A973-436F-B1C0-3532AC5DFFDD}"/>
    <cellStyle name="Обычный 15" xfId="579" xr:uid="{E84DC6F6-A193-4031-9A0F-D04EAA3BCE68}"/>
    <cellStyle name="Обычный 16" xfId="580" xr:uid="{77C01C7B-4EB6-4CFF-BFDF-B095A13F6C1C}"/>
    <cellStyle name="Обычный 16 2" xfId="581" xr:uid="{5CDC014B-54C9-4D1A-91BB-D9473AF653F9}"/>
    <cellStyle name="Обычный 17" xfId="582" xr:uid="{B4EEDE12-CA7D-4D2C-8DBD-6EBF1F94FA2A}"/>
    <cellStyle name="Обычный 18" xfId="583" xr:uid="{D707A67C-85C4-4588-80EF-4285C2693377}"/>
    <cellStyle name="Обычный 19" xfId="584" xr:uid="{46ACEB9A-063B-445E-8B31-8407DA4C4F51}"/>
    <cellStyle name="Обычный 2" xfId="2" xr:uid="{B03CBF08-427A-4398-A441-2C090B048290}"/>
    <cellStyle name="Обычный 2 10" xfId="585" xr:uid="{D23B6CD7-7735-4FF7-A6C8-735A506B491D}"/>
    <cellStyle name="Обычный 2 11" xfId="586" xr:uid="{369D5B21-ECE0-421C-98F1-0283C12880BD}"/>
    <cellStyle name="Обычный 2 11 2" xfId="587" xr:uid="{71F89EDE-2DD2-4E68-ADDA-A7DFD776BD37}"/>
    <cellStyle name="Обычный 2 11_Т-НахВТО-газ-28.09.12" xfId="588" xr:uid="{890EC4AA-B95A-4587-B233-9038DAF792BD}"/>
    <cellStyle name="Обычный 2 12" xfId="589" xr:uid="{5E44DE88-B3DC-44C6-B8E9-716473D73432}"/>
    <cellStyle name="Обычный 2 12 2" xfId="590" xr:uid="{1073A89F-FC27-400B-B9E9-4A1639BD00BA}"/>
    <cellStyle name="Обычный 2 12_Т-НахВТО-газ-28.09.12" xfId="591" xr:uid="{A240DDB1-2E0D-476C-8F36-844C5BAB51A4}"/>
    <cellStyle name="Обычный 2 13" xfId="592" xr:uid="{63E2D42E-4A9A-416F-8F3C-46D61157880E}"/>
    <cellStyle name="Обычный 2 14" xfId="593" xr:uid="{5176AAE0-3078-4354-9BA1-9F7CC5C8A0D7}"/>
    <cellStyle name="Обычный 2 15" xfId="4068" xr:uid="{3756BB3A-B97A-4056-90A0-CAAC412FE16C}"/>
    <cellStyle name="Обычный 2 16" xfId="4604" xr:uid="{D6D7A682-66B0-4CD6-AF92-FD7B9A342F5A}"/>
    <cellStyle name="Обычный 2 17" xfId="4063" xr:uid="{4F11F38D-A947-43C1-A6A5-7811427E6793}"/>
    <cellStyle name="Обычный 2 2" xfId="594" xr:uid="{28F0AD5C-5863-4D21-A52D-1585A7097849}"/>
    <cellStyle name="Обычный 2 3" xfId="595" xr:uid="{40E079D0-944B-437A-8593-5D432C232EB9}"/>
    <cellStyle name="Обычный 2 4" xfId="596" xr:uid="{444E1BC1-DF25-46B0-BF6C-9C13D1C0739B}"/>
    <cellStyle name="Обычный 2 5" xfId="597" xr:uid="{A45A583A-84AC-4C81-A4CE-A3B4F09006E5}"/>
    <cellStyle name="Обычный 2 5 2" xfId="4083" xr:uid="{18C7AB94-703F-4345-BE3E-8F44F300A3B8}"/>
    <cellStyle name="Обычный 2 5 3" xfId="4062" xr:uid="{522DEC9C-9D3D-43A2-9B83-D49F6A3B8BB3}"/>
    <cellStyle name="Обычный 2 6" xfId="598" xr:uid="{E33289FF-36F5-4212-B191-5BCACE05BC37}"/>
    <cellStyle name="Обычный 2 6 2" xfId="4084" xr:uid="{17D735FC-02B9-4A37-A11D-7E57C05C548A}"/>
    <cellStyle name="Обычный 2 6 3" xfId="4064" xr:uid="{90B3A55D-3CF2-4ABF-A9C9-BBAE2490258D}"/>
    <cellStyle name="Обычный 2 7" xfId="599" xr:uid="{7B4B6D3A-5A56-48CA-8068-BFA691228EA5}"/>
    <cellStyle name="Обычный 2 8" xfId="600" xr:uid="{64BC4E96-A5F6-473A-82E9-D57132B435A7}"/>
    <cellStyle name="Обычный 2 9" xfId="601" xr:uid="{2CE1B304-A640-4DE7-AD61-23C110CDCF52}"/>
    <cellStyle name="Обычный 2_Т-НахВТО-газ-28.09.12" xfId="602" xr:uid="{B2A15CA7-D8B5-43F3-8CB2-09259E70C411}"/>
    <cellStyle name="Обычный 20" xfId="603" xr:uid="{0666C651-8853-4B27-912A-243493227908}"/>
    <cellStyle name="Обычный 21" xfId="604" xr:uid="{7B4EC999-6123-42BE-BC5C-8A596BEFD30F}"/>
    <cellStyle name="Обычный 22" xfId="605" xr:uid="{1957C9A4-F2D1-4913-8060-E3AFCC49CA2A}"/>
    <cellStyle name="Обычный 23" xfId="606" xr:uid="{4DCBA808-2527-4A38-B9BA-9F1CCF6F3C12}"/>
    <cellStyle name="Обычный 24" xfId="607" xr:uid="{F554E71D-82CB-4CD8-BAFD-A75B723AA923}"/>
    <cellStyle name="Обычный 25" xfId="608" xr:uid="{56853B43-998D-4EB5-BC3C-67995F72EEF2}"/>
    <cellStyle name="Обычный 26" xfId="609" xr:uid="{5787FF65-A2E7-4FBE-ADB7-A013AC82581A}"/>
    <cellStyle name="Обычный 27" xfId="610" xr:uid="{9744BACC-E104-4D78-BF67-6AC29528FDC9}"/>
    <cellStyle name="Обычный 28" xfId="611" xr:uid="{3C40CCC3-2330-44AC-A4BC-E33B05C5C943}"/>
    <cellStyle name="Обычный 29" xfId="612" xr:uid="{B5F0BBF5-4347-4E7D-A223-DB5DAB9768B5}"/>
    <cellStyle name="Обычный 3" xfId="3" xr:uid="{C05D587B-F12C-4411-958A-F782165FD160}"/>
    <cellStyle name="Обычный 3 2" xfId="613" xr:uid="{CB0268F1-7A4B-4B33-8E27-6F624158E314}"/>
    <cellStyle name="Обычный 3 2 2" xfId="4085" xr:uid="{70703481-04B6-42E1-985A-2130C99AEA0D}"/>
    <cellStyle name="Обычный 3 2 3" xfId="4065" xr:uid="{79337BF6-D3EE-4EFD-896A-F602B48CC221}"/>
    <cellStyle name="Обычный 3 3" xfId="614" xr:uid="{C10FFAC5-2FCC-49F4-B98F-A2F541715497}"/>
    <cellStyle name="Обычный 3 4" xfId="615" xr:uid="{BB08267C-91A8-4773-9B1F-C958D7982404}"/>
    <cellStyle name="Обычный 3 5" xfId="616" xr:uid="{3287B349-887E-44A6-B4C4-9F0D1CA9D0A5}"/>
    <cellStyle name="Обычный 3 6" xfId="617" xr:uid="{1FD12823-B129-468B-B67D-A6F6C4444047}"/>
    <cellStyle name="Обычный 3 6 2" xfId="1734" xr:uid="{90FC828C-880A-4399-83DE-5B83905882C3}"/>
    <cellStyle name="Обычный 3 6 3" xfId="3802" xr:uid="{CE3086D7-CC74-4EAC-B351-49A48F844900}"/>
    <cellStyle name="Обычный 3_RZD_2009-2030_macromodel_090518" xfId="618" xr:uid="{97326DB5-A1A1-4A8E-8AD3-1B309B2A4FC1}"/>
    <cellStyle name="Обычный 30" xfId="619" xr:uid="{BBDCACFA-B1E3-4A89-8B38-5F7EC2B53C7B}"/>
    <cellStyle name="Обычный 31" xfId="683" xr:uid="{ABC10FAB-2B20-4831-91FF-A40497821E93}"/>
    <cellStyle name="Обычный 32" xfId="1" xr:uid="{35D62096-D60D-4C88-A685-F76DCA4DC004}"/>
    <cellStyle name="Обычный 32 2" xfId="1732" xr:uid="{4DE5C42A-F062-4E91-A263-379CBF8EDF2B}"/>
    <cellStyle name="Обычный 32 3" xfId="3800" xr:uid="{8A02EBF4-CC22-4ACC-8F83-EBBA18886602}"/>
    <cellStyle name="Обычный 33" xfId="3799" xr:uid="{2454ABB5-3C61-4FCE-A871-B2E222EEE411}"/>
    <cellStyle name="Обычный 34" xfId="685" xr:uid="{3EFB5804-8189-481B-8296-BD297B81FE47}"/>
    <cellStyle name="Обычный 35" xfId="4067" xr:uid="{0CD5DB8A-45BC-433C-96A8-CEBF81C44819}"/>
    <cellStyle name="Обычный 36" xfId="4344" xr:uid="{B1103C53-3187-482E-B383-44E1DE422E8A}"/>
    <cellStyle name="Обычный 37" xfId="4066" xr:uid="{B4842EBC-63EC-42CC-8731-DE2198E2BF90}"/>
    <cellStyle name="Обычный 38" xfId="4603" xr:uid="{A53AE6D3-DAF4-44A0-80A7-6DB63EDF74D9}"/>
    <cellStyle name="Обычный 4" xfId="620" xr:uid="{20C0B82B-4482-4D38-B0AC-DB7FC99D7268}"/>
    <cellStyle name="Обычный 4 2" xfId="621" xr:uid="{8009E1D6-1541-49B5-B18C-400714212AEA}"/>
    <cellStyle name="Обычный 4 2 2" xfId="622" xr:uid="{83F01FA9-FBD0-4C30-A868-ECE540F3B5BB}"/>
    <cellStyle name="Обычный 4 2_Т-НахВТО-газ-28.09.12" xfId="623" xr:uid="{77601FA1-9629-47B2-8961-DD60571CA8D4}"/>
    <cellStyle name="Обычный 4_ЦФ запрос2008-2009" xfId="624" xr:uid="{C369007D-F54C-48AF-B6FA-72A5C7560249}"/>
    <cellStyle name="Обычный 5" xfId="625" xr:uid="{8506B95C-9FB3-4635-88B4-1D2DE0B03D23}"/>
    <cellStyle name="Обычный 6" xfId="626" xr:uid="{28EF5BB6-EFE8-49D1-A57C-DB3320C6DF07}"/>
    <cellStyle name="Обычный 6 2" xfId="4" xr:uid="{1B3B36FE-60C1-4468-86AE-459682DFEE0E}"/>
    <cellStyle name="Обычный 6 3" xfId="684" xr:uid="{E9AC1FBB-7FD0-44B4-951C-F7204A493C59}"/>
    <cellStyle name="Обычный 7" xfId="627" xr:uid="{C02E45A7-235E-470D-B553-FB60D0C265E7}"/>
    <cellStyle name="Обычный 7 2" xfId="4061" xr:uid="{5B603D27-80D8-4518-8800-EB699DC4B728}"/>
    <cellStyle name="Обычный 8" xfId="628" xr:uid="{529AFEA9-E437-42D8-BAC3-8DE40F04411E}"/>
    <cellStyle name="Обычный 9" xfId="629" xr:uid="{AAB45AEC-F6C7-4C48-B595-765BD7DAE433}"/>
    <cellStyle name="Процентный 10" xfId="630" xr:uid="{7CD5F8FE-F834-400A-9100-65345A78F26F}"/>
    <cellStyle name="Процентный 11" xfId="631" xr:uid="{30C42941-AE5A-4ED1-85E3-ACAA749C1C67}"/>
    <cellStyle name="Процентный 12" xfId="632" xr:uid="{FD98600E-1EF4-4471-B41F-3B5E2B98EBDD}"/>
    <cellStyle name="Процентный 13" xfId="633" xr:uid="{39F39637-2D64-4C0E-933B-D3479144D16D}"/>
    <cellStyle name="Процентный 14" xfId="634" xr:uid="{6E1C8510-5CDC-44B4-8A0C-12D56A44A494}"/>
    <cellStyle name="Процентный 2" xfId="635" xr:uid="{460FF1B6-F15E-4646-972A-2F8FFAAEB830}"/>
    <cellStyle name="Процентный 2 2" xfId="636" xr:uid="{8D22850C-4D36-4025-8EF8-2D12B2BA3166}"/>
    <cellStyle name="Процентный 2 2 2" xfId="637" xr:uid="{27729F50-AAEB-4083-8042-23B3F7749772}"/>
    <cellStyle name="Процентный 3" xfId="638" xr:uid="{CA388609-465E-4A62-982E-DD8D54A4A1E2}"/>
    <cellStyle name="Процентный 4" xfId="639" xr:uid="{AB0EC42E-6A4F-4675-8E73-3B7B6E2A872C}"/>
    <cellStyle name="Процентный 5" xfId="640" xr:uid="{B1930EA9-2DA8-44A8-BF17-8EE1C8DC4A77}"/>
    <cellStyle name="Процентный 6" xfId="641" xr:uid="{D39B49BD-B50E-4DF6-A374-CBF211BF7113}"/>
    <cellStyle name="Процентный 7" xfId="642" xr:uid="{B18851A0-2E2F-438D-BA22-625102E9E17B}"/>
    <cellStyle name="Процентный 8" xfId="643" xr:uid="{C9754D5F-5101-47B8-A5FE-FA2A6D79A32F}"/>
    <cellStyle name="Процентный 9" xfId="644" xr:uid="{7AA3180D-DCA8-4ADE-8EBD-C54D37B7129D}"/>
    <cellStyle name="Сверхулин" xfId="645" xr:uid="{63EC91BC-C9E3-4041-96AE-AB2E4CAE5D16}"/>
    <cellStyle name="Сверхулин 2" xfId="943" xr:uid="{9EB7D934-42D8-41DF-95E8-50AA272FECF0}"/>
    <cellStyle name="Сверхулин 2 2" xfId="1215" xr:uid="{0FF51202-EDFE-4E18-8F01-A7ADD74E21D3}"/>
    <cellStyle name="Сверхулин 2 2 2" xfId="1731" xr:uid="{5DA32C5A-50AF-416E-9D55-935806936768}"/>
    <cellStyle name="Сверхулин 2 2 2 2" xfId="3282" xr:uid="{BAA00990-67C5-4730-8770-01C6CEFAA7A0}"/>
    <cellStyle name="Сверхулин 2 2 2 3" xfId="5120" xr:uid="{55EC53A6-D96D-487E-8BD1-4C314869D032}"/>
    <cellStyle name="Сверхулин 2 2 3" xfId="2250" xr:uid="{B80722AB-DE19-4B8C-8D10-237B00A8F0D8}"/>
    <cellStyle name="Сверхулин 2 2 3 2" xfId="3798" xr:uid="{8470D595-D7D6-4586-BD5C-9C41B46A763B}"/>
    <cellStyle name="Сверхулин 2 2 4" xfId="2766" xr:uid="{B51D5B1E-DAB4-4889-AB8D-38B35ECDB153}"/>
    <cellStyle name="Сверхулин 2 2 5" xfId="4602" xr:uid="{FB80FA4F-58CE-47FE-A3F0-AF391BD91A4D}"/>
    <cellStyle name="Сверхулин 2 3" xfId="1473" xr:uid="{8126DC6E-5577-4172-BE79-5EF852715D9B}"/>
    <cellStyle name="Сверхулин 2 3 2" xfId="3024" xr:uid="{45A31883-F22E-49D5-80DB-2441994AA089}"/>
    <cellStyle name="Сверхулин 2 3 3" xfId="4862" xr:uid="{54709B16-FA83-4CC5-ABA0-F0E602764DC7}"/>
    <cellStyle name="Сверхулин 2 4" xfId="1992" xr:uid="{7ABBD879-712A-4240-8A7D-8ADCA683E2E4}"/>
    <cellStyle name="Сверхулин 2 4 2" xfId="3540" xr:uid="{5EBEB1B8-F319-48F1-9779-1FA7CEBAF6E6}"/>
    <cellStyle name="Сверхулин 2 4 3" xfId="4343" xr:uid="{7583575C-41F2-4BFC-B094-22064963A223}"/>
    <cellStyle name="Сверхулин 2 5" xfId="2508" xr:uid="{D92AEAD7-8AD6-4F46-BF17-E342934B3527}"/>
    <cellStyle name="Сверхулин 2 6" xfId="4060" xr:uid="{D7A45482-A9A8-4CA6-8A88-10135823A69B}"/>
    <cellStyle name="Стиль 1" xfId="646" xr:uid="{C6F014A1-7D48-4A09-8EDA-32C8840FBC04}"/>
    <cellStyle name="Стиль 1 2" xfId="647" xr:uid="{BCA85240-B7D2-4F05-B175-BD63A8E5B42A}"/>
    <cellStyle name="Стиль 1 3" xfId="648" xr:uid="{B50B4CA3-F298-47A3-82EE-18D7ADE183BB}"/>
    <cellStyle name="Стиль 1 4" xfId="649" xr:uid="{F8A3CC2A-5398-4EB5-A419-79F2E2B7957A}"/>
    <cellStyle name="Стиль 1 5" xfId="650" xr:uid="{7EDD3267-0C09-4084-A2BC-FD8DB8FF4A9A}"/>
    <cellStyle name="Стиль 1 6" xfId="651" xr:uid="{0C79AA90-196D-4680-848C-7273EB6B33B9}"/>
    <cellStyle name="Стиль 1 7" xfId="652" xr:uid="{C952713D-AF1E-4948-A960-EC61742FF206}"/>
    <cellStyle name="Стиль 1_Книга2" xfId="653" xr:uid="{0C6DAB39-ADAF-4C64-9E26-69887BA01888}"/>
    <cellStyle name="ТаблицаТекст" xfId="654" xr:uid="{5A5672EA-3AA0-4C0D-A247-9DCFFCE4E83E}"/>
    <cellStyle name="Тысячи [0]_Chart1 (Sales &amp; Costs)" xfId="655" xr:uid="{3559841A-AA35-4E58-8F6E-4E92D01A9710}"/>
    <cellStyle name="Тысячи_Chart1 (Sales &amp; Costs)" xfId="656" xr:uid="{5094BB45-A8A8-4D47-99E5-E60295C9F436}"/>
    <cellStyle name="Финансовый [0] 2" xfId="657" xr:uid="{1CFB5685-78B4-41A7-91A1-D7EAABA71ABC}"/>
    <cellStyle name="Финансовый 10" xfId="658" xr:uid="{57F5AE10-6B70-482A-B0A4-08AF468DFC7A}"/>
    <cellStyle name="Финансовый 11" xfId="659" xr:uid="{9205B179-A687-4E47-A8D4-A94237613F60}"/>
    <cellStyle name="Финансовый 12" xfId="660" xr:uid="{F8AB6567-BCC6-49F0-AC21-A98C88FE752A}"/>
    <cellStyle name="Финансовый 13" xfId="661" xr:uid="{C7F0189E-0FFD-401F-B758-2AB4D1977741}"/>
    <cellStyle name="Финансовый 14" xfId="662" xr:uid="{EC2B0ACA-ED12-4A0D-B5EA-483643A21554}"/>
    <cellStyle name="Финансовый 15" xfId="663" xr:uid="{70A8D11A-F7DB-4F99-B715-A30F4F5FAFDB}"/>
    <cellStyle name="Финансовый 16" xfId="664" xr:uid="{0B3D3B59-6CDB-4500-932C-EEC4A4772FA7}"/>
    <cellStyle name="Финансовый 17" xfId="665" xr:uid="{59D15BE0-9254-4789-8589-CBA1F4B88E70}"/>
    <cellStyle name="Финансовый 2" xfId="666" xr:uid="{45EE9F5A-56C8-4A54-85E6-E938C6ECE0AD}"/>
    <cellStyle name="Финансовый 2 10" xfId="667" xr:uid="{44F0F6B4-2D05-4EC8-9C8A-304AC7A78313}"/>
    <cellStyle name="Финансовый 2 2" xfId="668" xr:uid="{5EF93E1A-B617-4DA0-AE5A-79D565FDA57D}"/>
    <cellStyle name="Финансовый 2 3" xfId="669" xr:uid="{60271298-B461-47CE-9CA4-D4A1D8693CA2}"/>
    <cellStyle name="Финансовый 2 4" xfId="670" xr:uid="{82FDDD3D-296E-44FA-A5CE-1A1BF507908C}"/>
    <cellStyle name="Финансовый 2 5" xfId="671" xr:uid="{A8F0B9E3-4159-45DE-86A9-FEF0A683E716}"/>
    <cellStyle name="Финансовый 2 6" xfId="672" xr:uid="{07A827C9-C9C8-44A4-8D98-61F44216190A}"/>
    <cellStyle name="Финансовый 2 7" xfId="673" xr:uid="{7DE43F70-9E15-43B5-8DB5-0DD28AA4A4C1}"/>
    <cellStyle name="Финансовый 2 8" xfId="674" xr:uid="{0BEC2605-CA16-4FF1-9D61-5624998201EE}"/>
    <cellStyle name="Финансовый 2 9" xfId="675" xr:uid="{D4FEB456-DE21-4768-B280-1072EA1BAF9F}"/>
    <cellStyle name="Финансовый 3" xfId="676" xr:uid="{33F03E78-C57B-43F1-99DE-83DAD5865ED0}"/>
    <cellStyle name="Финансовый 3 2" xfId="5" xr:uid="{7E35F22B-DF3A-484E-A363-1BCA34F23039}"/>
    <cellStyle name="Финансовый 3 2 2" xfId="1733" xr:uid="{DE439EF7-51C1-4F17-A211-0AFA12C8AA56}"/>
    <cellStyle name="Финансовый 3 2 3" xfId="3801" xr:uid="{6F358F00-A1CA-4562-A2AC-36F942E75455}"/>
    <cellStyle name="Финансовый 4" xfId="677" xr:uid="{A2AE2C0B-851C-47C3-BEA8-9E3E19A4B2DD}"/>
    <cellStyle name="Финансовый 5" xfId="678" xr:uid="{D36EF91D-7C72-4B14-8E41-BB7B7346E7F2}"/>
    <cellStyle name="Финансовый 6" xfId="679" xr:uid="{155B1AB9-F1F2-410E-BA38-0C2FAA6CB3A0}"/>
    <cellStyle name="Финансовый 7" xfId="680" xr:uid="{B8FFB7AE-CF89-43E8-8AC7-B239CD00F161}"/>
    <cellStyle name="Финансовый 8" xfId="681" xr:uid="{86C1B0FB-225C-4DC8-8DE7-7E9F484DE1A3}"/>
    <cellStyle name="Финансовый 9" xfId="682" xr:uid="{2F9FF4E2-441F-4277-91ED-E5D52D10849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3" t="s">
        <v>0</v>
      </c>
      <c r="B2" s="313"/>
      <c r="C2" s="313"/>
    </row>
    <row r="3" spans="1:3" x14ac:dyDescent="0.25">
      <c r="A3" s="1"/>
      <c r="B3" s="1"/>
      <c r="C3" s="1"/>
    </row>
    <row r="4" spans="1:3" x14ac:dyDescent="0.25">
      <c r="A4" s="314" t="s">
        <v>1</v>
      </c>
      <c r="B4" s="314"/>
      <c r="C4" s="31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5" t="s">
        <v>3</v>
      </c>
      <c r="C6" s="315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5" sqref="D15"/>
    </sheetView>
  </sheetViews>
  <sheetFormatPr defaultRowHeight="15" x14ac:dyDescent="0.25"/>
  <cols>
    <col min="1" max="1" width="12.7109375" style="301" customWidth="1"/>
    <col min="2" max="2" width="16.42578125" style="301" customWidth="1"/>
    <col min="3" max="3" width="37.140625" style="301" customWidth="1"/>
    <col min="4" max="4" width="49" style="301" customWidth="1"/>
    <col min="5" max="5" width="9.140625" style="301" customWidth="1"/>
  </cols>
  <sheetData>
    <row r="1" spans="1:4" ht="15.75" customHeight="1" x14ac:dyDescent="0.25">
      <c r="A1" s="300"/>
      <c r="B1" s="300"/>
      <c r="C1" s="300"/>
      <c r="D1" s="300" t="s">
        <v>268</v>
      </c>
    </row>
    <row r="2" spans="1:4" ht="15.75" customHeight="1" x14ac:dyDescent="0.25">
      <c r="A2" s="300"/>
      <c r="B2" s="300"/>
      <c r="C2" s="300"/>
      <c r="D2" s="300"/>
    </row>
    <row r="3" spans="1:4" ht="15.75" customHeight="1" x14ac:dyDescent="0.25">
      <c r="A3" s="300"/>
      <c r="B3" s="302" t="s">
        <v>269</v>
      </c>
      <c r="C3" s="300"/>
      <c r="D3" s="300"/>
    </row>
    <row r="4" spans="1:4" ht="15.75" customHeight="1" x14ac:dyDescent="0.25">
      <c r="A4" s="300"/>
      <c r="B4" s="300"/>
      <c r="C4" s="300"/>
      <c r="D4" s="300"/>
    </row>
    <row r="5" spans="1:4" ht="15.75" customHeight="1" x14ac:dyDescent="0.25">
      <c r="A5" s="357" t="s">
        <v>270</v>
      </c>
      <c r="B5" s="357"/>
      <c r="C5" s="357"/>
      <c r="D5" s="303" t="str">
        <f>'Прил.5 Расчет СМР и ОБ'!D6:J6</f>
        <v>Постоянная чать ПС, УПАТС ПС 110 кВ</v>
      </c>
    </row>
    <row r="6" spans="1:4" ht="15.75" customHeight="1" x14ac:dyDescent="0.25">
      <c r="A6" s="300" t="s">
        <v>427</v>
      </c>
      <c r="B6" s="300"/>
      <c r="C6" s="300"/>
      <c r="D6" s="300"/>
    </row>
    <row r="7" spans="1:4" ht="15.75" customHeight="1" x14ac:dyDescent="0.25">
      <c r="A7" s="300"/>
      <c r="B7" s="300"/>
      <c r="C7" s="300"/>
      <c r="D7" s="300"/>
    </row>
    <row r="8" spans="1:4" x14ac:dyDescent="0.25">
      <c r="A8" s="325" t="s">
        <v>5</v>
      </c>
      <c r="B8" s="325" t="s">
        <v>6</v>
      </c>
      <c r="C8" s="325" t="s">
        <v>271</v>
      </c>
      <c r="D8" s="325" t="s">
        <v>272</v>
      </c>
    </row>
    <row r="9" spans="1:4" x14ac:dyDescent="0.25">
      <c r="A9" s="325"/>
      <c r="B9" s="325"/>
      <c r="C9" s="325"/>
      <c r="D9" s="325"/>
    </row>
    <row r="10" spans="1:4" ht="15.75" customHeight="1" x14ac:dyDescent="0.25">
      <c r="A10" s="304">
        <v>1</v>
      </c>
      <c r="B10" s="304">
        <v>2</v>
      </c>
      <c r="C10" s="304">
        <v>3</v>
      </c>
      <c r="D10" s="304">
        <v>4</v>
      </c>
    </row>
    <row r="11" spans="1:4" ht="63" x14ac:dyDescent="0.25">
      <c r="A11" s="311" t="s">
        <v>433</v>
      </c>
      <c r="B11" s="311" t="s">
        <v>434</v>
      </c>
      <c r="C11" s="305" t="s">
        <v>437</v>
      </c>
      <c r="D11" s="306">
        <f>'Прил.4 РМ'!C41/1000</f>
        <v>10052.001780000001</v>
      </c>
    </row>
    <row r="13" spans="1:4" x14ac:dyDescent="0.25">
      <c r="A13" s="307" t="s">
        <v>273</v>
      </c>
      <c r="B13" s="308"/>
      <c r="C13" s="308"/>
      <c r="D13" s="309"/>
    </row>
    <row r="14" spans="1:4" x14ac:dyDescent="0.25">
      <c r="A14" s="310" t="s">
        <v>69</v>
      </c>
      <c r="B14" s="308"/>
      <c r="C14" s="308"/>
      <c r="D14" s="309"/>
    </row>
    <row r="15" spans="1:4" x14ac:dyDescent="0.25">
      <c r="A15" s="307"/>
      <c r="B15" s="308"/>
      <c r="C15" s="308"/>
      <c r="D15" s="309"/>
    </row>
    <row r="16" spans="1:4" x14ac:dyDescent="0.25">
      <c r="A16" s="307" t="s">
        <v>70</v>
      </c>
      <c r="B16" s="308"/>
      <c r="C16" s="308"/>
      <c r="D16" s="309"/>
    </row>
    <row r="17" spans="1:4" x14ac:dyDescent="0.25">
      <c r="A17" s="310" t="s">
        <v>71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0" t="s">
        <v>274</v>
      </c>
      <c r="C4" s="320"/>
      <c r="D4" s="320"/>
    </row>
    <row r="5" spans="2:5" ht="18.75" customHeight="1" x14ac:dyDescent="0.25">
      <c r="B5" s="198"/>
    </row>
    <row r="6" spans="2:5" ht="15.75" customHeight="1" x14ac:dyDescent="0.25">
      <c r="B6" s="321" t="s">
        <v>275</v>
      </c>
      <c r="C6" s="321"/>
      <c r="D6" s="321"/>
    </row>
    <row r="7" spans="2:5" x14ac:dyDescent="0.25">
      <c r="B7" s="358"/>
      <c r="C7" s="358"/>
      <c r="D7" s="358"/>
      <c r="E7" s="358"/>
    </row>
    <row r="8" spans="2:5" x14ac:dyDescent="0.25">
      <c r="B8" s="285"/>
      <c r="C8" s="285"/>
      <c r="D8" s="285"/>
      <c r="E8" s="285"/>
    </row>
    <row r="9" spans="2:5" ht="47.25" customHeight="1" x14ac:dyDescent="0.25">
      <c r="B9" s="277" t="s">
        <v>276</v>
      </c>
      <c r="C9" s="277" t="s">
        <v>277</v>
      </c>
      <c r="D9" s="277" t="s">
        <v>278</v>
      </c>
    </row>
    <row r="10" spans="2:5" ht="15.75" customHeight="1" x14ac:dyDescent="0.25">
      <c r="B10" s="277">
        <v>1</v>
      </c>
      <c r="C10" s="277">
        <v>2</v>
      </c>
      <c r="D10" s="277">
        <v>3</v>
      </c>
    </row>
    <row r="11" spans="2:5" ht="45" customHeight="1" x14ac:dyDescent="0.25">
      <c r="B11" s="277" t="s">
        <v>279</v>
      </c>
      <c r="C11" s="277" t="s">
        <v>280</v>
      </c>
      <c r="D11" s="277">
        <v>44.29</v>
      </c>
    </row>
    <row r="12" spans="2:5" ht="29.25" customHeight="1" x14ac:dyDescent="0.25">
      <c r="B12" s="277" t="s">
        <v>281</v>
      </c>
      <c r="C12" s="277" t="s">
        <v>280</v>
      </c>
      <c r="D12" s="277">
        <v>13.47</v>
      </c>
    </row>
    <row r="13" spans="2:5" ht="29.25" customHeight="1" x14ac:dyDescent="0.25">
      <c r="B13" s="277" t="s">
        <v>282</v>
      </c>
      <c r="C13" s="277" t="s">
        <v>280</v>
      </c>
      <c r="D13" s="277">
        <v>8.0399999999999991</v>
      </c>
    </row>
    <row r="14" spans="2:5" ht="30.75" customHeight="1" x14ac:dyDescent="0.25">
      <c r="B14" s="277" t="s">
        <v>283</v>
      </c>
      <c r="C14" s="171" t="s">
        <v>284</v>
      </c>
      <c r="D14" s="277">
        <v>6.26</v>
      </c>
    </row>
    <row r="15" spans="2:5" ht="89.25" customHeight="1" x14ac:dyDescent="0.25">
      <c r="B15" s="277" t="s">
        <v>285</v>
      </c>
      <c r="C15" s="277" t="s">
        <v>286</v>
      </c>
      <c r="D15" s="199">
        <v>3.9E-2</v>
      </c>
    </row>
    <row r="16" spans="2:5" ht="78.75" customHeight="1" x14ac:dyDescent="0.25">
      <c r="B16" s="277" t="s">
        <v>287</v>
      </c>
      <c r="C16" s="277" t="s">
        <v>288</v>
      </c>
      <c r="D16" s="199">
        <v>2.1000000000000001E-2</v>
      </c>
    </row>
    <row r="17" spans="2:4" ht="34.5" customHeight="1" x14ac:dyDescent="0.25">
      <c r="B17" s="277"/>
      <c r="C17" s="277"/>
      <c r="D17" s="277"/>
    </row>
    <row r="18" spans="2:4" ht="31.5" customHeight="1" x14ac:dyDescent="0.25">
      <c r="B18" s="277" t="s">
        <v>289</v>
      </c>
      <c r="C18" s="277" t="s">
        <v>290</v>
      </c>
      <c r="D18" s="199">
        <v>2.1399999999999999E-2</v>
      </c>
    </row>
    <row r="19" spans="2:4" ht="31.5" customHeight="1" x14ac:dyDescent="0.25">
      <c r="B19" s="277" t="s">
        <v>219</v>
      </c>
      <c r="C19" s="277" t="s">
        <v>291</v>
      </c>
      <c r="D19" s="199">
        <v>2E-3</v>
      </c>
    </row>
    <row r="20" spans="2:4" ht="24" customHeight="1" x14ac:dyDescent="0.25">
      <c r="B20" s="277" t="s">
        <v>221</v>
      </c>
      <c r="C20" s="277" t="s">
        <v>292</v>
      </c>
      <c r="D20" s="199">
        <v>0.03</v>
      </c>
    </row>
    <row r="21" spans="2:4" ht="18.75" customHeight="1" x14ac:dyDescent="0.25">
      <c r="B21" s="200"/>
    </row>
    <row r="22" spans="2:4" ht="18.75" customHeight="1" x14ac:dyDescent="0.25">
      <c r="B22" s="200"/>
    </row>
    <row r="23" spans="2:4" ht="18.75" customHeight="1" x14ac:dyDescent="0.25">
      <c r="B23" s="200"/>
    </row>
    <row r="24" spans="2:4" ht="18.75" customHeight="1" x14ac:dyDescent="0.25">
      <c r="B24" s="200"/>
    </row>
    <row r="27" spans="2:4" x14ac:dyDescent="0.25">
      <c r="B27" s="4" t="s">
        <v>293</v>
      </c>
      <c r="C27" s="14"/>
    </row>
    <row r="28" spans="2:4" x14ac:dyDescent="0.25">
      <c r="B28" s="201" t="s">
        <v>69</v>
      </c>
      <c r="C28" s="14"/>
    </row>
    <row r="29" spans="2:4" x14ac:dyDescent="0.25">
      <c r="B29" s="4"/>
      <c r="C29" s="14"/>
    </row>
    <row r="30" spans="2:4" x14ac:dyDescent="0.25">
      <c r="B30" s="4" t="s">
        <v>260</v>
      </c>
      <c r="C30" s="14"/>
    </row>
    <row r="31" spans="2:4" x14ac:dyDescent="0.25">
      <c r="B31" s="201" t="s">
        <v>71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tabSelected="1" view="pageBreakPreview" workbookViewId="0">
      <selection activeCell="I7" sqref="I7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1" t="s">
        <v>294</v>
      </c>
      <c r="B2" s="321"/>
      <c r="C2" s="321"/>
      <c r="D2" s="321"/>
      <c r="E2" s="321"/>
      <c r="F2" s="321"/>
    </row>
    <row r="4" spans="1:7" ht="18" customHeight="1" x14ac:dyDescent="0.25">
      <c r="A4" s="184" t="s">
        <v>295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296</v>
      </c>
      <c r="C5" s="186" t="s">
        <v>297</v>
      </c>
      <c r="D5" s="186" t="s">
        <v>298</v>
      </c>
      <c r="E5" s="186" t="s">
        <v>299</v>
      </c>
      <c r="F5" s="186" t="s">
        <v>300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301</v>
      </c>
      <c r="B7" s="188" t="s">
        <v>302</v>
      </c>
      <c r="C7" s="189" t="s">
        <v>303</v>
      </c>
      <c r="D7" s="189" t="s">
        <v>304</v>
      </c>
      <c r="E7" s="190">
        <v>47872.94</v>
      </c>
      <c r="F7" s="188" t="s">
        <v>305</v>
      </c>
      <c r="G7" s="185"/>
    </row>
    <row r="8" spans="1:7" ht="31.5" customHeight="1" x14ac:dyDescent="0.25">
      <c r="A8" s="187" t="s">
        <v>306</v>
      </c>
      <c r="B8" s="188" t="s">
        <v>307</v>
      </c>
      <c r="C8" s="189" t="s">
        <v>308</v>
      </c>
      <c r="D8" s="189" t="s">
        <v>309</v>
      </c>
      <c r="E8" s="190">
        <f>1973/12</f>
        <v>164.41666666667001</v>
      </c>
      <c r="F8" s="164" t="s">
        <v>310</v>
      </c>
      <c r="G8" s="165"/>
    </row>
    <row r="9" spans="1:7" ht="15.75" customHeight="1" x14ac:dyDescent="0.25">
      <c r="A9" s="187" t="s">
        <v>311</v>
      </c>
      <c r="B9" s="188" t="s">
        <v>312</v>
      </c>
      <c r="C9" s="189" t="s">
        <v>313</v>
      </c>
      <c r="D9" s="189" t="s">
        <v>304</v>
      </c>
      <c r="E9" s="190">
        <v>1</v>
      </c>
      <c r="F9" s="164"/>
      <c r="G9" s="166"/>
    </row>
    <row r="10" spans="1:7" ht="15.75" customHeight="1" x14ac:dyDescent="0.25">
      <c r="A10" s="187" t="s">
        <v>314</v>
      </c>
      <c r="B10" s="188" t="s">
        <v>315</v>
      </c>
      <c r="C10" s="189"/>
      <c r="D10" s="189"/>
      <c r="E10" s="191">
        <v>4.0999999999999996</v>
      </c>
      <c r="F10" s="164" t="s">
        <v>316</v>
      </c>
      <c r="G10" s="166"/>
    </row>
    <row r="11" spans="1:7" ht="78.75" customHeight="1" x14ac:dyDescent="0.25">
      <c r="A11" s="187" t="s">
        <v>317</v>
      </c>
      <c r="B11" s="188" t="s">
        <v>318</v>
      </c>
      <c r="C11" s="189" t="s">
        <v>319</v>
      </c>
      <c r="D11" s="189" t="s">
        <v>304</v>
      </c>
      <c r="E11" s="192">
        <v>1.359</v>
      </c>
      <c r="F11" s="188" t="s">
        <v>320</v>
      </c>
      <c r="G11" s="185"/>
    </row>
    <row r="12" spans="1:7" ht="78.75" customHeight="1" x14ac:dyDescent="0.25">
      <c r="A12" s="187" t="s">
        <v>321</v>
      </c>
      <c r="B12" s="193" t="s">
        <v>322</v>
      </c>
      <c r="C12" s="189" t="s">
        <v>323</v>
      </c>
      <c r="D12" s="189" t="s">
        <v>304</v>
      </c>
      <c r="E12" s="194">
        <v>1.139</v>
      </c>
      <c r="F12" s="195" t="s">
        <v>324</v>
      </c>
      <c r="G12" s="166" t="s">
        <v>325</v>
      </c>
    </row>
    <row r="13" spans="1:7" ht="63" customHeight="1" x14ac:dyDescent="0.25">
      <c r="A13" s="187" t="s">
        <v>326</v>
      </c>
      <c r="B13" s="196" t="s">
        <v>327</v>
      </c>
      <c r="C13" s="189" t="s">
        <v>328</v>
      </c>
      <c r="D13" s="189" t="s">
        <v>329</v>
      </c>
      <c r="E13" s="197">
        <f>((E7*E9/E8)*E11)*E12</f>
        <v>450.69987855411154</v>
      </c>
      <c r="F13" s="188" t="s">
        <v>330</v>
      </c>
      <c r="G13" s="185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59" t="s">
        <v>331</v>
      </c>
      <c r="B1" s="359"/>
      <c r="C1" s="359"/>
      <c r="D1" s="359"/>
      <c r="E1" s="359"/>
      <c r="F1" s="359"/>
      <c r="G1" s="359"/>
      <c r="H1" s="359"/>
      <c r="I1" s="359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6" t="e">
        <f>#REF!</f>
        <v>#REF!</v>
      </c>
      <c r="B3" s="316"/>
      <c r="C3" s="316"/>
      <c r="D3" s="316"/>
      <c r="E3" s="316"/>
      <c r="F3" s="316"/>
      <c r="G3" s="316"/>
      <c r="H3" s="316"/>
      <c r="I3" s="316"/>
    </row>
    <row r="4" spans="1:13" s="4" customFormat="1" ht="15.75" customHeight="1" x14ac:dyDescent="0.2">
      <c r="A4" s="360"/>
      <c r="B4" s="360"/>
      <c r="C4" s="360"/>
      <c r="D4" s="360"/>
      <c r="E4" s="360"/>
      <c r="F4" s="360"/>
      <c r="G4" s="360"/>
      <c r="H4" s="360"/>
      <c r="I4" s="360"/>
    </row>
    <row r="5" spans="1:13" s="32" customFormat="1" ht="36.6" customHeight="1" x14ac:dyDescent="0.35">
      <c r="A5" s="361" t="s">
        <v>13</v>
      </c>
      <c r="B5" s="361" t="s">
        <v>332</v>
      </c>
      <c r="C5" s="361" t="s">
        <v>333</v>
      </c>
      <c r="D5" s="361" t="s">
        <v>334</v>
      </c>
      <c r="E5" s="356" t="s">
        <v>335</v>
      </c>
      <c r="F5" s="356"/>
      <c r="G5" s="356"/>
      <c r="H5" s="356"/>
      <c r="I5" s="356"/>
    </row>
    <row r="6" spans="1:13" s="27" customFormat="1" ht="31.5" customHeight="1" x14ac:dyDescent="0.2">
      <c r="A6" s="361"/>
      <c r="B6" s="361"/>
      <c r="C6" s="361"/>
      <c r="D6" s="361"/>
      <c r="E6" s="33" t="s">
        <v>77</v>
      </c>
      <c r="F6" s="33" t="s">
        <v>78</v>
      </c>
      <c r="G6" s="33" t="s">
        <v>43</v>
      </c>
      <c r="H6" s="33" t="s">
        <v>336</v>
      </c>
      <c r="I6" s="33" t="s">
        <v>337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209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338</v>
      </c>
      <c r="C9" s="9" t="s">
        <v>339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340</v>
      </c>
      <c r="C11" s="9" t="s">
        <v>287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95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341</v>
      </c>
      <c r="C12" s="9" t="s">
        <v>342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343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290</v>
      </c>
      <c r="C14" s="9" t="s">
        <v>344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345</v>
      </c>
      <c r="C16" s="9" t="s">
        <v>346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347</v>
      </c>
    </row>
    <row r="17" spans="1:10" s="27" customFormat="1" ht="81.75" customHeight="1" x14ac:dyDescent="0.2">
      <c r="A17" s="34">
        <v>7</v>
      </c>
      <c r="B17" s="9" t="s">
        <v>345</v>
      </c>
      <c r="C17" s="137" t="s">
        <v>348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349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350</v>
      </c>
      <c r="C20" s="9" t="s">
        <v>221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351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352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353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354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355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63" t="s">
        <v>356</v>
      </c>
      <c r="O2" s="363"/>
    </row>
    <row r="3" spans="1:16" x14ac:dyDescent="0.25">
      <c r="A3" s="364" t="s">
        <v>357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</row>
    <row r="5" spans="1:16" s="50" customFormat="1" ht="37.5" customHeight="1" x14ac:dyDescent="0.25">
      <c r="A5" s="365" t="s">
        <v>358</v>
      </c>
      <c r="B5" s="368" t="s">
        <v>359</v>
      </c>
      <c r="C5" s="371" t="s">
        <v>360</v>
      </c>
      <c r="D5" s="374" t="s">
        <v>361</v>
      </c>
      <c r="E5" s="375"/>
      <c r="F5" s="375"/>
      <c r="G5" s="375"/>
      <c r="H5" s="375"/>
      <c r="I5" s="374" t="s">
        <v>362</v>
      </c>
      <c r="J5" s="375"/>
      <c r="K5" s="375"/>
      <c r="L5" s="375"/>
      <c r="M5" s="375"/>
      <c r="N5" s="375"/>
      <c r="O5" s="53" t="s">
        <v>363</v>
      </c>
    </row>
    <row r="6" spans="1:16" s="56" customFormat="1" ht="150" customHeight="1" x14ac:dyDescent="0.25">
      <c r="A6" s="366"/>
      <c r="B6" s="369"/>
      <c r="C6" s="372"/>
      <c r="D6" s="371" t="s">
        <v>364</v>
      </c>
      <c r="E6" s="376" t="s">
        <v>365</v>
      </c>
      <c r="F6" s="377"/>
      <c r="G6" s="378"/>
      <c r="H6" s="54" t="s">
        <v>366</v>
      </c>
      <c r="I6" s="379" t="s">
        <v>367</v>
      </c>
      <c r="J6" s="379" t="s">
        <v>364</v>
      </c>
      <c r="K6" s="380" t="s">
        <v>365</v>
      </c>
      <c r="L6" s="380"/>
      <c r="M6" s="380"/>
      <c r="N6" s="54" t="s">
        <v>366</v>
      </c>
      <c r="O6" s="55" t="s">
        <v>368</v>
      </c>
    </row>
    <row r="7" spans="1:16" s="56" customFormat="1" ht="30.75" customHeight="1" x14ac:dyDescent="0.25">
      <c r="A7" s="367"/>
      <c r="B7" s="370"/>
      <c r="C7" s="373"/>
      <c r="D7" s="373"/>
      <c r="E7" s="53" t="s">
        <v>77</v>
      </c>
      <c r="F7" s="53" t="s">
        <v>78</v>
      </c>
      <c r="G7" s="53" t="s">
        <v>43</v>
      </c>
      <c r="H7" s="57" t="s">
        <v>369</v>
      </c>
      <c r="I7" s="379"/>
      <c r="J7" s="379"/>
      <c r="K7" s="53" t="s">
        <v>77</v>
      </c>
      <c r="L7" s="53" t="s">
        <v>78</v>
      </c>
      <c r="M7" s="53" t="s">
        <v>43</v>
      </c>
      <c r="N7" s="57" t="s">
        <v>369</v>
      </c>
      <c r="O7" s="53" t="s">
        <v>370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65" t="s">
        <v>371</v>
      </c>
      <c r="C9" s="59" t="s">
        <v>372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67"/>
      <c r="C10" s="63" t="s">
        <v>373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65" t="s">
        <v>374</v>
      </c>
      <c r="C11" s="63" t="s">
        <v>375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67"/>
      <c r="C12" s="63" t="s">
        <v>376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65" t="s">
        <v>377</v>
      </c>
      <c r="C13" s="59" t="s">
        <v>378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67"/>
      <c r="C14" s="63" t="s">
        <v>379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380</v>
      </c>
      <c r="C15" s="63" t="s">
        <v>381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382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383</v>
      </c>
    </row>
    <row r="19" spans="1:15" ht="30.75" customHeight="1" x14ac:dyDescent="0.25">
      <c r="L19" s="75"/>
    </row>
    <row r="20" spans="1:15" ht="15" customHeight="1" outlineLevel="1" x14ac:dyDescent="0.25">
      <c r="G20" s="362" t="s">
        <v>384</v>
      </c>
      <c r="H20" s="362"/>
      <c r="I20" s="362"/>
      <c r="J20" s="362"/>
      <c r="K20" s="362"/>
      <c r="L20" s="362"/>
      <c r="M20" s="362"/>
      <c r="N20" s="362"/>
      <c r="O20" s="52"/>
    </row>
    <row r="21" spans="1:15" ht="15.75" customHeight="1" outlineLevel="1" x14ac:dyDescent="0.25">
      <c r="G21" s="76"/>
      <c r="H21" s="76" t="s">
        <v>385</v>
      </c>
      <c r="I21" s="76" t="s">
        <v>386</v>
      </c>
      <c r="J21" s="77" t="s">
        <v>387</v>
      </c>
      <c r="K21" s="78" t="s">
        <v>388</v>
      </c>
      <c r="L21" s="76" t="s">
        <v>389</v>
      </c>
      <c r="M21" s="76" t="s">
        <v>390</v>
      </c>
      <c r="N21" s="77" t="s">
        <v>391</v>
      </c>
      <c r="O21" s="79"/>
    </row>
    <row r="22" spans="1:15" ht="15.75" customHeight="1" outlineLevel="1" x14ac:dyDescent="0.25">
      <c r="G22" s="382" t="s">
        <v>392</v>
      </c>
      <c r="H22" s="381">
        <v>6.09</v>
      </c>
      <c r="I22" s="383">
        <v>6.44</v>
      </c>
      <c r="J22" s="381">
        <v>5.77</v>
      </c>
      <c r="K22" s="383">
        <v>5.77</v>
      </c>
      <c r="L22" s="381">
        <v>5.23</v>
      </c>
      <c r="M22" s="381">
        <v>5.77</v>
      </c>
      <c r="N22" s="80">
        <v>6.29</v>
      </c>
      <c r="O22" s="51" t="s">
        <v>393</v>
      </c>
    </row>
    <row r="23" spans="1:15" ht="15.75" customHeight="1" outlineLevel="1" x14ac:dyDescent="0.25">
      <c r="G23" s="382"/>
      <c r="H23" s="381"/>
      <c r="I23" s="383"/>
      <c r="J23" s="381"/>
      <c r="K23" s="383"/>
      <c r="L23" s="381"/>
      <c r="M23" s="381"/>
      <c r="N23" s="80">
        <v>6.56</v>
      </c>
      <c r="O23" s="51" t="s">
        <v>394</v>
      </c>
    </row>
    <row r="24" spans="1:15" ht="15.75" customHeight="1" outlineLevel="1" x14ac:dyDescent="0.25">
      <c r="G24" s="81" t="s">
        <v>395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369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396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397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336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99" t="s">
        <v>398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</row>
    <row r="4" spans="1:18" ht="36.75" customHeight="1" x14ac:dyDescent="0.25">
      <c r="A4" s="365" t="s">
        <v>358</v>
      </c>
      <c r="B4" s="368" t="s">
        <v>359</v>
      </c>
      <c r="C4" s="371" t="s">
        <v>399</v>
      </c>
      <c r="D4" s="371" t="s">
        <v>400</v>
      </c>
      <c r="E4" s="374" t="s">
        <v>401</v>
      </c>
      <c r="F4" s="375"/>
      <c r="G4" s="375"/>
      <c r="H4" s="375"/>
      <c r="I4" s="375"/>
      <c r="J4" s="375"/>
      <c r="K4" s="375"/>
      <c r="L4" s="375"/>
      <c r="M4" s="375"/>
      <c r="N4" s="400" t="s">
        <v>402</v>
      </c>
      <c r="O4" s="401"/>
      <c r="P4" s="401"/>
      <c r="Q4" s="401"/>
      <c r="R4" s="402"/>
    </row>
    <row r="5" spans="1:18" ht="60" customHeight="1" x14ac:dyDescent="0.25">
      <c r="A5" s="366"/>
      <c r="B5" s="369"/>
      <c r="C5" s="372"/>
      <c r="D5" s="372"/>
      <c r="E5" s="379" t="s">
        <v>403</v>
      </c>
      <c r="F5" s="379" t="s">
        <v>404</v>
      </c>
      <c r="G5" s="376" t="s">
        <v>365</v>
      </c>
      <c r="H5" s="377"/>
      <c r="I5" s="377"/>
      <c r="J5" s="378"/>
      <c r="K5" s="379" t="s">
        <v>405</v>
      </c>
      <c r="L5" s="379"/>
      <c r="M5" s="379"/>
      <c r="N5" s="89" t="s">
        <v>406</v>
      </c>
      <c r="O5" s="89" t="s">
        <v>407</v>
      </c>
      <c r="P5" s="90" t="s">
        <v>408</v>
      </c>
      <c r="Q5" s="91" t="s">
        <v>409</v>
      </c>
      <c r="R5" s="90" t="s">
        <v>410</v>
      </c>
    </row>
    <row r="6" spans="1:18" ht="49.5" customHeight="1" x14ac:dyDescent="0.25">
      <c r="A6" s="367"/>
      <c r="B6" s="370"/>
      <c r="C6" s="373"/>
      <c r="D6" s="373"/>
      <c r="E6" s="379"/>
      <c r="F6" s="379"/>
      <c r="G6" s="53" t="s">
        <v>77</v>
      </c>
      <c r="H6" s="53" t="s">
        <v>78</v>
      </c>
      <c r="I6" s="92" t="s">
        <v>43</v>
      </c>
      <c r="J6" s="92" t="s">
        <v>336</v>
      </c>
      <c r="K6" s="53" t="s">
        <v>406</v>
      </c>
      <c r="L6" s="53" t="s">
        <v>407</v>
      </c>
      <c r="M6" s="53" t="s">
        <v>408</v>
      </c>
      <c r="N6" s="92" t="s">
        <v>411</v>
      </c>
      <c r="O6" s="92" t="s">
        <v>412</v>
      </c>
      <c r="P6" s="92" t="s">
        <v>413</v>
      </c>
      <c r="Q6" s="93" t="s">
        <v>414</v>
      </c>
      <c r="R6" s="94" t="s">
        <v>415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65">
        <v>1</v>
      </c>
      <c r="B9" s="365" t="s">
        <v>416</v>
      </c>
      <c r="C9" s="392" t="s">
        <v>372</v>
      </c>
      <c r="D9" s="99" t="s">
        <v>417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67"/>
      <c r="B10" s="366"/>
      <c r="C10" s="393"/>
      <c r="D10" s="99" t="s">
        <v>418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65">
        <v>2</v>
      </c>
      <c r="B11" s="366"/>
      <c r="C11" s="392" t="s">
        <v>419</v>
      </c>
      <c r="D11" s="104" t="s">
        <v>417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67"/>
      <c r="B12" s="367"/>
      <c r="C12" s="393"/>
      <c r="D12" s="104" t="s">
        <v>418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65">
        <v>3</v>
      </c>
      <c r="B13" s="365" t="s">
        <v>374</v>
      </c>
      <c r="C13" s="395" t="s">
        <v>375</v>
      </c>
      <c r="D13" s="99" t="s">
        <v>420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67"/>
      <c r="B14" s="366"/>
      <c r="C14" s="396"/>
      <c r="D14" s="99" t="s">
        <v>418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65">
        <v>4</v>
      </c>
      <c r="B15" s="366"/>
      <c r="C15" s="397" t="s">
        <v>376</v>
      </c>
      <c r="D15" s="105" t="s">
        <v>420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67"/>
      <c r="B16" s="367"/>
      <c r="C16" s="398"/>
      <c r="D16" s="105" t="s">
        <v>418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65">
        <v>5</v>
      </c>
      <c r="B17" s="380" t="s">
        <v>377</v>
      </c>
      <c r="C17" s="392" t="s">
        <v>421</v>
      </c>
      <c r="D17" s="99" t="s">
        <v>422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67"/>
      <c r="B18" s="380"/>
      <c r="C18" s="393"/>
      <c r="D18" s="99" t="s">
        <v>418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65">
        <v>6</v>
      </c>
      <c r="B19" s="380"/>
      <c r="C19" s="392" t="s">
        <v>379</v>
      </c>
      <c r="D19" s="105" t="s">
        <v>420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67"/>
      <c r="B20" s="380"/>
      <c r="C20" s="393"/>
      <c r="D20" s="105" t="s">
        <v>418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65">
        <v>7</v>
      </c>
      <c r="B21" s="365" t="s">
        <v>380</v>
      </c>
      <c r="C21" s="392" t="s">
        <v>381</v>
      </c>
      <c r="D21" s="105" t="s">
        <v>423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67"/>
      <c r="B22" s="367"/>
      <c r="C22" s="393"/>
      <c r="D22" s="106" t="s">
        <v>418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424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394" t="s">
        <v>425</v>
      </c>
      <c r="E26" s="394"/>
      <c r="F26" s="394"/>
      <c r="G26" s="394"/>
      <c r="H26" s="394"/>
      <c r="I26" s="394"/>
      <c r="J26" s="394"/>
      <c r="K26" s="394"/>
      <c r="L26" s="121"/>
      <c r="R26" s="122"/>
    </row>
    <row r="27" spans="1:18" outlineLevel="1" x14ac:dyDescent="0.25">
      <c r="D27" s="123"/>
      <c r="E27" s="123" t="s">
        <v>385</v>
      </c>
      <c r="F27" s="123" t="s">
        <v>386</v>
      </c>
      <c r="G27" s="123" t="s">
        <v>387</v>
      </c>
      <c r="H27" s="124" t="s">
        <v>388</v>
      </c>
      <c r="I27" s="124" t="s">
        <v>389</v>
      </c>
      <c r="J27" s="124" t="s">
        <v>390</v>
      </c>
      <c r="K27" s="111" t="s">
        <v>391</v>
      </c>
      <c r="L27" s="52"/>
    </row>
    <row r="28" spans="1:18" outlineLevel="1" x14ac:dyDescent="0.25">
      <c r="D28" s="388" t="s">
        <v>392</v>
      </c>
      <c r="E28" s="386">
        <v>6.09</v>
      </c>
      <c r="F28" s="390">
        <v>6.63</v>
      </c>
      <c r="G28" s="386">
        <v>5.77</v>
      </c>
      <c r="H28" s="384">
        <v>5.77</v>
      </c>
      <c r="I28" s="384">
        <v>6.35</v>
      </c>
      <c r="J28" s="386">
        <v>5.77</v>
      </c>
      <c r="K28" s="125">
        <v>6.29</v>
      </c>
      <c r="L28" s="87" t="s">
        <v>393</v>
      </c>
      <c r="M28" s="52"/>
    </row>
    <row r="29" spans="1:18" outlineLevel="1" x14ac:dyDescent="0.25">
      <c r="D29" s="389"/>
      <c r="E29" s="387"/>
      <c r="F29" s="391"/>
      <c r="G29" s="387"/>
      <c r="H29" s="385"/>
      <c r="I29" s="385"/>
      <c r="J29" s="387"/>
      <c r="K29" s="125">
        <v>6.56</v>
      </c>
      <c r="L29" s="87" t="s">
        <v>394</v>
      </c>
      <c r="M29" s="52"/>
    </row>
    <row r="30" spans="1:18" outlineLevel="1" x14ac:dyDescent="0.25">
      <c r="D30" s="126" t="s">
        <v>395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88" t="s">
        <v>369</v>
      </c>
      <c r="E31" s="386">
        <v>11.37</v>
      </c>
      <c r="F31" s="390">
        <v>13.56</v>
      </c>
      <c r="G31" s="386">
        <v>15.91</v>
      </c>
      <c r="H31" s="384">
        <v>15.91</v>
      </c>
      <c r="I31" s="384">
        <v>14.03</v>
      </c>
      <c r="J31" s="386">
        <v>15.91</v>
      </c>
      <c r="K31" s="125">
        <v>8.2899999999999991</v>
      </c>
      <c r="L31" s="87" t="s">
        <v>393</v>
      </c>
      <c r="R31" s="116"/>
    </row>
    <row r="32" spans="1:18" s="87" customFormat="1" outlineLevel="1" x14ac:dyDescent="0.25">
      <c r="D32" s="389"/>
      <c r="E32" s="387"/>
      <c r="F32" s="391"/>
      <c r="G32" s="387"/>
      <c r="H32" s="385"/>
      <c r="I32" s="385"/>
      <c r="J32" s="387"/>
      <c r="K32" s="125">
        <v>11.84</v>
      </c>
      <c r="L32" s="87" t="s">
        <v>394</v>
      </c>
      <c r="R32" s="116"/>
    </row>
    <row r="33" spans="4:18" s="87" customFormat="1" ht="15" customHeight="1" outlineLevel="1" x14ac:dyDescent="0.25">
      <c r="D33" s="129" t="s">
        <v>396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426</v>
      </c>
      <c r="R33" s="116"/>
    </row>
    <row r="34" spans="4:18" s="87" customFormat="1" outlineLevel="1" x14ac:dyDescent="0.25">
      <c r="D34" s="129" t="s">
        <v>397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426</v>
      </c>
      <c r="R34" s="116"/>
    </row>
    <row r="35" spans="4:18" s="87" customFormat="1" outlineLevel="1" x14ac:dyDescent="0.25">
      <c r="D35" s="126" t="s">
        <v>336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3" t="s">
        <v>10</v>
      </c>
      <c r="B2" s="313"/>
      <c r="C2" s="313"/>
      <c r="D2" s="313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6"/>
    </row>
    <row r="5" spans="1:4" x14ac:dyDescent="0.25">
      <c r="A5" s="6"/>
      <c r="B5" s="1"/>
      <c r="C5" s="1"/>
    </row>
    <row r="6" spans="1:4" x14ac:dyDescent="0.25">
      <c r="A6" s="313" t="s">
        <v>12</v>
      </c>
      <c r="B6" s="313"/>
      <c r="C6" s="313"/>
      <c r="D6" s="313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7" t="s">
        <v>5</v>
      </c>
      <c r="B15" s="318" t="s">
        <v>15</v>
      </c>
      <c r="C15" s="318"/>
      <c r="D15" s="318"/>
    </row>
    <row r="16" spans="1:4" x14ac:dyDescent="0.25">
      <c r="A16" s="317"/>
      <c r="B16" s="317" t="s">
        <v>17</v>
      </c>
      <c r="C16" s="318" t="s">
        <v>28</v>
      </c>
      <c r="D16" s="318"/>
    </row>
    <row r="17" spans="1:4" ht="39" customHeight="1" x14ac:dyDescent="0.25">
      <c r="A17" s="317"/>
      <c r="B17" s="317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9" t="s">
        <v>29</v>
      </c>
      <c r="B2" s="319"/>
      <c r="C2" s="319"/>
      <c r="D2" s="319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view="pageBreakPreview" topLeftCell="A17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73.1406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0" t="s">
        <v>45</v>
      </c>
      <c r="C3" s="320"/>
      <c r="D3" s="320"/>
      <c r="E3" s="320"/>
      <c r="F3" s="320"/>
    </row>
    <row r="4" spans="2:6" x14ac:dyDescent="0.25">
      <c r="B4" s="321" t="s">
        <v>46</v>
      </c>
      <c r="C4" s="321"/>
      <c r="D4" s="321"/>
      <c r="E4" s="321"/>
      <c r="F4" s="321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2" t="s">
        <v>430</v>
      </c>
      <c r="C7" s="322"/>
      <c r="D7" s="322"/>
      <c r="E7" s="322"/>
      <c r="F7" s="322"/>
    </row>
    <row r="8" spans="2:6" ht="31.5" customHeight="1" x14ac:dyDescent="0.25">
      <c r="B8" s="322" t="s">
        <v>441</v>
      </c>
      <c r="C8" s="322"/>
      <c r="D8" s="322"/>
      <c r="E8" s="322"/>
      <c r="F8" s="322"/>
    </row>
    <row r="9" spans="2:6" x14ac:dyDescent="0.25">
      <c r="B9" s="322" t="s">
        <v>427</v>
      </c>
      <c r="C9" s="322"/>
      <c r="D9" s="322"/>
      <c r="E9" s="322"/>
      <c r="F9" s="322"/>
    </row>
    <row r="10" spans="2:6" x14ac:dyDescent="0.25">
      <c r="B10" s="269"/>
    </row>
    <row r="11" spans="2:6" x14ac:dyDescent="0.25">
      <c r="B11" s="277" t="s">
        <v>33</v>
      </c>
      <c r="C11" s="277" t="s">
        <v>47</v>
      </c>
      <c r="D11" s="169" t="s">
        <v>48</v>
      </c>
      <c r="E11" s="169"/>
      <c r="F11" s="169"/>
    </row>
    <row r="12" spans="2:6" ht="47.25" customHeight="1" x14ac:dyDescent="0.25">
      <c r="B12" s="277">
        <v>1</v>
      </c>
      <c r="C12" s="169" t="s">
        <v>49</v>
      </c>
      <c r="D12" s="312" t="s">
        <v>435</v>
      </c>
      <c r="E12" s="169"/>
      <c r="F12" s="169"/>
    </row>
    <row r="13" spans="2:6" ht="31.5" customHeight="1" x14ac:dyDescent="0.25">
      <c r="B13" s="277">
        <v>2</v>
      </c>
      <c r="C13" s="169" t="s">
        <v>50</v>
      </c>
      <c r="D13" s="312" t="s">
        <v>436</v>
      </c>
      <c r="E13" s="169"/>
      <c r="F13" s="169"/>
    </row>
    <row r="14" spans="2:6" x14ac:dyDescent="0.25">
      <c r="B14" s="277">
        <v>3</v>
      </c>
      <c r="C14" s="169" t="s">
        <v>51</v>
      </c>
      <c r="D14" s="312" t="s">
        <v>428</v>
      </c>
      <c r="E14" s="169"/>
      <c r="F14" s="169"/>
    </row>
    <row r="15" spans="2:6" x14ac:dyDescent="0.25">
      <c r="B15" s="277">
        <v>4</v>
      </c>
      <c r="C15" s="169" t="s">
        <v>52</v>
      </c>
      <c r="D15" s="312">
        <v>1</v>
      </c>
      <c r="E15" s="170"/>
      <c r="F15" s="170"/>
    </row>
    <row r="16" spans="2:6" ht="409.5" customHeight="1" x14ac:dyDescent="0.25">
      <c r="B16" s="277">
        <v>5</v>
      </c>
      <c r="C16" s="171" t="s">
        <v>53</v>
      </c>
      <c r="D16" s="170" t="s">
        <v>54</v>
      </c>
      <c r="E16" s="169"/>
      <c r="F16" s="169"/>
    </row>
    <row r="17" spans="2:12" ht="78.75" customHeight="1" x14ac:dyDescent="0.25">
      <c r="B17" s="277">
        <v>6</v>
      </c>
      <c r="C17" s="171" t="s">
        <v>55</v>
      </c>
      <c r="D17" s="172">
        <f>D18+D19</f>
        <v>6540.3905394000003</v>
      </c>
      <c r="E17" s="172"/>
      <c r="F17" s="172"/>
    </row>
    <row r="18" spans="2:12" x14ac:dyDescent="0.25">
      <c r="B18" s="173" t="s">
        <v>56</v>
      </c>
      <c r="C18" s="169" t="s">
        <v>57</v>
      </c>
      <c r="D18" s="172">
        <f>'Прил.2 Расч стоим'!F14</f>
        <v>75.23565090000001</v>
      </c>
      <c r="E18" s="172"/>
      <c r="F18" s="172"/>
    </row>
    <row r="19" spans="2:12" ht="15.75" customHeight="1" x14ac:dyDescent="0.25">
      <c r="B19" s="173" t="s">
        <v>58</v>
      </c>
      <c r="C19" s="169" t="s">
        <v>59</v>
      </c>
      <c r="D19" s="172">
        <f>'Прил.2 Расч стоим'!H14</f>
        <v>6465.1548885000002</v>
      </c>
      <c r="E19" s="172"/>
      <c r="F19" s="172"/>
    </row>
    <row r="20" spans="2:12" ht="16.5" customHeight="1" x14ac:dyDescent="0.25">
      <c r="B20" s="173" t="s">
        <v>60</v>
      </c>
      <c r="C20" s="169" t="s">
        <v>61</v>
      </c>
      <c r="D20" s="172"/>
      <c r="E20" s="172"/>
      <c r="F20" s="172"/>
      <c r="L20" s="250"/>
    </row>
    <row r="21" spans="2:12" ht="35.25" customHeight="1" x14ac:dyDescent="0.25">
      <c r="B21" s="173" t="s">
        <v>62</v>
      </c>
      <c r="C21" s="174" t="s">
        <v>63</v>
      </c>
      <c r="D21" s="172"/>
      <c r="E21" s="172"/>
      <c r="F21" s="172"/>
    </row>
    <row r="22" spans="2:12" x14ac:dyDescent="0.25">
      <c r="B22" s="277">
        <v>7</v>
      </c>
      <c r="C22" s="174" t="s">
        <v>64</v>
      </c>
      <c r="D22" s="277" t="s">
        <v>442</v>
      </c>
      <c r="E22" s="277"/>
      <c r="F22" s="172"/>
      <c r="G22" s="247"/>
    </row>
    <row r="23" spans="2:12" ht="123" customHeight="1" x14ac:dyDescent="0.25">
      <c r="B23" s="277">
        <v>8</v>
      </c>
      <c r="C23" s="175" t="s">
        <v>65</v>
      </c>
      <c r="D23" s="172">
        <f>D17</f>
        <v>6540.3905394000003</v>
      </c>
      <c r="E23" s="172"/>
      <c r="F23" s="176"/>
    </row>
    <row r="24" spans="2:12" ht="60.75" customHeight="1" x14ac:dyDescent="0.25">
      <c r="B24" s="277">
        <v>9</v>
      </c>
      <c r="C24" s="171" t="s">
        <v>66</v>
      </c>
      <c r="D24" s="172">
        <f>D17/D15</f>
        <v>6540.3905394000003</v>
      </c>
      <c r="E24" s="172"/>
      <c r="F24" s="172"/>
    </row>
    <row r="25" spans="2:12" ht="71.25" customHeight="1" x14ac:dyDescent="0.25">
      <c r="B25" s="277">
        <v>10</v>
      </c>
      <c r="C25" s="169" t="s">
        <v>67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68</v>
      </c>
    </row>
    <row r="29" spans="2:12" x14ac:dyDescent="0.25">
      <c r="B29" s="179" t="s">
        <v>69</v>
      </c>
    </row>
    <row r="31" spans="2:12" x14ac:dyDescent="0.25">
      <c r="B31" s="167" t="s">
        <v>70</v>
      </c>
    </row>
    <row r="32" spans="2:12" x14ac:dyDescent="0.25">
      <c r="B32" s="179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7"/>
  <sheetViews>
    <sheetView view="pageBreakPreview" zoomScale="70" zoomScaleNormal="70" workbookViewId="0">
      <selection activeCell="J15" sqref="J15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74.140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0" t="s">
        <v>72</v>
      </c>
      <c r="C3" s="320"/>
      <c r="D3" s="320"/>
      <c r="E3" s="320"/>
      <c r="F3" s="320"/>
      <c r="G3" s="320"/>
      <c r="H3" s="320"/>
      <c r="I3" s="320"/>
      <c r="J3" s="320"/>
    </row>
    <row r="4" spans="2:10" x14ac:dyDescent="0.25">
      <c r="B4" s="321" t="s">
        <v>73</v>
      </c>
      <c r="C4" s="321"/>
      <c r="D4" s="321"/>
      <c r="E4" s="321"/>
      <c r="F4" s="321"/>
      <c r="G4" s="321"/>
      <c r="H4" s="321"/>
      <c r="I4" s="321"/>
      <c r="J4" s="321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24" t="s">
        <v>430</v>
      </c>
      <c r="C6" s="324"/>
      <c r="D6" s="324"/>
      <c r="E6" s="324"/>
      <c r="F6" s="324"/>
      <c r="G6" s="324"/>
      <c r="H6" s="324"/>
      <c r="I6" s="324"/>
      <c r="J6" s="324"/>
    </row>
    <row r="7" spans="2:10" x14ac:dyDescent="0.25">
      <c r="B7" s="322" t="s">
        <v>427</v>
      </c>
      <c r="C7" s="322"/>
      <c r="D7" s="322"/>
      <c r="E7" s="322"/>
      <c r="F7" s="322"/>
      <c r="G7" s="322"/>
      <c r="H7" s="322"/>
      <c r="I7" s="322"/>
      <c r="J7" s="322"/>
    </row>
    <row r="8" spans="2:10" x14ac:dyDescent="0.25">
      <c r="B8" s="269"/>
    </row>
    <row r="9" spans="2:10" ht="15.75" customHeight="1" x14ac:dyDescent="0.25">
      <c r="B9" s="325" t="s">
        <v>33</v>
      </c>
      <c r="C9" s="325" t="s">
        <v>74</v>
      </c>
      <c r="D9" s="325" t="s">
        <v>48</v>
      </c>
      <c r="E9" s="325"/>
      <c r="F9" s="325"/>
      <c r="G9" s="325"/>
      <c r="H9" s="325"/>
      <c r="I9" s="325"/>
      <c r="J9" s="325"/>
    </row>
    <row r="10" spans="2:10" ht="15.75" customHeight="1" x14ac:dyDescent="0.25">
      <c r="B10" s="325"/>
      <c r="C10" s="325"/>
      <c r="D10" s="325" t="s">
        <v>75</v>
      </c>
      <c r="E10" s="325" t="s">
        <v>76</v>
      </c>
      <c r="F10" s="325" t="s">
        <v>438</v>
      </c>
      <c r="G10" s="325"/>
      <c r="H10" s="325"/>
      <c r="I10" s="325"/>
      <c r="J10" s="325"/>
    </row>
    <row r="11" spans="2:10" ht="31.5" customHeight="1" x14ac:dyDescent="0.25">
      <c r="B11" s="325"/>
      <c r="C11" s="325"/>
      <c r="D11" s="325"/>
      <c r="E11" s="325"/>
      <c r="F11" s="277" t="s">
        <v>77</v>
      </c>
      <c r="G11" s="277" t="s">
        <v>78</v>
      </c>
      <c r="H11" s="277" t="s">
        <v>43</v>
      </c>
      <c r="I11" s="277" t="s">
        <v>79</v>
      </c>
      <c r="J11" s="277" t="s">
        <v>80</v>
      </c>
    </row>
    <row r="12" spans="2:10" ht="82.5" customHeight="1" x14ac:dyDescent="0.25">
      <c r="B12" s="180"/>
      <c r="C12" s="287" t="s">
        <v>440</v>
      </c>
      <c r="D12" s="288"/>
      <c r="E12" s="169"/>
      <c r="F12" s="403">
        <v>75.23565090000001</v>
      </c>
      <c r="G12" s="404"/>
      <c r="H12" s="289">
        <v>6465.1548885000002</v>
      </c>
      <c r="I12" s="290"/>
      <c r="J12" s="291">
        <v>6540.3905394000003</v>
      </c>
    </row>
    <row r="13" spans="2:10" ht="15.75" customHeight="1" x14ac:dyDescent="0.25">
      <c r="B13" s="323" t="s">
        <v>81</v>
      </c>
      <c r="C13" s="323"/>
      <c r="D13" s="323"/>
      <c r="E13" s="323"/>
      <c r="F13" s="292"/>
      <c r="G13" s="292"/>
      <c r="H13" s="292"/>
      <c r="I13" s="293"/>
      <c r="J13" s="294"/>
    </row>
    <row r="14" spans="2:10" ht="28.5" customHeight="1" x14ac:dyDescent="0.25">
      <c r="B14" s="323" t="s">
        <v>439</v>
      </c>
      <c r="C14" s="323"/>
      <c r="D14" s="323"/>
      <c r="E14" s="323"/>
      <c r="F14" s="405">
        <f>F12</f>
        <v>75.23565090000001</v>
      </c>
      <c r="G14" s="406"/>
      <c r="H14" s="292">
        <f>H12</f>
        <v>6465.1548885000002</v>
      </c>
      <c r="I14" s="293"/>
      <c r="J14" s="294">
        <f>J12</f>
        <v>6540.3905394000003</v>
      </c>
    </row>
    <row r="18" spans="2:10" x14ac:dyDescent="0.25">
      <c r="B18" s="167" t="s">
        <v>68</v>
      </c>
    </row>
    <row r="19" spans="2:10" x14ac:dyDescent="0.25">
      <c r="B19" s="179" t="s">
        <v>69</v>
      </c>
    </row>
    <row r="21" spans="2:10" x14ac:dyDescent="0.25">
      <c r="B21" s="167" t="s">
        <v>70</v>
      </c>
    </row>
    <row r="22" spans="2:10" x14ac:dyDescent="0.25">
      <c r="B22" s="179" t="s">
        <v>71</v>
      </c>
    </row>
    <row r="24" spans="2:10" x14ac:dyDescent="0.25">
      <c r="G24" s="250"/>
      <c r="H24" s="250"/>
      <c r="I24" s="250"/>
      <c r="J24" s="276"/>
    </row>
    <row r="37" spans="9:9" x14ac:dyDescent="0.25">
      <c r="I37" s="248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61"/>
  <sheetViews>
    <sheetView view="pageBreakPreview" topLeftCell="A7" zoomScale="85" workbookViewId="0">
      <selection activeCell="G20" sqref="G20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37" customWidth="1"/>
    <col min="6" max="6" width="20.7109375" style="167" customWidth="1"/>
    <col min="7" max="7" width="16.140625" style="167" customWidth="1"/>
    <col min="8" max="8" width="16.7109375" style="167" customWidth="1"/>
    <col min="9" max="10" width="9.140625" style="167"/>
  </cols>
  <sheetData>
    <row r="2" spans="1:10" x14ac:dyDescent="0.25">
      <c r="A2" s="320" t="s">
        <v>82</v>
      </c>
      <c r="B2" s="320"/>
      <c r="C2" s="320"/>
      <c r="D2" s="320"/>
      <c r="E2" s="320"/>
      <c r="F2" s="320"/>
      <c r="G2" s="320"/>
      <c r="H2" s="320"/>
    </row>
    <row r="3" spans="1:10" x14ac:dyDescent="0.25">
      <c r="A3" s="321" t="s">
        <v>83</v>
      </c>
      <c r="B3" s="321"/>
      <c r="C3" s="321"/>
      <c r="D3" s="321"/>
      <c r="E3" s="321"/>
      <c r="F3" s="321"/>
      <c r="G3" s="321"/>
      <c r="H3" s="321"/>
    </row>
    <row r="4" spans="1:10" x14ac:dyDescent="0.25">
      <c r="A4" s="269"/>
    </row>
    <row r="5" spans="1:10" ht="41.25" customHeight="1" x14ac:dyDescent="0.25">
      <c r="A5" s="324" t="s">
        <v>431</v>
      </c>
      <c r="B5" s="324"/>
      <c r="C5" s="324"/>
      <c r="D5" s="324"/>
      <c r="E5" s="324"/>
      <c r="F5" s="324"/>
      <c r="G5" s="324"/>
      <c r="H5" s="324"/>
    </row>
    <row r="6" spans="1:10" x14ac:dyDescent="0.25">
      <c r="A6" s="238"/>
      <c r="B6" s="238"/>
      <c r="C6" s="238"/>
      <c r="D6" s="238"/>
      <c r="E6" s="168"/>
      <c r="F6" s="238"/>
      <c r="G6" s="238"/>
      <c r="H6" s="238"/>
    </row>
    <row r="7" spans="1:10" ht="38.25" customHeight="1" x14ac:dyDescent="0.25">
      <c r="A7" s="325" t="s">
        <v>84</v>
      </c>
      <c r="B7" s="325" t="s">
        <v>85</v>
      </c>
      <c r="C7" s="325" t="s">
        <v>86</v>
      </c>
      <c r="D7" s="325" t="s">
        <v>87</v>
      </c>
      <c r="E7" s="325" t="s">
        <v>88</v>
      </c>
      <c r="F7" s="325" t="s">
        <v>89</v>
      </c>
      <c r="G7" s="325" t="s">
        <v>90</v>
      </c>
      <c r="H7" s="325"/>
    </row>
    <row r="8" spans="1:10" ht="40.5" customHeight="1" x14ac:dyDescent="0.25">
      <c r="A8" s="325"/>
      <c r="B8" s="325"/>
      <c r="C8" s="325"/>
      <c r="D8" s="325"/>
      <c r="E8" s="325"/>
      <c r="F8" s="325"/>
      <c r="G8" s="277" t="s">
        <v>91</v>
      </c>
      <c r="H8" s="277" t="s">
        <v>92</v>
      </c>
    </row>
    <row r="9" spans="1:10" x14ac:dyDescent="0.25">
      <c r="A9" s="239">
        <v>1</v>
      </c>
      <c r="B9" s="239"/>
      <c r="C9" s="239">
        <v>2</v>
      </c>
      <c r="D9" s="239" t="s">
        <v>93</v>
      </c>
      <c r="E9" s="239">
        <v>4</v>
      </c>
      <c r="F9" s="239">
        <v>5</v>
      </c>
      <c r="G9" s="239">
        <v>6</v>
      </c>
      <c r="H9" s="239">
        <v>7</v>
      </c>
    </row>
    <row r="10" spans="1:10" s="241" customFormat="1" x14ac:dyDescent="0.25">
      <c r="A10" s="326" t="s">
        <v>94</v>
      </c>
      <c r="B10" s="327"/>
      <c r="C10" s="328"/>
      <c r="D10" s="328"/>
      <c r="E10" s="327"/>
      <c r="F10" s="240">
        <f>SUM(F11:F16)</f>
        <v>405.82799999999997</v>
      </c>
      <c r="G10" s="240"/>
      <c r="H10" s="240">
        <f>SUM(H11:H16)</f>
        <v>4029.5699999999997</v>
      </c>
      <c r="I10" s="167"/>
    </row>
    <row r="11" spans="1:10" x14ac:dyDescent="0.25">
      <c r="A11" s="242">
        <v>1</v>
      </c>
      <c r="B11" s="243" t="s">
        <v>95</v>
      </c>
      <c r="C11" s="244" t="s">
        <v>96</v>
      </c>
      <c r="D11" s="245" t="s">
        <v>97</v>
      </c>
      <c r="E11" s="246" t="s">
        <v>98</v>
      </c>
      <c r="F11" s="242">
        <v>203</v>
      </c>
      <c r="G11" s="181">
        <v>11.09</v>
      </c>
      <c r="H11" s="181">
        <f t="shared" ref="H11:H16" si="0">ROUND(F11*G11,2)</f>
        <v>2251.27</v>
      </c>
      <c r="J11" s="249"/>
    </row>
    <row r="12" spans="1:10" x14ac:dyDescent="0.25">
      <c r="A12" s="242">
        <v>2</v>
      </c>
      <c r="B12" s="243" t="s">
        <v>95</v>
      </c>
      <c r="C12" s="244" t="s">
        <v>99</v>
      </c>
      <c r="D12" s="245" t="s">
        <v>100</v>
      </c>
      <c r="E12" s="246" t="s">
        <v>98</v>
      </c>
      <c r="F12" s="242">
        <v>155.26</v>
      </c>
      <c r="G12" s="181">
        <v>8.5299999999999994</v>
      </c>
      <c r="H12" s="181">
        <f t="shared" si="0"/>
        <v>1324.37</v>
      </c>
      <c r="J12" s="249"/>
    </row>
    <row r="13" spans="1:10" x14ac:dyDescent="0.25">
      <c r="A13" s="242">
        <v>3</v>
      </c>
      <c r="B13" s="243" t="s">
        <v>95</v>
      </c>
      <c r="C13" s="244" t="s">
        <v>101</v>
      </c>
      <c r="D13" s="245" t="s">
        <v>102</v>
      </c>
      <c r="E13" s="246" t="s">
        <v>98</v>
      </c>
      <c r="F13" s="242">
        <v>34.56</v>
      </c>
      <c r="G13" s="181">
        <v>9.6199999999999992</v>
      </c>
      <c r="H13" s="181">
        <f t="shared" si="0"/>
        <v>332.47</v>
      </c>
      <c r="J13" s="249"/>
    </row>
    <row r="14" spans="1:10" x14ac:dyDescent="0.25">
      <c r="A14" s="242">
        <v>4</v>
      </c>
      <c r="B14" s="243" t="s">
        <v>95</v>
      </c>
      <c r="C14" s="244" t="s">
        <v>103</v>
      </c>
      <c r="D14" s="245" t="s">
        <v>104</v>
      </c>
      <c r="E14" s="246" t="s">
        <v>98</v>
      </c>
      <c r="F14" s="242">
        <v>11.858000000000001</v>
      </c>
      <c r="G14" s="181">
        <v>9.4</v>
      </c>
      <c r="H14" s="181">
        <f t="shared" si="0"/>
        <v>111.47</v>
      </c>
      <c r="J14" s="249"/>
    </row>
    <row r="15" spans="1:10" x14ac:dyDescent="0.25">
      <c r="A15" s="242">
        <v>5</v>
      </c>
      <c r="B15" s="243" t="s">
        <v>95</v>
      </c>
      <c r="C15" s="244" t="s">
        <v>105</v>
      </c>
      <c r="D15" s="245" t="s">
        <v>106</v>
      </c>
      <c r="E15" s="246" t="s">
        <v>98</v>
      </c>
      <c r="F15" s="242">
        <v>1.03</v>
      </c>
      <c r="G15" s="181">
        <v>8.64</v>
      </c>
      <c r="H15" s="181">
        <f t="shared" si="0"/>
        <v>8.9</v>
      </c>
      <c r="J15" s="249"/>
    </row>
    <row r="16" spans="1:10" x14ac:dyDescent="0.25">
      <c r="A16" s="242">
        <v>6</v>
      </c>
      <c r="B16" s="243" t="s">
        <v>95</v>
      </c>
      <c r="C16" s="244" t="s">
        <v>107</v>
      </c>
      <c r="D16" s="245" t="s">
        <v>108</v>
      </c>
      <c r="E16" s="246" t="s">
        <v>98</v>
      </c>
      <c r="F16" s="242">
        <v>0.12</v>
      </c>
      <c r="G16" s="181">
        <v>9.07</v>
      </c>
      <c r="H16" s="181">
        <f t="shared" si="0"/>
        <v>1.0900000000000001</v>
      </c>
      <c r="J16" s="249"/>
    </row>
    <row r="17" spans="1:9" x14ac:dyDescent="0.25">
      <c r="A17" s="326" t="s">
        <v>109</v>
      </c>
      <c r="B17" s="327"/>
      <c r="C17" s="328"/>
      <c r="D17" s="328"/>
      <c r="E17" s="327"/>
      <c r="F17" s="295">
        <f>F18</f>
        <v>5.8179999999999996</v>
      </c>
      <c r="G17" s="240"/>
      <c r="H17" s="240">
        <f>H18</f>
        <v>59.25</v>
      </c>
    </row>
    <row r="18" spans="1:9" x14ac:dyDescent="0.25">
      <c r="A18" s="242">
        <v>7</v>
      </c>
      <c r="B18" s="242" t="s">
        <v>95</v>
      </c>
      <c r="C18" s="245">
        <v>2</v>
      </c>
      <c r="D18" s="245" t="s">
        <v>109</v>
      </c>
      <c r="E18" s="246" t="s">
        <v>98</v>
      </c>
      <c r="F18" s="242">
        <v>5.8179999999999996</v>
      </c>
      <c r="G18" s="181"/>
      <c r="H18" s="181">
        <v>59.25</v>
      </c>
    </row>
    <row r="19" spans="1:9" s="241" customFormat="1" x14ac:dyDescent="0.25">
      <c r="A19" s="326" t="s">
        <v>110</v>
      </c>
      <c r="B19" s="327"/>
      <c r="C19" s="328"/>
      <c r="D19" s="328"/>
      <c r="E19" s="327"/>
      <c r="F19" s="295"/>
      <c r="G19" s="240"/>
      <c r="H19" s="240">
        <f>SUM(H20:H23)</f>
        <v>521.05000000000007</v>
      </c>
      <c r="I19" s="167"/>
    </row>
    <row r="20" spans="1:9" x14ac:dyDescent="0.25">
      <c r="A20" s="242">
        <v>8</v>
      </c>
      <c r="B20" s="242" t="s">
        <v>95</v>
      </c>
      <c r="C20" s="245" t="s">
        <v>111</v>
      </c>
      <c r="D20" s="245" t="s">
        <v>112</v>
      </c>
      <c r="E20" s="246" t="s">
        <v>113</v>
      </c>
      <c r="F20" s="242">
        <v>5.4</v>
      </c>
      <c r="G20" s="181">
        <v>89.99</v>
      </c>
      <c r="H20" s="181">
        <f>ROUND(F20*G20,2)</f>
        <v>485.95</v>
      </c>
    </row>
    <row r="21" spans="1:9" x14ac:dyDescent="0.25">
      <c r="A21" s="242">
        <v>9</v>
      </c>
      <c r="B21" s="242" t="s">
        <v>95</v>
      </c>
      <c r="C21" s="245" t="s">
        <v>114</v>
      </c>
      <c r="D21" s="245" t="s">
        <v>115</v>
      </c>
      <c r="E21" s="246" t="s">
        <v>113</v>
      </c>
      <c r="F21" s="242">
        <v>0.374</v>
      </c>
      <c r="G21" s="181">
        <v>65.709999999999994</v>
      </c>
      <c r="H21" s="181">
        <f>ROUND(F21*G21,2)</f>
        <v>24.58</v>
      </c>
    </row>
    <row r="22" spans="1:9" ht="31.5" customHeight="1" x14ac:dyDescent="0.25">
      <c r="A22" s="242">
        <v>10</v>
      </c>
      <c r="B22" s="242" t="s">
        <v>95</v>
      </c>
      <c r="C22" s="245" t="s">
        <v>116</v>
      </c>
      <c r="D22" s="245" t="s">
        <v>117</v>
      </c>
      <c r="E22" s="246" t="s">
        <v>113</v>
      </c>
      <c r="F22" s="242">
        <v>3.2</v>
      </c>
      <c r="G22" s="181">
        <v>1.7</v>
      </c>
      <c r="H22" s="181">
        <f>ROUND(F22*G22,2)</f>
        <v>5.44</v>
      </c>
    </row>
    <row r="23" spans="1:9" ht="31.5" customHeight="1" x14ac:dyDescent="0.25">
      <c r="A23" s="242">
        <v>11</v>
      </c>
      <c r="B23" s="242" t="s">
        <v>95</v>
      </c>
      <c r="C23" s="245" t="s">
        <v>118</v>
      </c>
      <c r="D23" s="245" t="s">
        <v>119</v>
      </c>
      <c r="E23" s="246" t="s">
        <v>113</v>
      </c>
      <c r="F23" s="242">
        <v>4.3999999999999997E-2</v>
      </c>
      <c r="G23" s="181">
        <v>115.4</v>
      </c>
      <c r="H23" s="181">
        <f>ROUND(F23*G23,2)</f>
        <v>5.08</v>
      </c>
    </row>
    <row r="24" spans="1:9" x14ac:dyDescent="0.25">
      <c r="A24" s="326" t="s">
        <v>43</v>
      </c>
      <c r="B24" s="327"/>
      <c r="C24" s="328"/>
      <c r="D24" s="328"/>
      <c r="E24" s="327"/>
      <c r="F24" s="295"/>
      <c r="G24" s="240"/>
      <c r="H24" s="240">
        <f>SUM(H25:H28)</f>
        <v>1390355.89</v>
      </c>
    </row>
    <row r="25" spans="1:9" s="241" customFormat="1" ht="31.5" customHeight="1" x14ac:dyDescent="0.25">
      <c r="A25" s="242">
        <v>12</v>
      </c>
      <c r="B25" s="242" t="s">
        <v>95</v>
      </c>
      <c r="C25" s="245" t="str">
        <f>'Прил.5 Расчет СМР и ОБ'!B29</f>
        <v>БЦ.36.11</v>
      </c>
      <c r="D25" s="245" t="s">
        <v>120</v>
      </c>
      <c r="E25" s="246" t="s">
        <v>121</v>
      </c>
      <c r="F25" s="242">
        <v>1</v>
      </c>
      <c r="G25" s="181">
        <f>'Прил.5 Расчет СМР и ОБ'!F29</f>
        <v>1384523.96</v>
      </c>
      <c r="H25" s="181">
        <f>ROUND(F25*G25,2)</f>
        <v>1384523.96</v>
      </c>
      <c r="I25" s="167"/>
    </row>
    <row r="26" spans="1:9" s="241" customFormat="1" ht="31.5" customHeight="1" x14ac:dyDescent="0.25">
      <c r="A26" s="242">
        <v>13</v>
      </c>
      <c r="B26" s="242" t="s">
        <v>95</v>
      </c>
      <c r="C26" s="245" t="s">
        <v>122</v>
      </c>
      <c r="D26" s="245" t="s">
        <v>123</v>
      </c>
      <c r="E26" s="246" t="s">
        <v>124</v>
      </c>
      <c r="F26" s="242">
        <v>10</v>
      </c>
      <c r="G26" s="181">
        <v>415.4</v>
      </c>
      <c r="H26" s="181">
        <f>ROUND(F26*G26,2)</f>
        <v>4154</v>
      </c>
      <c r="I26" s="167"/>
    </row>
    <row r="27" spans="1:9" s="241" customFormat="1" ht="31.5" customHeight="1" x14ac:dyDescent="0.25">
      <c r="A27" s="242">
        <v>14</v>
      </c>
      <c r="B27" s="242" t="s">
        <v>95</v>
      </c>
      <c r="C27" s="245" t="s">
        <v>125</v>
      </c>
      <c r="D27" s="245" t="s">
        <v>126</v>
      </c>
      <c r="E27" s="246" t="s">
        <v>124</v>
      </c>
      <c r="F27" s="242">
        <v>1</v>
      </c>
      <c r="G27" s="181">
        <v>1161.69</v>
      </c>
      <c r="H27" s="181">
        <f>ROUND(F27*G27,2)</f>
        <v>1161.69</v>
      </c>
      <c r="I27" s="167"/>
    </row>
    <row r="28" spans="1:9" s="241" customFormat="1" ht="47.25" customHeight="1" x14ac:dyDescent="0.25">
      <c r="A28" s="242">
        <v>15</v>
      </c>
      <c r="B28" s="242" t="s">
        <v>95</v>
      </c>
      <c r="C28" s="245" t="s">
        <v>127</v>
      </c>
      <c r="D28" s="245" t="s">
        <v>128</v>
      </c>
      <c r="E28" s="246" t="s">
        <v>124</v>
      </c>
      <c r="F28" s="242">
        <v>1</v>
      </c>
      <c r="G28" s="181">
        <v>516.24</v>
      </c>
      <c r="H28" s="181">
        <f>ROUND(F28*G28,2)</f>
        <v>516.24</v>
      </c>
      <c r="I28" s="167"/>
    </row>
    <row r="29" spans="1:9" x14ac:dyDescent="0.25">
      <c r="A29" s="326" t="s">
        <v>129</v>
      </c>
      <c r="B29" s="327"/>
      <c r="C29" s="328"/>
      <c r="D29" s="328"/>
      <c r="E29" s="327"/>
      <c r="F29" s="295"/>
      <c r="G29" s="240"/>
      <c r="H29" s="240">
        <f>SUM(H30:H54)</f>
        <v>4598.8999999999996</v>
      </c>
    </row>
    <row r="30" spans="1:9" x14ac:dyDescent="0.25">
      <c r="A30" s="242">
        <v>16</v>
      </c>
      <c r="B30" s="242" t="s">
        <v>95</v>
      </c>
      <c r="C30" s="245" t="s">
        <v>130</v>
      </c>
      <c r="D30" s="245" t="s">
        <v>131</v>
      </c>
      <c r="E30" s="246" t="s">
        <v>132</v>
      </c>
      <c r="F30" s="242">
        <f>6/100</f>
        <v>0.06</v>
      </c>
      <c r="G30" s="181">
        <v>25707</v>
      </c>
      <c r="H30" s="181">
        <f t="shared" ref="H30:H54" si="1">ROUND(F30*G30,2)</f>
        <v>1542.42</v>
      </c>
    </row>
    <row r="31" spans="1:9" ht="31.5" customHeight="1" x14ac:dyDescent="0.25">
      <c r="A31" s="242">
        <v>17</v>
      </c>
      <c r="B31" s="242" t="s">
        <v>95</v>
      </c>
      <c r="C31" s="245" t="s">
        <v>133</v>
      </c>
      <c r="D31" s="245" t="s">
        <v>134</v>
      </c>
      <c r="E31" s="246" t="s">
        <v>135</v>
      </c>
      <c r="F31" s="242">
        <v>8.2000000000000003E-2</v>
      </c>
      <c r="G31" s="181">
        <v>9233.2000000000007</v>
      </c>
      <c r="H31" s="181">
        <f t="shared" si="1"/>
        <v>757.12</v>
      </c>
    </row>
    <row r="32" spans="1:9" ht="31.5" customHeight="1" x14ac:dyDescent="0.25">
      <c r="A32" s="242">
        <v>18</v>
      </c>
      <c r="B32" s="242" t="s">
        <v>95</v>
      </c>
      <c r="C32" s="245" t="s">
        <v>133</v>
      </c>
      <c r="D32" s="245" t="s">
        <v>134</v>
      </c>
      <c r="E32" s="246" t="s">
        <v>135</v>
      </c>
      <c r="F32" s="242">
        <v>8.2000000000000003E-2</v>
      </c>
      <c r="G32" s="181">
        <v>9233.2000000000007</v>
      </c>
      <c r="H32" s="181">
        <f t="shared" si="1"/>
        <v>757.12</v>
      </c>
    </row>
    <row r="33" spans="1:8" ht="63" customHeight="1" x14ac:dyDescent="0.25">
      <c r="A33" s="242">
        <v>19</v>
      </c>
      <c r="B33" s="242" t="s">
        <v>95</v>
      </c>
      <c r="C33" s="245" t="s">
        <v>136</v>
      </c>
      <c r="D33" s="245" t="s">
        <v>137</v>
      </c>
      <c r="E33" s="246" t="s">
        <v>135</v>
      </c>
      <c r="F33" s="242">
        <v>1.03</v>
      </c>
      <c r="G33" s="181">
        <v>500</v>
      </c>
      <c r="H33" s="181">
        <f t="shared" si="1"/>
        <v>515</v>
      </c>
    </row>
    <row r="34" spans="1:8" ht="78.75" customHeight="1" x14ac:dyDescent="0.25">
      <c r="A34" s="242">
        <v>20</v>
      </c>
      <c r="B34" s="242" t="s">
        <v>95</v>
      </c>
      <c r="C34" s="245" t="s">
        <v>138</v>
      </c>
      <c r="D34" s="245" t="s">
        <v>139</v>
      </c>
      <c r="E34" s="246" t="s">
        <v>140</v>
      </c>
      <c r="F34" s="242">
        <v>9.6</v>
      </c>
      <c r="G34" s="181">
        <v>22.61</v>
      </c>
      <c r="H34" s="181">
        <f t="shared" si="1"/>
        <v>217.06</v>
      </c>
    </row>
    <row r="35" spans="1:8" ht="31.5" customHeight="1" x14ac:dyDescent="0.25">
      <c r="A35" s="242">
        <v>21</v>
      </c>
      <c r="B35" s="242" t="s">
        <v>95</v>
      </c>
      <c r="C35" s="245" t="s">
        <v>141</v>
      </c>
      <c r="D35" s="245" t="s">
        <v>142</v>
      </c>
      <c r="E35" s="246" t="s">
        <v>135</v>
      </c>
      <c r="F35" s="242">
        <v>6.0999999999999999E-2</v>
      </c>
      <c r="G35" s="181">
        <v>2719.53</v>
      </c>
      <c r="H35" s="181">
        <f t="shared" si="1"/>
        <v>165.89</v>
      </c>
    </row>
    <row r="36" spans="1:8" ht="31.5" customHeight="1" x14ac:dyDescent="0.25">
      <c r="A36" s="242">
        <v>22</v>
      </c>
      <c r="B36" s="242" t="s">
        <v>95</v>
      </c>
      <c r="C36" s="245" t="s">
        <v>143</v>
      </c>
      <c r="D36" s="245" t="s">
        <v>144</v>
      </c>
      <c r="E36" s="246" t="s">
        <v>145</v>
      </c>
      <c r="F36" s="242">
        <v>1.1299999999999999E-3</v>
      </c>
      <c r="G36" s="181">
        <v>114220</v>
      </c>
      <c r="H36" s="181">
        <f t="shared" si="1"/>
        <v>129.07</v>
      </c>
    </row>
    <row r="37" spans="1:8" x14ac:dyDescent="0.25">
      <c r="A37" s="242">
        <v>23</v>
      </c>
      <c r="B37" s="242" t="s">
        <v>95</v>
      </c>
      <c r="C37" s="245" t="s">
        <v>146</v>
      </c>
      <c r="D37" s="245" t="s">
        <v>147</v>
      </c>
      <c r="E37" s="246" t="s">
        <v>132</v>
      </c>
      <c r="F37" s="242">
        <v>0.48</v>
      </c>
      <c r="G37" s="181">
        <v>216</v>
      </c>
      <c r="H37" s="181">
        <f t="shared" si="1"/>
        <v>103.68</v>
      </c>
    </row>
    <row r="38" spans="1:8" ht="31.5" customHeight="1" x14ac:dyDescent="0.25">
      <c r="A38" s="242">
        <v>24</v>
      </c>
      <c r="B38" s="242" t="s">
        <v>95</v>
      </c>
      <c r="C38" s="245" t="s">
        <v>148</v>
      </c>
      <c r="D38" s="245" t="s">
        <v>149</v>
      </c>
      <c r="E38" s="246" t="s">
        <v>150</v>
      </c>
      <c r="F38" s="242">
        <v>80.183800000000005</v>
      </c>
      <c r="G38" s="181">
        <v>1</v>
      </c>
      <c r="H38" s="181">
        <f t="shared" si="1"/>
        <v>80.180000000000007</v>
      </c>
    </row>
    <row r="39" spans="1:8" ht="31.5" customHeight="1" x14ac:dyDescent="0.25">
      <c r="A39" s="242">
        <v>25</v>
      </c>
      <c r="B39" s="242" t="s">
        <v>95</v>
      </c>
      <c r="C39" s="245" t="s">
        <v>151</v>
      </c>
      <c r="D39" s="245" t="s">
        <v>152</v>
      </c>
      <c r="E39" s="246" t="s">
        <v>132</v>
      </c>
      <c r="F39" s="242">
        <v>0.96</v>
      </c>
      <c r="G39" s="181">
        <v>83</v>
      </c>
      <c r="H39" s="181">
        <f t="shared" si="1"/>
        <v>79.680000000000007</v>
      </c>
    </row>
    <row r="40" spans="1:8" ht="31.5" customHeight="1" x14ac:dyDescent="0.25">
      <c r="A40" s="242">
        <v>26</v>
      </c>
      <c r="B40" s="242" t="s">
        <v>95</v>
      </c>
      <c r="C40" s="245" t="s">
        <v>153</v>
      </c>
      <c r="D40" s="245" t="s">
        <v>154</v>
      </c>
      <c r="E40" s="246" t="s">
        <v>155</v>
      </c>
      <c r="F40" s="242">
        <v>1.6E-2</v>
      </c>
      <c r="G40" s="181">
        <v>4949.3999999999996</v>
      </c>
      <c r="H40" s="181">
        <f t="shared" si="1"/>
        <v>79.19</v>
      </c>
    </row>
    <row r="41" spans="1:8" ht="31.5" customHeight="1" x14ac:dyDescent="0.25">
      <c r="A41" s="242">
        <v>27</v>
      </c>
      <c r="B41" s="242" t="s">
        <v>95</v>
      </c>
      <c r="C41" s="245" t="s">
        <v>156</v>
      </c>
      <c r="D41" s="245" t="s">
        <v>157</v>
      </c>
      <c r="E41" s="246" t="s">
        <v>155</v>
      </c>
      <c r="F41" s="242">
        <v>4.8000000000000001E-2</v>
      </c>
      <c r="G41" s="181">
        <v>832.7</v>
      </c>
      <c r="H41" s="181">
        <f t="shared" si="1"/>
        <v>39.97</v>
      </c>
    </row>
    <row r="42" spans="1:8" ht="31.5" customHeight="1" x14ac:dyDescent="0.25">
      <c r="A42" s="242">
        <v>28</v>
      </c>
      <c r="B42" s="242" t="s">
        <v>95</v>
      </c>
      <c r="C42" s="245" t="s">
        <v>158</v>
      </c>
      <c r="D42" s="245" t="s">
        <v>159</v>
      </c>
      <c r="E42" s="246" t="s">
        <v>145</v>
      </c>
      <c r="F42" s="242">
        <v>4.8000000000000001E-4</v>
      </c>
      <c r="G42" s="181">
        <v>65750</v>
      </c>
      <c r="H42" s="181">
        <f t="shared" si="1"/>
        <v>31.56</v>
      </c>
    </row>
    <row r="43" spans="1:8" x14ac:dyDescent="0.25">
      <c r="A43" s="242">
        <v>29</v>
      </c>
      <c r="B43" s="242" t="s">
        <v>95</v>
      </c>
      <c r="C43" s="245" t="s">
        <v>160</v>
      </c>
      <c r="D43" s="245" t="s">
        <v>161</v>
      </c>
      <c r="E43" s="246" t="s">
        <v>132</v>
      </c>
      <c r="F43" s="242">
        <f>6/100</f>
        <v>0.06</v>
      </c>
      <c r="G43" s="181">
        <v>514.25</v>
      </c>
      <c r="H43" s="181">
        <f t="shared" si="1"/>
        <v>30.86</v>
      </c>
    </row>
    <row r="44" spans="1:8" ht="31.5" customHeight="1" x14ac:dyDescent="0.25">
      <c r="A44" s="242">
        <v>30</v>
      </c>
      <c r="B44" s="242" t="s">
        <v>95</v>
      </c>
      <c r="C44" s="245" t="s">
        <v>162</v>
      </c>
      <c r="D44" s="245" t="s">
        <v>163</v>
      </c>
      <c r="E44" s="246" t="s">
        <v>164</v>
      </c>
      <c r="F44" s="242">
        <v>0.48</v>
      </c>
      <c r="G44" s="181">
        <v>39.020000000000003</v>
      </c>
      <c r="H44" s="181">
        <f t="shared" si="1"/>
        <v>18.73</v>
      </c>
    </row>
    <row r="45" spans="1:8" x14ac:dyDescent="0.25">
      <c r="A45" s="242">
        <v>31</v>
      </c>
      <c r="B45" s="242" t="s">
        <v>95</v>
      </c>
      <c r="C45" s="245" t="s">
        <v>165</v>
      </c>
      <c r="D45" s="245" t="s">
        <v>166</v>
      </c>
      <c r="E45" s="246" t="s">
        <v>164</v>
      </c>
      <c r="F45" s="242">
        <v>0.48</v>
      </c>
      <c r="G45" s="181">
        <v>27.74</v>
      </c>
      <c r="H45" s="181">
        <f t="shared" si="1"/>
        <v>13.32</v>
      </c>
    </row>
    <row r="46" spans="1:8" x14ac:dyDescent="0.25">
      <c r="A46" s="242">
        <v>32</v>
      </c>
      <c r="B46" s="242" t="s">
        <v>95</v>
      </c>
      <c r="C46" s="245" t="s">
        <v>167</v>
      </c>
      <c r="D46" s="245" t="s">
        <v>168</v>
      </c>
      <c r="E46" s="246" t="s">
        <v>132</v>
      </c>
      <c r="F46" s="242">
        <v>0.11</v>
      </c>
      <c r="G46" s="181">
        <v>110</v>
      </c>
      <c r="H46" s="181">
        <f t="shared" si="1"/>
        <v>12.1</v>
      </c>
    </row>
    <row r="47" spans="1:8" ht="47.25" customHeight="1" x14ac:dyDescent="0.25">
      <c r="A47" s="242">
        <v>33</v>
      </c>
      <c r="B47" s="242" t="s">
        <v>95</v>
      </c>
      <c r="C47" s="245" t="s">
        <v>169</v>
      </c>
      <c r="D47" s="245" t="s">
        <v>170</v>
      </c>
      <c r="E47" s="246" t="s">
        <v>164</v>
      </c>
      <c r="F47" s="242">
        <v>0.35199999999999998</v>
      </c>
      <c r="G47" s="181">
        <v>30.4</v>
      </c>
      <c r="H47" s="181">
        <f t="shared" si="1"/>
        <v>10.7</v>
      </c>
    </row>
    <row r="48" spans="1:8" x14ac:dyDescent="0.25">
      <c r="A48" s="242">
        <v>34</v>
      </c>
      <c r="B48" s="242" t="s">
        <v>95</v>
      </c>
      <c r="C48" s="245" t="s">
        <v>171</v>
      </c>
      <c r="D48" s="245" t="s">
        <v>172</v>
      </c>
      <c r="E48" s="246" t="s">
        <v>173</v>
      </c>
      <c r="F48" s="242">
        <v>0.9</v>
      </c>
      <c r="G48" s="181">
        <v>8.33</v>
      </c>
      <c r="H48" s="181">
        <f t="shared" si="1"/>
        <v>7.5</v>
      </c>
    </row>
    <row r="49" spans="1:8" x14ac:dyDescent="0.25">
      <c r="A49" s="242">
        <v>35</v>
      </c>
      <c r="B49" s="242" t="s">
        <v>95</v>
      </c>
      <c r="C49" s="245" t="s">
        <v>174</v>
      </c>
      <c r="D49" s="245" t="s">
        <v>175</v>
      </c>
      <c r="E49" s="246" t="s">
        <v>176</v>
      </c>
      <c r="F49" s="242">
        <v>2.6839999999999999E-2</v>
      </c>
      <c r="G49" s="181">
        <v>119</v>
      </c>
      <c r="H49" s="181">
        <f t="shared" si="1"/>
        <v>3.19</v>
      </c>
    </row>
    <row r="50" spans="1:8" x14ac:dyDescent="0.25">
      <c r="A50" s="242">
        <v>36</v>
      </c>
      <c r="B50" s="242" t="s">
        <v>95</v>
      </c>
      <c r="C50" s="245" t="s">
        <v>177</v>
      </c>
      <c r="D50" s="245" t="s">
        <v>178</v>
      </c>
      <c r="E50" s="246" t="s">
        <v>145</v>
      </c>
      <c r="F50" s="242">
        <v>1.32E-3</v>
      </c>
      <c r="G50" s="181">
        <v>1820</v>
      </c>
      <c r="H50" s="181">
        <f t="shared" si="1"/>
        <v>2.4</v>
      </c>
    </row>
    <row r="51" spans="1:8" x14ac:dyDescent="0.25">
      <c r="A51" s="242">
        <v>37</v>
      </c>
      <c r="B51" s="242" t="s">
        <v>95</v>
      </c>
      <c r="C51" s="245" t="s">
        <v>179</v>
      </c>
      <c r="D51" s="245" t="s">
        <v>180</v>
      </c>
      <c r="E51" s="246" t="s">
        <v>164</v>
      </c>
      <c r="F51" s="242">
        <v>4.3999999999999997E-2</v>
      </c>
      <c r="G51" s="181">
        <v>28.6</v>
      </c>
      <c r="H51" s="181">
        <f t="shared" si="1"/>
        <v>1.26</v>
      </c>
    </row>
    <row r="52" spans="1:8" x14ac:dyDescent="0.25">
      <c r="A52" s="242">
        <v>38</v>
      </c>
      <c r="B52" s="242" t="s">
        <v>95</v>
      </c>
      <c r="C52" s="245" t="s">
        <v>181</v>
      </c>
      <c r="D52" s="245" t="s">
        <v>182</v>
      </c>
      <c r="E52" s="246" t="s">
        <v>164</v>
      </c>
      <c r="F52" s="242">
        <v>0.05</v>
      </c>
      <c r="G52" s="181">
        <v>16.95</v>
      </c>
      <c r="H52" s="181">
        <f t="shared" si="1"/>
        <v>0.85</v>
      </c>
    </row>
    <row r="53" spans="1:8" x14ac:dyDescent="0.25">
      <c r="A53" s="242">
        <v>39</v>
      </c>
      <c r="B53" s="242" t="s">
        <v>95</v>
      </c>
      <c r="C53" s="245" t="s">
        <v>183</v>
      </c>
      <c r="D53" s="245" t="s">
        <v>184</v>
      </c>
      <c r="E53" s="246" t="s">
        <v>145</v>
      </c>
      <c r="F53" s="242">
        <v>3.9999999999999998E-6</v>
      </c>
      <c r="G53" s="181">
        <v>12430</v>
      </c>
      <c r="H53" s="181">
        <f t="shared" si="1"/>
        <v>0.05</v>
      </c>
    </row>
    <row r="54" spans="1:8" x14ac:dyDescent="0.25">
      <c r="A54" s="242">
        <v>40</v>
      </c>
      <c r="B54" s="242" t="s">
        <v>95</v>
      </c>
      <c r="C54" s="245" t="s">
        <v>185</v>
      </c>
      <c r="D54" s="245" t="s">
        <v>186</v>
      </c>
      <c r="E54" s="246" t="s">
        <v>145</v>
      </c>
      <c r="F54" s="242">
        <v>4.82E-2</v>
      </c>
      <c r="G54" s="181"/>
      <c r="H54" s="181">
        <f t="shared" si="1"/>
        <v>0</v>
      </c>
    </row>
    <row r="57" spans="1:8" x14ac:dyDescent="0.25">
      <c r="B57" s="167" t="s">
        <v>68</v>
      </c>
    </row>
    <row r="58" spans="1:8" x14ac:dyDescent="0.25">
      <c r="B58" s="179" t="s">
        <v>69</v>
      </c>
    </row>
    <row r="60" spans="1:8" x14ac:dyDescent="0.25">
      <c r="B60" s="167" t="s">
        <v>70</v>
      </c>
    </row>
    <row r="61" spans="1:8" x14ac:dyDescent="0.25">
      <c r="B61" s="179" t="s">
        <v>71</v>
      </c>
    </row>
  </sheetData>
  <mergeCells count="15">
    <mergeCell ref="A17:E17"/>
    <mergeCell ref="A29:E29"/>
    <mergeCell ref="A10:E10"/>
    <mergeCell ref="A19:E19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view="pageBreakPreview" topLeftCell="A22" workbookViewId="0">
      <selection activeCell="H30" sqref="H30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187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3" t="s">
        <v>188</v>
      </c>
      <c r="C5" s="313"/>
      <c r="D5" s="313"/>
      <c r="E5" s="313"/>
    </row>
    <row r="6" spans="2:5" x14ac:dyDescent="0.25">
      <c r="B6" s="266"/>
      <c r="C6" s="154"/>
      <c r="D6" s="154"/>
      <c r="E6" s="154"/>
    </row>
    <row r="7" spans="2:5" ht="25.5" customHeight="1" x14ac:dyDescent="0.25">
      <c r="B7" s="329" t="s">
        <v>430</v>
      </c>
      <c r="C7" s="329"/>
      <c r="D7" s="329"/>
      <c r="E7" s="329"/>
    </row>
    <row r="8" spans="2:5" x14ac:dyDescent="0.25">
      <c r="B8" s="330" t="s">
        <v>427</v>
      </c>
      <c r="C8" s="330"/>
      <c r="D8" s="330"/>
      <c r="E8" s="330"/>
    </row>
    <row r="9" spans="2:5" x14ac:dyDescent="0.25">
      <c r="B9" s="266"/>
      <c r="C9" s="154"/>
      <c r="D9" s="154"/>
      <c r="E9" s="154"/>
    </row>
    <row r="10" spans="2:5" ht="51" customHeight="1" x14ac:dyDescent="0.25">
      <c r="B10" s="267" t="s">
        <v>189</v>
      </c>
      <c r="C10" s="267" t="s">
        <v>190</v>
      </c>
      <c r="D10" s="267" t="s">
        <v>191</v>
      </c>
      <c r="E10" s="267" t="s">
        <v>192</v>
      </c>
    </row>
    <row r="11" spans="2:5" x14ac:dyDescent="0.25">
      <c r="B11" s="155" t="s">
        <v>193</v>
      </c>
      <c r="C11" s="156">
        <f>'Прил.5 Расчет СМР и ОБ'!J15</f>
        <v>186078.56</v>
      </c>
      <c r="D11" s="157">
        <f t="shared" ref="D11:D18" si="0">C11/$C$24</f>
        <v>0.38232087579772189</v>
      </c>
      <c r="E11" s="157">
        <f t="shared" ref="E11:E18" si="1">C11/$C$40</f>
        <v>1.851159242433003E-2</v>
      </c>
    </row>
    <row r="12" spans="2:5" x14ac:dyDescent="0.25">
      <c r="B12" s="155" t="s">
        <v>194</v>
      </c>
      <c r="C12" s="156">
        <f>'Прил.5 Расчет СМР и ОБ'!J21</f>
        <v>6545.72</v>
      </c>
      <c r="D12" s="157">
        <f t="shared" si="0"/>
        <v>1.3448972321833662E-2</v>
      </c>
      <c r="E12" s="157">
        <f t="shared" si="1"/>
        <v>6.5118571835350383E-4</v>
      </c>
    </row>
    <row r="13" spans="2:5" x14ac:dyDescent="0.25">
      <c r="B13" s="155" t="s">
        <v>195</v>
      </c>
      <c r="C13" s="156">
        <f>'Прил.5 Расчет СМР и ОБ'!J25</f>
        <v>472.71</v>
      </c>
      <c r="D13" s="157">
        <f t="shared" si="0"/>
        <v>9.7123978817517252E-4</v>
      </c>
      <c r="E13" s="157">
        <f t="shared" si="1"/>
        <v>4.7026454068136857E-5</v>
      </c>
    </row>
    <row r="14" spans="2:5" x14ac:dyDescent="0.25">
      <c r="B14" s="155" t="s">
        <v>196</v>
      </c>
      <c r="C14" s="156">
        <f>C13+C12</f>
        <v>7018.43</v>
      </c>
      <c r="D14" s="157">
        <f t="shared" si="0"/>
        <v>1.4420212110008835E-2</v>
      </c>
      <c r="E14" s="157">
        <f t="shared" si="1"/>
        <v>6.9821217242164069E-4</v>
      </c>
    </row>
    <row r="15" spans="2:5" x14ac:dyDescent="0.25">
      <c r="B15" s="155" t="s">
        <v>197</v>
      </c>
      <c r="C15" s="156">
        <f>'Прил.5 Расчет СМР и ОБ'!J17</f>
        <v>2624.21</v>
      </c>
      <c r="D15" s="157">
        <f t="shared" si="0"/>
        <v>5.3917563929833717E-3</v>
      </c>
      <c r="E15" s="157">
        <f t="shared" si="1"/>
        <v>2.6106342372732842E-4</v>
      </c>
    </row>
    <row r="16" spans="2:5" x14ac:dyDescent="0.25">
      <c r="B16" s="155" t="s">
        <v>198</v>
      </c>
      <c r="C16" s="156">
        <f>'Прил.5 Расчет СМР и ОБ'!J45</f>
        <v>31795.040000000001</v>
      </c>
      <c r="D16" s="157">
        <f t="shared" si="0"/>
        <v>6.5326749835250233E-2</v>
      </c>
      <c r="E16" s="157">
        <f t="shared" si="1"/>
        <v>3.1630555481258578E-3</v>
      </c>
    </row>
    <row r="17" spans="2:6" x14ac:dyDescent="0.25">
      <c r="B17" s="155" t="s">
        <v>199</v>
      </c>
      <c r="C17" s="156">
        <f>'Прил.5 Расчет СМР и ОБ'!J65</f>
        <v>5180.03</v>
      </c>
      <c r="D17" s="157">
        <f t="shared" si="0"/>
        <v>1.0642997270929403E-2</v>
      </c>
      <c r="E17" s="157">
        <f t="shared" si="1"/>
        <v>5.1532322748951988E-4</v>
      </c>
    </row>
    <row r="18" spans="2:6" x14ac:dyDescent="0.25">
      <c r="B18" s="155" t="s">
        <v>200</v>
      </c>
      <c r="C18" s="156">
        <f>C17+C16</f>
        <v>36975.07</v>
      </c>
      <c r="D18" s="157">
        <f t="shared" si="0"/>
        <v>7.5969747106179639E-2</v>
      </c>
      <c r="E18" s="157">
        <f t="shared" si="1"/>
        <v>3.6783787756153774E-3</v>
      </c>
    </row>
    <row r="19" spans="2:6" x14ac:dyDescent="0.25">
      <c r="B19" s="155" t="s">
        <v>201</v>
      </c>
      <c r="C19" s="156">
        <f>C18+C14+C11</f>
        <v>230072.06</v>
      </c>
      <c r="D19" s="157"/>
      <c r="E19" s="155"/>
    </row>
    <row r="20" spans="2:6" x14ac:dyDescent="0.25">
      <c r="B20" s="155" t="s">
        <v>202</v>
      </c>
      <c r="C20" s="156">
        <f>ROUND(C21*(C11+C15),2)</f>
        <v>86803.27</v>
      </c>
      <c r="D20" s="157">
        <f>C20/$C$24</f>
        <v>0.17834780217831717</v>
      </c>
      <c r="E20" s="157">
        <f>C20/$C$40</f>
        <v>8.6354212722791618E-3</v>
      </c>
    </row>
    <row r="21" spans="2:6" x14ac:dyDescent="0.25">
      <c r="B21" s="155" t="s">
        <v>203</v>
      </c>
      <c r="C21" s="160">
        <f>'Прил.5 Расчет СМР и ОБ'!D69</f>
        <v>0.46</v>
      </c>
      <c r="D21" s="157"/>
      <c r="E21" s="155"/>
    </row>
    <row r="22" spans="2:6" x14ac:dyDescent="0.25">
      <c r="B22" s="155" t="s">
        <v>204</v>
      </c>
      <c r="C22" s="156">
        <f>ROUND(C23*(C11+C15),2)</f>
        <v>169832.49</v>
      </c>
      <c r="D22" s="157">
        <f>C22/$C$24</f>
        <v>0.34894136280777238</v>
      </c>
      <c r="E22" s="157">
        <f>C22/$C$40</f>
        <v>1.6895389964803605E-2</v>
      </c>
    </row>
    <row r="23" spans="2:6" x14ac:dyDescent="0.25">
      <c r="B23" s="155" t="s">
        <v>205</v>
      </c>
      <c r="C23" s="160">
        <f>'Прил.5 Расчет СМР и ОБ'!D68</f>
        <v>0.9</v>
      </c>
      <c r="D23" s="157"/>
      <c r="E23" s="155"/>
    </row>
    <row r="24" spans="2:6" x14ac:dyDescent="0.25">
      <c r="B24" s="155" t="s">
        <v>206</v>
      </c>
      <c r="C24" s="156">
        <f>C19+C20+C22</f>
        <v>486707.82</v>
      </c>
      <c r="D24" s="157">
        <f>C24/$C$24</f>
        <v>1</v>
      </c>
      <c r="E24" s="157">
        <f>C24/$C$40</f>
        <v>4.8418994609449817E-2</v>
      </c>
    </row>
    <row r="25" spans="2:6" ht="25.5" customHeight="1" x14ac:dyDescent="0.25">
      <c r="B25" s="155" t="s">
        <v>207</v>
      </c>
      <c r="C25" s="156">
        <f>'Прил.5 Расчет СМР и ОБ'!J35</f>
        <v>8703627.8399999999</v>
      </c>
      <c r="D25" s="157"/>
      <c r="E25" s="157">
        <f>C25/$C$40</f>
        <v>0.86586015706017905</v>
      </c>
    </row>
    <row r="26" spans="2:6" ht="25.5" customHeight="1" x14ac:dyDescent="0.25">
      <c r="B26" s="155" t="s">
        <v>208</v>
      </c>
      <c r="C26" s="156">
        <f>'Прил.5 Расчет СМР и ОБ'!J36</f>
        <v>8703627.8399999999</v>
      </c>
      <c r="D26" s="157"/>
      <c r="E26" s="157">
        <f>C26/$C$40</f>
        <v>0.86586015706017905</v>
      </c>
    </row>
    <row r="27" spans="2:6" x14ac:dyDescent="0.25">
      <c r="B27" s="155" t="s">
        <v>209</v>
      </c>
      <c r="C27" s="159">
        <f>C24+C25</f>
        <v>9190335.6600000001</v>
      </c>
      <c r="D27" s="157"/>
      <c r="E27" s="157">
        <f>C27/$C$40</f>
        <v>0.91427915166962881</v>
      </c>
    </row>
    <row r="28" spans="2:6" ht="33" customHeight="1" x14ac:dyDescent="0.25">
      <c r="B28" s="155" t="s">
        <v>210</v>
      </c>
      <c r="C28" s="155"/>
      <c r="D28" s="155"/>
      <c r="E28" s="155"/>
      <c r="F28" s="158"/>
    </row>
    <row r="29" spans="2:6" ht="25.5" customHeight="1" x14ac:dyDescent="0.25">
      <c r="B29" s="155" t="s">
        <v>211</v>
      </c>
      <c r="C29" s="159">
        <f>ROUND(C24*3.9%,2)</f>
        <v>18981.599999999999</v>
      </c>
      <c r="D29" s="155"/>
      <c r="E29" s="157">
        <f t="shared" ref="E29:E38" si="2">C29/$C$40</f>
        <v>1.8883402943448342E-3</v>
      </c>
    </row>
    <row r="30" spans="2:6" ht="38.25" customHeight="1" x14ac:dyDescent="0.25">
      <c r="B30" s="155" t="s">
        <v>212</v>
      </c>
      <c r="C30" s="159">
        <f>ROUND((C24+C29)*2.1%,2)</f>
        <v>10619.48</v>
      </c>
      <c r="D30" s="155"/>
      <c r="E30" s="157">
        <f t="shared" si="2"/>
        <v>1.0564542498519133E-3</v>
      </c>
      <c r="F30" s="158"/>
    </row>
    <row r="31" spans="2:6" x14ac:dyDescent="0.25">
      <c r="B31" s="155" t="s">
        <v>213</v>
      </c>
      <c r="C31" s="299">
        <v>316144</v>
      </c>
      <c r="D31" s="155"/>
      <c r="E31" s="157">
        <f t="shared" si="2"/>
        <v>3.1450849981843117E-2</v>
      </c>
    </row>
    <row r="32" spans="2:6" ht="25.5" customHeight="1" x14ac:dyDescent="0.25">
      <c r="B32" s="155" t="s">
        <v>214</v>
      </c>
      <c r="C32" s="159">
        <v>0</v>
      </c>
      <c r="D32" s="155"/>
      <c r="E32" s="157">
        <f t="shared" si="2"/>
        <v>0</v>
      </c>
      <c r="F32" s="268"/>
    </row>
    <row r="33" spans="2:11" ht="25.5" customHeight="1" x14ac:dyDescent="0.25">
      <c r="B33" s="155" t="s">
        <v>215</v>
      </c>
      <c r="C33" s="159">
        <v>0</v>
      </c>
      <c r="D33" s="155"/>
      <c r="E33" s="157">
        <f t="shared" si="2"/>
        <v>0</v>
      </c>
    </row>
    <row r="34" spans="2:11" ht="51" customHeight="1" x14ac:dyDescent="0.25">
      <c r="B34" s="155" t="s">
        <v>216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217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218</v>
      </c>
      <c r="C36" s="159">
        <f>ROUND((C27+C32+C33+C34+C35+C29+C31+C30)*2.14%,2)</f>
        <v>204072.13</v>
      </c>
      <c r="D36" s="155"/>
      <c r="E36" s="157">
        <f t="shared" si="2"/>
        <v>2.0301640853867813E-2</v>
      </c>
      <c r="K36" s="158"/>
    </row>
    <row r="37" spans="2:11" x14ac:dyDescent="0.25">
      <c r="B37" s="155" t="s">
        <v>219</v>
      </c>
      <c r="C37" s="159">
        <f>ROUND((C27+C32+C33+C34+C35+C29+C31+C30)*0.2%,2)</f>
        <v>19072.16</v>
      </c>
      <c r="D37" s="155"/>
      <c r="E37" s="157">
        <f t="shared" si="2"/>
        <v>1.8973494451569822E-3</v>
      </c>
      <c r="K37" s="158"/>
    </row>
    <row r="38" spans="2:11" ht="38.25" customHeight="1" x14ac:dyDescent="0.25">
      <c r="B38" s="155" t="s">
        <v>220</v>
      </c>
      <c r="C38" s="156">
        <f>C27+C32+C33+C34+C35+C29+C31+C30+C36+C37</f>
        <v>9759225.0300000012</v>
      </c>
      <c r="D38" s="155"/>
      <c r="E38" s="157">
        <f t="shared" si="2"/>
        <v>0.97087378649469358</v>
      </c>
    </row>
    <row r="39" spans="2:11" ht="13.5" customHeight="1" x14ac:dyDescent="0.25">
      <c r="B39" s="155" t="s">
        <v>221</v>
      </c>
      <c r="C39" s="156">
        <f>ROUND(C38*3%,2)</f>
        <v>292776.75</v>
      </c>
      <c r="D39" s="155"/>
      <c r="E39" s="157">
        <f>C39/$C$38</f>
        <v>2.9999999907779559E-2</v>
      </c>
    </row>
    <row r="40" spans="2:11" x14ac:dyDescent="0.25">
      <c r="B40" s="155" t="s">
        <v>222</v>
      </c>
      <c r="C40" s="156">
        <f>C39+C38</f>
        <v>10052001.780000001</v>
      </c>
      <c r="D40" s="155"/>
      <c r="E40" s="157">
        <f>C40/$C$40</f>
        <v>1</v>
      </c>
    </row>
    <row r="41" spans="2:11" x14ac:dyDescent="0.25">
      <c r="B41" s="155" t="s">
        <v>223</v>
      </c>
      <c r="C41" s="156">
        <f>C40/'Прил.5 Расчет СМР и ОБ'!E72</f>
        <v>10052001.780000001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224</v>
      </c>
      <c r="C43" s="154"/>
      <c r="D43" s="154"/>
      <c r="E43" s="154"/>
    </row>
    <row r="44" spans="2:11" x14ac:dyDescent="0.25">
      <c r="B44" s="163" t="s">
        <v>225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226</v>
      </c>
      <c r="C46" s="154"/>
      <c r="D46" s="154"/>
      <c r="E46" s="154"/>
    </row>
    <row r="47" spans="2:11" x14ac:dyDescent="0.25">
      <c r="B47" s="330" t="s">
        <v>227</v>
      </c>
      <c r="C47" s="330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8"/>
  <sheetViews>
    <sheetView view="pageBreakPreview" topLeftCell="A7" zoomScale="85" workbookViewId="0">
      <selection activeCell="D73" sqref="D73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3" customFormat="1" x14ac:dyDescent="0.25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 s="213" customFormat="1" ht="15.75" customHeight="1" x14ac:dyDescent="0.25">
      <c r="A2" s="212"/>
      <c r="B2" s="212"/>
      <c r="C2" s="212"/>
      <c r="D2" s="212"/>
      <c r="E2" s="212"/>
      <c r="F2" s="212"/>
      <c r="G2" s="212"/>
      <c r="H2" s="346" t="s">
        <v>228</v>
      </c>
      <c r="I2" s="346"/>
      <c r="J2" s="346"/>
      <c r="K2" s="212"/>
      <c r="L2" s="212"/>
      <c r="M2" s="212"/>
      <c r="N2" s="212"/>
    </row>
    <row r="3" spans="1:14" s="213" customFormat="1" x14ac:dyDescent="0.25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</row>
    <row r="4" spans="1:14" s="214" customFormat="1" ht="12.75" customHeight="1" x14ac:dyDescent="0.2">
      <c r="A4" s="313" t="s">
        <v>229</v>
      </c>
      <c r="B4" s="313"/>
      <c r="C4" s="313"/>
      <c r="D4" s="313"/>
      <c r="E4" s="313"/>
      <c r="F4" s="313"/>
      <c r="G4" s="313"/>
      <c r="H4" s="313"/>
      <c r="I4" s="313"/>
      <c r="J4" s="313"/>
    </row>
    <row r="5" spans="1:14" s="214" customFormat="1" ht="12.75" customHeight="1" x14ac:dyDescent="0.2">
      <c r="A5" s="279"/>
      <c r="B5" s="279"/>
      <c r="C5" s="215"/>
      <c r="D5" s="279"/>
      <c r="E5" s="279"/>
      <c r="F5" s="279"/>
      <c r="G5" s="279"/>
      <c r="H5" s="279"/>
      <c r="I5" s="279"/>
      <c r="J5" s="279"/>
    </row>
    <row r="6" spans="1:14" s="214" customFormat="1" ht="25.5" customHeight="1" x14ac:dyDescent="0.2">
      <c r="A6" s="216" t="s">
        <v>230</v>
      </c>
      <c r="B6" s="217"/>
      <c r="C6" s="217"/>
      <c r="D6" s="350" t="s">
        <v>432</v>
      </c>
      <c r="E6" s="350"/>
      <c r="F6" s="350"/>
      <c r="G6" s="350"/>
      <c r="H6" s="350"/>
      <c r="I6" s="350"/>
      <c r="J6" s="350"/>
    </row>
    <row r="7" spans="1:14" s="214" customFormat="1" ht="12.75" customHeight="1" x14ac:dyDescent="0.2">
      <c r="A7" s="316" t="s">
        <v>427</v>
      </c>
      <c r="B7" s="329"/>
      <c r="C7" s="329"/>
      <c r="D7" s="329"/>
      <c r="E7" s="329"/>
      <c r="F7" s="329"/>
      <c r="G7" s="329"/>
      <c r="H7" s="329"/>
      <c r="I7" s="270"/>
      <c r="J7" s="270"/>
    </row>
    <row r="8" spans="1:14" s="4" customFormat="1" ht="13.5" customHeight="1" x14ac:dyDescent="0.2">
      <c r="A8" s="316"/>
      <c r="B8" s="329"/>
      <c r="C8" s="329"/>
      <c r="D8" s="329"/>
      <c r="E8" s="329"/>
      <c r="F8" s="329"/>
      <c r="G8" s="329"/>
      <c r="H8" s="329"/>
    </row>
    <row r="9" spans="1:14" s="4" customFormat="1" ht="13.15" customHeight="1" x14ac:dyDescent="0.2"/>
    <row r="10" spans="1:14" s="213" customFormat="1" ht="27" customHeight="1" x14ac:dyDescent="0.25">
      <c r="A10" s="338" t="s">
        <v>13</v>
      </c>
      <c r="B10" s="338" t="s">
        <v>86</v>
      </c>
      <c r="C10" s="338" t="s">
        <v>189</v>
      </c>
      <c r="D10" s="338" t="s">
        <v>88</v>
      </c>
      <c r="E10" s="332" t="s">
        <v>231</v>
      </c>
      <c r="F10" s="347" t="s">
        <v>90</v>
      </c>
      <c r="G10" s="348"/>
      <c r="H10" s="332" t="s">
        <v>232</v>
      </c>
      <c r="I10" s="347" t="s">
        <v>233</v>
      </c>
      <c r="J10" s="348"/>
      <c r="K10" s="212"/>
      <c r="L10" s="212"/>
      <c r="M10" s="212"/>
      <c r="N10" s="212"/>
    </row>
    <row r="11" spans="1:14" s="213" customFormat="1" ht="28.5" customHeight="1" x14ac:dyDescent="0.25">
      <c r="A11" s="338"/>
      <c r="B11" s="338"/>
      <c r="C11" s="338"/>
      <c r="D11" s="338"/>
      <c r="E11" s="349"/>
      <c r="F11" s="145" t="s">
        <v>234</v>
      </c>
      <c r="G11" s="145" t="s">
        <v>92</v>
      </c>
      <c r="H11" s="349"/>
      <c r="I11" s="145" t="s">
        <v>234</v>
      </c>
      <c r="J11" s="145" t="s">
        <v>92</v>
      </c>
      <c r="K11" s="212"/>
      <c r="L11" s="212"/>
      <c r="M11" s="212"/>
      <c r="N11" s="212"/>
    </row>
    <row r="12" spans="1:14" s="213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78">
        <v>9</v>
      </c>
      <c r="J12" s="278">
        <v>10</v>
      </c>
      <c r="K12" s="212"/>
      <c r="L12" s="212"/>
      <c r="M12" s="212"/>
      <c r="N12" s="212"/>
    </row>
    <row r="13" spans="1:14" x14ac:dyDescent="0.25">
      <c r="A13" s="2"/>
      <c r="B13" s="336" t="s">
        <v>235</v>
      </c>
      <c r="C13" s="337"/>
      <c r="D13" s="338"/>
      <c r="E13" s="339"/>
      <c r="F13" s="340"/>
      <c r="G13" s="340"/>
      <c r="H13" s="341"/>
      <c r="I13" s="218"/>
      <c r="J13" s="218"/>
    </row>
    <row r="14" spans="1:14" ht="25.5" customHeight="1" x14ac:dyDescent="0.25">
      <c r="A14" s="2">
        <v>1</v>
      </c>
      <c r="B14" s="219" t="s">
        <v>236</v>
      </c>
      <c r="C14" s="220" t="s">
        <v>237</v>
      </c>
      <c r="D14" s="145" t="s">
        <v>238</v>
      </c>
      <c r="E14" s="221">
        <f>G14/F14</f>
        <v>412.86577868851998</v>
      </c>
      <c r="F14" s="182">
        <v>9.76</v>
      </c>
      <c r="G14" s="182">
        <v>4029.57</v>
      </c>
      <c r="H14" s="222">
        <f>G14/$G$15</f>
        <v>1</v>
      </c>
      <c r="I14" s="223">
        <f>ФОТр.тек.!E13</f>
        <v>450.69987855411154</v>
      </c>
      <c r="J14" s="223">
        <f>ROUND(I14*E14,2)</f>
        <v>186078.56</v>
      </c>
    </row>
    <row r="15" spans="1:14" s="14" customFormat="1" ht="25.5" customHeight="1" x14ac:dyDescent="0.2">
      <c r="A15" s="2"/>
      <c r="B15" s="2"/>
      <c r="C15" s="280" t="s">
        <v>239</v>
      </c>
      <c r="D15" s="2" t="s">
        <v>238</v>
      </c>
      <c r="E15" s="224">
        <f>SUM(E14:E14)</f>
        <v>412.86577868851998</v>
      </c>
      <c r="F15" s="29"/>
      <c r="G15" s="29">
        <f>SUM(G14:G14)</f>
        <v>4029.57</v>
      </c>
      <c r="H15" s="271">
        <v>1</v>
      </c>
      <c r="I15" s="218"/>
      <c r="J15" s="182">
        <f>SUM(J14:J14)</f>
        <v>186078.56</v>
      </c>
    </row>
    <row r="16" spans="1:14" s="14" customFormat="1" ht="14.25" customHeight="1" x14ac:dyDescent="0.2">
      <c r="A16" s="2"/>
      <c r="B16" s="337" t="s">
        <v>109</v>
      </c>
      <c r="C16" s="337"/>
      <c r="D16" s="338"/>
      <c r="E16" s="339"/>
      <c r="F16" s="340"/>
      <c r="G16" s="340"/>
      <c r="H16" s="341"/>
      <c r="I16" s="218"/>
      <c r="J16" s="218"/>
    </row>
    <row r="17" spans="1:12" s="14" customFormat="1" ht="14.25" customHeight="1" x14ac:dyDescent="0.2">
      <c r="A17" s="2">
        <v>2</v>
      </c>
      <c r="B17" s="2">
        <v>2</v>
      </c>
      <c r="C17" s="9" t="s">
        <v>109</v>
      </c>
      <c r="D17" s="2" t="s">
        <v>238</v>
      </c>
      <c r="E17" s="224">
        <f>'Прил. 3'!F18</f>
        <v>5.8179999999999996</v>
      </c>
      <c r="F17" s="29">
        <f>G17/E17</f>
        <v>10.183911997249915</v>
      </c>
      <c r="G17" s="29">
        <f>'Прил. 3'!H17</f>
        <v>59.25</v>
      </c>
      <c r="H17" s="271">
        <v>1</v>
      </c>
      <c r="I17" s="223">
        <f>ROUND(F17*'Прил. 10'!D11,2)</f>
        <v>451.05</v>
      </c>
      <c r="J17" s="223">
        <f>ROUND(I17*E17,2)</f>
        <v>2624.21</v>
      </c>
    </row>
    <row r="18" spans="1:12" s="14" customFormat="1" ht="14.25" customHeight="1" x14ac:dyDescent="0.2">
      <c r="A18" s="2"/>
      <c r="B18" s="336" t="s">
        <v>110</v>
      </c>
      <c r="C18" s="337"/>
      <c r="D18" s="338"/>
      <c r="E18" s="339"/>
      <c r="F18" s="340"/>
      <c r="G18" s="340"/>
      <c r="H18" s="341"/>
      <c r="I18" s="218"/>
      <c r="J18" s="218"/>
    </row>
    <row r="19" spans="1:12" s="14" customFormat="1" ht="14.25" customHeight="1" x14ac:dyDescent="0.2">
      <c r="A19" s="2"/>
      <c r="B19" s="337" t="s">
        <v>240</v>
      </c>
      <c r="C19" s="337"/>
      <c r="D19" s="338"/>
      <c r="E19" s="339"/>
      <c r="F19" s="340"/>
      <c r="G19" s="340"/>
      <c r="H19" s="341"/>
      <c r="I19" s="218"/>
      <c r="J19" s="218"/>
    </row>
    <row r="20" spans="1:12" s="14" customFormat="1" ht="14.25" customHeight="1" x14ac:dyDescent="0.2">
      <c r="A20" s="2">
        <v>3</v>
      </c>
      <c r="B20" s="251" t="s">
        <v>111</v>
      </c>
      <c r="C20" s="252" t="s">
        <v>112</v>
      </c>
      <c r="D20" s="253" t="s">
        <v>113</v>
      </c>
      <c r="E20" s="224">
        <v>5.4</v>
      </c>
      <c r="F20" s="254">
        <v>89.99</v>
      </c>
      <c r="G20" s="228">
        <f>ROUND(E20*F20,2)</f>
        <v>485.95</v>
      </c>
      <c r="H20" s="255">
        <f>G20/$G$26</f>
        <v>0.93263602341426</v>
      </c>
      <c r="I20" s="182">
        <f>ROUND(F20*'Прил. 10'!$D$12,2)</f>
        <v>1212.17</v>
      </c>
      <c r="J20" s="182">
        <f>ROUND(I20*E20,2)</f>
        <v>6545.72</v>
      </c>
    </row>
    <row r="21" spans="1:12" s="14" customFormat="1" ht="14.25" customHeight="1" x14ac:dyDescent="0.2">
      <c r="A21" s="2"/>
      <c r="B21" s="2"/>
      <c r="C21" s="9" t="s">
        <v>241</v>
      </c>
      <c r="D21" s="2"/>
      <c r="E21" s="224"/>
      <c r="F21" s="29"/>
      <c r="G21" s="29">
        <f>SUM(G20:G20)</f>
        <v>485.95</v>
      </c>
      <c r="H21" s="271">
        <f>G21/G26</f>
        <v>0.93263602341426</v>
      </c>
      <c r="I21" s="256"/>
      <c r="J21" s="29">
        <f>SUM(J20:J20)</f>
        <v>6545.72</v>
      </c>
      <c r="K21" s="26"/>
    </row>
    <row r="22" spans="1:12" s="14" customFormat="1" ht="25.5" customHeight="1" outlineLevel="1" x14ac:dyDescent="0.2">
      <c r="A22" s="2">
        <v>4</v>
      </c>
      <c r="B22" s="251" t="s">
        <v>114</v>
      </c>
      <c r="C22" s="252" t="s">
        <v>115</v>
      </c>
      <c r="D22" s="253" t="s">
        <v>113</v>
      </c>
      <c r="E22" s="224">
        <v>0.374</v>
      </c>
      <c r="F22" s="254">
        <v>65.709999999999994</v>
      </c>
      <c r="G22" s="228">
        <f>ROUND(E22*F22,2)</f>
        <v>24.58</v>
      </c>
      <c r="H22" s="255">
        <f>G22/$G$26</f>
        <v>4.7173975626140001E-2</v>
      </c>
      <c r="I22" s="182">
        <f>ROUND(F22*'Прил. 10'!$D$12,2)</f>
        <v>885.11</v>
      </c>
      <c r="J22" s="182">
        <f>ROUND(I22*E22,2)</f>
        <v>331.03</v>
      </c>
    </row>
    <row r="23" spans="1:12" s="14" customFormat="1" ht="25.5" customHeight="1" outlineLevel="1" x14ac:dyDescent="0.2">
      <c r="A23" s="2">
        <v>5</v>
      </c>
      <c r="B23" s="251" t="s">
        <v>116</v>
      </c>
      <c r="C23" s="252" t="s">
        <v>117</v>
      </c>
      <c r="D23" s="253" t="s">
        <v>113</v>
      </c>
      <c r="E23" s="224">
        <v>3.2</v>
      </c>
      <c r="F23" s="254">
        <v>1.7</v>
      </c>
      <c r="G23" s="228">
        <f>ROUND(E23*F23,2)</f>
        <v>5.44</v>
      </c>
      <c r="H23" s="255">
        <f>G23/$G$26</f>
        <v>1.0440456769983999E-2</v>
      </c>
      <c r="I23" s="182">
        <f>ROUND(F23*'Прил. 10'!$D$12,2)</f>
        <v>22.9</v>
      </c>
      <c r="J23" s="182">
        <f>ROUND(I23*E23,2)</f>
        <v>73.28</v>
      </c>
    </row>
    <row r="24" spans="1:12" s="14" customFormat="1" ht="25.5" customHeight="1" outlineLevel="1" x14ac:dyDescent="0.2">
      <c r="A24" s="2">
        <v>6</v>
      </c>
      <c r="B24" s="251" t="s">
        <v>118</v>
      </c>
      <c r="C24" s="252" t="s">
        <v>119</v>
      </c>
      <c r="D24" s="253" t="s">
        <v>113</v>
      </c>
      <c r="E24" s="224">
        <v>4.3999999999999997E-2</v>
      </c>
      <c r="F24" s="254">
        <v>115.4</v>
      </c>
      <c r="G24" s="228">
        <f>ROUND(E24*F24,2)</f>
        <v>5.08</v>
      </c>
      <c r="H24" s="255">
        <f>G24/$G$26</f>
        <v>9.7495441896171004E-3</v>
      </c>
      <c r="I24" s="182">
        <f>ROUND(F24*'Прил. 10'!$D$12,2)</f>
        <v>1554.44</v>
      </c>
      <c r="J24" s="182">
        <f>ROUND(I24*E24,2)</f>
        <v>68.400000000000006</v>
      </c>
    </row>
    <row r="25" spans="1:12" s="14" customFormat="1" ht="14.25" customHeight="1" x14ac:dyDescent="0.2">
      <c r="A25" s="2"/>
      <c r="B25" s="2"/>
      <c r="C25" s="9" t="s">
        <v>242</v>
      </c>
      <c r="D25" s="2"/>
      <c r="E25" s="281"/>
      <c r="F25" s="29"/>
      <c r="G25" s="256">
        <f>SUM(G22:G24)</f>
        <v>35.1</v>
      </c>
      <c r="H25" s="229">
        <f>G25/G26</f>
        <v>6.7363976585740004E-2</v>
      </c>
      <c r="I25" s="257"/>
      <c r="J25" s="256">
        <f>SUM(J22:J24)</f>
        <v>472.71</v>
      </c>
    </row>
    <row r="26" spans="1:12" s="14" customFormat="1" ht="25.5" customHeight="1" x14ac:dyDescent="0.2">
      <c r="A26" s="2"/>
      <c r="B26" s="2"/>
      <c r="C26" s="280" t="s">
        <v>243</v>
      </c>
      <c r="D26" s="2"/>
      <c r="E26" s="281"/>
      <c r="F26" s="29"/>
      <c r="G26" s="29">
        <f>G25+G21</f>
        <v>521.04999999999995</v>
      </c>
      <c r="H26" s="258">
        <f>H25+H21</f>
        <v>1</v>
      </c>
      <c r="I26" s="259"/>
      <c r="J26" s="260">
        <f>J25+J21</f>
        <v>7018.43</v>
      </c>
    </row>
    <row r="27" spans="1:12" s="14" customFormat="1" ht="14.25" customHeight="1" x14ac:dyDescent="0.2">
      <c r="A27" s="2"/>
      <c r="B27" s="336" t="s">
        <v>43</v>
      </c>
      <c r="C27" s="336"/>
      <c r="D27" s="342"/>
      <c r="E27" s="343"/>
      <c r="F27" s="344"/>
      <c r="G27" s="344"/>
      <c r="H27" s="345"/>
      <c r="I27" s="218"/>
      <c r="J27" s="218"/>
    </row>
    <row r="28" spans="1:12" x14ac:dyDescent="0.25">
      <c r="A28" s="272"/>
      <c r="B28" s="337" t="s">
        <v>244</v>
      </c>
      <c r="C28" s="337"/>
      <c r="D28" s="338"/>
      <c r="E28" s="339"/>
      <c r="F28" s="340"/>
      <c r="G28" s="340"/>
      <c r="H28" s="341"/>
      <c r="I28" s="261"/>
      <c r="J28" s="261"/>
      <c r="K28" s="262"/>
      <c r="L28" s="262"/>
    </row>
    <row r="29" spans="1:12" s="14" customFormat="1" ht="25.5" customHeight="1" x14ac:dyDescent="0.2">
      <c r="A29" s="2">
        <v>7</v>
      </c>
      <c r="B29" s="297" t="s">
        <v>245</v>
      </c>
      <c r="C29" s="298" t="s">
        <v>120</v>
      </c>
      <c r="D29" s="225" t="s">
        <v>121</v>
      </c>
      <c r="E29" s="226">
        <v>1</v>
      </c>
      <c r="F29" s="227">
        <f>ROUND(I29/'Прил. 10'!$D$14,2)</f>
        <v>1384523.96</v>
      </c>
      <c r="G29" s="228">
        <f>ROUND(E29*F29,2)</f>
        <v>1384523.96</v>
      </c>
      <c r="H29" s="229">
        <f t="shared" ref="H29:H34" si="0">G29/$G$35</f>
        <v>0.99580544086449996</v>
      </c>
      <c r="I29" s="182">
        <v>8667120</v>
      </c>
      <c r="J29" s="182">
        <f>ROUND(I29*E29,2)</f>
        <v>8667120</v>
      </c>
    </row>
    <row r="30" spans="1:12" x14ac:dyDescent="0.25">
      <c r="A30" s="2"/>
      <c r="B30" s="272"/>
      <c r="C30" s="136" t="s">
        <v>246</v>
      </c>
      <c r="D30" s="253"/>
      <c r="E30" s="224"/>
      <c r="F30" s="274"/>
      <c r="G30" s="206">
        <f>SUM(G29:G29)</f>
        <v>1384523.96</v>
      </c>
      <c r="H30" s="229">
        <f t="shared" si="0"/>
        <v>0.99580544086449996</v>
      </c>
      <c r="I30" s="263"/>
      <c r="J30" s="206">
        <f>SUM(J29:J29)</f>
        <v>8667120</v>
      </c>
      <c r="K30" s="262"/>
      <c r="L30" s="262"/>
    </row>
    <row r="31" spans="1:12" s="14" customFormat="1" ht="38.25" customHeight="1" outlineLevel="1" x14ac:dyDescent="0.2">
      <c r="A31" s="2">
        <v>8</v>
      </c>
      <c r="B31" s="225" t="s">
        <v>122</v>
      </c>
      <c r="C31" s="151" t="s">
        <v>123</v>
      </c>
      <c r="D31" s="225" t="s">
        <v>124</v>
      </c>
      <c r="E31" s="226">
        <v>10</v>
      </c>
      <c r="F31" s="227">
        <v>415.4</v>
      </c>
      <c r="G31" s="228">
        <f>ROUND(E31*F31,2)</f>
        <v>4154</v>
      </c>
      <c r="H31" s="229">
        <f t="shared" si="0"/>
        <v>2.9877242437546E-3</v>
      </c>
      <c r="I31" s="182">
        <f>ROUND(F31*'Прил. 10'!$D$14,2)</f>
        <v>2600.4</v>
      </c>
      <c r="J31" s="182">
        <f>ROUND(I31*E31,2)</f>
        <v>26004</v>
      </c>
    </row>
    <row r="32" spans="1:12" s="14" customFormat="1" ht="25.5" customHeight="1" outlineLevel="1" x14ac:dyDescent="0.2">
      <c r="A32" s="2">
        <v>9</v>
      </c>
      <c r="B32" s="225" t="s">
        <v>125</v>
      </c>
      <c r="C32" s="151" t="s">
        <v>126</v>
      </c>
      <c r="D32" s="225" t="s">
        <v>124</v>
      </c>
      <c r="E32" s="226">
        <v>1</v>
      </c>
      <c r="F32" s="227">
        <v>1161.69</v>
      </c>
      <c r="G32" s="228">
        <f>ROUND(E32*F32,2)</f>
        <v>1161.69</v>
      </c>
      <c r="H32" s="229">
        <f t="shared" si="0"/>
        <v>8.3553427460935996E-4</v>
      </c>
      <c r="I32" s="182">
        <f>ROUND(F32*'Прил. 10'!$D$14,2)</f>
        <v>7272.18</v>
      </c>
      <c r="J32" s="182">
        <f>ROUND(I32*E32,2)</f>
        <v>7272.18</v>
      </c>
    </row>
    <row r="33" spans="1:12" s="14" customFormat="1" ht="51" customHeight="1" outlineLevel="1" x14ac:dyDescent="0.2">
      <c r="A33" s="2">
        <v>10</v>
      </c>
      <c r="B33" s="225" t="s">
        <v>127</v>
      </c>
      <c r="C33" s="151" t="s">
        <v>128</v>
      </c>
      <c r="D33" s="225" t="s">
        <v>124</v>
      </c>
      <c r="E33" s="226">
        <v>1</v>
      </c>
      <c r="F33" s="227">
        <v>516.24</v>
      </c>
      <c r="G33" s="228">
        <f>ROUND(E33*F33,2)</f>
        <v>516.24</v>
      </c>
      <c r="H33" s="229">
        <f t="shared" si="0"/>
        <v>3.7130061713911002E-4</v>
      </c>
      <c r="I33" s="182">
        <f>ROUND(F33*'Прил. 10'!$D$14,2)</f>
        <v>3231.66</v>
      </c>
      <c r="J33" s="182">
        <f>ROUND(I33*E33,2)</f>
        <v>3231.66</v>
      </c>
    </row>
    <row r="34" spans="1:12" x14ac:dyDescent="0.25">
      <c r="A34" s="2"/>
      <c r="B34" s="272"/>
      <c r="C34" s="136" t="s">
        <v>247</v>
      </c>
      <c r="D34" s="272"/>
      <c r="E34" s="224"/>
      <c r="F34" s="274"/>
      <c r="G34" s="206">
        <f>SUM(G31:G33)</f>
        <v>5831.93</v>
      </c>
      <c r="H34" s="229">
        <f t="shared" si="0"/>
        <v>4.1945591355030997E-3</v>
      </c>
      <c r="I34" s="263"/>
      <c r="J34" s="206">
        <f>SUM(J31:J33)</f>
        <v>36507.839999999997</v>
      </c>
      <c r="K34" s="262"/>
      <c r="L34" s="262"/>
    </row>
    <row r="35" spans="1:12" x14ac:dyDescent="0.25">
      <c r="A35" s="272"/>
      <c r="B35" s="272"/>
      <c r="C35" s="204" t="s">
        <v>248</v>
      </c>
      <c r="D35" s="272"/>
      <c r="E35" s="273"/>
      <c r="F35" s="274"/>
      <c r="G35" s="206">
        <f>G30+G34</f>
        <v>1390355.89</v>
      </c>
      <c r="H35" s="271">
        <f>H34+H30</f>
        <v>1</v>
      </c>
      <c r="I35" s="263"/>
      <c r="J35" s="206">
        <f>J34+J30</f>
        <v>8703627.8399999999</v>
      </c>
      <c r="K35" s="262"/>
      <c r="L35" s="262"/>
    </row>
    <row r="36" spans="1:12" ht="25.5" customHeight="1" x14ac:dyDescent="0.25">
      <c r="A36" s="272"/>
      <c r="B36" s="272"/>
      <c r="C36" s="136" t="s">
        <v>249</v>
      </c>
      <c r="D36" s="272"/>
      <c r="E36" s="264"/>
      <c r="F36" s="274"/>
      <c r="G36" s="206">
        <f>'Прил.6 Расчет ОБ'!G16</f>
        <v>1390355.89</v>
      </c>
      <c r="H36" s="275"/>
      <c r="I36" s="263"/>
      <c r="J36" s="206">
        <f>J35</f>
        <v>8703627.8399999999</v>
      </c>
      <c r="K36" s="262"/>
      <c r="L36" s="262"/>
    </row>
    <row r="37" spans="1:12" s="14" customFormat="1" ht="14.25" customHeight="1" x14ac:dyDescent="0.2">
      <c r="A37" s="2"/>
      <c r="B37" s="336" t="s">
        <v>129</v>
      </c>
      <c r="C37" s="336"/>
      <c r="D37" s="342"/>
      <c r="E37" s="343"/>
      <c r="F37" s="344"/>
      <c r="G37" s="344"/>
      <c r="H37" s="345"/>
      <c r="I37" s="218"/>
      <c r="J37" s="218"/>
    </row>
    <row r="38" spans="1:12" s="14" customFormat="1" ht="14.25" customHeight="1" x14ac:dyDescent="0.2">
      <c r="A38" s="296"/>
      <c r="B38" s="331" t="s">
        <v>250</v>
      </c>
      <c r="C38" s="331"/>
      <c r="D38" s="332"/>
      <c r="E38" s="333"/>
      <c r="F38" s="334"/>
      <c r="G38" s="334"/>
      <c r="H38" s="335"/>
      <c r="I38" s="265"/>
      <c r="J38" s="265"/>
    </row>
    <row r="39" spans="1:12" s="14" customFormat="1" ht="14.25" customHeight="1" x14ac:dyDescent="0.2">
      <c r="A39" s="225">
        <v>11</v>
      </c>
      <c r="B39" s="225" t="s">
        <v>130</v>
      </c>
      <c r="C39" s="151" t="s">
        <v>131</v>
      </c>
      <c r="D39" s="225" t="s">
        <v>132</v>
      </c>
      <c r="E39" s="226">
        <v>0.06</v>
      </c>
      <c r="F39" s="227">
        <v>25707</v>
      </c>
      <c r="G39" s="228">
        <f t="shared" ref="G39:G44" si="1">ROUND(E39*F39,2)</f>
        <v>1542.42</v>
      </c>
      <c r="H39" s="229">
        <f t="shared" ref="H39:H66" si="2">G39/$G$66</f>
        <v>0.33538889734501998</v>
      </c>
      <c r="I39" s="182">
        <f>ROUND(F39*'Прил. 10'!$D$13,2)</f>
        <v>206684.28</v>
      </c>
      <c r="J39" s="182">
        <f t="shared" ref="J39:J44" si="3">ROUND(I39*E39,2)</f>
        <v>12401.06</v>
      </c>
    </row>
    <row r="40" spans="1:12" s="14" customFormat="1" ht="25.5" customHeight="1" x14ac:dyDescent="0.2">
      <c r="A40" s="225">
        <v>12</v>
      </c>
      <c r="B40" s="225" t="s">
        <v>133</v>
      </c>
      <c r="C40" s="151" t="s">
        <v>134</v>
      </c>
      <c r="D40" s="225" t="s">
        <v>135</v>
      </c>
      <c r="E40" s="226">
        <v>8.2000000000000003E-2</v>
      </c>
      <c r="F40" s="227">
        <v>9233.2000000000007</v>
      </c>
      <c r="G40" s="228">
        <f t="shared" si="1"/>
        <v>757.12</v>
      </c>
      <c r="H40" s="229">
        <f t="shared" si="2"/>
        <v>0.16463067255212999</v>
      </c>
      <c r="I40" s="182">
        <f>ROUND(F40*'Прил. 10'!$D$13,2)</f>
        <v>74234.929999999993</v>
      </c>
      <c r="J40" s="182">
        <f t="shared" si="3"/>
        <v>6087.26</v>
      </c>
    </row>
    <row r="41" spans="1:12" s="14" customFormat="1" ht="25.5" customHeight="1" x14ac:dyDescent="0.2">
      <c r="A41" s="225">
        <v>13</v>
      </c>
      <c r="B41" s="225" t="s">
        <v>133</v>
      </c>
      <c r="C41" s="151" t="s">
        <v>134</v>
      </c>
      <c r="D41" s="225" t="s">
        <v>135</v>
      </c>
      <c r="E41" s="226">
        <v>8.2000000000000003E-2</v>
      </c>
      <c r="F41" s="227">
        <v>9233.2000000000007</v>
      </c>
      <c r="G41" s="228">
        <f t="shared" si="1"/>
        <v>757.12</v>
      </c>
      <c r="H41" s="229">
        <f t="shared" si="2"/>
        <v>0.16463067255212999</v>
      </c>
      <c r="I41" s="182">
        <f>ROUND(F41*'Прил. 10'!$D$13,2)</f>
        <v>74234.929999999993</v>
      </c>
      <c r="J41" s="182">
        <f t="shared" si="3"/>
        <v>6087.26</v>
      </c>
    </row>
    <row r="42" spans="1:12" s="14" customFormat="1" ht="63.75" customHeight="1" x14ac:dyDescent="0.2">
      <c r="A42" s="225">
        <v>14</v>
      </c>
      <c r="B42" s="225" t="s">
        <v>136</v>
      </c>
      <c r="C42" s="151" t="s">
        <v>137</v>
      </c>
      <c r="D42" s="225" t="s">
        <v>135</v>
      </c>
      <c r="E42" s="226">
        <v>1.03</v>
      </c>
      <c r="F42" s="227">
        <v>500</v>
      </c>
      <c r="G42" s="228">
        <f t="shared" si="1"/>
        <v>515</v>
      </c>
      <c r="H42" s="229">
        <f t="shared" si="2"/>
        <v>0.11198330035442999</v>
      </c>
      <c r="I42" s="182">
        <f>ROUND(F42*'Прил. 10'!$D$13,2)</f>
        <v>4020</v>
      </c>
      <c r="J42" s="182">
        <f t="shared" si="3"/>
        <v>4140.6000000000004</v>
      </c>
    </row>
    <row r="43" spans="1:12" s="14" customFormat="1" ht="63.75" customHeight="1" x14ac:dyDescent="0.2">
      <c r="A43" s="225">
        <v>15</v>
      </c>
      <c r="B43" s="225" t="s">
        <v>138</v>
      </c>
      <c r="C43" s="151" t="s">
        <v>139</v>
      </c>
      <c r="D43" s="225" t="s">
        <v>140</v>
      </c>
      <c r="E43" s="226">
        <v>9.6</v>
      </c>
      <c r="F43" s="227">
        <v>22.61</v>
      </c>
      <c r="G43" s="228">
        <f t="shared" si="1"/>
        <v>217.06</v>
      </c>
      <c r="H43" s="229">
        <f t="shared" si="2"/>
        <v>4.7198243058123E-2</v>
      </c>
      <c r="I43" s="182">
        <f>ROUND(F43*'Прил. 10'!$D$13,2)</f>
        <v>181.78</v>
      </c>
      <c r="J43" s="182">
        <f t="shared" si="3"/>
        <v>1745.09</v>
      </c>
    </row>
    <row r="44" spans="1:12" s="14" customFormat="1" ht="25.5" customHeight="1" x14ac:dyDescent="0.2">
      <c r="A44" s="225">
        <v>16</v>
      </c>
      <c r="B44" s="225" t="s">
        <v>141</v>
      </c>
      <c r="C44" s="151" t="s">
        <v>142</v>
      </c>
      <c r="D44" s="225" t="s">
        <v>135</v>
      </c>
      <c r="E44" s="226">
        <v>6.0999999999999999E-2</v>
      </c>
      <c r="F44" s="227">
        <v>2719.53</v>
      </c>
      <c r="G44" s="228">
        <f t="shared" si="1"/>
        <v>165.89</v>
      </c>
      <c r="H44" s="229">
        <f t="shared" si="2"/>
        <v>3.6071669312227002E-2</v>
      </c>
      <c r="I44" s="182">
        <f>ROUND(F44*'Прил. 10'!$D$13,2)</f>
        <v>21865.02</v>
      </c>
      <c r="J44" s="182">
        <f t="shared" si="3"/>
        <v>1333.77</v>
      </c>
    </row>
    <row r="45" spans="1:12" s="14" customFormat="1" ht="14.25" customHeight="1" x14ac:dyDescent="0.2">
      <c r="A45" s="225"/>
      <c r="B45" s="230"/>
      <c r="C45" s="231" t="s">
        <v>251</v>
      </c>
      <c r="D45" s="232"/>
      <c r="E45" s="233"/>
      <c r="F45" s="234"/>
      <c r="G45" s="235">
        <f>SUM(G39:G44)</f>
        <v>3954.61</v>
      </c>
      <c r="H45" s="229">
        <f t="shared" si="2"/>
        <v>0.85990345517405997</v>
      </c>
      <c r="I45" s="182"/>
      <c r="J45" s="235">
        <f>SUM(J39:J44)</f>
        <v>31795.040000000001</v>
      </c>
      <c r="K45" s="26"/>
      <c r="L45" s="26"/>
    </row>
    <row r="46" spans="1:12" s="14" customFormat="1" ht="25.5" customHeight="1" outlineLevel="1" x14ac:dyDescent="0.2">
      <c r="A46" s="225">
        <v>17</v>
      </c>
      <c r="B46" s="225" t="s">
        <v>143</v>
      </c>
      <c r="C46" s="151" t="s">
        <v>144</v>
      </c>
      <c r="D46" s="225" t="s">
        <v>145</v>
      </c>
      <c r="E46" s="226">
        <v>1.1299999999999999E-3</v>
      </c>
      <c r="F46" s="227">
        <v>114220</v>
      </c>
      <c r="G46" s="228">
        <f t="shared" ref="G46:G64" si="4">ROUND(E46*F46,2)</f>
        <v>129.07</v>
      </c>
      <c r="H46" s="229">
        <f t="shared" si="2"/>
        <v>2.8065406945138999E-2</v>
      </c>
      <c r="I46" s="182">
        <f>ROUND(F46*'Прил. 10'!$D$13,2)</f>
        <v>918328.8</v>
      </c>
      <c r="J46" s="182">
        <f t="shared" ref="J46:J64" si="5">ROUND(I46*E46,2)</f>
        <v>1037.71</v>
      </c>
    </row>
    <row r="47" spans="1:12" s="14" customFormat="1" ht="14.25" customHeight="1" outlineLevel="1" x14ac:dyDescent="0.2">
      <c r="A47" s="225">
        <v>18</v>
      </c>
      <c r="B47" s="225" t="s">
        <v>146</v>
      </c>
      <c r="C47" s="151" t="s">
        <v>147</v>
      </c>
      <c r="D47" s="225" t="s">
        <v>132</v>
      </c>
      <c r="E47" s="226">
        <v>0.48</v>
      </c>
      <c r="F47" s="227">
        <v>216</v>
      </c>
      <c r="G47" s="228">
        <f t="shared" si="4"/>
        <v>103.68</v>
      </c>
      <c r="H47" s="229">
        <f t="shared" si="2"/>
        <v>2.2544521516014999E-2</v>
      </c>
      <c r="I47" s="182">
        <f>ROUND(F47*'Прил. 10'!$D$13,2)</f>
        <v>1736.64</v>
      </c>
      <c r="J47" s="182">
        <f t="shared" si="5"/>
        <v>833.59</v>
      </c>
    </row>
    <row r="48" spans="1:12" s="14" customFormat="1" ht="25.5" customHeight="1" outlineLevel="1" x14ac:dyDescent="0.2">
      <c r="A48" s="225">
        <v>19</v>
      </c>
      <c r="B48" s="225" t="s">
        <v>148</v>
      </c>
      <c r="C48" s="151" t="s">
        <v>149</v>
      </c>
      <c r="D48" s="225" t="s">
        <v>150</v>
      </c>
      <c r="E48" s="226">
        <v>80.183800000000005</v>
      </c>
      <c r="F48" s="227">
        <v>1</v>
      </c>
      <c r="G48" s="228">
        <f t="shared" si="4"/>
        <v>80.180000000000007</v>
      </c>
      <c r="H48" s="229">
        <f t="shared" si="2"/>
        <v>1.7434603927026001E-2</v>
      </c>
      <c r="I48" s="182">
        <f>ROUND(F48*'Прил. 10'!$D$13,2)</f>
        <v>8.0399999999999991</v>
      </c>
      <c r="J48" s="182">
        <f t="shared" si="5"/>
        <v>644.67999999999995</v>
      </c>
    </row>
    <row r="49" spans="1:10" s="14" customFormat="1" ht="25.5" customHeight="1" outlineLevel="1" x14ac:dyDescent="0.2">
      <c r="A49" s="225">
        <v>20</v>
      </c>
      <c r="B49" s="225" t="s">
        <v>151</v>
      </c>
      <c r="C49" s="151" t="s">
        <v>152</v>
      </c>
      <c r="D49" s="225" t="s">
        <v>132</v>
      </c>
      <c r="E49" s="226">
        <v>0.96</v>
      </c>
      <c r="F49" s="227">
        <v>83</v>
      </c>
      <c r="G49" s="228">
        <f t="shared" si="4"/>
        <v>79.680000000000007</v>
      </c>
      <c r="H49" s="229">
        <f t="shared" si="2"/>
        <v>1.7325882276196001E-2</v>
      </c>
      <c r="I49" s="182">
        <f>ROUND(F49*'Прил. 10'!$D$13,2)</f>
        <v>667.32</v>
      </c>
      <c r="J49" s="182">
        <f t="shared" si="5"/>
        <v>640.63</v>
      </c>
    </row>
    <row r="50" spans="1:10" s="14" customFormat="1" ht="25.5" customHeight="1" outlineLevel="1" x14ac:dyDescent="0.2">
      <c r="A50" s="225">
        <v>21</v>
      </c>
      <c r="B50" s="225" t="s">
        <v>153</v>
      </c>
      <c r="C50" s="151" t="s">
        <v>154</v>
      </c>
      <c r="D50" s="225" t="s">
        <v>155</v>
      </c>
      <c r="E50" s="226">
        <v>1.6E-2</v>
      </c>
      <c r="F50" s="227">
        <v>4949.3999999999996</v>
      </c>
      <c r="G50" s="228">
        <f t="shared" si="4"/>
        <v>79.19</v>
      </c>
      <c r="H50" s="229">
        <f t="shared" si="2"/>
        <v>1.7219335058384001E-2</v>
      </c>
      <c r="I50" s="182">
        <f>ROUND(F50*'Прил. 10'!$D$13,2)</f>
        <v>39793.18</v>
      </c>
      <c r="J50" s="182">
        <f t="shared" si="5"/>
        <v>636.69000000000005</v>
      </c>
    </row>
    <row r="51" spans="1:10" s="14" customFormat="1" ht="38.25" customHeight="1" outlineLevel="1" x14ac:dyDescent="0.2">
      <c r="A51" s="225">
        <v>22</v>
      </c>
      <c r="B51" s="225" t="s">
        <v>156</v>
      </c>
      <c r="C51" s="151" t="s">
        <v>157</v>
      </c>
      <c r="D51" s="225" t="s">
        <v>155</v>
      </c>
      <c r="E51" s="226">
        <v>4.8000000000000001E-2</v>
      </c>
      <c r="F51" s="227">
        <v>832.7</v>
      </c>
      <c r="G51" s="228">
        <f t="shared" si="4"/>
        <v>39.97</v>
      </c>
      <c r="H51" s="229">
        <f t="shared" si="2"/>
        <v>8.6912087673139005E-3</v>
      </c>
      <c r="I51" s="182">
        <f>ROUND(F51*'Прил. 10'!$D$13,2)</f>
        <v>6694.91</v>
      </c>
      <c r="J51" s="182">
        <f t="shared" si="5"/>
        <v>321.36</v>
      </c>
    </row>
    <row r="52" spans="1:10" s="14" customFormat="1" ht="25.5" customHeight="1" outlineLevel="1" x14ac:dyDescent="0.2">
      <c r="A52" s="225">
        <v>23</v>
      </c>
      <c r="B52" s="225" t="s">
        <v>158</v>
      </c>
      <c r="C52" s="151" t="s">
        <v>159</v>
      </c>
      <c r="D52" s="225" t="s">
        <v>145</v>
      </c>
      <c r="E52" s="226">
        <v>4.8000000000000001E-4</v>
      </c>
      <c r="F52" s="227">
        <v>65750</v>
      </c>
      <c r="G52" s="228">
        <f t="shared" si="4"/>
        <v>31.56</v>
      </c>
      <c r="H52" s="229">
        <f t="shared" si="2"/>
        <v>6.8625106003610001E-3</v>
      </c>
      <c r="I52" s="182">
        <f>ROUND(F52*'Прил. 10'!$D$13,2)</f>
        <v>528630</v>
      </c>
      <c r="J52" s="182">
        <f t="shared" si="5"/>
        <v>253.74</v>
      </c>
    </row>
    <row r="53" spans="1:10" s="14" customFormat="1" ht="14.25" customHeight="1" outlineLevel="1" x14ac:dyDescent="0.2">
      <c r="A53" s="225">
        <v>24</v>
      </c>
      <c r="B53" s="225" t="s">
        <v>160</v>
      </c>
      <c r="C53" s="151" t="s">
        <v>161</v>
      </c>
      <c r="D53" s="225" t="s">
        <v>132</v>
      </c>
      <c r="E53" s="226">
        <v>0.06</v>
      </c>
      <c r="F53" s="227">
        <v>514.25</v>
      </c>
      <c r="G53" s="228">
        <f t="shared" si="4"/>
        <v>30.86</v>
      </c>
      <c r="H53" s="229">
        <f t="shared" si="2"/>
        <v>6.7103002891995998E-3</v>
      </c>
      <c r="I53" s="182">
        <f>ROUND(F53*'Прил. 10'!$D$13,2)</f>
        <v>4134.57</v>
      </c>
      <c r="J53" s="182">
        <f t="shared" si="5"/>
        <v>248.07</v>
      </c>
    </row>
    <row r="54" spans="1:10" s="14" customFormat="1" ht="25.5" customHeight="1" outlineLevel="1" x14ac:dyDescent="0.2">
      <c r="A54" s="225">
        <v>25</v>
      </c>
      <c r="B54" s="225" t="s">
        <v>162</v>
      </c>
      <c r="C54" s="151" t="s">
        <v>163</v>
      </c>
      <c r="D54" s="225" t="s">
        <v>164</v>
      </c>
      <c r="E54" s="226">
        <v>0.48</v>
      </c>
      <c r="F54" s="227">
        <v>39.020000000000003</v>
      </c>
      <c r="G54" s="228">
        <f t="shared" si="4"/>
        <v>18.73</v>
      </c>
      <c r="H54" s="229">
        <f t="shared" si="2"/>
        <v>4.0727130400747998E-3</v>
      </c>
      <c r="I54" s="182">
        <f>ROUND(F54*'Прил. 10'!$D$13,2)</f>
        <v>313.72000000000003</v>
      </c>
      <c r="J54" s="182">
        <f t="shared" si="5"/>
        <v>150.59</v>
      </c>
    </row>
    <row r="55" spans="1:10" s="14" customFormat="1" ht="14.25" customHeight="1" outlineLevel="1" x14ac:dyDescent="0.2">
      <c r="A55" s="225">
        <v>26</v>
      </c>
      <c r="B55" s="225" t="s">
        <v>165</v>
      </c>
      <c r="C55" s="151" t="s">
        <v>166</v>
      </c>
      <c r="D55" s="225" t="s">
        <v>164</v>
      </c>
      <c r="E55" s="226">
        <v>0.48</v>
      </c>
      <c r="F55" s="227">
        <v>27.74</v>
      </c>
      <c r="G55" s="228">
        <f t="shared" si="4"/>
        <v>13.32</v>
      </c>
      <c r="H55" s="229">
        <f t="shared" si="2"/>
        <v>2.8963447780990998E-3</v>
      </c>
      <c r="I55" s="182">
        <f>ROUND(F55*'Прил. 10'!$D$13,2)</f>
        <v>223.03</v>
      </c>
      <c r="J55" s="182">
        <f t="shared" si="5"/>
        <v>107.05</v>
      </c>
    </row>
    <row r="56" spans="1:10" s="14" customFormat="1" ht="14.25" customHeight="1" outlineLevel="1" x14ac:dyDescent="0.2">
      <c r="A56" s="225">
        <v>27</v>
      </c>
      <c r="B56" s="225" t="s">
        <v>167</v>
      </c>
      <c r="C56" s="151" t="s">
        <v>168</v>
      </c>
      <c r="D56" s="225" t="s">
        <v>132</v>
      </c>
      <c r="E56" s="226">
        <v>0.11</v>
      </c>
      <c r="F56" s="227">
        <v>110</v>
      </c>
      <c r="G56" s="228">
        <f t="shared" si="4"/>
        <v>12.1</v>
      </c>
      <c r="H56" s="229">
        <f t="shared" si="2"/>
        <v>2.6310639500749999E-3</v>
      </c>
      <c r="I56" s="182">
        <f>ROUND(F56*'Прил. 10'!$D$13,2)</f>
        <v>884.4</v>
      </c>
      <c r="J56" s="182">
        <f t="shared" si="5"/>
        <v>97.28</v>
      </c>
    </row>
    <row r="57" spans="1:10" s="14" customFormat="1" ht="38.25" customHeight="1" outlineLevel="1" x14ac:dyDescent="0.2">
      <c r="A57" s="225">
        <v>28</v>
      </c>
      <c r="B57" s="225" t="s">
        <v>169</v>
      </c>
      <c r="C57" s="151" t="s">
        <v>170</v>
      </c>
      <c r="D57" s="225" t="s">
        <v>164</v>
      </c>
      <c r="E57" s="226">
        <v>0.35199999999999998</v>
      </c>
      <c r="F57" s="227">
        <v>30.4</v>
      </c>
      <c r="G57" s="228">
        <f t="shared" si="4"/>
        <v>10.7</v>
      </c>
      <c r="H57" s="229">
        <f t="shared" si="2"/>
        <v>2.3266433277522999E-3</v>
      </c>
      <c r="I57" s="182">
        <f>ROUND(F57*'Прил. 10'!$D$13,2)</f>
        <v>244.42</v>
      </c>
      <c r="J57" s="182">
        <f t="shared" si="5"/>
        <v>86.04</v>
      </c>
    </row>
    <row r="58" spans="1:10" s="14" customFormat="1" ht="14.25" customHeight="1" outlineLevel="1" x14ac:dyDescent="0.2">
      <c r="A58" s="225">
        <v>29</v>
      </c>
      <c r="B58" s="225" t="s">
        <v>171</v>
      </c>
      <c r="C58" s="151" t="s">
        <v>172</v>
      </c>
      <c r="D58" s="225" t="s">
        <v>173</v>
      </c>
      <c r="E58" s="226">
        <v>0.9</v>
      </c>
      <c r="F58" s="227">
        <v>8.33</v>
      </c>
      <c r="G58" s="228">
        <f t="shared" si="4"/>
        <v>7.5</v>
      </c>
      <c r="H58" s="229">
        <f t="shared" si="2"/>
        <v>1.6308247624432001E-3</v>
      </c>
      <c r="I58" s="182">
        <f>ROUND(F58*'Прил. 10'!$D$13,2)</f>
        <v>66.97</v>
      </c>
      <c r="J58" s="182">
        <f t="shared" si="5"/>
        <v>60.27</v>
      </c>
    </row>
    <row r="59" spans="1:10" s="14" customFormat="1" ht="14.25" customHeight="1" outlineLevel="1" x14ac:dyDescent="0.2">
      <c r="A59" s="225">
        <v>30</v>
      </c>
      <c r="B59" s="225" t="s">
        <v>174</v>
      </c>
      <c r="C59" s="151" t="s">
        <v>175</v>
      </c>
      <c r="D59" s="225" t="s">
        <v>176</v>
      </c>
      <c r="E59" s="226">
        <v>2.6839999999999999E-2</v>
      </c>
      <c r="F59" s="227">
        <v>119</v>
      </c>
      <c r="G59" s="228">
        <f t="shared" si="4"/>
        <v>3.19</v>
      </c>
      <c r="H59" s="229">
        <f t="shared" si="2"/>
        <v>6.9364413229249997E-4</v>
      </c>
      <c r="I59" s="182">
        <f>ROUND(F59*'Прил. 10'!$D$13,2)</f>
        <v>956.76</v>
      </c>
      <c r="J59" s="182">
        <f t="shared" si="5"/>
        <v>25.68</v>
      </c>
    </row>
    <row r="60" spans="1:10" s="14" customFormat="1" ht="14.25" customHeight="1" outlineLevel="1" x14ac:dyDescent="0.2">
      <c r="A60" s="225">
        <v>31</v>
      </c>
      <c r="B60" s="225" t="s">
        <v>177</v>
      </c>
      <c r="C60" s="151" t="s">
        <v>178</v>
      </c>
      <c r="D60" s="225" t="s">
        <v>145</v>
      </c>
      <c r="E60" s="226">
        <v>1.32E-3</v>
      </c>
      <c r="F60" s="227">
        <v>1820</v>
      </c>
      <c r="G60" s="228">
        <f t="shared" si="4"/>
        <v>2.4</v>
      </c>
      <c r="H60" s="229">
        <f t="shared" si="2"/>
        <v>5.2186392398182E-4</v>
      </c>
      <c r="I60" s="182">
        <f>ROUND(F60*'Прил. 10'!$D$13,2)</f>
        <v>14632.8</v>
      </c>
      <c r="J60" s="182">
        <f t="shared" si="5"/>
        <v>19.32</v>
      </c>
    </row>
    <row r="61" spans="1:10" s="14" customFormat="1" ht="14.25" customHeight="1" outlineLevel="1" x14ac:dyDescent="0.2">
      <c r="A61" s="225">
        <v>32</v>
      </c>
      <c r="B61" s="225" t="s">
        <v>179</v>
      </c>
      <c r="C61" s="151" t="s">
        <v>180</v>
      </c>
      <c r="D61" s="225" t="s">
        <v>164</v>
      </c>
      <c r="E61" s="226">
        <v>4.3999999999999997E-2</v>
      </c>
      <c r="F61" s="227">
        <v>28.6</v>
      </c>
      <c r="G61" s="228">
        <f t="shared" si="4"/>
        <v>1.26</v>
      </c>
      <c r="H61" s="229">
        <f t="shared" si="2"/>
        <v>2.7397856009045998E-4</v>
      </c>
      <c r="I61" s="182">
        <f>ROUND(F61*'Прил. 10'!$D$13,2)</f>
        <v>229.94</v>
      </c>
      <c r="J61" s="182">
        <f t="shared" si="5"/>
        <v>10.119999999999999</v>
      </c>
    </row>
    <row r="62" spans="1:10" s="14" customFormat="1" ht="14.25" customHeight="1" outlineLevel="1" x14ac:dyDescent="0.2">
      <c r="A62" s="225">
        <v>33</v>
      </c>
      <c r="B62" s="225" t="s">
        <v>181</v>
      </c>
      <c r="C62" s="151" t="s">
        <v>182</v>
      </c>
      <c r="D62" s="225" t="s">
        <v>164</v>
      </c>
      <c r="E62" s="226">
        <v>0.05</v>
      </c>
      <c r="F62" s="227">
        <v>16.95</v>
      </c>
      <c r="G62" s="228">
        <f t="shared" si="4"/>
        <v>0.85</v>
      </c>
      <c r="H62" s="229">
        <f t="shared" si="2"/>
        <v>1.8482680641023001E-4</v>
      </c>
      <c r="I62" s="182">
        <f>ROUND(F62*'Прил. 10'!$D$13,2)</f>
        <v>136.28</v>
      </c>
      <c r="J62" s="182">
        <f t="shared" si="5"/>
        <v>6.81</v>
      </c>
    </row>
    <row r="63" spans="1:10" s="14" customFormat="1" ht="25.5" customHeight="1" outlineLevel="1" x14ac:dyDescent="0.2">
      <c r="A63" s="225">
        <v>34</v>
      </c>
      <c r="B63" s="225" t="s">
        <v>183</v>
      </c>
      <c r="C63" s="151" t="s">
        <v>184</v>
      </c>
      <c r="D63" s="225" t="s">
        <v>145</v>
      </c>
      <c r="E63" s="226">
        <v>3.9999999999999998E-6</v>
      </c>
      <c r="F63" s="227">
        <v>12430</v>
      </c>
      <c r="G63" s="228">
        <f t="shared" si="4"/>
        <v>0.05</v>
      </c>
      <c r="H63" s="229">
        <f t="shared" si="2"/>
        <v>1.0872165082955E-5</v>
      </c>
      <c r="I63" s="182">
        <f>ROUND(F63*'Прил. 10'!$D$13,2)</f>
        <v>99937.2</v>
      </c>
      <c r="J63" s="182">
        <f t="shared" si="5"/>
        <v>0.4</v>
      </c>
    </row>
    <row r="64" spans="1:10" s="14" customFormat="1" ht="14.25" customHeight="1" outlineLevel="1" x14ac:dyDescent="0.2">
      <c r="A64" s="225">
        <v>35</v>
      </c>
      <c r="B64" s="225" t="s">
        <v>185</v>
      </c>
      <c r="C64" s="151" t="s">
        <v>186</v>
      </c>
      <c r="D64" s="225" t="s">
        <v>145</v>
      </c>
      <c r="E64" s="226">
        <v>4.82E-2</v>
      </c>
      <c r="F64" s="227"/>
      <c r="G64" s="228">
        <f t="shared" si="4"/>
        <v>0</v>
      </c>
      <c r="H64" s="229">
        <f t="shared" si="2"/>
        <v>0</v>
      </c>
      <c r="I64" s="182">
        <f>ROUND(F64*'Прил. 10'!$D$13,2)</f>
        <v>0</v>
      </c>
      <c r="J64" s="182">
        <f t="shared" si="5"/>
        <v>0</v>
      </c>
    </row>
    <row r="65" spans="1:10" s="14" customFormat="1" ht="14.25" customHeight="1" x14ac:dyDescent="0.2">
      <c r="A65" s="2"/>
      <c r="B65" s="2"/>
      <c r="C65" s="9" t="s">
        <v>252</v>
      </c>
      <c r="D65" s="2"/>
      <c r="E65" s="281"/>
      <c r="F65" s="282"/>
      <c r="G65" s="29">
        <f>SUM(G46:G64)</f>
        <v>644.29</v>
      </c>
      <c r="H65" s="229">
        <f t="shared" si="2"/>
        <v>0.14009654482594</v>
      </c>
      <c r="I65" s="29"/>
      <c r="J65" s="29">
        <f>SUM(J46:J64)</f>
        <v>5180.03</v>
      </c>
    </row>
    <row r="66" spans="1:10" s="14" customFormat="1" ht="14.25" customHeight="1" x14ac:dyDescent="0.2">
      <c r="A66" s="2"/>
      <c r="B66" s="2"/>
      <c r="C66" s="280" t="s">
        <v>253</v>
      </c>
      <c r="D66" s="2"/>
      <c r="E66" s="281"/>
      <c r="F66" s="282"/>
      <c r="G66" s="29">
        <f>G45+G65</f>
        <v>4598.8999999999996</v>
      </c>
      <c r="H66" s="271">
        <f t="shared" si="2"/>
        <v>1</v>
      </c>
      <c r="I66" s="29"/>
      <c r="J66" s="29">
        <f>J45+J65</f>
        <v>36975.07</v>
      </c>
    </row>
    <row r="67" spans="1:10" s="14" customFormat="1" ht="14.25" customHeight="1" x14ac:dyDescent="0.2">
      <c r="A67" s="2"/>
      <c r="B67" s="2"/>
      <c r="C67" s="9" t="s">
        <v>254</v>
      </c>
      <c r="D67" s="2"/>
      <c r="E67" s="281"/>
      <c r="F67" s="282"/>
      <c r="G67" s="29">
        <f>G15+G26+G66</f>
        <v>9149.52</v>
      </c>
      <c r="H67" s="271"/>
      <c r="I67" s="29"/>
      <c r="J67" s="29">
        <f>J15+J26+J66</f>
        <v>230072.06</v>
      </c>
    </row>
    <row r="68" spans="1:10" s="14" customFormat="1" ht="14.25" customHeight="1" x14ac:dyDescent="0.2">
      <c r="A68" s="2"/>
      <c r="B68" s="2"/>
      <c r="C68" s="9" t="s">
        <v>255</v>
      </c>
      <c r="D68" s="236">
        <f>ROUND(G68/(G$17+$G$15),2)</f>
        <v>0.9</v>
      </c>
      <c r="E68" s="281"/>
      <c r="F68" s="282"/>
      <c r="G68" s="29">
        <v>3687.71</v>
      </c>
      <c r="H68" s="271"/>
      <c r="I68" s="29"/>
      <c r="J68" s="182">
        <f>ROUND(D68*(J15+J17),2)</f>
        <v>169832.49</v>
      </c>
    </row>
    <row r="69" spans="1:10" s="14" customFormat="1" ht="14.25" customHeight="1" x14ac:dyDescent="0.2">
      <c r="A69" s="2"/>
      <c r="B69" s="2"/>
      <c r="C69" s="9" t="s">
        <v>256</v>
      </c>
      <c r="D69" s="236">
        <f>ROUND(G69/(G$15+G$17),2)</f>
        <v>0.46</v>
      </c>
      <c r="E69" s="281"/>
      <c r="F69" s="282"/>
      <c r="G69" s="29">
        <v>1886.45</v>
      </c>
      <c r="H69" s="271"/>
      <c r="I69" s="29"/>
      <c r="J69" s="182">
        <f>ROUND(D69*(J15+J17),2)</f>
        <v>86803.27</v>
      </c>
    </row>
    <row r="70" spans="1:10" s="14" customFormat="1" ht="14.25" customHeight="1" x14ac:dyDescent="0.2">
      <c r="A70" s="2"/>
      <c r="B70" s="2"/>
      <c r="C70" s="9" t="s">
        <v>257</v>
      </c>
      <c r="D70" s="2"/>
      <c r="E70" s="281"/>
      <c r="F70" s="282"/>
      <c r="G70" s="29">
        <f>G15+G26+G66+G68+G69</f>
        <v>14723.68</v>
      </c>
      <c r="H70" s="271"/>
      <c r="I70" s="29"/>
      <c r="J70" s="29">
        <f>J15+J26+J66+J68+J69</f>
        <v>486707.82</v>
      </c>
    </row>
    <row r="71" spans="1:10" s="14" customFormat="1" ht="14.25" customHeight="1" x14ac:dyDescent="0.2">
      <c r="A71" s="2"/>
      <c r="B71" s="2"/>
      <c r="C71" s="9" t="s">
        <v>258</v>
      </c>
      <c r="D71" s="2"/>
      <c r="E71" s="281"/>
      <c r="F71" s="282"/>
      <c r="G71" s="29">
        <f>G70+G35</f>
        <v>1405079.57</v>
      </c>
      <c r="H71" s="271"/>
      <c r="I71" s="29"/>
      <c r="J71" s="29">
        <f>J70+J35</f>
        <v>9190335.6600000001</v>
      </c>
    </row>
    <row r="72" spans="1:10" s="14" customFormat="1" ht="34.5" customHeight="1" x14ac:dyDescent="0.2">
      <c r="A72" s="2"/>
      <c r="B72" s="2"/>
      <c r="C72" s="9" t="s">
        <v>223</v>
      </c>
      <c r="D72" s="2" t="s">
        <v>429</v>
      </c>
      <c r="E72" s="286">
        <v>1</v>
      </c>
      <c r="F72" s="282"/>
      <c r="G72" s="29">
        <f>G71/E72</f>
        <v>1405079.57</v>
      </c>
      <c r="H72" s="271"/>
      <c r="I72" s="29"/>
      <c r="J72" s="29">
        <f>J71/E72</f>
        <v>9190335.6600000001</v>
      </c>
    </row>
    <row r="74" spans="1:10" s="14" customFormat="1" ht="14.25" customHeight="1" x14ac:dyDescent="0.2">
      <c r="A74" s="4" t="s">
        <v>259</v>
      </c>
    </row>
    <row r="75" spans="1:10" s="14" customFormat="1" ht="14.25" customHeight="1" x14ac:dyDescent="0.2">
      <c r="A75" s="201" t="s">
        <v>69</v>
      </c>
    </row>
    <row r="76" spans="1:10" s="14" customFormat="1" ht="14.25" customHeight="1" x14ac:dyDescent="0.2">
      <c r="A76" s="4"/>
    </row>
    <row r="77" spans="1:10" s="14" customFormat="1" ht="14.25" customHeight="1" x14ac:dyDescent="0.2">
      <c r="A77" s="4" t="s">
        <v>260</v>
      </c>
    </row>
    <row r="78" spans="1:10" s="14" customFormat="1" ht="14.25" customHeight="1" x14ac:dyDescent="0.2">
      <c r="A78" s="201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8:H38"/>
    <mergeCell ref="B13:H13"/>
    <mergeCell ref="B16:H16"/>
    <mergeCell ref="B18:H18"/>
    <mergeCell ref="B19:H19"/>
    <mergeCell ref="B28:H28"/>
    <mergeCell ref="B27:H27"/>
    <mergeCell ref="B37:H37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view="pageBreakPreview" workbookViewId="0">
      <selection activeCell="C12" sqref="C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1" t="s">
        <v>261</v>
      </c>
      <c r="B1" s="351"/>
      <c r="C1" s="351"/>
      <c r="D1" s="351"/>
      <c r="E1" s="351"/>
      <c r="F1" s="351"/>
      <c r="G1" s="351"/>
    </row>
    <row r="2" spans="1:7" ht="21.75" customHeight="1" x14ac:dyDescent="0.25">
      <c r="A2" s="283"/>
      <c r="B2" s="283"/>
      <c r="C2" s="283"/>
      <c r="D2" s="283"/>
      <c r="E2" s="283"/>
      <c r="F2" s="283"/>
      <c r="G2" s="283"/>
    </row>
    <row r="3" spans="1:7" x14ac:dyDescent="0.25">
      <c r="A3" s="313" t="s">
        <v>262</v>
      </c>
      <c r="B3" s="313"/>
      <c r="C3" s="313"/>
      <c r="D3" s="313"/>
      <c r="E3" s="313"/>
      <c r="F3" s="313"/>
      <c r="G3" s="313"/>
    </row>
    <row r="4" spans="1:7" ht="25.5" customHeight="1" x14ac:dyDescent="0.25">
      <c r="A4" s="316" t="s">
        <v>430</v>
      </c>
      <c r="B4" s="316"/>
      <c r="C4" s="316"/>
      <c r="D4" s="316"/>
      <c r="E4" s="316"/>
      <c r="F4" s="316"/>
      <c r="G4" s="316"/>
    </row>
    <row r="5" spans="1:7" x14ac:dyDescent="0.25">
      <c r="A5" s="202"/>
      <c r="B5" s="202"/>
      <c r="C5" s="202"/>
      <c r="D5" s="202"/>
      <c r="E5" s="202"/>
      <c r="F5" s="202"/>
      <c r="G5" s="202"/>
    </row>
    <row r="6" spans="1:7" ht="30" customHeight="1" x14ac:dyDescent="0.25">
      <c r="A6" s="356" t="s">
        <v>13</v>
      </c>
      <c r="B6" s="356" t="s">
        <v>86</v>
      </c>
      <c r="C6" s="356" t="s">
        <v>189</v>
      </c>
      <c r="D6" s="356" t="s">
        <v>88</v>
      </c>
      <c r="E6" s="332" t="s">
        <v>231</v>
      </c>
      <c r="F6" s="356" t="s">
        <v>90</v>
      </c>
      <c r="G6" s="356"/>
    </row>
    <row r="7" spans="1:7" x14ac:dyDescent="0.25">
      <c r="A7" s="356"/>
      <c r="B7" s="356"/>
      <c r="C7" s="356"/>
      <c r="D7" s="356"/>
      <c r="E7" s="349"/>
      <c r="F7" s="272" t="s">
        <v>234</v>
      </c>
      <c r="G7" s="272" t="s">
        <v>92</v>
      </c>
    </row>
    <row r="8" spans="1:7" x14ac:dyDescent="0.25">
      <c r="A8" s="272">
        <v>1</v>
      </c>
      <c r="B8" s="272">
        <v>2</v>
      </c>
      <c r="C8" s="272">
        <v>3</v>
      </c>
      <c r="D8" s="272">
        <v>4</v>
      </c>
      <c r="E8" s="272">
        <v>5</v>
      </c>
      <c r="F8" s="272">
        <v>6</v>
      </c>
      <c r="G8" s="272">
        <v>7</v>
      </c>
    </row>
    <row r="9" spans="1:7" ht="15" customHeight="1" x14ac:dyDescent="0.25">
      <c r="A9" s="203"/>
      <c r="B9" s="352" t="s">
        <v>263</v>
      </c>
      <c r="C9" s="353"/>
      <c r="D9" s="353"/>
      <c r="E9" s="353"/>
      <c r="F9" s="353"/>
      <c r="G9" s="354"/>
    </row>
    <row r="10" spans="1:7" ht="27" customHeight="1" x14ac:dyDescent="0.25">
      <c r="A10" s="272"/>
      <c r="B10" s="204"/>
      <c r="C10" s="136" t="s">
        <v>264</v>
      </c>
      <c r="D10" s="204"/>
      <c r="E10" s="205"/>
      <c r="F10" s="274"/>
      <c r="G10" s="206">
        <v>0</v>
      </c>
    </row>
    <row r="11" spans="1:7" x14ac:dyDescent="0.25">
      <c r="A11" s="272"/>
      <c r="B11" s="337" t="s">
        <v>265</v>
      </c>
      <c r="C11" s="337"/>
      <c r="D11" s="337"/>
      <c r="E11" s="355"/>
      <c r="F11" s="340"/>
      <c r="G11" s="340"/>
    </row>
    <row r="12" spans="1:7" s="167" customFormat="1" ht="25.5" customHeight="1" x14ac:dyDescent="0.25">
      <c r="A12" s="272">
        <v>1</v>
      </c>
      <c r="B12" s="136" t="str">
        <f>'Прил.5 Расчет СМР и ОБ'!B29</f>
        <v>БЦ.36.11</v>
      </c>
      <c r="C12" s="207" t="str">
        <f>'Прил.5 Расчет СМР и ОБ'!C29</f>
        <v>Цифровая УПАТС с функциями диспетчерского  коммутатора в комплекте</v>
      </c>
      <c r="D12" s="208" t="str">
        <f>'Прил.5 Расчет СМР и ОБ'!D29</f>
        <v>компл.</v>
      </c>
      <c r="E12" s="209">
        <f>'Прил.5 Расчет СМР и ОБ'!E29</f>
        <v>1</v>
      </c>
      <c r="F12" s="209">
        <f>'Прил.5 Расчет СМР и ОБ'!F29</f>
        <v>1384523.96</v>
      </c>
      <c r="G12" s="206">
        <f>ROUND(E12*F12,2)</f>
        <v>1384523.96</v>
      </c>
    </row>
    <row r="13" spans="1:7" s="167" customFormat="1" ht="38.25" customHeight="1" x14ac:dyDescent="0.25">
      <c r="A13" s="272">
        <v>2</v>
      </c>
      <c r="B13" s="136" t="str">
        <f>'Прил.5 Расчет СМР и ОБ'!B31</f>
        <v>22.1.01.01-0046</v>
      </c>
      <c r="C13" s="207" t="str">
        <f>'Прил.5 Расчет СМР и ОБ'!C31</f>
        <v>Боксы кабельные междугородные, корпус из алюминия, тип БММ-2-1 с плинтом ПН-10</v>
      </c>
      <c r="D13" s="208" t="str">
        <f>'Прил.5 Расчет СМР и ОБ'!D31</f>
        <v>шт.</v>
      </c>
      <c r="E13" s="209">
        <f>'Прил.5 Расчет СМР и ОБ'!E31</f>
        <v>10</v>
      </c>
      <c r="F13" s="209">
        <f>'Прил.5 Расчет СМР и ОБ'!F31</f>
        <v>415.4</v>
      </c>
      <c r="G13" s="206">
        <f>ROUND(E13*F13,2)</f>
        <v>4154</v>
      </c>
    </row>
    <row r="14" spans="1:7" s="167" customFormat="1" ht="25.5" customHeight="1" x14ac:dyDescent="0.25">
      <c r="A14" s="272">
        <v>3</v>
      </c>
      <c r="B14" s="136" t="str">
        <f>'Прил.5 Расчет СМР и ОБ'!B32</f>
        <v>22.1.02.06-0051</v>
      </c>
      <c r="C14" s="207" t="str">
        <f>'Прил.5 Расчет СМР и ОБ'!C32</f>
        <v>Рама VX-2000PF (для 3 блоков питания VX-200PS)</v>
      </c>
      <c r="D14" s="208" t="str">
        <f>'Прил.5 Расчет СМР и ОБ'!D32</f>
        <v>шт.</v>
      </c>
      <c r="E14" s="209">
        <f>'Прил.5 Расчет СМР и ОБ'!E32</f>
        <v>1</v>
      </c>
      <c r="F14" s="209">
        <f>'Прил.5 Расчет СМР и ОБ'!F32</f>
        <v>1161.69</v>
      </c>
      <c r="G14" s="206">
        <f>ROUND(E14*F14,2)</f>
        <v>1161.69</v>
      </c>
    </row>
    <row r="15" spans="1:7" s="167" customFormat="1" ht="51" customHeight="1" x14ac:dyDescent="0.25">
      <c r="A15" s="272">
        <v>4</v>
      </c>
      <c r="B15" s="136" t="str">
        <f>'Прил.5 Расчет СМР и ОБ'!B33</f>
        <v>61.3.05.03-0011</v>
      </c>
      <c r="C15" s="207" t="str">
        <f>'Прил.5 Расчет СМР и ОБ'!C33</f>
        <v>Патч-панель RJ-45 110 типа, UTP, категория 5е, Dual IDC, на 48 портов для монтажа в стойки и шкафы 19", с органайзером</v>
      </c>
      <c r="D15" s="208" t="str">
        <f>'Прил.5 Расчет СМР и ОБ'!D33</f>
        <v>шт.</v>
      </c>
      <c r="E15" s="209">
        <f>'Прил.5 Расчет СМР и ОБ'!E33</f>
        <v>1</v>
      </c>
      <c r="F15" s="209">
        <f>'Прил.5 Расчет СМР и ОБ'!F33</f>
        <v>516.24</v>
      </c>
      <c r="G15" s="206">
        <f>ROUND(E15*F15,2)</f>
        <v>516.24</v>
      </c>
    </row>
    <row r="16" spans="1:7" ht="25.5" customHeight="1" x14ac:dyDescent="0.25">
      <c r="A16" s="272"/>
      <c r="B16" s="136"/>
      <c r="C16" s="136" t="s">
        <v>266</v>
      </c>
      <c r="D16" s="136"/>
      <c r="E16" s="284"/>
      <c r="F16" s="274"/>
      <c r="G16" s="206">
        <f>SUM(G12:G15)</f>
        <v>1390355.89</v>
      </c>
    </row>
    <row r="17" spans="1:7" ht="19.5" customHeight="1" x14ac:dyDescent="0.25">
      <c r="A17" s="272"/>
      <c r="B17" s="136"/>
      <c r="C17" s="136" t="s">
        <v>267</v>
      </c>
      <c r="D17" s="136"/>
      <c r="E17" s="284"/>
      <c r="F17" s="274"/>
      <c r="G17" s="206">
        <f>G10+G16</f>
        <v>1390355.89</v>
      </c>
    </row>
    <row r="18" spans="1:7" x14ac:dyDescent="0.25">
      <c r="A18" s="210"/>
      <c r="B18" s="211"/>
      <c r="C18" s="210"/>
      <c r="D18" s="210"/>
      <c r="E18" s="210"/>
      <c r="F18" s="210"/>
      <c r="G18" s="210"/>
    </row>
    <row r="19" spans="1:7" x14ac:dyDescent="0.25">
      <c r="A19" s="4" t="s">
        <v>259</v>
      </c>
      <c r="B19" s="14"/>
      <c r="C19" s="14"/>
      <c r="D19" s="210"/>
      <c r="E19" s="210"/>
      <c r="F19" s="210"/>
      <c r="G19" s="210"/>
    </row>
    <row r="20" spans="1:7" x14ac:dyDescent="0.25">
      <c r="A20" s="201" t="s">
        <v>69</v>
      </c>
      <c r="B20" s="14"/>
      <c r="C20" s="14"/>
      <c r="D20" s="210"/>
      <c r="E20" s="210"/>
      <c r="F20" s="210"/>
      <c r="G20" s="210"/>
    </row>
    <row r="21" spans="1:7" x14ac:dyDescent="0.25">
      <c r="A21" s="4"/>
      <c r="B21" s="14"/>
      <c r="C21" s="14"/>
      <c r="D21" s="210"/>
      <c r="E21" s="210"/>
      <c r="F21" s="210"/>
      <c r="G21" s="210"/>
    </row>
    <row r="22" spans="1:7" x14ac:dyDescent="0.25">
      <c r="A22" s="4" t="s">
        <v>260</v>
      </c>
      <c r="B22" s="14"/>
      <c r="C22" s="14"/>
      <c r="D22" s="210"/>
      <c r="E22" s="210"/>
      <c r="F22" s="210"/>
      <c r="G22" s="210"/>
    </row>
    <row r="23" spans="1:7" x14ac:dyDescent="0.25">
      <c r="A23" s="201" t="s">
        <v>71</v>
      </c>
      <c r="B23" s="14"/>
      <c r="C23" s="14"/>
      <c r="D23" s="210"/>
      <c r="E23" s="210"/>
      <c r="F23" s="210"/>
      <c r="G23" s="21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2023-10-08T12:25:49Z</dcterms:modified>
  <cp:category/>
</cp:coreProperties>
</file>