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E7104A69-62A7-4501-86A1-73C62BE4E6F6}" xr6:coauthVersionLast="40" xr6:coauthVersionMax="40" xr10:uidLastSave="{00000000-0000-0000-0000-000000000000}"/>
  <bookViews>
    <workbookView xWindow="0" yWindow="0" windowWidth="28800" windowHeight="12225" tabRatio="891" activeTab="8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 localSheetId="4">#REF!</definedName>
    <definedName name="\AUTOEXEC">#REF!</definedName>
    <definedName name="\k" localSheetId="4">#REF!</definedName>
    <definedName name="\k">#REF!</definedName>
    <definedName name="\m" localSheetId="4">#REF!</definedName>
    <definedName name="\m">#REF!</definedName>
    <definedName name="\n" localSheetId="4">#REF!</definedName>
    <definedName name="\n">#REF!</definedName>
    <definedName name="\n11" localSheetId="4">#REF!</definedName>
    <definedName name="\n11">#REF!</definedName>
    <definedName name="\s" localSheetId="4">#REF!</definedName>
    <definedName name="\s">#REF!</definedName>
    <definedName name="\z" localSheetId="4">#REF!</definedName>
    <definedName name="\z">#REF!</definedName>
    <definedName name="________________________a2" localSheetId="4">#REF!</definedName>
    <definedName name="________________________a2">#REF!</definedName>
    <definedName name="_______________________a2" localSheetId="4">#REF!</definedName>
    <definedName name="_______________________a2">#REF!</definedName>
    <definedName name="_____________________a2" localSheetId="4">#REF!</definedName>
    <definedName name="_____________________a2">#REF!</definedName>
    <definedName name="____________________a2" localSheetId="4">#REF!</definedName>
    <definedName name="____________________a2">#REF!</definedName>
    <definedName name="___________________a2" localSheetId="4">#REF!</definedName>
    <definedName name="___________________a2">#REF!</definedName>
    <definedName name="__________________a2" localSheetId="4">#REF!</definedName>
    <definedName name="__________________a2">#REF!</definedName>
    <definedName name="_________________a2" localSheetId="4">#REF!</definedName>
    <definedName name="_________________a2">#REF!</definedName>
    <definedName name="________________a2" localSheetId="4">#REF!</definedName>
    <definedName name="________________a2">#REF!</definedName>
    <definedName name="_______________a2" localSheetId="4">#REF!</definedName>
    <definedName name="_______________a2">#REF!</definedName>
    <definedName name="______________a2" localSheetId="4">#REF!</definedName>
    <definedName name="______________a2">#REF!</definedName>
    <definedName name="_____________a2" localSheetId="4">#REF!</definedName>
    <definedName name="_____________a2">#REF!</definedName>
    <definedName name="____________a2" localSheetId="4">#REF!</definedName>
    <definedName name="____________a2">#REF!</definedName>
    <definedName name="___________a2" localSheetId="4">#REF!</definedName>
    <definedName name="___________a2">#REF!</definedName>
    <definedName name="__________a2" localSheetId="4">#REF!</definedName>
    <definedName name="__________a2">#REF!</definedName>
    <definedName name="_________a2" localSheetId="4">#REF!</definedName>
    <definedName name="_________a2">#REF!</definedName>
    <definedName name="________a2" localSheetId="4">#REF!</definedName>
    <definedName name="________a2">#REF!</definedName>
    <definedName name="_______a2" localSheetId="4">#REF!</definedName>
    <definedName name="_______a2">#REF!</definedName>
    <definedName name="______a2" localSheetId="4">#REF!</definedName>
    <definedName name="______a2">#REF!</definedName>
    <definedName name="______xlnm.Primt_Area_3" localSheetId="4">#REF!</definedName>
    <definedName name="______xlnm.Primt_Area_3">#REF!</definedName>
    <definedName name="______xlnm.Print_Area_1" localSheetId="4">#REF!</definedName>
    <definedName name="______xlnm.Print_Area_1">#REF!</definedName>
    <definedName name="______xlnm.Print_Area_2" localSheetId="4">#REF!</definedName>
    <definedName name="______xlnm.Print_Area_2">#REF!</definedName>
    <definedName name="______xlnm.Print_Area_3" localSheetId="4">#REF!</definedName>
    <definedName name="______xlnm.Print_Area_3">#REF!</definedName>
    <definedName name="______xlnm.Print_Area_4" localSheetId="4">#REF!</definedName>
    <definedName name="______xlnm.Print_Area_4">#REF!</definedName>
    <definedName name="______xlnm.Print_Area_5" localSheetId="4">#REF!</definedName>
    <definedName name="______xlnm.Print_Area_5">#REF!</definedName>
    <definedName name="______xlnm.Print_Area_6" localSheetId="4">#REF!</definedName>
    <definedName name="______xlnm.Print_Area_6">#REF!</definedName>
    <definedName name="_____a2" localSheetId="4">#REF!</definedName>
    <definedName name="_____a2">#REF!</definedName>
    <definedName name="_____xlnm.Print_Area_1" localSheetId="4">#REF!</definedName>
    <definedName name="_____xlnm.Print_Area_1">#REF!</definedName>
    <definedName name="_____xlnm.Print_Area_2" localSheetId="4">#REF!</definedName>
    <definedName name="_____xlnm.Print_Area_2">#REF!</definedName>
    <definedName name="_____xlnm.Print_Area_3" localSheetId="4">#REF!</definedName>
    <definedName name="_____xlnm.Print_Area_3">#REF!</definedName>
    <definedName name="_____xlnm.Print_Area_4" localSheetId="4">#REF!</definedName>
    <definedName name="_____xlnm.Print_Area_4">#REF!</definedName>
    <definedName name="_____xlnm.Print_Area_5" localSheetId="4">#REF!</definedName>
    <definedName name="_____xlnm.Print_Area_5">#REF!</definedName>
    <definedName name="_____xlnm.Print_Area_6" localSheetId="4">#REF!</definedName>
    <definedName name="_____xlnm.Print_Area_6">#REF!</definedName>
    <definedName name="____a2" localSheetId="4">#REF!</definedName>
    <definedName name="____a2">#REF!</definedName>
    <definedName name="____xlnm.Primt_Area_3" localSheetId="4">#REF!</definedName>
    <definedName name="____xlnm.Primt_Area_3">#REF!</definedName>
    <definedName name="____xlnm.Print_Area_1" localSheetId="4">#REF!</definedName>
    <definedName name="____xlnm.Print_Area_1">#REF!</definedName>
    <definedName name="____xlnm.Print_Area_2" localSheetId="4">#REF!</definedName>
    <definedName name="____xlnm.Print_Area_2">#REF!</definedName>
    <definedName name="____xlnm.Print_Area_3" localSheetId="4">#REF!</definedName>
    <definedName name="____xlnm.Print_Area_3">#REF!</definedName>
    <definedName name="____xlnm.Print_Area_4" localSheetId="4">#REF!</definedName>
    <definedName name="____xlnm.Print_Area_4">#REF!</definedName>
    <definedName name="____xlnm.Print_Area_5" localSheetId="4">#REF!</definedName>
    <definedName name="____xlnm.Print_Area_5">#REF!</definedName>
    <definedName name="____xlnm.Print_Area_6" localSheetId="4">#REF!</definedName>
    <definedName name="____xlnm.Print_Area_6">#REF!</definedName>
    <definedName name="___a2" localSheetId="4">#REF!</definedName>
    <definedName name="___a2">#REF!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4">#REF!</definedName>
    <definedName name="___xlnm.Primt_Area_3">#REF!</definedName>
    <definedName name="___xlnm.Print_Area_1" localSheetId="4">#REF!</definedName>
    <definedName name="___xlnm.Print_Area_1">#REF!</definedName>
    <definedName name="___xlnm.Print_Area_2" localSheetId="4">#REF!</definedName>
    <definedName name="___xlnm.Print_Area_2">#REF!</definedName>
    <definedName name="___xlnm.Print_Area_3" localSheetId="4">#REF!</definedName>
    <definedName name="___xlnm.Print_Area_3">#REF!</definedName>
    <definedName name="___xlnm.Print_Area_4" localSheetId="4">#REF!</definedName>
    <definedName name="___xlnm.Print_Area_4">#REF!</definedName>
    <definedName name="___xlnm.Print_Area_5" localSheetId="4">#REF!</definedName>
    <definedName name="___xlnm.Print_Area_5">#REF!</definedName>
    <definedName name="___xlnm.Print_Area_6" localSheetId="4">#REF!</definedName>
    <definedName name="___xlnm.Print_Area_6">#REF!</definedName>
    <definedName name="__1___Excel_BuiltIn_Print_Area_3_1" localSheetId="4">#REF!</definedName>
    <definedName name="__1___Excel_BuiltIn_Print_Area_3_1">#REF!</definedName>
    <definedName name="__2__Excel_BuiltIn_Print_Area_3_1" localSheetId="4">#REF!</definedName>
    <definedName name="__2__Excel_BuiltIn_Print_Area_3_1">#REF!</definedName>
    <definedName name="__a2" localSheetId="4">#REF!</definedName>
    <definedName name="__a2">#REF!</definedName>
    <definedName name="__IntlFixup">#REF!</definedName>
    <definedName name="__qs2" localSheetId="4">#REF!</definedName>
    <definedName name="__qs2">#REF!</definedName>
    <definedName name="__qs3" localSheetId="4">#REF!</definedName>
    <definedName name="__qs3">#REF!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4">#REF!</definedName>
    <definedName name="__xlnm.Primt_Area_3">#REF!</definedName>
    <definedName name="__xlnm.Print_Area_1" localSheetId="4">#REF!</definedName>
    <definedName name="__xlnm.Print_Area_1">#REF!</definedName>
    <definedName name="__xlnm.Print_Area_2" localSheetId="4">#REF!</definedName>
    <definedName name="__xlnm.Print_Area_2">#REF!</definedName>
    <definedName name="__xlnm.Print_Area_3" localSheetId="4">#REF!</definedName>
    <definedName name="__xlnm.Print_Area_3">#REF!</definedName>
    <definedName name="__xlnm.Print_Area_4" localSheetId="4">#REF!</definedName>
    <definedName name="__xlnm.Print_Area_4">#REF!</definedName>
    <definedName name="__xlnm.Print_Area_5" localSheetId="4">#REF!</definedName>
    <definedName name="__xlnm.Print_Area_5">#REF!</definedName>
    <definedName name="__xlnm.Print_Area_6" localSheetId="4">#REF!</definedName>
    <definedName name="__xlnm.Print_Area_6">#REF!</definedName>
    <definedName name="__xlnm.Print_Area_8">"#REF!"</definedName>
    <definedName name="_02121" localSheetId="4">#REF!</definedName>
    <definedName name="_02121">#REF!</definedName>
    <definedName name="_1" localSheetId="4">#REF!</definedName>
    <definedName name="_1">#REF!</definedName>
    <definedName name="_1._Выберите_вид_работ" localSheetId="4">#REF!</definedName>
    <definedName name="_1._Выберите_вид_работ">#REF!</definedName>
    <definedName name="_1___Excel_BuiltIn_Print_Area_3_1" localSheetId="4">#REF!</definedName>
    <definedName name="_1___Excel_BuiltIn_Print_Area_3_1">#REF!</definedName>
    <definedName name="_12Excel_BuiltIn_Print_Titles_2_1_1" localSheetId="4">#REF!</definedName>
    <definedName name="_12Excel_BuiltIn_Print_Titles_2_1_1">#REF!</definedName>
    <definedName name="_1Excel_BuiltIn_Print_Area_1_1_1" localSheetId="4">#REF!</definedName>
    <definedName name="_1Excel_BuiltIn_Print_Area_1_1_1">#REF!</definedName>
    <definedName name="_1Excel_BuiltIn_Print_Area_3_1" localSheetId="4">#REF!</definedName>
    <definedName name="_1Excel_BuiltIn_Print_Area_3_1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>#REF!</definedName>
    <definedName name="_2__Excel_BuiltIn_Print_Area_3_1" localSheetId="4">#REF!</definedName>
    <definedName name="_2__Excel_BuiltIn_Print_Area_3_1">#REF!</definedName>
    <definedName name="_2Excel_BuiltIn_Print_Area_1_1_1" localSheetId="4">#REF!</definedName>
    <definedName name="_2Excel_BuiltIn_Print_Area_1_1_1">#REF!</definedName>
    <definedName name="_2Excel_BuiltIn_Print_Area_3_1" localSheetId="4">#REF!</definedName>
    <definedName name="_2Excel_BuiltIn_Print_Area_3_1">#REF!</definedName>
    <definedName name="_2Excel_BuiltIn_Print_Titles_1_1_1" localSheetId="4">#REF!</definedName>
    <definedName name="_2Excel_BuiltIn_Print_Titles_1_1_1">#REF!</definedName>
    <definedName name="_3Excel_BuiltIn_Print_Titles_2_1_1" localSheetId="4">#REF!</definedName>
    <definedName name="_3Excel_BuiltIn_Print_Titles_2_1_1">#REF!</definedName>
    <definedName name="_3а._Выберите_диаметр_скважины" localSheetId="4">#REF!</definedName>
    <definedName name="_3а._Выберите_диаметр_скважины">#REF!</definedName>
    <definedName name="_3б._Выберите_диаметр_скважины" localSheetId="4">#REF!</definedName>
    <definedName name="_3б._Выберите_диаметр_скважины">#REF!</definedName>
    <definedName name="_3в._Выберите_диаметр_скважины" localSheetId="4">#REF!</definedName>
    <definedName name="_3в._Выберите_диаметр_скважины">#REF!</definedName>
    <definedName name="_3г._Выберите_диаметр_скважины" localSheetId="4">#REF!</definedName>
    <definedName name="_3г._Выберите_диаметр_скважины">#REF!</definedName>
    <definedName name="_3д._Выберите_диаметр_скважины" localSheetId="4">#REF!</definedName>
    <definedName name="_3д._Выберите_диаметр_скважины">#REF!</definedName>
    <definedName name="_3е._Выберите_диаметр_скважины" localSheetId="4">#REF!</definedName>
    <definedName name="_3е._Выберите_диаметр_скважины">#REF!</definedName>
    <definedName name="_3ж._Выберите_диаметр_скважины" localSheetId="4">#REF!</definedName>
    <definedName name="_3ж._Выберите_диаметр_скважины">#REF!</definedName>
    <definedName name="_3з._Выберите_диаметр_скважины" localSheetId="4">#REF!</definedName>
    <definedName name="_3з._Выберите_диаметр_скважины">#REF!</definedName>
    <definedName name="_3и._Выберите_диаметр_скважины" localSheetId="4">#REF!</definedName>
    <definedName name="_3и._Выберите_диаметр_скважины">#REF!</definedName>
    <definedName name="_3к._Выберите_диаметр_скважины" localSheetId="4">#REF!</definedName>
    <definedName name="_3к._Выберите_диаметр_скважины">#REF!</definedName>
    <definedName name="_3л._Выберите_диаметр_скважины" localSheetId="4">#REF!</definedName>
    <definedName name="_3л._Выберите_диаметр_скважины">#REF!</definedName>
    <definedName name="_3м._Выберите_диаметр_скважины" localSheetId="4">#REF!</definedName>
    <definedName name="_3м._Выберите_диаметр_скважины">#REF!</definedName>
    <definedName name="_4Excel_BuiltIn_Print_Area_1_1_1" localSheetId="4">#REF!</definedName>
    <definedName name="_4Excel_BuiltIn_Print_Area_1_1_1">#REF!</definedName>
    <definedName name="_4Excel_BuiltIn_Print_Titles_1_1_1" localSheetId="4">#REF!</definedName>
    <definedName name="_4Excel_BuiltIn_Print_Titles_1_1_1">#REF!</definedName>
    <definedName name="_6Excel_BuiltIn_Print_Titles_2_1_1" localSheetId="4">#REF!</definedName>
    <definedName name="_6Excel_BuiltIn_Print_Titles_2_1_1">#REF!</definedName>
    <definedName name="_8Excel_BuiltIn_Print_Titles_1_1_1" localSheetId="4">#REF!</definedName>
    <definedName name="_8Excel_BuiltIn_Print_Titles_1_1_1">#REF!</definedName>
    <definedName name="_a2" localSheetId="4">#REF!</definedName>
    <definedName name="_a2">#REF!</definedName>
    <definedName name="_AUTOEXEC" localSheetId="4">#REF!</definedName>
    <definedName name="_AUTOEXEC">#REF!</definedName>
    <definedName name="_def2000г" localSheetId="4">#REF!</definedName>
    <definedName name="_def2000г" localSheetId="8">#REF!</definedName>
    <definedName name="_def2000г">#REF!</definedName>
    <definedName name="_def2001г" localSheetId="4">#REF!</definedName>
    <definedName name="_def2001г" localSheetId="8">#REF!</definedName>
    <definedName name="_def2001г">#REF!</definedName>
    <definedName name="_def2002г" localSheetId="4">#REF!</definedName>
    <definedName name="_def2002г" localSheetId="8">#REF!</definedName>
    <definedName name="_def2002г">#REF!</definedName>
    <definedName name="_Fill" localSheetId="4">#REF!</definedName>
    <definedName name="_Fill">#REF!</definedName>
    <definedName name="_FilterDatabase" localSheetId="4">#REF!</definedName>
    <definedName name="_FilterDatabase">#REF!</definedName>
    <definedName name="_Hlk133322969" localSheetId="1">'Прил.2 Расч стоим'!$B$4</definedName>
    <definedName name="_Hlt440565644_1" localSheetId="4">#REF!</definedName>
    <definedName name="_Hlt440565644_1">#REF!</definedName>
    <definedName name="_inf2000" localSheetId="4">#REF!</definedName>
    <definedName name="_inf2000" localSheetId="8">#REF!</definedName>
    <definedName name="_inf2000">#REF!</definedName>
    <definedName name="_inf2001" localSheetId="4">#REF!</definedName>
    <definedName name="_inf2001" localSheetId="8">#REF!</definedName>
    <definedName name="_inf2001">#REF!</definedName>
    <definedName name="_inf2002" localSheetId="4">#REF!</definedName>
    <definedName name="_inf2002" localSheetId="8">#REF!</definedName>
    <definedName name="_inf2002">#REF!</definedName>
    <definedName name="_inf2003" localSheetId="4">#REF!</definedName>
    <definedName name="_inf2003" localSheetId="8">#REF!</definedName>
    <definedName name="_inf2003">#REF!</definedName>
    <definedName name="_inf2004" localSheetId="4">#REF!</definedName>
    <definedName name="_inf2004" localSheetId="8">#REF!</definedName>
    <definedName name="_inf2004">#REF!</definedName>
    <definedName name="_inf2005" localSheetId="4">#REF!</definedName>
    <definedName name="_inf2005" localSheetId="8">#REF!</definedName>
    <definedName name="_inf2005">#REF!</definedName>
    <definedName name="_inf2006" localSheetId="4">#REF!</definedName>
    <definedName name="_inf2006" localSheetId="8">#REF!</definedName>
    <definedName name="_inf2006">#REF!</definedName>
    <definedName name="_inf2007" localSheetId="4">#REF!</definedName>
    <definedName name="_inf2007" localSheetId="8">#REF!</definedName>
    <definedName name="_inf2007">#REF!</definedName>
    <definedName name="_inf2008" localSheetId="4">#REF!</definedName>
    <definedName name="_inf2008" localSheetId="8">#REF!</definedName>
    <definedName name="_inf2008">#REF!</definedName>
    <definedName name="_inf2009" localSheetId="4">#REF!</definedName>
    <definedName name="_inf2009" localSheetId="8">#REF!</definedName>
    <definedName name="_inf2009">#REF!</definedName>
    <definedName name="_inf2010" localSheetId="4">#REF!</definedName>
    <definedName name="_inf2010" localSheetId="8">#REF!</definedName>
    <definedName name="_inf2010">#REF!</definedName>
    <definedName name="_inf2011" localSheetId="4">#REF!</definedName>
    <definedName name="_inf2011" localSheetId="8">#REF!</definedName>
    <definedName name="_inf2011">#REF!</definedName>
    <definedName name="_inf2012" localSheetId="4">#REF!</definedName>
    <definedName name="_inf2012" localSheetId="8">#REF!</definedName>
    <definedName name="_inf2012">#REF!</definedName>
    <definedName name="_inf2013" localSheetId="4">#REF!</definedName>
    <definedName name="_inf2013" localSheetId="8">#REF!</definedName>
    <definedName name="_inf2013">#REF!</definedName>
    <definedName name="_inf2014" localSheetId="4">#REF!</definedName>
    <definedName name="_inf2014" localSheetId="8">#REF!</definedName>
    <definedName name="_inf2014">#REF!</definedName>
    <definedName name="_inf2015" localSheetId="4">#REF!</definedName>
    <definedName name="_inf2015" localSheetId="8">#REF!</definedName>
    <definedName name="_inf2015">#REF!</definedName>
    <definedName name="_k" localSheetId="4">#REF!</definedName>
    <definedName name="_k">#REF!</definedName>
    <definedName name="_m" localSheetId="4">#REF!</definedName>
    <definedName name="_m">#REF!</definedName>
    <definedName name="_qs2" localSheetId="4">#REF!</definedName>
    <definedName name="_qs2">#REF!</definedName>
    <definedName name="_qs3" localSheetId="4">#REF!</definedName>
    <definedName name="_qs3">#REF!</definedName>
    <definedName name="_s" localSheetId="4">#REF!</definedName>
    <definedName name="_s">#REF!</definedName>
    <definedName name="_Toc130536623" localSheetId="3">'Прил.4 РМ'!$B$4</definedName>
    <definedName name="_Toc132270798" localSheetId="0">'Прил.1 Сравнит табл'!$B$3</definedName>
    <definedName name="_Toc132270799" localSheetId="2">Прил.3!$A$4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4">#REF!</definedName>
    <definedName name="_z">#REF!</definedName>
    <definedName name="_а2" localSheetId="4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4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4">#REF!</definedName>
    <definedName name="a">#REF!</definedName>
    <definedName name="a04t" localSheetId="4">#REF!</definedName>
    <definedName name="a04t" localSheetId="8">#REF!</definedName>
    <definedName name="a04t">#REF!</definedName>
    <definedName name="A99999999" localSheetId="4">#REF!</definedName>
    <definedName name="A99999999">#REF!</definedName>
    <definedName name="aa">#REF!</definedName>
    <definedName name="aaa" localSheetId="4">#REF!</definedName>
    <definedName name="aaa">#REF!</definedName>
    <definedName name="ab" localSheetId="4">#REF!</definedName>
    <definedName name="ab">#REF!</definedName>
    <definedName name="AS2DocOpenMode">"AS2DocumentEdit"</definedName>
    <definedName name="asd" localSheetId="4">#REF!</definedName>
    <definedName name="asd">#REF!</definedName>
    <definedName name="b" localSheetId="4">#REF!</definedName>
    <definedName name="b">#REF!</definedName>
    <definedName name="BLPH1">#REF!</definedName>
    <definedName name="BLPH2">#REF!</definedName>
    <definedName name="Categories" localSheetId="4">#REF!</definedName>
    <definedName name="Categories">#REF!</definedName>
    <definedName name="CC_fSF" localSheetId="4">#REF!</definedName>
    <definedName name="CC_fSF">#REF!</definedName>
    <definedName name="Criteria" localSheetId="4">#REF!</definedName>
    <definedName name="Criteria">#REF!</definedName>
    <definedName name="cvtnf">#REF!</definedName>
    <definedName name="d" localSheetId="4">#REF!</definedName>
    <definedName name="d">#REF!</definedName>
    <definedName name="Database" localSheetId="4">#REF!</definedName>
    <definedName name="Database">#REF!</definedName>
    <definedName name="DateColJournal" localSheetId="4">#REF!</definedName>
    <definedName name="DateColJournal">#REF!</definedName>
    <definedName name="ddduy" localSheetId="4">#REF!</definedName>
    <definedName name="ddduy">#REF!</definedName>
    <definedName name="deviation1" localSheetId="4">#REF!</definedName>
    <definedName name="deviation1">#REF!</definedName>
    <definedName name="DiscontRate" localSheetId="4">#REF!</definedName>
    <definedName name="DiscontRate">#REF!</definedName>
    <definedName name="DM" localSheetId="4">#REF!</definedName>
    <definedName name="DM">#REF!</definedName>
    <definedName name="DOLL" localSheetId="4">#REF!</definedName>
    <definedName name="DOLL" localSheetId="8">#REF!</definedName>
    <definedName name="DOLL">#REF!</definedName>
    <definedName name="ee">#REF!</definedName>
    <definedName name="ehc" localSheetId="4">#REF!</definedName>
    <definedName name="ehc">#REF!</definedName>
    <definedName name="Excel_BuiltIn_Database" localSheetId="4">#REF!</definedName>
    <definedName name="Excel_BuiltIn_Database">#REF!</definedName>
    <definedName name="Excel_BuiltIn_Print_Area_1" localSheetId="4">#REF!</definedName>
    <definedName name="Excel_BuiltIn_Print_Area_1" localSheetId="8">#REF!</definedName>
    <definedName name="Excel_BuiltIn_Print_Area_1">#REF!</definedName>
    <definedName name="Excel_BuiltIn_Print_Area_1_1" localSheetId="4">#REF!</definedName>
    <definedName name="Excel_BuiltIn_Print_Area_1_1">#REF!</definedName>
    <definedName name="Excel_BuiltIn_Print_Area_1_1_1" localSheetId="4">#REF!</definedName>
    <definedName name="Excel_BuiltIn_Print_Area_1_1_1">#REF!</definedName>
    <definedName name="Excel_BuiltIn_Print_Area_10">"$#ССЫЛ!.$A$1:$E$44"</definedName>
    <definedName name="Excel_BuiltIn_Print_Area_10_1" localSheetId="4">#REF!</definedName>
    <definedName name="Excel_BuiltIn_Print_Area_10_1">#REF!</definedName>
    <definedName name="Excel_BuiltIn_Print_Area_10_1_1" localSheetId="4">#REF!</definedName>
    <definedName name="Excel_BuiltIn_Print_Area_10_1_1">#REF!</definedName>
    <definedName name="Excel_BuiltIn_Print_Area_11" localSheetId="4">#REF!</definedName>
    <definedName name="Excel_BuiltIn_Print_Area_11">#REF!</definedName>
    <definedName name="Excel_BuiltIn_Print_Area_11_1" localSheetId="4">#REF!</definedName>
    <definedName name="Excel_BuiltIn_Print_Area_11_1">#REF!</definedName>
    <definedName name="Excel_BuiltIn_Print_Area_12" localSheetId="4">#REF!</definedName>
    <definedName name="Excel_BuiltIn_Print_Area_12">#REF!</definedName>
    <definedName name="Excel_BuiltIn_Print_Area_13" localSheetId="4">#REF!</definedName>
    <definedName name="Excel_BuiltIn_Print_Area_13">#REF!</definedName>
    <definedName name="Excel_BuiltIn_Print_Area_13_1" localSheetId="4">#REF!</definedName>
    <definedName name="Excel_BuiltIn_Print_Area_13_1">#REF!</definedName>
    <definedName name="Excel_BuiltIn_Print_Area_14" localSheetId="4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4">#REF!</definedName>
    <definedName name="Excel_BuiltIn_Print_Area_15">#REF!</definedName>
    <definedName name="Excel_BuiltIn_Print_Area_2">"$#ССЫЛ!.$A$1:$E$141"</definedName>
    <definedName name="Excel_BuiltIn_Print_Area_2_1" localSheetId="4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4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4">#REF!</definedName>
    <definedName name="Excel_BuiltIn_Print_Area_4" localSheetId="8">#REF!</definedName>
    <definedName name="Excel_BuiltIn_Print_Area_4">#REF!</definedName>
    <definedName name="Excel_BuiltIn_Print_Area_4_1" localSheetId="4">#REF!</definedName>
    <definedName name="Excel_BuiltIn_Print_Area_4_1">#REF!</definedName>
    <definedName name="Excel_BuiltIn_Print_Area_4_1_1" localSheetId="4">#REF!</definedName>
    <definedName name="Excel_BuiltIn_Print_Area_4_1_1">#REF!</definedName>
    <definedName name="Excel_BuiltIn_Print_Area_4_1_1_1" localSheetId="4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4">#REF!</definedName>
    <definedName name="Excel_BuiltIn_Print_Area_5" localSheetId="8">#REF!</definedName>
    <definedName name="Excel_BuiltIn_Print_Area_5">#REF!</definedName>
    <definedName name="Excel_BuiltIn_Print_Area_5_1" localSheetId="4">#REF!</definedName>
    <definedName name="Excel_BuiltIn_Print_Area_5_1">#REF!</definedName>
    <definedName name="Excel_BuiltIn_Print_Area_5_1_1" localSheetId="4">#REF!</definedName>
    <definedName name="Excel_BuiltIn_Print_Area_5_1_1">#REF!</definedName>
    <definedName name="Excel_BuiltIn_Print_Area_6" localSheetId="4">#REF!</definedName>
    <definedName name="Excel_BuiltIn_Print_Area_6">#REF!</definedName>
    <definedName name="Excel_BuiltIn_Print_Area_6_1" localSheetId="4">#REF!</definedName>
    <definedName name="Excel_BuiltIn_Print_Area_6_1">#REF!</definedName>
    <definedName name="Excel_BuiltIn_Print_Area_7">"$#ССЫЛ!.$A$1:$G$84"</definedName>
    <definedName name="Excel_BuiltIn_Print_Area_7_1" localSheetId="4">#REF!</definedName>
    <definedName name="Excel_BuiltIn_Print_Area_7_1">#REF!</definedName>
    <definedName name="Excel_BuiltIn_Print_Area_7_1_1" localSheetId="4">#REF!</definedName>
    <definedName name="Excel_BuiltIn_Print_Area_7_1_1">#REF!</definedName>
    <definedName name="Excel_BuiltIn_Print_Area_7_1_1_1" localSheetId="4">#REF!</definedName>
    <definedName name="Excel_BuiltIn_Print_Area_7_1_1_1">#REF!</definedName>
    <definedName name="Excel_BuiltIn_Print_Area_7_1_1_1_1" localSheetId="4">#REF!</definedName>
    <definedName name="Excel_BuiltIn_Print_Area_7_1_1_1_1">#REF!</definedName>
    <definedName name="Excel_BuiltIn_Print_Area_8">"$#ССЫЛ!.$A$1:$G$84"</definedName>
    <definedName name="Excel_BuiltIn_Print_Area_8_1" localSheetId="4">#REF!</definedName>
    <definedName name="Excel_BuiltIn_Print_Area_8_1">#REF!</definedName>
    <definedName name="Excel_BuiltIn_Print_Area_9">"$#ССЫЛ!.$A$1:$G$84"</definedName>
    <definedName name="Excel_BuiltIn_Print_Area_9_1" localSheetId="4">#REF!</definedName>
    <definedName name="Excel_BuiltIn_Print_Area_9_1">#REF!</definedName>
    <definedName name="Excel_BuiltIn_Print_Area_9_1_1" localSheetId="4">#REF!</definedName>
    <definedName name="Excel_BuiltIn_Print_Area_9_1_1">#REF!</definedName>
    <definedName name="Excel_BuiltIn_Print_Area_9_1_1_1" localSheetId="4">#REF!</definedName>
    <definedName name="Excel_BuiltIn_Print_Area_9_1_1_1">#REF!</definedName>
    <definedName name="Excel_BuiltIn_Print_Titles" localSheetId="4">#REF!</definedName>
    <definedName name="Excel_BuiltIn_Print_Titles">#REF!</definedName>
    <definedName name="Excel_BuiltIn_Print_Titles_1" localSheetId="4">#REF!</definedName>
    <definedName name="Excel_BuiltIn_Print_Titles_1">#REF!</definedName>
    <definedName name="Excel_BuiltIn_Print_Titles_1_1" localSheetId="4">#REF!</definedName>
    <definedName name="Excel_BuiltIn_Print_Titles_1_1">#REF!</definedName>
    <definedName name="Excel_BuiltIn_Print_Titles_1_1_1" localSheetId="4">#REF!</definedName>
    <definedName name="Excel_BuiltIn_Print_Titles_1_1_1">#REF!</definedName>
    <definedName name="Excel_BuiltIn_Print_Titles_12" localSheetId="4">#REF!</definedName>
    <definedName name="Excel_BuiltIn_Print_Titles_12">#REF!</definedName>
    <definedName name="Excel_BuiltIn_Print_Titles_13" localSheetId="4">#REF!</definedName>
    <definedName name="Excel_BuiltIn_Print_Titles_13">#REF!</definedName>
    <definedName name="Excel_BuiltIn_Print_Titles_13_1" localSheetId="4">#REF!</definedName>
    <definedName name="Excel_BuiltIn_Print_Titles_13_1">#REF!</definedName>
    <definedName name="Excel_BuiltIn_Print_Titles_14" localSheetId="4">#REF!</definedName>
    <definedName name="Excel_BuiltIn_Print_Titles_14">#REF!</definedName>
    <definedName name="Excel_BuiltIn_Print_Titles_2" localSheetId="4">#REF!</definedName>
    <definedName name="Excel_BuiltIn_Print_Titles_2">#REF!</definedName>
    <definedName name="Excel_BuiltIn_Print_Titles_2_1" localSheetId="4">#REF!</definedName>
    <definedName name="Excel_BuiltIn_Print_Titles_2_1">#REF!</definedName>
    <definedName name="Excel_BuiltIn_Print_Titles_3" localSheetId="4">#REF!</definedName>
    <definedName name="Excel_BuiltIn_Print_Titles_3">#REF!</definedName>
    <definedName name="Excel_BuiltIn_Print_Titles_3_1" localSheetId="4">#REF!</definedName>
    <definedName name="Excel_BuiltIn_Print_Titles_3_1">#REF!</definedName>
    <definedName name="Excel_BuiltIn_Print_Titles_4" localSheetId="4">#REF!</definedName>
    <definedName name="Excel_BuiltIn_Print_Titles_4">#REF!</definedName>
    <definedName name="Excel_BuiltIn_Print_Titles_4_1" localSheetId="4">#REF!</definedName>
    <definedName name="Excel_BuiltIn_Print_Titles_4_1">#REF!</definedName>
    <definedName name="Excel_BuiltIn_Print_Titles_5" localSheetId="4">#REF!</definedName>
    <definedName name="Excel_BuiltIn_Print_Titles_5">#REF!</definedName>
    <definedName name="Excel_BuiltIn_Print_Titles_5_1" localSheetId="4">#REF!</definedName>
    <definedName name="Excel_BuiltIn_Print_Titles_5_1">#REF!</definedName>
    <definedName name="Excel_BuiltIn_Print_Titles_8" localSheetId="4">#REF!</definedName>
    <definedName name="Excel_BuiltIn_Print_Titles_8">#REF!</definedName>
    <definedName name="Excel_BuiltIn_Print_Titles_9" localSheetId="4">#REF!</definedName>
    <definedName name="Excel_BuiltIn_Print_Titles_9">#REF!</definedName>
    <definedName name="Excel_BuiltIn_Print_Titles_9_1" localSheetId="4">#REF!</definedName>
    <definedName name="Excel_BuiltIn_Print_Titles_9_1">#REF!</definedName>
    <definedName name="ff" localSheetId="4">#REF!</definedName>
    <definedName name="ff" localSheetId="8">#REF!</definedName>
    <definedName name="ff">#REF!</definedName>
    <definedName name="gggg" localSheetId="4">#REF!</definedName>
    <definedName name="gggg" localSheetId="8">#REF!</definedName>
    <definedName name="gggg">#REF!</definedName>
    <definedName name="Global.MNULL" localSheetId="4">#REF!</definedName>
    <definedName name="Global.MNULL" localSheetId="8">#REF!</definedName>
    <definedName name="Global.MNULL">#REF!</definedName>
    <definedName name="Global.NULL" localSheetId="4">#REF!</definedName>
    <definedName name="Global.NULL" localSheetId="8">#REF!</definedName>
    <definedName name="Global.NULL">#REF!</definedName>
    <definedName name="h" localSheetId="4">#REF!</definedName>
    <definedName name="h">#REF!</definedName>
    <definedName name="hfci">#REF!</definedName>
    <definedName name="hfcxtn" localSheetId="4">#REF!</definedName>
    <definedName name="hfcxtn">#REF!</definedName>
    <definedName name="htvjyn">#REF!</definedName>
    <definedName name="i" localSheetId="4">#REF!</definedName>
    <definedName name="i">#REF!</definedName>
    <definedName name="iii" localSheetId="4">#REF!</definedName>
    <definedName name="iii">#REF!</definedName>
    <definedName name="iiiii" localSheetId="4">#REF!</definedName>
    <definedName name="iiiii">#REF!</definedName>
    <definedName name="Ind" localSheetId="4">#REF!</definedName>
    <definedName name="Ind">#REF!</definedName>
    <definedName name="Itog" localSheetId="4">#REF!</definedName>
    <definedName name="Itog">#REF!</definedName>
    <definedName name="jkjhggh" localSheetId="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 localSheetId="4">#REF!</definedName>
    <definedName name="KPlan">#REF!</definedName>
    <definedName name="l" localSheetId="4">#REF!</definedName>
    <definedName name="l">#REF!</definedName>
    <definedName name="language" localSheetId="4">#REF!</definedName>
    <definedName name="language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m" localSheetId="6">#REF!</definedName>
    <definedName name="m">#REF!</definedName>
    <definedName name="n" localSheetId="4">#REF!</definedName>
    <definedName name="n">#REF!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3">IF('Прил.4 РМ'!n_3=1,'Прил.4 РМ'!n_2,'Прил.4 РМ'!n_3&amp;'Прил.4 РМ'!n_1)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0x" localSheetId="6">IF('Прил.7 Расчет пок.'!n_3=1,'Прил.7 Расчет пок.'!n_2,'Прил.7 Расчет пок.'!n_3&amp;'Прил.7 Расчет пок.'!n_1)</definedName>
    <definedName name="n0x" localSheetId="8">IF(ФОТр.тек.!n_3=1,ФОТр.тек.!n_2,ФОТр.тек.!n_3&amp;ФОТр.тек.!n_1)</definedName>
    <definedName name="n0x">IF(n_3=1,n_2,n_3&amp;n_1)</definedName>
    <definedName name="n1x" localSheetId="3">IF('Прил.4 РМ'!n_3=1,'Прил.4 РМ'!n_2,'Прил.4 РМ'!n_3&amp;'Прил.4 РМ'!n_5)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1x" localSheetId="6">IF('Прил.7 Расчет пок.'!n_3=1,'Прил.7 Расчет пок.'!n_2,'Прил.7 Расчет пок.'!n_3&amp;'Прил.7 Расчет пок.'!n_5)</definedName>
    <definedName name="n1x" localSheetId="8">IF(ФОТр.тек.!n_3=1,ФОТр.тек.!n_2,ФОТр.тек.!n_3&amp;ФОТр.тек.!n_5)</definedName>
    <definedName name="n1x">IF(n_3=1,n_2,n_3&amp;n_5)</definedName>
    <definedName name="Nalog" localSheetId="4">#REF!</definedName>
    <definedName name="Nalog" localSheetId="6">#REF!</definedName>
    <definedName name="Nalog">#REF!</definedName>
    <definedName name="NumColJournal" localSheetId="4">#REF!</definedName>
    <definedName name="NumColJournal">#REF!</definedName>
    <definedName name="o" localSheetId="4">#REF!</definedName>
    <definedName name="o">#REF!</definedName>
    <definedName name="Obj" localSheetId="4">#REF!</definedName>
    <definedName name="Obj">#REF!</definedName>
    <definedName name="oppp" localSheetId="4">#REF!</definedName>
    <definedName name="oppp">#REF!</definedName>
    <definedName name="pp" localSheetId="4">#REF!</definedName>
    <definedName name="pp">#REF!</definedName>
    <definedName name="Print_Area" localSheetId="4">#REF!</definedName>
    <definedName name="Print_Area">#REF!</definedName>
    <definedName name="propis" localSheetId="4">#REF!</definedName>
    <definedName name="propis">#REF!</definedName>
    <definedName name="q" localSheetId="4">#REF!</definedName>
    <definedName name="q">#REF!</definedName>
    <definedName name="qq">#REF!</definedName>
    <definedName name="qqqqqqqqqqqqqqqqqqqqqqqqqqqqqqqqqqq" localSheetId="4">#REF!</definedName>
    <definedName name="qqqqqqqqqqqqqqqqqqqqqqqqqqqqqqqqqqq">#REF!</definedName>
    <definedName name="rehl" localSheetId="4">#REF!</definedName>
    <definedName name="rehl">#REF!</definedName>
    <definedName name="rf" localSheetId="4">#REF!</definedName>
    <definedName name="rf">#REF!</definedName>
    <definedName name="rrrrrr">#REF!</definedName>
    <definedName name="rtyrty" localSheetId="4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4">#REF!</definedName>
    <definedName name="SD_DC">#REF!</definedName>
    <definedName name="SDDsfd" localSheetId="4">#REF!</definedName>
    <definedName name="SDDsfd">#REF!</definedName>
    <definedName name="SDSA" localSheetId="4">#REF!</definedName>
    <definedName name="SDSA">#REF!</definedName>
    <definedName name="SF_SFs" localSheetId="4">#REF!</definedName>
    <definedName name="SF_SFs">#REF!</definedName>
    <definedName name="SM" localSheetId="4">#REF!</definedName>
    <definedName name="SM">#REF!</definedName>
    <definedName name="SM_SM" localSheetId="4">#REF!</definedName>
    <definedName name="SM_SM">#REF!</definedName>
    <definedName name="SM_SM1" localSheetId="4">#REF!</definedName>
    <definedName name="SM_SM1">#REF!</definedName>
    <definedName name="SM_SM45" localSheetId="4">#REF!</definedName>
    <definedName name="SM_SM45">#REF!</definedName>
    <definedName name="SM_SM6" localSheetId="4">#REF!</definedName>
    <definedName name="SM_SM6">#REF!</definedName>
    <definedName name="SM_STO" localSheetId="4">#REF!</definedName>
    <definedName name="SM_STO">#REF!</definedName>
    <definedName name="SM_STO1" localSheetId="4">#REF!</definedName>
    <definedName name="SM_STO1">#REF!</definedName>
    <definedName name="SM_STO2" localSheetId="4">#REF!</definedName>
    <definedName name="SM_STO2">#REF!</definedName>
    <definedName name="SM_STO3" localSheetId="4">#REF!</definedName>
    <definedName name="SM_STO3">#REF!</definedName>
    <definedName name="Smmmmmmmmmmmmmmm" localSheetId="4">#REF!</definedName>
    <definedName name="Smmmmmmmmmmmmmmm">#REF!</definedName>
    <definedName name="SmPr" localSheetId="4">#REF!</definedName>
    <definedName name="SmPr">#REF!</definedName>
    <definedName name="Status" localSheetId="4">#REF!</definedName>
    <definedName name="Status">#REF!</definedName>
    <definedName name="SUM_" localSheetId="4">#REF!</definedName>
    <definedName name="SUM_">#REF!</definedName>
    <definedName name="SUM_1" localSheetId="4">#REF!</definedName>
    <definedName name="SUM_1">#REF!</definedName>
    <definedName name="sum_2" localSheetId="4">#REF!</definedName>
    <definedName name="sum_2">#REF!</definedName>
    <definedName name="SUM_3" localSheetId="4">#REF!</definedName>
    <definedName name="SUM_3">#REF!</definedName>
    <definedName name="sum_4" localSheetId="4">#REF!</definedName>
    <definedName name="sum_4">#REF!</definedName>
    <definedName name="SV" localSheetId="4">#REF!</definedName>
    <definedName name="SV">#REF!</definedName>
    <definedName name="SV_STO" localSheetId="4">#REF!</definedName>
    <definedName name="SV_STO">#REF!</definedName>
    <definedName name="t" localSheetId="4">#REF!</definedName>
    <definedName name="t">#REF!</definedName>
    <definedName name="time" localSheetId="4">#REF!</definedName>
    <definedName name="time" localSheetId="8">#REF!</definedName>
    <definedName name="time">#REF!</definedName>
    <definedName name="Time_diff" localSheetId="4">#REF!</definedName>
    <definedName name="Time_diff">#REF!</definedName>
    <definedName name="Times" localSheetId="4">#REF!</definedName>
    <definedName name="Times">#REF!</definedName>
    <definedName name="Times___0" localSheetId="4">#REF!</definedName>
    <definedName name="Times___0">#REF!</definedName>
    <definedName name="title">#REF!</definedName>
    <definedName name="ttt">#REF!</definedName>
    <definedName name="ujl" localSheetId="4">#REF!</definedName>
    <definedName name="ujl">#REF!</definedName>
    <definedName name="USA_1" localSheetId="4">#REF!</definedName>
    <definedName name="USA_1">#REF!</definedName>
    <definedName name="v" localSheetId="4">#REF!</definedName>
    <definedName name="v">#REF!</definedName>
    <definedName name="VH" localSheetId="4">#REF!</definedName>
    <definedName name="VH">#REF!</definedName>
    <definedName name="w" localSheetId="4">#REF!</definedName>
    <definedName name="w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8">{#N/A,#N/A,FALSE,"Шаблон_Спец1"}</definedName>
    <definedName name="wrn.1.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xh">#REF!</definedName>
    <definedName name="y" localSheetId="4">#REF!</definedName>
    <definedName name="y">#REF!</definedName>
    <definedName name="Yamaha_26" localSheetId="4">#REF!</definedName>
    <definedName name="Yamaha_26">#REF!</definedName>
    <definedName name="yyy" localSheetId="4">#REF!</definedName>
    <definedName name="yyy">#REF!</definedName>
    <definedName name="ZAK1" localSheetId="4">#REF!</definedName>
    <definedName name="ZAK1">#REF!</definedName>
    <definedName name="ZAK2" localSheetId="4">#REF!</definedName>
    <definedName name="ZAK2">#REF!</definedName>
    <definedName name="zak3" localSheetId="4">#REF!</definedName>
    <definedName name="zak3">#REF!</definedName>
    <definedName name="zxdc" localSheetId="4">#REF!</definedName>
    <definedName name="zxdc">#REF!</definedName>
    <definedName name="zzzz" localSheetId="4">#REF!</definedName>
    <definedName name="zzzz">#REF!</definedName>
    <definedName name="а" localSheetId="4">#REF!</definedName>
    <definedName name="а">#REF!</definedName>
    <definedName name="А10" localSheetId="4">#REF!</definedName>
    <definedName name="А10">#REF!</definedName>
    <definedName name="а12" localSheetId="4">#REF!</definedName>
    <definedName name="а12">#REF!</definedName>
    <definedName name="а124545" localSheetId="4">#REF!</definedName>
    <definedName name="а124545">#REF!</definedName>
    <definedName name="А15" localSheetId="4">#REF!</definedName>
    <definedName name="А15">#REF!</definedName>
    <definedName name="А2" localSheetId="4">#REF!</definedName>
    <definedName name="А2">#REF!</definedName>
    <definedName name="А34" localSheetId="4">#REF!</definedName>
    <definedName name="А34">#REF!</definedName>
    <definedName name="а35" localSheetId="4">#REF!</definedName>
    <definedName name="а35">#REF!</definedName>
    <definedName name="а36" localSheetId="4">#REF!</definedName>
    <definedName name="а36">#REF!</definedName>
    <definedName name="аа" localSheetId="4">#REF!</definedName>
    <definedName name="аа">#REF!</definedName>
    <definedName name="ааа" localSheetId="4">#REF!</definedName>
    <definedName name="ааа" localSheetId="8">#REF!</definedName>
    <definedName name="ааа">#REF!</definedName>
    <definedName name="аааа" localSheetId="3">#REF!</definedName>
    <definedName name="аааа" localSheetId="4">#REF!</definedName>
    <definedName name="аааа">#REF!</definedName>
    <definedName name="ааааа" localSheetId="4">#REF!</definedName>
    <definedName name="ааааа">#REF!</definedName>
    <definedName name="аааааа" localSheetId="4">#REF!</definedName>
    <definedName name="аааааа">#REF!</definedName>
    <definedName name="ааааааа" localSheetId="4">#REF!</definedName>
    <definedName name="ааааааа">#REF!</definedName>
    <definedName name="аб" localSheetId="4">#REF!</definedName>
    <definedName name="аб">#REF!</definedName>
    <definedName name="абв10" localSheetId="4">#REF!</definedName>
    <definedName name="абв10">#REF!</definedName>
    <definedName name="ав" localSheetId="4">#REF!</definedName>
    <definedName name="ав">#REF!</definedName>
    <definedName name="авввввввввввввввввввв" localSheetId="4">#REF!</definedName>
    <definedName name="авввввввввввввввввввв">#REF!</definedName>
    <definedName name="авпявап" localSheetId="4">#REF!</definedName>
    <definedName name="авпявап">#REF!</definedName>
    <definedName name="авпяпав" localSheetId="4">#REF!</definedName>
    <definedName name="авпяпав">#REF!</definedName>
    <definedName name="авРВп" localSheetId="4">#REF!</definedName>
    <definedName name="авРВп">#REF!</definedName>
    <definedName name="авс" localSheetId="4">#REF!</definedName>
    <definedName name="авс">#REF!</definedName>
    <definedName name="аглвг" localSheetId="4">#REF!</definedName>
    <definedName name="аглвг">#REF!</definedName>
    <definedName name="админ" localSheetId="4">#REF!</definedName>
    <definedName name="админ">#REF!</definedName>
    <definedName name="аднг" localSheetId="4">#REF!</definedName>
    <definedName name="аднг">#REF!</definedName>
    <definedName name="адоад" localSheetId="4">#REF!</definedName>
    <definedName name="адоад">#REF!</definedName>
    <definedName name="адожд" localSheetId="4">#REF!</definedName>
    <definedName name="адожд">#REF!</definedName>
    <definedName name="аервенрвперпар">#REF!</definedName>
    <definedName name="АКСТ">#REF!</definedName>
    <definedName name="ало" localSheetId="4">#REF!</definedName>
    <definedName name="ало">#REF!</definedName>
    <definedName name="Алтайский_край" localSheetId="4">#REF!</definedName>
    <definedName name="Алтайский_край">#REF!</definedName>
    <definedName name="Алтайский_край_1" localSheetId="4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 localSheetId="4">#REF!</definedName>
    <definedName name="Амурская_область">#REF!</definedName>
    <definedName name="Амурская_область_1" localSheetId="4">#REF!</definedName>
    <definedName name="Амурская_область_1">#REF!</definedName>
    <definedName name="ангданга" localSheetId="4">#REF!</definedName>
    <definedName name="ангданга">#REF!</definedName>
    <definedName name="ангщ" localSheetId="4">#REF!</definedName>
    <definedName name="ангщ">#REF!</definedName>
    <definedName name="анд" localSheetId="4">#REF!</definedName>
    <definedName name="анд">#REF!</definedName>
    <definedName name="анол" localSheetId="4">#REF!</definedName>
    <definedName name="анол">#REF!</definedName>
    <definedName name="аода" localSheetId="4">#REF!</definedName>
    <definedName name="аода">#REF!</definedName>
    <definedName name="аодадо" localSheetId="4">#REF!</definedName>
    <definedName name="аодадо">#REF!</definedName>
    <definedName name="аодра" localSheetId="4">#REF!</definedName>
    <definedName name="аодра">#REF!</definedName>
    <definedName name="аопы" localSheetId="4">#REF!</definedName>
    <definedName name="аопы">#REF!</definedName>
    <definedName name="аопыао" localSheetId="4">#REF!</definedName>
    <definedName name="аопыао">#REF!</definedName>
    <definedName name="аоыао" localSheetId="4">#REF!</definedName>
    <definedName name="аоыао">#REF!</definedName>
    <definedName name="ап" localSheetId="4">#REF!</definedName>
    <definedName name="ап">#REF!</definedName>
    <definedName name="ап12" localSheetId="4">#REF!</definedName>
    <definedName name="ап12">#REF!</definedName>
    <definedName name="апоап" localSheetId="4">#REF!</definedName>
    <definedName name="апоап">#REF!</definedName>
    <definedName name="аповоп" localSheetId="4">#REF!</definedName>
    <definedName name="аповоп">#REF!</definedName>
    <definedName name="апопр" localSheetId="4">#REF!</definedName>
    <definedName name="апопр">#REF!</definedName>
    <definedName name="апорапо" localSheetId="4">#REF!</definedName>
    <definedName name="апорапо">#REF!</definedName>
    <definedName name="апотиа" localSheetId="4">#REF!</definedName>
    <definedName name="апотиа">#REF!</definedName>
    <definedName name="апоыа" localSheetId="4">#REF!</definedName>
    <definedName name="апоыа">#REF!</definedName>
    <definedName name="апоыаоп" localSheetId="4">#REF!</definedName>
    <definedName name="апоыаоп">#REF!</definedName>
    <definedName name="апоыапо" localSheetId="4">#REF!</definedName>
    <definedName name="апоыапо">#REF!</definedName>
    <definedName name="апоыоо" localSheetId="4">#REF!</definedName>
    <definedName name="апоыоо">#REF!</definedName>
    <definedName name="аправи" localSheetId="4">#REF!</definedName>
    <definedName name="аправи">#REF!</definedName>
    <definedName name="апрво" localSheetId="4">#REF!</definedName>
    <definedName name="апрво">#REF!</definedName>
    <definedName name="апрыа" localSheetId="4">#REF!</definedName>
    <definedName name="апрыа">#REF!</definedName>
    <definedName name="апыо" localSheetId="4">#REF!</definedName>
    <definedName name="апыо">#REF!</definedName>
    <definedName name="апырр" localSheetId="4">#REF!</definedName>
    <definedName name="апырр">#REF!</definedName>
    <definedName name="араера" localSheetId="4">#REF!</definedName>
    <definedName name="араера">#REF!</definedName>
    <definedName name="арбь" localSheetId="4">#REF!</definedName>
    <definedName name="арбь">#REF!</definedName>
    <definedName name="арл" localSheetId="4">#REF!</definedName>
    <definedName name="арл">#REF!</definedName>
    <definedName name="аро" localSheetId="4">#REF!</definedName>
    <definedName name="аро">#REF!</definedName>
    <definedName name="ародар" localSheetId="4">#REF!</definedName>
    <definedName name="ародар">#REF!</definedName>
    <definedName name="ародарод" localSheetId="4">#REF!</definedName>
    <definedName name="ародарод">#REF!</definedName>
    <definedName name="ародра" localSheetId="4">#REF!</definedName>
    <definedName name="ародра">#REF!</definedName>
    <definedName name="арол" localSheetId="4">#REF!</definedName>
    <definedName name="арол">#REF!</definedName>
    <definedName name="аролаол" localSheetId="4">#REF!</definedName>
    <definedName name="аролаол">#REF!</definedName>
    <definedName name="арпа" localSheetId="4">#REF!</definedName>
    <definedName name="арпа">#REF!</definedName>
    <definedName name="Архангельская_область" localSheetId="4">#REF!</definedName>
    <definedName name="Архангельская_область">#REF!</definedName>
    <definedName name="Архангельская_область_1" localSheetId="4">#REF!</definedName>
    <definedName name="Архангельская_область_1">#REF!</definedName>
    <definedName name="Астраханская_область" localSheetId="4">#REF!</definedName>
    <definedName name="Астраханская_область">#REF!</definedName>
    <definedName name="АСУТП" localSheetId="4">#REF!</definedName>
    <definedName name="АСУТП">#REF!</definedName>
    <definedName name="аыв" localSheetId="4">#REF!</definedName>
    <definedName name="аыв">#REF!</definedName>
    <definedName name="аыоап" localSheetId="4">#REF!</definedName>
    <definedName name="аыоап">#REF!</definedName>
    <definedName name="аыоапо" localSheetId="4">#REF!</definedName>
    <definedName name="аыоапо">#REF!</definedName>
    <definedName name="аыопыао" localSheetId="4">#REF!</definedName>
    <definedName name="аыопыао">#REF!</definedName>
    <definedName name="аыпрыпр" localSheetId="4">#REF!</definedName>
    <definedName name="аыпрыпр">#REF!</definedName>
    <definedName name="б" localSheetId="4">#REF!</definedName>
    <definedName name="б">#REF!</definedName>
    <definedName name="_xlnm.Database" localSheetId="4">#REF!</definedName>
    <definedName name="_xlnm.Database">#REF!</definedName>
    <definedName name="баир">#REF!</definedName>
    <definedName name="БАК2" localSheetId="4">#REF!</definedName>
    <definedName name="БАК2">#REF!</definedName>
    <definedName name="Белгородская_область" localSheetId="4">#REF!</definedName>
    <definedName name="Белгородская_область">#REF!</definedName>
    <definedName name="блр4545" localSheetId="4">#REF!</definedName>
    <definedName name="блр4545">#REF!</definedName>
    <definedName name="Больш" localSheetId="4">#REF!</definedName>
    <definedName name="Больш">#REF!</definedName>
    <definedName name="бпрбь" localSheetId="4">#REF!</definedName>
    <definedName name="бпрбь">#REF!</definedName>
    <definedName name="Брянская_область" localSheetId="4">#REF!</definedName>
    <definedName name="Брянская_область">#REF!</definedName>
    <definedName name="Буровой_понтон" localSheetId="4">#REF!</definedName>
    <definedName name="Буровой_понтон">#REF!</definedName>
    <definedName name="быч">#REF!</definedName>
    <definedName name="бьюждж" localSheetId="4">#REF!</definedName>
    <definedName name="бьюждж">#REF!</definedName>
    <definedName name="бю.бю." localSheetId="4">#REF!</definedName>
    <definedName name="бю.бю.">#REF!</definedName>
    <definedName name="в" localSheetId="4">#REF!</definedName>
    <definedName name="в">#REF!</definedName>
    <definedName name="В5" localSheetId="4">#REF!</definedName>
    <definedName name="В5">#REF!</definedName>
    <definedName name="Ва" localSheetId="4">#REF!</definedName>
    <definedName name="Ва">#REF!</definedName>
    <definedName name="ва3" localSheetId="4">#REF!</definedName>
    <definedName name="ва3">#REF!</definedName>
    <definedName name="вава" localSheetId="4">#REF!</definedName>
    <definedName name="вава">#REF!</definedName>
    <definedName name="вавввввввввввввв" localSheetId="4">#REF!</definedName>
    <definedName name="вавввввввввввввв">#REF!</definedName>
    <definedName name="ВАЛ_" localSheetId="4">#REF!</definedName>
    <definedName name="ВАЛ_">#REF!</definedName>
    <definedName name="ВАЛ_1" localSheetId="4">#REF!</definedName>
    <definedName name="ВАЛ_1">#REF!</definedName>
    <definedName name="ВАЛ_4" localSheetId="4">#REF!</definedName>
    <definedName name="ВАЛ_4">#REF!</definedName>
    <definedName name="Валаам" localSheetId="4">#REF!</definedName>
    <definedName name="Валаам">#REF!</definedName>
    <definedName name="вангл" localSheetId="4">#REF!</definedName>
    <definedName name="вангл">#REF!</definedName>
    <definedName name="ванлр" localSheetId="4">#REF!</definedName>
    <definedName name="ванлр">#REF!</definedName>
    <definedName name="вао" localSheetId="4">#REF!</definedName>
    <definedName name="вао">#REF!</definedName>
    <definedName name="вап" localSheetId="4">#REF!</definedName>
    <definedName name="вап">#REF!</definedName>
    <definedName name="вапвя" localSheetId="4">#REF!</definedName>
    <definedName name="вапвя">#REF!</definedName>
    <definedName name="вапр" localSheetId="4">#REF!</definedName>
    <definedName name="вапр">#REF!</definedName>
    <definedName name="вапяп" localSheetId="4">#REF!</definedName>
    <definedName name="вапяп">#REF!</definedName>
    <definedName name="варо" localSheetId="4">#REF!</definedName>
    <definedName name="варо">#REF!</definedName>
    <definedName name="вб">#REF!</definedName>
    <definedName name="ввв" localSheetId="4">#REF!</definedName>
    <definedName name="ввв">#REF!</definedName>
    <definedName name="вввв" localSheetId="4">#REF!</definedName>
    <definedName name="вввв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ен">#REF!</definedName>
    <definedName name="вглльа" localSheetId="4">#REF!</definedName>
    <definedName name="вглльа">#REF!</definedName>
    <definedName name="ве" localSheetId="4">#REF!</definedName>
    <definedName name="ве">#REF!</definedName>
    <definedName name="ведущий" localSheetId="4">#REF!</definedName>
    <definedName name="ведущий">#REF!</definedName>
    <definedName name="венл" localSheetId="4">#REF!</definedName>
    <definedName name="венл">#REF!</definedName>
    <definedName name="вено" localSheetId="4">#REF!</definedName>
    <definedName name="вено">#REF!</definedName>
    <definedName name="веноевн" localSheetId="4">#REF!</definedName>
    <definedName name="веноевн">#REF!</definedName>
    <definedName name="венолвенп" localSheetId="4">#REF!</definedName>
    <definedName name="венолвенп">#REF!</definedName>
    <definedName name="веноь" localSheetId="4">#REF!</definedName>
    <definedName name="веноь">#REF!</definedName>
    <definedName name="венрол" localSheetId="4">#REF!</definedName>
    <definedName name="венрол">#REF!</definedName>
    <definedName name="венш" localSheetId="4">#REF!</definedName>
    <definedName name="венш">#REF!</definedName>
    <definedName name="вео" localSheetId="4">#REF!</definedName>
    <definedName name="вео">#REF!</definedName>
    <definedName name="Верхняя_часть" localSheetId="4">#REF!</definedName>
    <definedName name="Верхняя_часть">#REF!</definedName>
    <definedName name="веше" localSheetId="4">#REF!</definedName>
    <definedName name="веше">#REF!</definedName>
    <definedName name="вика" localSheetId="4">#REF!</definedName>
    <definedName name="вика">#REF!</definedName>
    <definedName name="вирваы" localSheetId="4">#REF!</definedName>
    <definedName name="вирваы">#REF!</definedName>
    <definedName name="вкпвп" localSheetId="4">#REF!</definedName>
    <definedName name="вкпвп">#REF!</definedName>
    <definedName name="Владимирская_область" localSheetId="4">#REF!</definedName>
    <definedName name="Владимирская_область">#REF!</definedName>
    <definedName name="внеове" localSheetId="4">#REF!</definedName>
    <definedName name="внеове">#REF!</definedName>
    <definedName name="внеое" localSheetId="4">#REF!</definedName>
    <definedName name="внеое">#REF!</definedName>
    <definedName name="внлг" localSheetId="4">#REF!</definedName>
    <definedName name="внлг">#REF!</definedName>
    <definedName name="внорьп" localSheetId="4">#REF!</definedName>
    <definedName name="внорьп">#REF!</definedName>
    <definedName name="внр" localSheetId="4">#REF!</definedName>
    <definedName name="внр">#REF!</definedName>
    <definedName name="вов" localSheetId="4">#REF!</definedName>
    <definedName name="вов">#REF!</definedName>
    <definedName name="вое" localSheetId="4">#REF!</definedName>
    <definedName name="вое">#REF!</definedName>
    <definedName name="Волгоградская_область" localSheetId="4">#REF!</definedName>
    <definedName name="Волгоградская_область">#REF!</definedName>
    <definedName name="Вологодская_область" localSheetId="4">#REF!</definedName>
    <definedName name="Вологодская_область">#REF!</definedName>
    <definedName name="Вологодская_область_1" localSheetId="4">#REF!</definedName>
    <definedName name="Вологодская_область_1">#REF!</definedName>
    <definedName name="вопрв" localSheetId="4">#REF!</definedName>
    <definedName name="вопрв">#REF!</definedName>
    <definedName name="вопров" localSheetId="4">#REF!</definedName>
    <definedName name="вопров">#REF!</definedName>
    <definedName name="Воронежская_область" localSheetId="4">#REF!</definedName>
    <definedName name="Воронежская_область">#REF!</definedName>
    <definedName name="Вп" localSheetId="4">#REF!</definedName>
    <definedName name="Вп">#REF!</definedName>
    <definedName name="впа" localSheetId="4">#REF!</definedName>
    <definedName name="впа">#REF!</definedName>
    <definedName name="впо" localSheetId="4">#REF!</definedName>
    <definedName name="впо">#REF!</definedName>
    <definedName name="впор" localSheetId="4">#REF!</definedName>
    <definedName name="впор">#REF!</definedName>
    <definedName name="впр" localSheetId="4">#REF!</definedName>
    <definedName name="впр">#REF!</definedName>
    <definedName name="впрвпр" localSheetId="4">#REF!</definedName>
    <definedName name="впрвпр">#REF!</definedName>
    <definedName name="впрл" localSheetId="4">#REF!</definedName>
    <definedName name="впрл">#REF!</definedName>
    <definedName name="впрлвпр" localSheetId="4">#REF!</definedName>
    <definedName name="впрлвпр">#REF!</definedName>
    <definedName name="впрлпр" localSheetId="4">#REF!</definedName>
    <definedName name="впрлпр">#REF!</definedName>
    <definedName name="впрлрпл" localSheetId="4">#REF!</definedName>
    <definedName name="впрлрпл">#REF!</definedName>
    <definedName name="впро" localSheetId="4">#REF!</definedName>
    <definedName name="впро">#REF!</definedName>
    <definedName name="впров" localSheetId="4">#REF!</definedName>
    <definedName name="впров">#REF!</definedName>
    <definedName name="впрь" localSheetId="4">#REF!</definedName>
    <definedName name="впрь">#REF!</definedName>
    <definedName name="впрьвп" localSheetId="4">#REF!</definedName>
    <definedName name="впрьвп">#REF!</definedName>
    <definedName name="впрьрь" localSheetId="4">#REF!</definedName>
    <definedName name="впрьрь">#REF!</definedName>
    <definedName name="вр" localSheetId="4">#REF!</definedName>
    <definedName name="вр">#REF!</definedName>
    <definedName name="вравар" localSheetId="4">#REF!</definedName>
    <definedName name="вравар">#REF!</definedName>
    <definedName name="вро" localSheetId="4">#REF!</definedName>
    <definedName name="вро">#REF!</definedName>
    <definedName name="вров" localSheetId="4">#REF!</definedName>
    <definedName name="вров">#REF!</definedName>
    <definedName name="вровап" localSheetId="4">#REF!</definedName>
    <definedName name="вровап">#REF!</definedName>
    <definedName name="врп" localSheetId="4">#REF!</definedName>
    <definedName name="врп">#REF!</definedName>
    <definedName name="врплнл" localSheetId="4">#REF!</definedName>
    <definedName name="врплнл">#REF!</definedName>
    <definedName name="врпов" localSheetId="4">#REF!</definedName>
    <definedName name="врпов">#REF!</definedName>
    <definedName name="врповор" localSheetId="4">#REF!</definedName>
    <definedName name="врповор">#REF!</definedName>
    <definedName name="врьпврь" localSheetId="4">#REF!</definedName>
    <definedName name="врьпврь">#REF!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4">#REF!</definedName>
    <definedName name="Всего_по_смете">#REF!</definedName>
    <definedName name="ВсегоШурфов" localSheetId="4">#REF!</definedName>
    <definedName name="ВсегоШурфов">#REF!</definedName>
    <definedName name="Вспомогательные_работы" localSheetId="4">#REF!</definedName>
    <definedName name="Вспомогательные_работы">#REF!</definedName>
    <definedName name="ВТ" localSheetId="4">#REF!</definedName>
    <definedName name="ВТ">#REF!</definedName>
    <definedName name="втор_кат" localSheetId="4">#REF!</definedName>
    <definedName name="втор_кат">#REF!</definedName>
    <definedName name="второй" localSheetId="4">#REF!</definedName>
    <definedName name="второй">#REF!</definedName>
    <definedName name="втратар" localSheetId="4">#REF!</definedName>
    <definedName name="втратар">#REF!</definedName>
    <definedName name="Вычислительная_техника_1" localSheetId="4">#REF!</definedName>
    <definedName name="Вычислительная_техника_1">#REF!</definedName>
    <definedName name="выы" localSheetId="4">#REF!</definedName>
    <definedName name="выы">#REF!</definedName>
    <definedName name="г" localSheetId="4">#REF!</definedName>
    <definedName name="г">#REF!</definedName>
    <definedName name="газ">#REF!</definedName>
    <definedName name="ГАП" localSheetId="4">#REF!</definedName>
    <definedName name="ГАП">#REF!</definedName>
    <definedName name="гелог" localSheetId="4">#REF!</definedName>
    <definedName name="гелог">#REF!</definedName>
    <definedName name="гео" localSheetId="4">#REF!</definedName>
    <definedName name="гео">#REF!</definedName>
    <definedName name="геог" localSheetId="4">#REF!</definedName>
    <definedName name="геог">#REF!</definedName>
    <definedName name="геодезия" localSheetId="4">#REF!</definedName>
    <definedName name="геодезия">#REF!</definedName>
    <definedName name="геол.1" localSheetId="4">#REF!</definedName>
    <definedName name="геол.1">#REF!</definedName>
    <definedName name="геол1" localSheetId="4">#REF!</definedName>
    <definedName name="геол1">#REF!</definedName>
    <definedName name="геол4" localSheetId="4">#REF!</definedName>
    <definedName name="геол4">#REF!</definedName>
    <definedName name="геология" localSheetId="4">#REF!</definedName>
    <definedName name="геология">#REF!</definedName>
    <definedName name="геоф" localSheetId="4">#REF!</definedName>
    <definedName name="геоф">#REF!</definedName>
    <definedName name="геоф1" localSheetId="4">#REF!</definedName>
    <definedName name="геоф1">#REF!</definedName>
    <definedName name="Геофиз" localSheetId="4">#REF!</definedName>
    <definedName name="Геофиз">#REF!</definedName>
    <definedName name="Геофиз1" localSheetId="4">#REF!</definedName>
    <definedName name="Геофиз1">#REF!</definedName>
    <definedName name="геофизика" localSheetId="4">#REF!</definedName>
    <definedName name="геофизика">#REF!</definedName>
    <definedName name="гидро1" localSheetId="4">#REF!</definedName>
    <definedName name="гидро1">#REF!</definedName>
    <definedName name="гидро5" localSheetId="4">#REF!</definedName>
    <definedName name="гидро5">#REF!</definedName>
    <definedName name="гидрол" localSheetId="4">#REF!</definedName>
    <definedName name="гидрол">#REF!</definedName>
    <definedName name="гидрол.4" localSheetId="4">#REF!</definedName>
    <definedName name="гидрол.4">#REF!</definedName>
    <definedName name="Гидролог" localSheetId="4">#REF!</definedName>
    <definedName name="Гидролог">#REF!</definedName>
    <definedName name="Гидролог4" localSheetId="4">#REF!</definedName>
    <definedName name="Гидролог4">#REF!</definedName>
    <definedName name="ГИП">#REF!</definedName>
    <definedName name="ГИП2">#REF!</definedName>
    <definedName name="глрп" localSheetId="4">#REF!</definedName>
    <definedName name="глрп">#REF!</definedName>
    <definedName name="гном" localSheetId="4">#REF!</definedName>
    <definedName name="гном">#REF!</definedName>
    <definedName name="гор" localSheetId="4">#REF!</definedName>
    <definedName name="гор">#REF!</definedName>
    <definedName name="гос" localSheetId="4">#REF!</definedName>
    <definedName name="гос">#REF!</definedName>
    <definedName name="гпдш" localSheetId="4">#REF!</definedName>
    <definedName name="гпдш">#REF!</definedName>
    <definedName name="гпшд" localSheetId="4">#REF!</definedName>
    <definedName name="гпшд">#REF!</definedName>
    <definedName name="График">"Диагр. 4"</definedName>
    <definedName name="гш" localSheetId="4">#REF!</definedName>
    <definedName name="гш">#REF!</definedName>
    <definedName name="гшд" localSheetId="4">#REF!</definedName>
    <definedName name="гшд">#REF!</definedName>
    <definedName name="гшн" localSheetId="4">#REF!</definedName>
    <definedName name="гшн">#REF!</definedName>
    <definedName name="гшшг">NA()</definedName>
    <definedName name="д" localSheetId="4">#REF!</definedName>
    <definedName name="д" localSheetId="8">#REF!</definedName>
    <definedName name="д">#REF!</definedName>
    <definedName name="д1" localSheetId="4">#REF!</definedName>
    <definedName name="д1">#REF!</definedName>
    <definedName name="д10" localSheetId="4">#REF!</definedName>
    <definedName name="д10">#REF!</definedName>
    <definedName name="д2" localSheetId="4">#REF!</definedName>
    <definedName name="д2">#REF!</definedName>
    <definedName name="д3" localSheetId="4">#REF!</definedName>
    <definedName name="д3">#REF!</definedName>
    <definedName name="д4" localSheetId="4">#REF!</definedName>
    <definedName name="д4">#REF!</definedName>
    <definedName name="д5" localSheetId="4">#REF!</definedName>
    <definedName name="д5">#REF!</definedName>
    <definedName name="д6" localSheetId="4">#REF!</definedName>
    <definedName name="д6">#REF!</definedName>
    <definedName name="д7" localSheetId="4">#REF!</definedName>
    <definedName name="д7">#REF!</definedName>
    <definedName name="д8" localSheetId="4">#REF!</definedName>
    <definedName name="д8">#REF!</definedName>
    <definedName name="д9" localSheetId="4">#REF!</definedName>
    <definedName name="д9">#REF!</definedName>
    <definedName name="дан" localSheetId="4">#REF!</definedName>
    <definedName name="дан">#REF!</definedName>
    <definedName name="Дата_изменения_группы_строек" localSheetId="4">#REF!</definedName>
    <definedName name="Дата_изменения_группы_строек">#REF!</definedName>
    <definedName name="Дата_изменения_локальной_сметы" localSheetId="4">#REF!</definedName>
    <definedName name="Дата_изменения_локальной_сметы">#REF!</definedName>
    <definedName name="Дата_изменения_объекта" localSheetId="4">#REF!</definedName>
    <definedName name="Дата_изменения_объекта">#REF!</definedName>
    <definedName name="Дата_изменения_объектной_сметы" localSheetId="4">#REF!</definedName>
    <definedName name="Дата_изменения_объектной_сметы">#REF!</definedName>
    <definedName name="Дата_изменения_очереди" localSheetId="4">#REF!</definedName>
    <definedName name="Дата_изменения_очереди">#REF!</definedName>
    <definedName name="Дата_изменения_пускового_комплекса" localSheetId="4">#REF!</definedName>
    <definedName name="Дата_изменения_пускового_комплекса">#REF!</definedName>
    <definedName name="Дата_изменения_сводного_сметного_расчета" localSheetId="4">#REF!</definedName>
    <definedName name="Дата_изменения_сводного_сметного_расчета">#REF!</definedName>
    <definedName name="Дата_изменения_стройки" localSheetId="4">#REF!</definedName>
    <definedName name="Дата_изменения_стройки">#REF!</definedName>
    <definedName name="Дата_создания_группы_строек" localSheetId="4">#REF!</definedName>
    <definedName name="Дата_создания_группы_строек">#REF!</definedName>
    <definedName name="Дата_создания_локальной_сметы" localSheetId="4">#REF!</definedName>
    <definedName name="Дата_создания_локальной_сметы">#REF!</definedName>
    <definedName name="Дата_создания_объекта" localSheetId="4">#REF!</definedName>
    <definedName name="Дата_создания_объекта">#REF!</definedName>
    <definedName name="Дата_создания_объектной_сметы" localSheetId="4">#REF!</definedName>
    <definedName name="Дата_создания_объектной_сметы">#REF!</definedName>
    <definedName name="Дата_создания_очереди" localSheetId="4">#REF!</definedName>
    <definedName name="Дата_создания_очереди">#REF!</definedName>
    <definedName name="Дата_создания_пускового_комплекса" localSheetId="4">#REF!</definedName>
    <definedName name="Дата_создания_пускового_комплекса">#REF!</definedName>
    <definedName name="Дата_создания_сводного_сметного_расчета" localSheetId="4">#REF!</definedName>
    <definedName name="Дата_создания_сводного_сметного_расчета">#REF!</definedName>
    <definedName name="Дата_создания_стройки" localSheetId="4">#REF!</definedName>
    <definedName name="Дата_создания_стройки">#REF!</definedName>
    <definedName name="дд" localSheetId="4">#REF!</definedName>
    <definedName name="дд" localSheetId="8">#REF!</definedName>
    <definedName name="дд">#REF!</definedName>
    <definedName name="дддд" localSheetId="4">#REF!</definedName>
    <definedName name="дддд" localSheetId="8">#REF!</definedName>
    <definedName name="дддд">#REF!</definedName>
    <definedName name="ддддд" localSheetId="4">#REF!</definedName>
    <definedName name="ддддд">#REF!</definedName>
    <definedName name="де" localSheetId="4">#REF!</definedName>
    <definedName name="де" localSheetId="8">#REF!</definedName>
    <definedName name="де">#REF!</definedName>
    <definedName name="десятый" localSheetId="4">#REF!</definedName>
    <definedName name="десятый">#REF!</definedName>
    <definedName name="дефл." localSheetId="4">#REF!</definedName>
    <definedName name="дефл." localSheetId="8">#REF!</definedName>
    <definedName name="дефл.">#REF!</definedName>
    <definedName name="Дефл_ц_пред_год">#REF!</definedName>
    <definedName name="Дефлятор" localSheetId="4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4">#REF!</definedName>
    <definedName name="Дефлятор1">#REF!</definedName>
    <definedName name="диапазон" localSheetId="4">#REF!</definedName>
    <definedName name="диапазон">#REF!</definedName>
    <definedName name="Диск" localSheetId="4">#REF!</definedName>
    <definedName name="Диск">#REF!</definedName>
    <definedName name="длдл" localSheetId="4">#REF!</definedName>
    <definedName name="длдл">#REF!</definedName>
    <definedName name="Длинна_границы" localSheetId="4">#REF!</definedName>
    <definedName name="Длинна_границы">#REF!</definedName>
    <definedName name="Длинна_трассы" localSheetId="4">#REF!</definedName>
    <definedName name="Длинна_трассы">#REF!</definedName>
    <definedName name="длозщшзщдлжб" localSheetId="4">#REF!</definedName>
    <definedName name="длозщшзщдлжб">#REF!</definedName>
    <definedName name="длолдолд" localSheetId="4">#REF!</definedName>
    <definedName name="длолдолд">#REF!</definedName>
    <definedName name="длощшл" localSheetId="4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4">#REF!</definedName>
    <definedName name="Дн_ставка">#REF!</definedName>
    <definedName name="дна" localSheetId="4">#REF!</definedName>
    <definedName name="дна">#REF!</definedName>
    <definedName name="до" localSheetId="4">#REF!</definedName>
    <definedName name="до" localSheetId="8">#REF!</definedName>
    <definedName name="до">#REF!</definedName>
    <definedName name="док">#REF!</definedName>
    <definedName name="дол" localSheetId="4">#REF!</definedName>
    <definedName name="дол" localSheetId="8">#REF!</definedName>
    <definedName name="дол">#REF!</definedName>
    <definedName name="Должность">#REF!</definedName>
    <definedName name="ДОЛЛАР" localSheetId="4">#REF!</definedName>
    <definedName name="ДОЛЛАР">#REF!</definedName>
    <definedName name="доорп" localSheetId="4">#REF!</definedName>
    <definedName name="доорп">#REF!</definedName>
    <definedName name="Доп._оборудование_1" localSheetId="4">#REF!</definedName>
    <definedName name="Доп._оборудование_1">#REF!</definedName>
    <definedName name="Доп_оборуд" localSheetId="4">#REF!</definedName>
    <definedName name="Доп_оборуд">#REF!</definedName>
    <definedName name="допдшгед" localSheetId="4">#REF!</definedName>
    <definedName name="допдшгед">#REF!</definedName>
    <definedName name="Дорога_1" localSheetId="4">#REF!</definedName>
    <definedName name="Дорога_1">#REF!</definedName>
    <definedName name="дп" localSheetId="4">#REF!</definedName>
    <definedName name="дп">#REF!</definedName>
    <definedName name="др" localSheetId="4">#REF!</definedName>
    <definedName name="др">#REF!</definedName>
    <definedName name="др.матер">#REF!</definedName>
    <definedName name="ДС" localSheetId="4">#REF!</definedName>
    <definedName name="ДС" localSheetId="8">#REF!</definedName>
    <definedName name="ДС">#REF!</definedName>
    <definedName name="дтс">#REF!</definedName>
    <definedName name="дщшю" localSheetId="4">#REF!</definedName>
    <definedName name="дщшю">#REF!</definedName>
    <definedName name="дэ" localSheetId="4">#REF!</definedName>
    <definedName name="дэ">#REF!</definedName>
    <definedName name="е" localSheetId="4">#REF!</definedName>
    <definedName name="е">#REF!</definedName>
    <definedName name="евнл" localSheetId="4">#REF!</definedName>
    <definedName name="евнл">#REF!</definedName>
    <definedName name="евнлен" localSheetId="4">#REF!</definedName>
    <definedName name="евнлен">#REF!</definedName>
    <definedName name="Еврейская_автономная_область" localSheetId="4">#REF!</definedName>
    <definedName name="Еврейская_автономная_область">#REF!</definedName>
    <definedName name="Еврейская_автономная_область_1" localSheetId="4">#REF!</definedName>
    <definedName name="Еврейская_автономная_область_1">#REF!</definedName>
    <definedName name="еврор" localSheetId="4">#REF!</definedName>
    <definedName name="еврор">#REF!</definedName>
    <definedName name="еврь" localSheetId="4">#REF!</definedName>
    <definedName name="еврь">#REF!</definedName>
    <definedName name="Единица1" localSheetId="4">#REF!</definedName>
    <definedName name="Единица1">#REF!</definedName>
    <definedName name="Единица10" localSheetId="4">#REF!</definedName>
    <definedName name="Единица10">#REF!</definedName>
    <definedName name="Единица11" localSheetId="4">#REF!</definedName>
    <definedName name="Единица11">#REF!</definedName>
    <definedName name="Единица12" localSheetId="4">#REF!</definedName>
    <definedName name="Единица12">#REF!</definedName>
    <definedName name="Единица13" localSheetId="4">#REF!</definedName>
    <definedName name="Единица13">#REF!</definedName>
    <definedName name="Единица14" localSheetId="4">#REF!</definedName>
    <definedName name="Единица14">#REF!</definedName>
    <definedName name="Единица15" localSheetId="4">#REF!</definedName>
    <definedName name="Единица15">#REF!</definedName>
    <definedName name="Единица16" localSheetId="4">#REF!</definedName>
    <definedName name="Единица16">#REF!</definedName>
    <definedName name="Единица17" localSheetId="4">#REF!</definedName>
    <definedName name="Единица17">#REF!</definedName>
    <definedName name="Единица18" localSheetId="4">#REF!</definedName>
    <definedName name="Единица18">#REF!</definedName>
    <definedName name="Единица19" localSheetId="4">#REF!</definedName>
    <definedName name="Единица19">#REF!</definedName>
    <definedName name="Единица2" localSheetId="4">#REF!</definedName>
    <definedName name="Единица2">#REF!</definedName>
    <definedName name="Единица20" localSheetId="4">#REF!</definedName>
    <definedName name="Единица20">#REF!</definedName>
    <definedName name="Единица21" localSheetId="4">#REF!</definedName>
    <definedName name="Единица21">#REF!</definedName>
    <definedName name="Единица22" localSheetId="4">#REF!</definedName>
    <definedName name="Единица22">#REF!</definedName>
    <definedName name="Единица23" localSheetId="4">#REF!</definedName>
    <definedName name="Единица23">#REF!</definedName>
    <definedName name="Единица24" localSheetId="4">#REF!</definedName>
    <definedName name="Единица24">#REF!</definedName>
    <definedName name="Единица25" localSheetId="4">#REF!</definedName>
    <definedName name="Единица25">#REF!</definedName>
    <definedName name="Единица26" localSheetId="4">#REF!</definedName>
    <definedName name="Единица26">#REF!</definedName>
    <definedName name="Единица27" localSheetId="4">#REF!</definedName>
    <definedName name="Единица27">#REF!</definedName>
    <definedName name="Единица28" localSheetId="4">#REF!</definedName>
    <definedName name="Единица28">#REF!</definedName>
    <definedName name="Единица29" localSheetId="4">#REF!</definedName>
    <definedName name="Единица29">#REF!</definedName>
    <definedName name="Единица3" localSheetId="4">#REF!</definedName>
    <definedName name="Единица3">#REF!</definedName>
    <definedName name="Единица30" localSheetId="4">#REF!</definedName>
    <definedName name="Единица30">#REF!</definedName>
    <definedName name="Единица31" localSheetId="4">#REF!</definedName>
    <definedName name="Единица31">#REF!</definedName>
    <definedName name="Единица32" localSheetId="4">#REF!</definedName>
    <definedName name="Единица32">#REF!</definedName>
    <definedName name="Единица33" localSheetId="4">#REF!</definedName>
    <definedName name="Единица33">#REF!</definedName>
    <definedName name="Единица34" localSheetId="4">#REF!</definedName>
    <definedName name="Единица34">#REF!</definedName>
    <definedName name="Единица35" localSheetId="4">#REF!</definedName>
    <definedName name="Единица35">#REF!</definedName>
    <definedName name="Единица36" localSheetId="4">#REF!</definedName>
    <definedName name="Единица36">#REF!</definedName>
    <definedName name="Единица37" localSheetId="4">#REF!</definedName>
    <definedName name="Единица37">#REF!</definedName>
    <definedName name="Единица38" localSheetId="4">#REF!</definedName>
    <definedName name="Единица38">#REF!</definedName>
    <definedName name="Единица39" localSheetId="4">#REF!</definedName>
    <definedName name="Единица39">#REF!</definedName>
    <definedName name="Единица4" localSheetId="4">#REF!</definedName>
    <definedName name="Единица4">#REF!</definedName>
    <definedName name="Единица40" localSheetId="4">#REF!</definedName>
    <definedName name="Единица40">#REF!</definedName>
    <definedName name="Единица41" localSheetId="4">#REF!</definedName>
    <definedName name="Единица41">#REF!</definedName>
    <definedName name="Единица42" localSheetId="4">#REF!</definedName>
    <definedName name="Единица42">#REF!</definedName>
    <definedName name="Единица43" localSheetId="4">#REF!</definedName>
    <definedName name="Единица43">#REF!</definedName>
    <definedName name="Единица44" localSheetId="4">#REF!</definedName>
    <definedName name="Единица44">#REF!</definedName>
    <definedName name="Единица45" localSheetId="4">#REF!</definedName>
    <definedName name="Единица45">#REF!</definedName>
    <definedName name="Единица46" localSheetId="4">#REF!</definedName>
    <definedName name="Единица46">#REF!</definedName>
    <definedName name="Единица47" localSheetId="4">#REF!</definedName>
    <definedName name="Единица47">#REF!</definedName>
    <definedName name="Единица48" localSheetId="4">#REF!</definedName>
    <definedName name="Единица48">#REF!</definedName>
    <definedName name="Единица49" localSheetId="4">#REF!</definedName>
    <definedName name="Единица49">#REF!</definedName>
    <definedName name="Единица5" localSheetId="4">#REF!</definedName>
    <definedName name="Единица5">#REF!</definedName>
    <definedName name="Единица50" localSheetId="4">#REF!</definedName>
    <definedName name="Единица50">#REF!</definedName>
    <definedName name="Единица51" localSheetId="4">#REF!</definedName>
    <definedName name="Единица51">#REF!</definedName>
    <definedName name="Единица52" localSheetId="4">#REF!</definedName>
    <definedName name="Единица52">#REF!</definedName>
    <definedName name="Единица53" localSheetId="4">#REF!</definedName>
    <definedName name="Единица53">#REF!</definedName>
    <definedName name="Единица54" localSheetId="4">#REF!</definedName>
    <definedName name="Единица54">#REF!</definedName>
    <definedName name="Единица55" localSheetId="4">#REF!</definedName>
    <definedName name="Единица55">#REF!</definedName>
    <definedName name="Единица56" localSheetId="4">#REF!</definedName>
    <definedName name="Единица56">#REF!</definedName>
    <definedName name="Единица57" localSheetId="4">#REF!</definedName>
    <definedName name="Единица57">#REF!</definedName>
    <definedName name="Единица58" localSheetId="4">#REF!</definedName>
    <definedName name="Единица58">#REF!</definedName>
    <definedName name="Единица59" localSheetId="4">#REF!</definedName>
    <definedName name="Единица59">#REF!</definedName>
    <definedName name="Единица6" localSheetId="4">#REF!</definedName>
    <definedName name="Единица6">#REF!</definedName>
    <definedName name="Единица60" localSheetId="4">#REF!</definedName>
    <definedName name="Единица60">#REF!</definedName>
    <definedName name="Единица7" localSheetId="4">#REF!</definedName>
    <definedName name="Единица7">#REF!</definedName>
    <definedName name="Единица8" localSheetId="4">#REF!</definedName>
    <definedName name="Единица8">#REF!</definedName>
    <definedName name="Единица9" localSheetId="4">#REF!</definedName>
    <definedName name="Единица9">#REF!</definedName>
    <definedName name="ен" localSheetId="4">#REF!</definedName>
    <definedName name="ен">#REF!</definedName>
    <definedName name="енвлпр" localSheetId="4">#REF!</definedName>
    <definedName name="енвлпр">#REF!</definedName>
    <definedName name="енг" localSheetId="4">#REF!</definedName>
    <definedName name="енг">#REF!</definedName>
    <definedName name="енк" localSheetId="4">#REF!</definedName>
    <definedName name="енк">#REF!</definedName>
    <definedName name="енлопр" localSheetId="4">#REF!</definedName>
    <definedName name="енлопр">#REF!</definedName>
    <definedName name="ено" localSheetId="4">#REF!</definedName>
    <definedName name="ено">#REF!</definedName>
    <definedName name="еное" localSheetId="4">#REF!</definedName>
    <definedName name="еное">#REF!</definedName>
    <definedName name="ео" localSheetId="4">#REF!</definedName>
    <definedName name="ео">#REF!</definedName>
    <definedName name="еов" localSheetId="4">#REF!</definedName>
    <definedName name="еов">#REF!</definedName>
    <definedName name="ер" localSheetId="4">#REF!</definedName>
    <definedName name="ер">#REF!</definedName>
    <definedName name="ЕСН2004">#REF!</definedName>
    <definedName name="еуг" localSheetId="4">#REF!</definedName>
    <definedName name="еуг">#REF!</definedName>
    <definedName name="ж" localSheetId="4">#REF!</definedName>
    <definedName name="ж" localSheetId="8">#REF!</definedName>
    <definedName name="ж">#REF!</definedName>
    <definedName name="жжж" localSheetId="4">#REF!</definedName>
    <definedName name="жжж">#REF!</definedName>
    <definedName name="жпф" localSheetId="4">#REF!</definedName>
    <definedName name="жпф">#REF!</definedName>
    <definedName name="Зависимые" localSheetId="4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4">#REF!</definedName>
    <definedName name="Заголовок_печати">#REF!</definedName>
    <definedName name="Заголовок_раздела" localSheetId="4">#REF!</definedName>
    <definedName name="Заголовок_раздела">#REF!</definedName>
    <definedName name="ЗаданиеГС_КМ">#REF!</definedName>
    <definedName name="ЗаданиеЭСС_КМ">#REF!</definedName>
    <definedName name="Заказчик" localSheetId="4">#REF!</definedName>
    <definedName name="Заказчик">#REF!</definedName>
    <definedName name="Зел">#REF!</definedName>
    <definedName name="зждзд" localSheetId="4">#REF!</definedName>
    <definedName name="зждзд">#REF!</definedName>
    <definedName name="зз" localSheetId="4">#REF!</definedName>
    <definedName name="зз" localSheetId="8">#REF!</definedName>
    <definedName name="зз">#REF!</definedName>
    <definedName name="зззз">#REF!</definedName>
    <definedName name="ЗИП_Всего_1" localSheetId="4">#REF!</definedName>
    <definedName name="ЗИП_Всего_1">#REF!</definedName>
    <definedName name="зит">#REF!</definedName>
    <definedName name="зощр" localSheetId="4">#REF!</definedName>
    <definedName name="зощр">#REF!</definedName>
    <definedName name="ЗЮзя" localSheetId="4">#REF!</definedName>
    <definedName name="ЗЮзя">#REF!</definedName>
    <definedName name="Ивановская_область" localSheetId="4">#REF!</definedName>
    <definedName name="Ивановская_область">#REF!</definedName>
    <definedName name="ивпт" localSheetId="4">#REF!</definedName>
    <definedName name="ивпт">#REF!</definedName>
    <definedName name="Иди">#REF!</definedName>
    <definedName name="ии" localSheetId="4">#REF!</definedName>
    <definedName name="ии">#REF!</definedName>
    <definedName name="иии" localSheetId="4">#REF!</definedName>
    <definedName name="иии" localSheetId="8">#REF!</definedName>
    <definedName name="иии">#REF!</definedName>
    <definedName name="ИИМбал">#REF!</definedName>
    <definedName name="ИиНИ">#REF!</definedName>
    <definedName name="ик" localSheetId="4">#REF!</definedName>
    <definedName name="ик">#REF!</definedName>
    <definedName name="имт" localSheetId="4">#REF!</definedName>
    <definedName name="имт">#REF!</definedName>
    <definedName name="Инвестор" localSheetId="4">#REF!</definedName>
    <definedName name="Инвестор">#REF!</definedName>
    <definedName name="Инд" localSheetId="4">#REF!</definedName>
    <definedName name="Инд">#REF!</definedName>
    <definedName name="Индекс_ЛН_группы_строек" localSheetId="4">#REF!</definedName>
    <definedName name="Индекс_ЛН_группы_строек">#REF!</definedName>
    <definedName name="Индекс_ЛН_локальной_сметы" localSheetId="4">#REF!</definedName>
    <definedName name="Индекс_ЛН_локальной_сметы">#REF!</definedName>
    <definedName name="Индекс_ЛН_объекта" localSheetId="4">#REF!</definedName>
    <definedName name="Индекс_ЛН_объекта">#REF!</definedName>
    <definedName name="Индекс_ЛН_объектной_сметы" localSheetId="4">#REF!</definedName>
    <definedName name="Индекс_ЛН_объектной_сметы">#REF!</definedName>
    <definedName name="Индекс_ЛН_очереди" localSheetId="4">#REF!</definedName>
    <definedName name="Индекс_ЛН_очереди">#REF!</definedName>
    <definedName name="Индекс_ЛН_пускового_комплекса" localSheetId="4">#REF!</definedName>
    <definedName name="Индекс_ЛН_пускового_комплекса">#REF!</definedName>
    <definedName name="Индекс_ЛН_сводного_сметного_расчета" localSheetId="4">#REF!</definedName>
    <definedName name="Индекс_ЛН_сводного_сметного_расчета">#REF!</definedName>
    <definedName name="Индекс_ЛН_стройки" localSheetId="4">#REF!</definedName>
    <definedName name="Индекс_ЛН_стройки">#REF!</definedName>
    <definedName name="Ини">#REF!</definedName>
    <definedName name="инфл" localSheetId="4">#REF!</definedName>
    <definedName name="инфл">#REF!</definedName>
    <definedName name="иолд" localSheetId="4">#REF!</definedName>
    <definedName name="иолд">#REF!</definedName>
    <definedName name="ИОСост">#REF!</definedName>
    <definedName name="ИОСпс">#REF!</definedName>
    <definedName name="ИОСсг">#REF!</definedName>
    <definedName name="иошль" localSheetId="4">#REF!</definedName>
    <definedName name="иошль">#REF!</definedName>
    <definedName name="ип" localSheetId="4">#REF!</definedName>
    <definedName name="ип">#REF!</definedName>
    <definedName name="Ипос">#REF!</definedName>
    <definedName name="ИПусто" localSheetId="4">#REF!</definedName>
    <definedName name="ИПусто">#REF!</definedName>
    <definedName name="Ипц">#REF!</definedName>
    <definedName name="Иркутская_область" localSheetId="4">#REF!</definedName>
    <definedName name="Иркутская_область">#REF!</definedName>
    <definedName name="Иркутская_область_1" localSheetId="4">#REF!</definedName>
    <definedName name="Иркутская_область_1">#REF!</definedName>
    <definedName name="ис">#REF!</definedName>
    <definedName name="ИС__И.Максимов" localSheetId="4">#REF!</definedName>
    <definedName name="ИС__И.Максимов">#REF!</definedName>
    <definedName name="итог" localSheetId="4">#REF!</definedName>
    <definedName name="итог">#REF!</definedName>
    <definedName name="Итого_ЗПМ__по_рес_расчету_с_учетом_к_тов" localSheetId="4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>#REF!</definedName>
    <definedName name="Итого_материалы" localSheetId="4">#REF!</definedName>
    <definedName name="Итого_материалы">#REF!</definedName>
    <definedName name="Итого_материалы__по_рес_расчету_с_учетом_к_тов" localSheetId="4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>#REF!</definedName>
    <definedName name="Итого_машины_и_механизмы" localSheetId="4">#REF!</definedName>
    <definedName name="Итого_машины_и_механизмы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4">#REF!</definedName>
    <definedName name="Итого_НР_по_акту_по_ресурсному_расчету">#REF!</definedName>
    <definedName name="Итого_НР_по_ресурсному_расчету" localSheetId="4">#REF!</definedName>
    <definedName name="Итого_НР_по_ресурсному_расчету">#REF!</definedName>
    <definedName name="Итого_ОЗП" localSheetId="4">#REF!</definedName>
    <definedName name="Итого_ОЗП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4">#REF!</definedName>
    <definedName name="Итого_ОЗП_по_рес_расчету_с_учетом_к_тов">#REF!</definedName>
    <definedName name="Итого_ПЗ" localSheetId="4">#REF!</definedName>
    <definedName name="Итого_ПЗ">#REF!</definedName>
    <definedName name="Итого_ПЗ_в_базисных_ценах" localSheetId="4">#REF!</definedName>
    <definedName name="Итого_ПЗ_в_базисных_ценах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>#REF!</definedName>
    <definedName name="Итого_ПЗ_по_рес_расчету_с_учетом_к_тов" localSheetId="4">#REF!</definedName>
    <definedName name="Итого_ПЗ_по_рес_расчету_с_учетом_к_тов">#REF!</definedName>
    <definedName name="Итого_по_разделу_V" localSheetId="4">#REF!</definedName>
    <definedName name="Итого_по_разделу_V">#REF!</definedName>
    <definedName name="Итого_по_смете" localSheetId="4">#REF!</definedName>
    <definedName name="Итого_по_смете">#REF!</definedName>
    <definedName name="Итого_СП_по_акту_по_ресурсному_расчету" localSheetId="4">#REF!</definedName>
    <definedName name="Итого_СП_по_акту_по_ресурсному_расчету">#REF!</definedName>
    <definedName name="Итого_СП_по_ресурсному_расчету" localSheetId="4">#REF!</definedName>
    <definedName name="Итого_СП_по_ресурсному_расчету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4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>#REF!</definedName>
    <definedName name="ить" localSheetId="4">#REF!</definedName>
    <definedName name="ить">#REF!</definedName>
    <definedName name="итьоиьб" localSheetId="4">#REF!</definedName>
    <definedName name="итьоиьб">#REF!</definedName>
    <definedName name="Иуе">#REF!</definedName>
    <definedName name="ИуеРЭО">#REF!</definedName>
    <definedName name="Ицпп">#REF!</definedName>
    <definedName name="й" localSheetId="4">#REF!</definedName>
    <definedName name="й">#REF!</definedName>
    <definedName name="йцйу3йк" localSheetId="4">#REF!</definedName>
    <definedName name="йцйу3йк">#REF!</definedName>
    <definedName name="йцйц">NA()</definedName>
    <definedName name="йцу" localSheetId="4">#REF!</definedName>
    <definedName name="йцу">#REF!</definedName>
    <definedName name="К" localSheetId="4">#REF!</definedName>
    <definedName name="К">#REF!</definedName>
    <definedName name="к_ЗПМ" localSheetId="4">#REF!</definedName>
    <definedName name="к_ЗПМ">#REF!</definedName>
    <definedName name="к_МАТ" localSheetId="4">#REF!</definedName>
    <definedName name="к_МАТ">#REF!</definedName>
    <definedName name="к_ОЗП" localSheetId="4">#REF!</definedName>
    <definedName name="к_ОЗП">#REF!</definedName>
    <definedName name="к_ПЗ" localSheetId="4">#REF!</definedName>
    <definedName name="к_ПЗ">#REF!</definedName>
    <definedName name="к_ЭМ" localSheetId="4">#REF!</definedName>
    <definedName name="к_ЭМ">#REF!</definedName>
    <definedName name="к1" localSheetId="4">#REF!</definedName>
    <definedName name="к1">#REF!</definedName>
    <definedName name="к10" localSheetId="4">#REF!</definedName>
    <definedName name="к10">#REF!</definedName>
    <definedName name="к101" localSheetId="4">#REF!</definedName>
    <definedName name="к101">#REF!</definedName>
    <definedName name="К105" localSheetId="4">#REF!</definedName>
    <definedName name="К105">#REF!</definedName>
    <definedName name="к11" localSheetId="4">#REF!</definedName>
    <definedName name="к11">#REF!</definedName>
    <definedName name="к12" localSheetId="4">#REF!</definedName>
    <definedName name="к12">#REF!</definedName>
    <definedName name="к13" localSheetId="4">#REF!</definedName>
    <definedName name="к13">#REF!</definedName>
    <definedName name="к14" localSheetId="4">#REF!</definedName>
    <definedName name="к14">#REF!</definedName>
    <definedName name="к15" localSheetId="4">#REF!</definedName>
    <definedName name="к15">#REF!</definedName>
    <definedName name="к16" localSheetId="4">#REF!</definedName>
    <definedName name="к16">#REF!</definedName>
    <definedName name="к17" localSheetId="4">#REF!</definedName>
    <definedName name="к17">#REF!</definedName>
    <definedName name="к18" localSheetId="4">#REF!</definedName>
    <definedName name="к18">#REF!</definedName>
    <definedName name="к19" localSheetId="4">#REF!</definedName>
    <definedName name="к19">#REF!</definedName>
    <definedName name="к2" localSheetId="4">#REF!</definedName>
    <definedName name="к2">#REF!</definedName>
    <definedName name="к20" localSheetId="4">#REF!</definedName>
    <definedName name="к20">#REF!</definedName>
    <definedName name="к21" localSheetId="4">#REF!</definedName>
    <definedName name="к21">#REF!</definedName>
    <definedName name="к22" localSheetId="4">#REF!</definedName>
    <definedName name="к22">#REF!</definedName>
    <definedName name="к23" localSheetId="4">#REF!</definedName>
    <definedName name="к23">#REF!</definedName>
    <definedName name="к231" localSheetId="4">#REF!</definedName>
    <definedName name="к231">#REF!</definedName>
    <definedName name="к24" localSheetId="4">#REF!</definedName>
    <definedName name="к24">#REF!</definedName>
    <definedName name="к25" localSheetId="4">#REF!</definedName>
    <definedName name="к25">#REF!</definedName>
    <definedName name="к26" localSheetId="4">#REF!</definedName>
    <definedName name="к26">#REF!</definedName>
    <definedName name="к27" localSheetId="4">#REF!</definedName>
    <definedName name="к27">#REF!</definedName>
    <definedName name="к28" localSheetId="4">#REF!</definedName>
    <definedName name="к28">#REF!</definedName>
    <definedName name="к29" localSheetId="4">#REF!</definedName>
    <definedName name="к29">#REF!</definedName>
    <definedName name="к2п" localSheetId="4">#REF!</definedName>
    <definedName name="к2п">#REF!</definedName>
    <definedName name="к3" localSheetId="4">#REF!</definedName>
    <definedName name="к3">#REF!</definedName>
    <definedName name="к30" localSheetId="4">#REF!</definedName>
    <definedName name="к30">#REF!</definedName>
    <definedName name="к3п" localSheetId="4">#REF!</definedName>
    <definedName name="к3п">#REF!</definedName>
    <definedName name="к5" localSheetId="4">#REF!</definedName>
    <definedName name="к5">#REF!</definedName>
    <definedName name="к6" localSheetId="4">#REF!</definedName>
    <definedName name="к6">#REF!</definedName>
    <definedName name="к7" localSheetId="4">#REF!</definedName>
    <definedName name="к7">#REF!</definedName>
    <definedName name="к8" localSheetId="4">#REF!</definedName>
    <definedName name="к8">#REF!</definedName>
    <definedName name="к9" localSheetId="4">#REF!</definedName>
    <definedName name="к9">#REF!</definedName>
    <definedName name="Кабардино_Балкарская_Республика" localSheetId="4">#REF!</definedName>
    <definedName name="Кабардино_Балкарская_Республика">#REF!</definedName>
    <definedName name="Кабели_1" localSheetId="4">#REF!</definedName>
    <definedName name="Кабели_1">#REF!</definedName>
    <definedName name="кабель" localSheetId="4">#REF!</definedName>
    <definedName name="кабель">#REF!</definedName>
    <definedName name="кака" localSheetId="4">#REF!</definedName>
    <definedName name="кака">#REF!</definedName>
    <definedName name="Калининградская_область" localSheetId="4">#REF!</definedName>
    <definedName name="Калининградская_область">#REF!</definedName>
    <definedName name="калплан" localSheetId="4">#REF!</definedName>
    <definedName name="калплан">#REF!</definedName>
    <definedName name="Калужская_область" localSheetId="4">#REF!</definedName>
    <definedName name="Калужская_область">#REF!</definedName>
    <definedName name="Камеральных" localSheetId="4">#REF!</definedName>
    <definedName name="Камеральных">#REF!</definedName>
    <definedName name="Камчатская_область" localSheetId="4">#REF!</definedName>
    <definedName name="Камчатская_область">#REF!</definedName>
    <definedName name="Камчатская_область_1" localSheetId="4">#REF!</definedName>
    <definedName name="Камчатская_область_1">#REF!</definedName>
    <definedName name="Карачаево_Черкесская_Республика" localSheetId="4">#REF!</definedName>
    <definedName name="Карачаево_Черкесская_Республика">#REF!</definedName>
    <definedName name="Категория_сложности" localSheetId="4">#REF!</definedName>
    <definedName name="Категория_сложности">#REF!</definedName>
    <definedName name="катя" localSheetId="4">#REF!</definedName>
    <definedName name="катя">#REF!</definedName>
    <definedName name="КВАРТАЛ2" localSheetId="4">#REF!</definedName>
    <definedName name="КВАРТАЛ2">#REF!</definedName>
    <definedName name="кгкг" localSheetId="4">#REF!</definedName>
    <definedName name="кгкг">#REF!</definedName>
    <definedName name="кеке" localSheetId="4">#REF!</definedName>
    <definedName name="кеке">#REF!</definedName>
    <definedName name="Кемеровская_область" localSheetId="4">#REF!</definedName>
    <definedName name="Кемеровская_область">#REF!</definedName>
    <definedName name="Кемеровская_область_1" localSheetId="4">#REF!</definedName>
    <definedName name="Кемеровская_область_1">#REF!</definedName>
    <definedName name="кенрке" localSheetId="4">#REF!</definedName>
    <definedName name="кенрке">#REF!</definedName>
    <definedName name="кенроолтьб" localSheetId="4">#REF!</definedName>
    <definedName name="кенроолтьб">#REF!</definedName>
    <definedName name="керл" localSheetId="4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 localSheetId="4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4">#REF!</definedName>
    <definedName name="КИПиавтом">#REF!</definedName>
    <definedName name="Кировская_область" localSheetId="4">#REF!</definedName>
    <definedName name="Кировская_область">#REF!</definedName>
    <definedName name="Кировская_область_1" localSheetId="4">#REF!</definedName>
    <definedName name="Кировская_область_1">#REF!</definedName>
    <definedName name="кк" localSheetId="4">#REF!</definedName>
    <definedName name="кк" localSheetId="8">#REF!</definedName>
    <definedName name="кк">#REF!</definedName>
    <definedName name="ккее" localSheetId="4">#REF!</definedName>
    <definedName name="ккее">#REF!</definedName>
    <definedName name="ккк" localSheetId="4">#REF!</definedName>
    <definedName name="ккк">#REF!</definedName>
    <definedName name="книга" localSheetId="4">#REF!</definedName>
    <definedName name="книга">#REF!</definedName>
    <definedName name="Кобщ" localSheetId="4">#REF!</definedName>
    <definedName name="Кобщ">#REF!</definedName>
    <definedName name="КОД" localSheetId="4">#REF!</definedName>
    <definedName name="КОД">#REF!</definedName>
    <definedName name="кол" localSheetId="4">#REF!</definedName>
    <definedName name="кол">#REF!</definedName>
    <definedName name="Количество_землепользователей" localSheetId="4">#REF!</definedName>
    <definedName name="Количество_землепользователей">#REF!</definedName>
    <definedName name="Количество_контуров" localSheetId="4">#REF!</definedName>
    <definedName name="Количество_контуров">#REF!</definedName>
    <definedName name="Количество_культур" localSheetId="4">#REF!</definedName>
    <definedName name="Количество_культур">#REF!</definedName>
    <definedName name="Количество_листов">#REF!</definedName>
    <definedName name="Количество_планшетов" localSheetId="4">#REF!</definedName>
    <definedName name="Количество_планшетов">#REF!</definedName>
    <definedName name="Количество_предприятий" localSheetId="4">#REF!</definedName>
    <definedName name="Количество_предприятий">#REF!</definedName>
    <definedName name="Количество_согласований" localSheetId="4">#REF!</definedName>
    <definedName name="Количество_согласований">#REF!</definedName>
    <definedName name="Колп">#REF!</definedName>
    <definedName name="ком." localSheetId="4">#REF!</definedName>
    <definedName name="ком.">#REF!</definedName>
    <definedName name="Командировочные_расходы" localSheetId="4">#REF!</definedName>
    <definedName name="Командировочные_расходы">#REF!</definedName>
    <definedName name="Компания">#REF!</definedName>
    <definedName name="комплект">#REF!</definedName>
    <definedName name="конкурс" localSheetId="4">#REF!</definedName>
    <definedName name="конкурс">#REF!</definedName>
    <definedName name="Контроллер_1" localSheetId="4">#REF!</definedName>
    <definedName name="Контроллер_1">#REF!</definedName>
    <definedName name="кор" localSheetId="4">#REF!</definedName>
    <definedName name="кор">#REF!</definedName>
    <definedName name="кореал" localSheetId="4">#REF!</definedName>
    <definedName name="кореал">#REF!</definedName>
    <definedName name="Корнеева" localSheetId="4">#REF!</definedName>
    <definedName name="Корнеева">#REF!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8">{#N/A,#N/A,FALSE,"Шаблон_Спец1"}</definedName>
    <definedName name="корр">{#N/A,#N/A,FALSE,"Шаблон_Спец1"}</definedName>
    <definedName name="Костромская_область" localSheetId="4">#REF!</definedName>
    <definedName name="Костромская_область">#REF!</definedName>
    <definedName name="КОЭФ3" localSheetId="4">#REF!</definedName>
    <definedName name="КОЭФ3">#REF!</definedName>
    <definedName name="КоэфБезПоля" localSheetId="4">#REF!</definedName>
    <definedName name="КоэфБезПоля">#REF!</definedName>
    <definedName name="КоэфГорЗак" localSheetId="4">#REF!</definedName>
    <definedName name="КоэфГорЗак">#REF!</definedName>
    <definedName name="Коэффициент" localSheetId="4">#REF!</definedName>
    <definedName name="Коэффициент">#REF!</definedName>
    <definedName name="кп" localSheetId="4">#REF!</definedName>
    <definedName name="кп">#REF!</definedName>
    <definedName name="крас" localSheetId="4">#REF!</definedName>
    <definedName name="крас">#REF!</definedName>
    <definedName name="Краснодарский_край" localSheetId="4">#REF!</definedName>
    <definedName name="Краснодарский_край">#REF!</definedName>
    <definedName name="Красноярский_край" localSheetId="4">#REF!</definedName>
    <definedName name="Красноярский_край">#REF!</definedName>
    <definedName name="Красноярский_край_1" localSheetId="4">#REF!</definedName>
    <definedName name="Красноярский_край_1">#REF!</definedName>
    <definedName name="Крек">#REF!</definedName>
    <definedName name="_xlnm.Criteria" localSheetId="4">#REF!</definedName>
    <definedName name="_xlnm.Criteria">#REF!</definedName>
    <definedName name="Крп">#REF!</definedName>
    <definedName name="куку" localSheetId="4">#REF!</definedName>
    <definedName name="куку">#REF!</definedName>
    <definedName name="Курганская_область" localSheetId="4">#REF!</definedName>
    <definedName name="Курганская_область">#REF!</definedName>
    <definedName name="Курганская_область_1" localSheetId="4">#REF!</definedName>
    <definedName name="Курганская_область_1">#REF!</definedName>
    <definedName name="курс" localSheetId="4">#REF!</definedName>
    <definedName name="курс">#REF!</definedName>
    <definedName name="Курс_1" localSheetId="4">#REF!</definedName>
    <definedName name="Курс_1">#REF!</definedName>
    <definedName name="курс_дол" localSheetId="4">#REF!</definedName>
    <definedName name="курс_дол">#REF!</definedName>
    <definedName name="Курс_доллара">#REF!</definedName>
    <definedName name="Курс_доллара_США" localSheetId="4">#REF!</definedName>
    <definedName name="Курс_доллара_США">#REF!</definedName>
    <definedName name="курс1" localSheetId="4">#REF!</definedName>
    <definedName name="курс1">#REF!</definedName>
    <definedName name="Курская_область" localSheetId="4">#REF!</definedName>
    <definedName name="Курская_область">#REF!</definedName>
    <definedName name="кшн" localSheetId="4">#REF!</definedName>
    <definedName name="кшн">#REF!</definedName>
    <definedName name="Кэл">#REF!</definedName>
    <definedName name="лаборатория" localSheetId="4">#REF!</definedName>
    <definedName name="лаборатория">#REF!</definedName>
    <definedName name="ЛабШурфов" localSheetId="4">#REF!</definedName>
    <definedName name="ЛабШурфов">#REF!</definedName>
    <definedName name="лв" localSheetId="4">#REF!</definedName>
    <definedName name="лв">#REF!</definedName>
    <definedName name="лвнг" localSheetId="4">#REF!</definedName>
    <definedName name="лвнг">#REF!</definedName>
    <definedName name="лд" localSheetId="4">#REF!</definedName>
    <definedName name="лд" localSheetId="8">#REF!</definedName>
    <definedName name="лд">#REF!</definedName>
    <definedName name="лдд" localSheetId="4">#REF!</definedName>
    <definedName name="лдд" localSheetId="8">#REF!</definedName>
    <definedName name="лдд">#REF!</definedName>
    <definedName name="лдллл" localSheetId="4">#REF!</definedName>
    <definedName name="лдллл">#REF!</definedName>
    <definedName name="ЛенЗина">#REF!</definedName>
    <definedName name="ленин" localSheetId="4">#REF!</definedName>
    <definedName name="ленин">#REF!</definedName>
    <definedName name="Ленинградская_область" localSheetId="4">#REF!</definedName>
    <definedName name="Ленинградская_область">#REF!</definedName>
    <definedName name="лес">#REF!</definedName>
    <definedName name="ЛимитУРС_ПИР" localSheetId="4">#REF!</definedName>
    <definedName name="ЛимитУРС_ПИР">#REF!</definedName>
    <definedName name="Липецкая_область" localSheetId="4">#REF!</definedName>
    <definedName name="Липецкая_область">#REF!</definedName>
    <definedName name="лист" localSheetId="4">#REF!</definedName>
    <definedName name="лист">#REF!</definedName>
    <definedName name="Лифты" localSheetId="4">#REF!</definedName>
    <definedName name="Лифты">#REF!</definedName>
    <definedName name="лкон" localSheetId="4">#REF!</definedName>
    <definedName name="лкон">#REF!</definedName>
    <definedName name="лл" localSheetId="4">#REF!</definedName>
    <definedName name="лл" localSheetId="8">#REF!</definedName>
    <definedName name="лл">#REF!</definedName>
    <definedName name="ллддд" localSheetId="4">#REF!</definedName>
    <definedName name="ллддд">#REF!</definedName>
    <definedName name="ллдж" localSheetId="4">#REF!</definedName>
    <definedName name="ллдж">#REF!</definedName>
    <definedName name="ллл" localSheetId="4">#REF!</definedName>
    <definedName name="ллл" localSheetId="8">#REF!</definedName>
    <definedName name="ллл">#REF!</definedName>
    <definedName name="лн" localSheetId="4">#REF!</definedName>
    <definedName name="лн">#REF!</definedName>
    <definedName name="лнвг" localSheetId="4">#REF!</definedName>
    <definedName name="лнвг">#REF!</definedName>
    <definedName name="лнгва" localSheetId="4">#REF!</definedName>
    <definedName name="лнгва">#REF!</definedName>
    <definedName name="ло" localSheetId="4">#REF!</definedName>
    <definedName name="ло">#REF!</definedName>
    <definedName name="ловпр" localSheetId="4">#REF!</definedName>
    <definedName name="ловпр">#REF!</definedName>
    <definedName name="логалгнеелн" localSheetId="4">#REF!</definedName>
    <definedName name="логалгнеелн">#REF!</definedName>
    <definedName name="лодло" localSheetId="4">#REF!</definedName>
    <definedName name="лодло">#REF!</definedName>
    <definedName name="лодол" localSheetId="4">#REF!</definedName>
    <definedName name="лодол">#REF!</definedName>
    <definedName name="лол" localSheetId="4">#REF!</definedName>
    <definedName name="лол">#REF!</definedName>
    <definedName name="лорщшгошщлдбжд" localSheetId="4">#REF!</definedName>
    <definedName name="лорщшгошщлдбжд">#REF!</definedName>
    <definedName name="лпрра" localSheetId="4">#REF!</definedName>
    <definedName name="лпрра">#REF!</definedName>
    <definedName name="лрал" localSheetId="4">#REF!</definedName>
    <definedName name="лрал">#REF!</definedName>
    <definedName name="лрлд" localSheetId="4">#REF!</definedName>
    <definedName name="лрлд">#REF!</definedName>
    <definedName name="лрр" localSheetId="4">#REF!</definedName>
    <definedName name="лрр">#REF!</definedName>
    <definedName name="М" localSheetId="4">#REF!</definedName>
    <definedName name="М">#REF!</definedName>
    <definedName name="Магаданская_область" localSheetId="4">#REF!</definedName>
    <definedName name="Магаданская_область">#REF!</definedName>
    <definedName name="Магаданская_область_1" localSheetId="4">#REF!</definedName>
    <definedName name="Магаданская_область_1">#REF!</definedName>
    <definedName name="МАРЖА" localSheetId="4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 localSheetId="4">#REF!</definedName>
    <definedName name="Месяцы">#REF!</definedName>
    <definedName name="Месяцы2" localSheetId="4">#REF!</definedName>
    <definedName name="Месяцы2">#REF!</definedName>
    <definedName name="Месяцы3" localSheetId="4">#REF!</definedName>
    <definedName name="Месяцы3">#REF!</definedName>
    <definedName name="мж1">#REF!</definedName>
    <definedName name="МИ_Т" localSheetId="4">#REF!</definedName>
    <definedName name="МИ_Т">#REF!</definedName>
    <definedName name="МИА5" localSheetId="4">#REF!</definedName>
    <definedName name="МИА5">#REF!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8">{0,"овz";1,"z";2,"аz";5,"овz"}</definedName>
    <definedName name="мил">{0,"овz";1,"z";2,"аz";5,"овz"}</definedName>
    <definedName name="мин" localSheetId="4">#REF!</definedName>
    <definedName name="мин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>#REF!</definedName>
    <definedName name="мись" localSheetId="4">#REF!</definedName>
    <definedName name="мись">#REF!</definedName>
    <definedName name="мит" localSheetId="4">#REF!</definedName>
    <definedName name="мит">#REF!</definedName>
    <definedName name="мм" localSheetId="4">#REF!</definedName>
    <definedName name="мм">#REF!</definedName>
    <definedName name="МММММММММ" localSheetId="4">#REF!</definedName>
    <definedName name="МММММММММ">#REF!</definedName>
    <definedName name="мн" localSheetId="4">#REF!</definedName>
    <definedName name="мн">#REF!</definedName>
    <definedName name="Модель2" localSheetId="4">#REF!</definedName>
    <definedName name="Модель2" localSheetId="8">#REF!</definedName>
    <definedName name="Модель2">#REF!</definedName>
    <definedName name="мойка" localSheetId="4">#REF!</definedName>
    <definedName name="мойка">#REF!</definedName>
    <definedName name="Монтаж" localSheetId="4">#REF!</definedName>
    <definedName name="Монтаж">#REF!</definedName>
    <definedName name="Монтажные_работы_в_базисных_ценах" localSheetId="4">#REF!</definedName>
    <definedName name="Монтажные_работы_в_базисных_ценах">#REF!</definedName>
    <definedName name="Московская_область" localSheetId="4">#REF!</definedName>
    <definedName name="Московская_область">#REF!</definedName>
    <definedName name="мотаж2" localSheetId="4">#REF!</definedName>
    <definedName name="мотаж2">#REF!</definedName>
    <definedName name="мпртмит" localSheetId="4">#REF!</definedName>
    <definedName name="мпртмит">#REF!</definedName>
    <definedName name="мтч" localSheetId="4">#REF!</definedName>
    <definedName name="мтч">#REF!</definedName>
    <definedName name="мтьюп" localSheetId="4">#REF!</definedName>
    <definedName name="мтьюп">#REF!</definedName>
    <definedName name="муж">#REF!</definedName>
    <definedName name="Мурманская_область" localSheetId="4">#REF!</definedName>
    <definedName name="Мурманская_область">#REF!</definedName>
    <definedName name="Мурманская_область_1" localSheetId="4">#REF!</definedName>
    <definedName name="Мурманская_область_1">#REF!</definedName>
    <definedName name="над" localSheetId="4">#REF!</definedName>
    <definedName name="над">#REF!</definedName>
    <definedName name="наз">#REF!</definedName>
    <definedName name="назв">#REF!</definedName>
    <definedName name="Название_проекта" localSheetId="4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4">#REF!</definedName>
    <definedName name="Наименование_группы_строек">#REF!</definedName>
    <definedName name="Наименование_локальной_сметы" localSheetId="4">#REF!</definedName>
    <definedName name="Наименование_локальной_сметы">#REF!</definedName>
    <definedName name="Наименование_объекта" localSheetId="4">#REF!</definedName>
    <definedName name="Наименование_объекта">#REF!</definedName>
    <definedName name="Наименование_объектной_сметы" localSheetId="4">#REF!</definedName>
    <definedName name="Наименование_объектной_сметы">#REF!</definedName>
    <definedName name="Наименование_организации_заказчика" localSheetId="4">#REF!</definedName>
    <definedName name="Наименование_организации_заказчика">#REF!</definedName>
    <definedName name="Наименование_очереди" localSheetId="4">#REF!</definedName>
    <definedName name="Наименование_очереди">#REF!</definedName>
    <definedName name="Наименование_проектной_организации" localSheetId="4">#REF!</definedName>
    <definedName name="Наименование_проектной_организации">#REF!</definedName>
    <definedName name="Наименование_пускового_комплекса" localSheetId="4">#REF!</definedName>
    <definedName name="Наименование_пускового_комплекса">#REF!</definedName>
    <definedName name="Наименование_сводного_сметного_расчета" localSheetId="4">#REF!</definedName>
    <definedName name="Наименование_сводного_сметного_расчета">#REF!</definedName>
    <definedName name="Наименование_строительства" localSheetId="4">#REF!</definedName>
    <definedName name="Наименование_строительства">#REF!</definedName>
    <definedName name="Наименование_стройки" localSheetId="4">#REF!</definedName>
    <definedName name="Наименование_стройки">#REF!</definedName>
    <definedName name="накладные" localSheetId="4">#REF!</definedName>
    <definedName name="накладные">#REF!</definedName>
    <definedName name="науки" localSheetId="4">#REF!</definedName>
    <definedName name="науки">#REF!</definedName>
    <definedName name="нвле" localSheetId="4">#REF!</definedName>
    <definedName name="нвле">#REF!</definedName>
    <definedName name="нгагл" localSheetId="4">#REF!</definedName>
    <definedName name="нгагл">#REF!</definedName>
    <definedName name="нго" localSheetId="4">#REF!</definedName>
    <definedName name="нго">#REF!</definedName>
    <definedName name="нгпнрап" localSheetId="4">#REF!</definedName>
    <definedName name="нгпнрап">#REF!</definedName>
    <definedName name="НДС" localSheetId="4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 localSheetId="4">#REF!</definedName>
    <definedName name="нево">#REF!</definedName>
    <definedName name="нер" localSheetId="4">#REF!</definedName>
    <definedName name="нер">#REF!</definedName>
    <definedName name="нес2">#REF!</definedName>
    <definedName name="неуо" localSheetId="4">#REF!</definedName>
    <definedName name="неуо">#REF!</definedName>
    <definedName name="Нижегородская_область" localSheetId="4">#REF!</definedName>
    <definedName name="Нижегородская_область">#REF!</definedName>
    <definedName name="Нижняя_часть" localSheetId="4">#REF!</definedName>
    <definedName name="Нижняя_часть">#REF!</definedName>
    <definedName name="нии" localSheetId="4">#REF!</definedName>
    <definedName name="нии">#REF!</definedName>
    <definedName name="НК">#REF!</definedName>
    <definedName name="нн" localSheetId="4">#REF!</definedName>
    <definedName name="нн" localSheetId="8">#REF!</definedName>
    <definedName name="нн">#REF!</definedName>
    <definedName name="но" localSheetId="4">#REF!</definedName>
    <definedName name="но">#REF!</definedName>
    <definedName name="Новгородская_область" localSheetId="4">#REF!</definedName>
    <definedName name="Новгородская_область">#REF!</definedName>
    <definedName name="Новосибирская_область" localSheetId="4">#REF!</definedName>
    <definedName name="Новосибирская_область">#REF!</definedName>
    <definedName name="Новосибирская_область_1" localSheetId="4">#REF!</definedName>
    <definedName name="Новосибирская_область_1">#REF!</definedName>
    <definedName name="новый" localSheetId="4">#REF!</definedName>
    <definedName name="новый">#REF!</definedName>
    <definedName name="Номер" localSheetId="4">#REF!</definedName>
    <definedName name="Номер">#REF!</definedName>
    <definedName name="Номер_договора" localSheetId="4">#REF!</definedName>
    <definedName name="Номер_договора">#REF!</definedName>
    <definedName name="Номер_пп" localSheetId="4">#REF!</definedName>
    <definedName name="Номер_пп">#REF!</definedName>
    <definedName name="Номер_раздела" localSheetId="4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3">граж</definedName>
    <definedName name="нр" localSheetId="4">граж</definedName>
    <definedName name="нр" localSheetId="6">граж</definedName>
    <definedName name="нр" localSheetId="8">граж</definedName>
    <definedName name="нр">#REF!</definedName>
    <definedName name="Нсапк">#REF!</definedName>
    <definedName name="Нсстр">#REF!</definedName>
    <definedName name="о" localSheetId="4">#REF!</definedName>
    <definedName name="о">#REF!</definedName>
    <definedName name="об" localSheetId="4">#REF!</definedName>
    <definedName name="об">#REF!</definedName>
    <definedName name="обл">#REF!</definedName>
    <definedName name="_xlnm.Print_Area" localSheetId="2">Прил.3!$A$1:$H$77</definedName>
    <definedName name="_xlnm.Print_Area" localSheetId="3">'Прил.4 РМ'!$A$1:$E$48</definedName>
    <definedName name="_xlnm.Print_Area" localSheetId="4">'Прил.5 Расчет СМР и ОБ'!$A$1:$J$92</definedName>
    <definedName name="_xlnm.Print_Area" localSheetId="8">ФОТр.тек.!$A$1:$F$15</definedName>
    <definedName name="_xlnm.Print_Area">#REF!</definedName>
    <definedName name="Область_печати_ИМ" localSheetId="4">#REF!</definedName>
    <definedName name="Область_печати_ИМ">#REF!</definedName>
    <definedName name="Оборудование_в_базисных_ценах" localSheetId="4">#REF!</definedName>
    <definedName name="Оборудование_в_базисных_ценах">#REF!</definedName>
    <definedName name="Обоснование_поправки" localSheetId="4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4">#REF!</definedName>
    <definedName name="объем___0">#REF!</definedName>
    <definedName name="объем___0___0" localSheetId="4">#REF!</definedName>
    <definedName name="объем___0___0">#REF!</definedName>
    <definedName name="объем___0___0___0" localSheetId="4">#REF!</definedName>
    <definedName name="объем___0___0___0">#REF!</definedName>
    <definedName name="объем___0___0___0___0" localSheetId="4">#REF!</definedName>
    <definedName name="объем___0___0___0___0">#REF!</definedName>
    <definedName name="объем___0___0___2" localSheetId="4">#REF!</definedName>
    <definedName name="объем___0___0___2">#REF!</definedName>
    <definedName name="объем___0___0___3" localSheetId="4">#REF!</definedName>
    <definedName name="объем___0___0___3">#REF!</definedName>
    <definedName name="объем___0___0___4" localSheetId="4">#REF!</definedName>
    <definedName name="объем___0___0___4">#REF!</definedName>
    <definedName name="объем___0___1" localSheetId="4">#REF!</definedName>
    <definedName name="объем___0___1">#REF!</definedName>
    <definedName name="объем___0___10" localSheetId="4">#REF!</definedName>
    <definedName name="объем___0___10">#REF!</definedName>
    <definedName name="объем___0___12" localSheetId="4">#REF!</definedName>
    <definedName name="объем___0___12">#REF!</definedName>
    <definedName name="объем___0___2" localSheetId="4">#REF!</definedName>
    <definedName name="объем___0___2">#REF!</definedName>
    <definedName name="объем___0___2___0" localSheetId="4">#REF!</definedName>
    <definedName name="объем___0___2___0">#REF!</definedName>
    <definedName name="объем___0___3" localSheetId="4">#REF!</definedName>
    <definedName name="объем___0___3">#REF!</definedName>
    <definedName name="объем___0___4" localSheetId="4">#REF!</definedName>
    <definedName name="объем___0___4">#REF!</definedName>
    <definedName name="объем___0___5" localSheetId="4">#REF!</definedName>
    <definedName name="объем___0___5">#REF!</definedName>
    <definedName name="объем___0___6" localSheetId="4">#REF!</definedName>
    <definedName name="объем___0___6">#REF!</definedName>
    <definedName name="объем___0___8" localSheetId="4">#REF!</definedName>
    <definedName name="объем___0___8">#REF!</definedName>
    <definedName name="объем___1" localSheetId="4">#REF!</definedName>
    <definedName name="объем___1">#REF!</definedName>
    <definedName name="объем___1___0" localSheetId="4">#REF!</definedName>
    <definedName name="объем___1___0">#REF!</definedName>
    <definedName name="объем___10" localSheetId="4">#REF!</definedName>
    <definedName name="объем___10">#REF!</definedName>
    <definedName name="объем___10___0">NA()</definedName>
    <definedName name="объем___10___0___0" localSheetId="4">#REF!</definedName>
    <definedName name="объем___10___0___0">#REF!</definedName>
    <definedName name="объем___10___1" localSheetId="4">#REF!</definedName>
    <definedName name="объем___10___1">#REF!</definedName>
    <definedName name="объем___10___10" localSheetId="4">#REF!</definedName>
    <definedName name="объем___10___10">#REF!</definedName>
    <definedName name="объем___10___12" localSheetId="4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4">#REF!</definedName>
    <definedName name="объем___11">#REF!</definedName>
    <definedName name="объем___11___0">NA()</definedName>
    <definedName name="объем___11___10" localSheetId="4">#REF!</definedName>
    <definedName name="объем___11___10">#REF!</definedName>
    <definedName name="объем___11___2" localSheetId="4">#REF!</definedName>
    <definedName name="объем___11___2">#REF!</definedName>
    <definedName name="объем___11___4" localSheetId="4">#REF!</definedName>
    <definedName name="объем___11___4">#REF!</definedName>
    <definedName name="объем___11___6" localSheetId="4">#REF!</definedName>
    <definedName name="объем___11___6">#REF!</definedName>
    <definedName name="объем___11___8" localSheetId="4">#REF!</definedName>
    <definedName name="объем___11___8">#REF!</definedName>
    <definedName name="объем___12">NA()</definedName>
    <definedName name="объем___2" localSheetId="4">#REF!</definedName>
    <definedName name="объем___2">#REF!</definedName>
    <definedName name="объем___2___0" localSheetId="4">#REF!</definedName>
    <definedName name="объем___2___0">#REF!</definedName>
    <definedName name="объем___2___0___0" localSheetId="4">#REF!</definedName>
    <definedName name="объем___2___0___0">#REF!</definedName>
    <definedName name="объем___2___0___0___0" localSheetId="4">#REF!</definedName>
    <definedName name="объем___2___0___0___0">#REF!</definedName>
    <definedName name="объем___2___1" localSheetId="4">#REF!</definedName>
    <definedName name="объем___2___1">#REF!</definedName>
    <definedName name="объем___2___10" localSheetId="4">#REF!</definedName>
    <definedName name="объем___2___10">#REF!</definedName>
    <definedName name="объем___2___12" localSheetId="4">#REF!</definedName>
    <definedName name="объем___2___12">#REF!</definedName>
    <definedName name="объем___2___2" localSheetId="4">#REF!</definedName>
    <definedName name="объем___2___2">#REF!</definedName>
    <definedName name="объем___2___3" localSheetId="4">#REF!</definedName>
    <definedName name="объем___2___3">#REF!</definedName>
    <definedName name="объем___2___4" localSheetId="4">#REF!</definedName>
    <definedName name="объем___2___4">#REF!</definedName>
    <definedName name="объем___2___6" localSheetId="4">#REF!</definedName>
    <definedName name="объем___2___6">#REF!</definedName>
    <definedName name="объем___2___8" localSheetId="4">#REF!</definedName>
    <definedName name="объем___2___8">#REF!</definedName>
    <definedName name="объем___3" localSheetId="4">#REF!</definedName>
    <definedName name="объем___3">#REF!</definedName>
    <definedName name="объем___3___0" localSheetId="4">#REF!</definedName>
    <definedName name="объем___3___0">#REF!</definedName>
    <definedName name="объем___3___0___0">NA()</definedName>
    <definedName name="объем___3___10" localSheetId="4">#REF!</definedName>
    <definedName name="объем___3___10">#REF!</definedName>
    <definedName name="объем___3___2" localSheetId="4">#REF!</definedName>
    <definedName name="объем___3___2">#REF!</definedName>
    <definedName name="объем___3___3" localSheetId="4">#REF!</definedName>
    <definedName name="объем___3___3">#REF!</definedName>
    <definedName name="объем___3___4" localSheetId="4">#REF!</definedName>
    <definedName name="объем___3___4">#REF!</definedName>
    <definedName name="объем___3___6" localSheetId="4">#REF!</definedName>
    <definedName name="объем___3___6">#REF!</definedName>
    <definedName name="объем___3___8" localSheetId="4">#REF!</definedName>
    <definedName name="объем___3___8">#REF!</definedName>
    <definedName name="объем___4" localSheetId="4">#REF!</definedName>
    <definedName name="объем___4">#REF!</definedName>
    <definedName name="объем___4___0">NA()</definedName>
    <definedName name="объем___4___0___0" localSheetId="4">#REF!</definedName>
    <definedName name="объем___4___0___0">#REF!</definedName>
    <definedName name="объем___4___0___0___0" localSheetId="4">#REF!</definedName>
    <definedName name="объем___4___0___0___0">#REF!</definedName>
    <definedName name="объем___4___10" localSheetId="4">#REF!</definedName>
    <definedName name="объем___4___10">#REF!</definedName>
    <definedName name="объем___4___12" localSheetId="4">#REF!</definedName>
    <definedName name="объем___4___12">#REF!</definedName>
    <definedName name="объем___4___2" localSheetId="4">#REF!</definedName>
    <definedName name="объем___4___2">#REF!</definedName>
    <definedName name="объем___4___3" localSheetId="4">#REF!</definedName>
    <definedName name="объем___4___3">#REF!</definedName>
    <definedName name="объем___4___4" localSheetId="4">#REF!</definedName>
    <definedName name="объем___4___4">#REF!</definedName>
    <definedName name="объем___4___6" localSheetId="4">#REF!</definedName>
    <definedName name="объем___4___6">#REF!</definedName>
    <definedName name="объем___4___8" localSheetId="4">#REF!</definedName>
    <definedName name="объем___4___8">#REF!</definedName>
    <definedName name="объем___5">NA()</definedName>
    <definedName name="объем___5___0" localSheetId="4">#REF!</definedName>
    <definedName name="объем___5___0">#REF!</definedName>
    <definedName name="объем___5___0___0" localSheetId="4">#REF!</definedName>
    <definedName name="объем___5___0___0">#REF!</definedName>
    <definedName name="объем___5___0___0___0" localSheetId="4">#REF!</definedName>
    <definedName name="объем___5___0___0___0">#REF!</definedName>
    <definedName name="объем___5___3">NA()</definedName>
    <definedName name="объем___6">NA()</definedName>
    <definedName name="объем___6___0" localSheetId="4">#REF!</definedName>
    <definedName name="объем___6___0">#REF!</definedName>
    <definedName name="объем___6___0___0" localSheetId="4">#REF!</definedName>
    <definedName name="объем___6___0___0">#REF!</definedName>
    <definedName name="объем___6___0___0___0" localSheetId="4">#REF!</definedName>
    <definedName name="объем___6___0___0___0">#REF!</definedName>
    <definedName name="объем___6___1" localSheetId="4">#REF!</definedName>
    <definedName name="объем___6___1">#REF!</definedName>
    <definedName name="объем___6___10" localSheetId="4">#REF!</definedName>
    <definedName name="объем___6___10">#REF!</definedName>
    <definedName name="объем___6___12" localSheetId="4">#REF!</definedName>
    <definedName name="объем___6___12">#REF!</definedName>
    <definedName name="объем___6___2" localSheetId="4">#REF!</definedName>
    <definedName name="объем___6___2">#REF!</definedName>
    <definedName name="объем___6___4" localSheetId="4">#REF!</definedName>
    <definedName name="объем___6___4">#REF!</definedName>
    <definedName name="объем___6___6" localSheetId="4">#REF!</definedName>
    <definedName name="объем___6___6">#REF!</definedName>
    <definedName name="объем___6___8" localSheetId="4">#REF!</definedName>
    <definedName name="объем___6___8">#REF!</definedName>
    <definedName name="объем___7" localSheetId="4">#REF!</definedName>
    <definedName name="объем___7">#REF!</definedName>
    <definedName name="объем___7___0" localSheetId="4">#REF!</definedName>
    <definedName name="объем___7___0">#REF!</definedName>
    <definedName name="объем___7___10" localSheetId="4">#REF!</definedName>
    <definedName name="объем___7___10">#REF!</definedName>
    <definedName name="объем___7___2" localSheetId="4">#REF!</definedName>
    <definedName name="объем___7___2">#REF!</definedName>
    <definedName name="объем___7___4" localSheetId="4">#REF!</definedName>
    <definedName name="объем___7___4">#REF!</definedName>
    <definedName name="объем___7___6" localSheetId="4">#REF!</definedName>
    <definedName name="объем___7___6">#REF!</definedName>
    <definedName name="объем___7___8" localSheetId="4">#REF!</definedName>
    <definedName name="объем___7___8">#REF!</definedName>
    <definedName name="объем___8" localSheetId="4">#REF!</definedName>
    <definedName name="объем___8">#REF!</definedName>
    <definedName name="объем___8___0" localSheetId="4">#REF!</definedName>
    <definedName name="объем___8___0">#REF!</definedName>
    <definedName name="объем___8___0___0" localSheetId="4">#REF!</definedName>
    <definedName name="объем___8___0___0">#REF!</definedName>
    <definedName name="объем___8___0___0___0" localSheetId="4">#REF!</definedName>
    <definedName name="объем___8___0___0___0">#REF!</definedName>
    <definedName name="объем___8___1" localSheetId="4">#REF!</definedName>
    <definedName name="объем___8___1">#REF!</definedName>
    <definedName name="объем___8___10" localSheetId="4">#REF!</definedName>
    <definedName name="объем___8___10">#REF!</definedName>
    <definedName name="объем___8___12" localSheetId="4">#REF!</definedName>
    <definedName name="объем___8___12">#REF!</definedName>
    <definedName name="объем___8___2" localSheetId="4">#REF!</definedName>
    <definedName name="объем___8___2">#REF!</definedName>
    <definedName name="объем___8___4" localSheetId="4">#REF!</definedName>
    <definedName name="объем___8___4">#REF!</definedName>
    <definedName name="объем___8___6" localSheetId="4">#REF!</definedName>
    <definedName name="объем___8___6">#REF!</definedName>
    <definedName name="объем___8___8" localSheetId="4">#REF!</definedName>
    <definedName name="объем___8___8">#REF!</definedName>
    <definedName name="объем___9" localSheetId="4">#REF!</definedName>
    <definedName name="объем___9">#REF!</definedName>
    <definedName name="объем___9___0" localSheetId="4">#REF!</definedName>
    <definedName name="объем___9___0">#REF!</definedName>
    <definedName name="объем___9___0___0" localSheetId="4">#REF!</definedName>
    <definedName name="объем___9___0___0">#REF!</definedName>
    <definedName name="объем___9___0___0___0" localSheetId="4">#REF!</definedName>
    <definedName name="объем___9___0___0___0">#REF!</definedName>
    <definedName name="объем___9___10" localSheetId="4">#REF!</definedName>
    <definedName name="объем___9___10">#REF!</definedName>
    <definedName name="объем___9___2" localSheetId="4">#REF!</definedName>
    <definedName name="объем___9___2">#REF!</definedName>
    <definedName name="объем___9___4" localSheetId="4">#REF!</definedName>
    <definedName name="объем___9___4">#REF!</definedName>
    <definedName name="объем___9___6" localSheetId="4">#REF!</definedName>
    <definedName name="объем___9___6">#REF!</definedName>
    <definedName name="объем___9___8" localSheetId="4">#REF!</definedName>
    <definedName name="объем___9___8">#REF!</definedName>
    <definedName name="объем1" localSheetId="4">#REF!</definedName>
    <definedName name="объем1">#REF!</definedName>
    <definedName name="ов" localSheetId="4">#REF!</definedName>
    <definedName name="ов">#REF!</definedName>
    <definedName name="овао" localSheetId="4">#REF!</definedName>
    <definedName name="овао">#REF!</definedName>
    <definedName name="овено" localSheetId="4">#REF!</definedName>
    <definedName name="овено">#REF!</definedName>
    <definedName name="овпв" localSheetId="4">#REF!</definedName>
    <definedName name="овпв">#REF!</definedName>
    <definedName name="одлпд" localSheetId="4">#REF!</definedName>
    <definedName name="одлпд">#REF!</definedName>
    <definedName name="оев" localSheetId="4">#REF!</definedName>
    <definedName name="оев">#REF!</definedName>
    <definedName name="оек" localSheetId="4">#REF!</definedName>
    <definedName name="оек">#REF!</definedName>
    <definedName name="ок">#REF!</definedName>
    <definedName name="окн" localSheetId="4">#REF!</definedName>
    <definedName name="окн">#REF!</definedName>
    <definedName name="ол" localSheetId="4">#REF!</definedName>
    <definedName name="ол" localSheetId="8">#REF!</definedName>
    <definedName name="ол">#REF!</definedName>
    <definedName name="олодод" localSheetId="4">#REF!</definedName>
    <definedName name="олодод">#REF!</definedName>
    <definedName name="олорлшгш" localSheetId="4">#REF!</definedName>
    <definedName name="олорлшгш">#REF!</definedName>
    <definedName name="олпрол" localSheetId="4">#REF!</definedName>
    <definedName name="олпрол">#REF!</definedName>
    <definedName name="олролрт" localSheetId="4">#REF!</definedName>
    <definedName name="олролрт">#REF!</definedName>
    <definedName name="олрщшошшлд" localSheetId="4">#REF!</definedName>
    <definedName name="олрщшошшлд">#REF!</definedName>
    <definedName name="олюдю" localSheetId="4">#REF!</definedName>
    <definedName name="олюдю">#REF!</definedName>
    <definedName name="ОЛЯ" localSheetId="4">#REF!</definedName>
    <definedName name="ОЛЯ">#REF!</definedName>
    <definedName name="Омская_область" localSheetId="4">#REF!</definedName>
    <definedName name="Омская_область">#REF!</definedName>
    <definedName name="Омская_область_1" localSheetId="4">#REF!</definedName>
    <definedName name="Омская_область_1">#REF!</definedName>
    <definedName name="оо" localSheetId="4">#REF!</definedName>
    <definedName name="оо">#REF!</definedName>
    <definedName name="ооо" localSheetId="4">#REF!</definedName>
    <definedName name="ооо" localSheetId="8">#REF!</definedName>
    <definedName name="ооо">#REF!</definedName>
    <definedName name="ООО_НИИПРИИ___Севзапинжтехнология" localSheetId="4">#REF!</definedName>
    <definedName name="ООО_НИИПРИИ___Севзапинжтехнология">#REF!</definedName>
    <definedName name="оооо" localSheetId="4">#REF!</definedName>
    <definedName name="оооо">#REF!</definedName>
    <definedName name="ООС" localSheetId="4">#REF!</definedName>
    <definedName name="ООС">#REF!</definedName>
    <definedName name="оос1" localSheetId="4">#REF!</definedName>
    <definedName name="оос1">#REF!</definedName>
    <definedName name="оот" localSheetId="4">#REF!</definedName>
    <definedName name="оот">#REF!</definedName>
    <definedName name="опао" localSheetId="4">#REF!</definedName>
    <definedName name="опао">#REF!</definedName>
    <definedName name="Описание_группы_строек" localSheetId="4">#REF!</definedName>
    <definedName name="Описание_группы_строек">#REF!</definedName>
    <definedName name="Описание_локальной_сметы" localSheetId="4">#REF!</definedName>
    <definedName name="Описание_локальной_сметы">#REF!</definedName>
    <definedName name="Описание_объекта" localSheetId="4">#REF!</definedName>
    <definedName name="Описание_объекта">#REF!</definedName>
    <definedName name="Описание_объектной_сметы" localSheetId="4">#REF!</definedName>
    <definedName name="Описание_объектной_сметы">#REF!</definedName>
    <definedName name="Описание_очереди" localSheetId="4">#REF!</definedName>
    <definedName name="Описание_очереди">#REF!</definedName>
    <definedName name="Описание_пускового_комплекса" localSheetId="4">#REF!</definedName>
    <definedName name="Описание_пускового_комплекса">#REF!</definedName>
    <definedName name="Описание_сводного_сметного_расчета" localSheetId="4">#REF!</definedName>
    <definedName name="Описание_сводного_сметного_расчета">#REF!</definedName>
    <definedName name="Описание_стройки" localSheetId="4">#REF!</definedName>
    <definedName name="Описание_стройки">#REF!</definedName>
    <definedName name="ор" localSheetId="4">#REF!</definedName>
    <definedName name="ор">#REF!</definedName>
    <definedName name="Оренбургская_область" localSheetId="4">#REF!</definedName>
    <definedName name="Оренбургская_область">#REF!</definedName>
    <definedName name="Оренбургская_область_1" localSheetId="4">#REF!</definedName>
    <definedName name="Оренбургская_область_1">#REF!</definedName>
    <definedName name="Орловская_область" localSheetId="4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 localSheetId="4">#REF!</definedName>
    <definedName name="Основание">#REF!</definedName>
    <definedName name="ОтпускИзЕНЭС">#REF!</definedName>
    <definedName name="Отчетный_период__учет_выполненных_работ" localSheetId="4">#REF!</definedName>
    <definedName name="Отчетный_период__учет_выполненных_работ">#REF!</definedName>
    <definedName name="оч">#REF!</definedName>
    <definedName name="оьт" localSheetId="4">#REF!</definedName>
    <definedName name="оьт">#REF!</definedName>
    <definedName name="оьыватв" localSheetId="4">#REF!</definedName>
    <definedName name="оьыватв">#REF!</definedName>
    <definedName name="оюю" localSheetId="4">#REF!</definedName>
    <definedName name="оюю">#REF!</definedName>
    <definedName name="п" localSheetId="4">#REF!</definedName>
    <definedName name="п">#REF!</definedName>
    <definedName name="п121" localSheetId="4">#REF!</definedName>
    <definedName name="п121">#REF!</definedName>
    <definedName name="паа12" localSheetId="4">#REF!</definedName>
    <definedName name="паа12">#REF!</definedName>
    <definedName name="паирав" localSheetId="4">#REF!</definedName>
    <definedName name="паирав">#REF!</definedName>
    <definedName name="пао" localSheetId="4">#REF!</definedName>
    <definedName name="пао">#REF!</definedName>
    <definedName name="пап" localSheetId="4">#REF!</definedName>
    <definedName name="пап">#REF!</definedName>
    <definedName name="парп" localSheetId="4">#REF!</definedName>
    <definedName name="парп">#REF!</definedName>
    <definedName name="паша" localSheetId="4">#REF!</definedName>
    <definedName name="паша">#REF!</definedName>
    <definedName name="ПБ" localSheetId="4">#REF!</definedName>
    <definedName name="ПБ">#REF!</definedName>
    <definedName name="пвар" localSheetId="4">#REF!</definedName>
    <definedName name="пвар">#REF!</definedName>
    <definedName name="пвопв" localSheetId="4">#REF!</definedName>
    <definedName name="пвопв">#REF!</definedName>
    <definedName name="пвр" localSheetId="4">#REF!</definedName>
    <definedName name="пвр">#REF!</definedName>
    <definedName name="пврл" localSheetId="4">#REF!</definedName>
    <definedName name="пврл">#REF!</definedName>
    <definedName name="пвррь" localSheetId="4">#REF!</definedName>
    <definedName name="пвррь">#REF!</definedName>
    <definedName name="пврьп" localSheetId="4">#REF!</definedName>
    <definedName name="пврьп">#REF!</definedName>
    <definedName name="пврьпв" localSheetId="4">#REF!</definedName>
    <definedName name="пврьпв">#REF!</definedName>
    <definedName name="пврьпврь" localSheetId="4">#REF!</definedName>
    <definedName name="пврьпврь">#REF!</definedName>
    <definedName name="пвСпп" localSheetId="4">#REF!</definedName>
    <definedName name="пвСпп">#REF!</definedName>
    <definedName name="пвьрвпрь" localSheetId="4">#REF!</definedName>
    <definedName name="пвьрвпрь">#REF!</definedName>
    <definedName name="пг" localSheetId="4">#REF!</definedName>
    <definedName name="пг">#REF!</definedName>
    <definedName name="пгшд" localSheetId="4">#REF!</definedName>
    <definedName name="пгшд">#REF!</definedName>
    <definedName name="пдплд" localSheetId="4">#REF!</definedName>
    <definedName name="пдплд">#REF!</definedName>
    <definedName name="Пензенская_область" localSheetId="4">#REF!</definedName>
    <definedName name="Пензенская_область">#REF!</definedName>
    <definedName name="перв_кат" localSheetId="4">#REF!</definedName>
    <definedName name="перв_кат">#REF!</definedName>
    <definedName name="первая_кат" localSheetId="4">#REF!</definedName>
    <definedName name="первая_кат">#REF!</definedName>
    <definedName name="первый" localSheetId="4">#REF!</definedName>
    <definedName name="первый">#REF!</definedName>
    <definedName name="Пермская_область" localSheetId="4">#REF!</definedName>
    <definedName name="Пермская_область">#REF!</definedName>
    <definedName name="Пермская_область_1" localSheetId="4">#REF!</definedName>
    <definedName name="Пермская_область_1">#REF!</definedName>
    <definedName name="Пи" localSheetId="4">#REF!</definedName>
    <definedName name="Пи">#REF!</definedName>
    <definedName name="Пи_" localSheetId="4">#REF!</definedName>
    <definedName name="Пи_">#REF!</definedName>
    <definedName name="пионер" localSheetId="4">#REF!</definedName>
    <definedName name="пионер">#REF!</definedName>
    <definedName name="Пкр">#REF!</definedName>
    <definedName name="пл" localSheetId="4">#REF!</definedName>
    <definedName name="пл">#REF!</definedName>
    <definedName name="плдпол" localSheetId="4">#REF!</definedName>
    <definedName name="плдпол">#REF!</definedName>
    <definedName name="плдполд" localSheetId="4">#REF!</definedName>
    <definedName name="плдполд">#REF!</definedName>
    <definedName name="плодолд" localSheetId="4">#REF!</definedName>
    <definedName name="плодолд">#REF!</definedName>
    <definedName name="Площадь" localSheetId="4">#REF!</definedName>
    <definedName name="Площадь">#REF!</definedName>
    <definedName name="Площадь_нелинейных_объектов" localSheetId="4">#REF!</definedName>
    <definedName name="Площадь_нелинейных_объектов">#REF!</definedName>
    <definedName name="Площадь_планшетов" localSheetId="4">#REF!</definedName>
    <definedName name="Площадь_планшетов">#REF!</definedName>
    <definedName name="плыа" localSheetId="4">#REF!</definedName>
    <definedName name="плыа">#REF!</definedName>
    <definedName name="плю" localSheetId="4">#REF!</definedName>
    <definedName name="плю">#REF!</definedName>
    <definedName name="по" localSheetId="4">#REF!</definedName>
    <definedName name="по">#REF!</definedName>
    <definedName name="пов" localSheetId="4">#REF!</definedName>
    <definedName name="пов">#REF!</definedName>
    <definedName name="Подгон" localSheetId="4">#REF!</definedName>
    <definedName name="Подгон">#REF!</definedName>
    <definedName name="Подзаголовок" localSheetId="4">#REF!</definedName>
    <definedName name="Подзаголовок">#REF!</definedName>
    <definedName name="подлен" localSheetId="4">#REF!</definedName>
    <definedName name="подлен">#REF!</definedName>
    <definedName name="подлжддлджд" localSheetId="4">#REF!</definedName>
    <definedName name="подлжддлджд">#REF!</definedName>
    <definedName name="Подпись1" localSheetId="4">#REF!</definedName>
    <definedName name="Подпись1">#REF!</definedName>
    <definedName name="Подпись2" localSheetId="4">#REF!</definedName>
    <definedName name="Подпись2">#REF!</definedName>
    <definedName name="Подпись3" localSheetId="4">#REF!</definedName>
    <definedName name="Подпись3">#REF!</definedName>
    <definedName name="Подпись4" localSheetId="4">#REF!</definedName>
    <definedName name="Подпись4">#REF!</definedName>
    <definedName name="Подпись5" localSheetId="4">#REF!</definedName>
    <definedName name="Подпись5">#REF!</definedName>
    <definedName name="подста" localSheetId="4">#REF!</definedName>
    <definedName name="подста">#REF!</definedName>
    <definedName name="Покупное_ПО" localSheetId="4">#REF!</definedName>
    <definedName name="Покупное_ПО">#REF!</definedName>
    <definedName name="Покупные" localSheetId="4">#REF!</definedName>
    <definedName name="Покупные">#REF!</definedName>
    <definedName name="Покупные_изделия" localSheetId="4">#REF!</definedName>
    <definedName name="Покупные_изделия">#REF!</definedName>
    <definedName name="полд" localSheetId="4">#REF!</definedName>
    <definedName name="полд">#REF!</definedName>
    <definedName name="Полевые" localSheetId="4">#REF!</definedName>
    <definedName name="Полевые">#REF!</definedName>
    <definedName name="попр" localSheetId="4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>#REF!</definedName>
    <definedName name="пордолд" localSheetId="4">#REF!</definedName>
    <definedName name="пордолд">#REF!</definedName>
    <definedName name="ПотериНорма">#REF!</definedName>
    <definedName name="ПотериФакт">#REF!</definedName>
    <definedName name="поток2" localSheetId="4">#REF!</definedName>
    <definedName name="поток2">#REF!</definedName>
    <definedName name="пп" localSheetId="4">#REF!</definedName>
    <definedName name="пп">#REF!</definedName>
    <definedName name="ппвьпр" localSheetId="4">#REF!</definedName>
    <definedName name="ппвьпр">#REF!</definedName>
    <definedName name="ппп" localSheetId="4">#REF!</definedName>
    <definedName name="ппп" localSheetId="8">#REF!</definedName>
    <definedName name="ппп">#REF!</definedName>
    <definedName name="пппппппппппппппппппппппа" localSheetId="4">#REF!</definedName>
    <definedName name="пппппппппппппппппппппппа">#REF!</definedName>
    <definedName name="ПР" localSheetId="4">#REF!</definedName>
    <definedName name="ПР">#REF!</definedName>
    <definedName name="правоп" localSheetId="4">#REF!</definedName>
    <definedName name="правоп">#REF!</definedName>
    <definedName name="прд" localSheetId="4">#REF!</definedName>
    <definedName name="прд">#REF!</definedName>
    <definedName name="прдо" localSheetId="4">#REF!</definedName>
    <definedName name="прдо">#REF!</definedName>
    <definedName name="прер" localSheetId="4">#REF!</definedName>
    <definedName name="прер">#REF!</definedName>
    <definedName name="прибыль" localSheetId="4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 localSheetId="4">#REF!</definedName>
    <definedName name="Прикладное_ПО">#REF!</definedName>
    <definedName name="Прилож" localSheetId="4">#REF!</definedName>
    <definedName name="Прилож">#REF!</definedName>
    <definedName name="Приморский_край" localSheetId="4">#REF!</definedName>
    <definedName name="Приморский_край">#REF!</definedName>
    <definedName name="Приморский_край_1" localSheetId="4">#REF!</definedName>
    <definedName name="Приморский_край_1">#REF!</definedName>
    <definedName name="приоб">#REF!</definedName>
    <definedName name="приобр">#REF!</definedName>
    <definedName name="прл" localSheetId="4">#REF!</definedName>
    <definedName name="прл">#REF!</definedName>
    <definedName name="прлв" localSheetId="4">#REF!</definedName>
    <definedName name="прлв">#REF!</definedName>
    <definedName name="прлвпрл" localSheetId="4">#REF!</definedName>
    <definedName name="прлвпрл">#REF!</definedName>
    <definedName name="прлпврл" localSheetId="4">#REF!</definedName>
    <definedName name="прлпврл">#REF!</definedName>
    <definedName name="прлпр" localSheetId="4">#REF!</definedName>
    <definedName name="прлпр">#REF!</definedName>
    <definedName name="прльп" localSheetId="4">#REF!</definedName>
    <definedName name="прльп">#REF!</definedName>
    <definedName name="про" localSheetId="4">#REF!</definedName>
    <definedName name="про">#REF!</definedName>
    <definedName name="пробная" localSheetId="4">#REF!</definedName>
    <definedName name="пробная">#REF!</definedName>
    <definedName name="Проверил" localSheetId="4">#REF!</definedName>
    <definedName name="Проверил">#REF!</definedName>
    <definedName name="провпо" localSheetId="4">#REF!</definedName>
    <definedName name="провпо">#REF!</definedName>
    <definedName name="проект" localSheetId="4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4">#REF!</definedName>
    <definedName name="пролоддошщ">#REF!</definedName>
    <definedName name="Промбезоп" localSheetId="4">#REF!</definedName>
    <definedName name="Промбезоп">#REF!</definedName>
    <definedName name="Промышленная" localSheetId="4">#REF!</definedName>
    <definedName name="Промышленная">#REF!</definedName>
    <definedName name="пропр" localSheetId="4">#REF!</definedName>
    <definedName name="пропр">#REF!</definedName>
    <definedName name="пропропрспро">#REF!</definedName>
    <definedName name="Прот">#REF!</definedName>
    <definedName name="протоколРМВК" localSheetId="4">#REF!</definedName>
    <definedName name="протоколРМВК">#REF!</definedName>
    <definedName name="прочие" localSheetId="4">#REF!</definedName>
    <definedName name="прочие">#REF!</definedName>
    <definedName name="Прочие_затраты_в_базисных_ценах" localSheetId="4">#REF!</definedName>
    <definedName name="Прочие_затраты_в_базисных_ценах">#REF!</definedName>
    <definedName name="Прочие_работы" localSheetId="4">#REF!</definedName>
    <definedName name="Прочие_работы">#REF!</definedName>
    <definedName name="прпр_1" localSheetId="4">#REF!</definedName>
    <definedName name="прпр_1">#REF!</definedName>
    <definedName name="пртпр" localSheetId="4">#REF!</definedName>
    <definedName name="пртпр">#REF!</definedName>
    <definedName name="прч" localSheetId="4">#REF!</definedName>
    <definedName name="прч">#REF!</definedName>
    <definedName name="прь" localSheetId="4">#REF!</definedName>
    <definedName name="прь">#REF!</definedName>
    <definedName name="прьв" localSheetId="4">#REF!</definedName>
    <definedName name="прьв">#REF!</definedName>
    <definedName name="прьто" localSheetId="4">#REF!</definedName>
    <definedName name="прьто">#REF!</definedName>
    <definedName name="пс" localSheetId="4">#REF!</definedName>
    <definedName name="пс">#REF!</definedName>
    <definedName name="пс40" localSheetId="4">#REF!</definedName>
    <definedName name="пс40">#REF!</definedName>
    <definedName name="Псковская_область" localSheetId="4">#REF!</definedName>
    <definedName name="Псковская_область">#REF!</definedName>
    <definedName name="псрл" localSheetId="4">#REF!</definedName>
    <definedName name="псрл">#REF!</definedName>
    <definedName name="пуш">#REF!</definedName>
    <definedName name="пшждю" localSheetId="4">#REF!</definedName>
    <definedName name="пшждю">#REF!</definedName>
    <definedName name="пьбю" localSheetId="4">#REF!</definedName>
    <definedName name="пьбю">#REF!</definedName>
    <definedName name="пьюию" localSheetId="4">#REF!</definedName>
    <definedName name="пьюию">#REF!</definedName>
    <definedName name="пятый" localSheetId="4">#REF!</definedName>
    <definedName name="пятый">#REF!</definedName>
    <definedName name="р" localSheetId="4">#REF!</definedName>
    <definedName name="р">#REF!</definedName>
    <definedName name="раб" localSheetId="4">#REF!</definedName>
    <definedName name="раб">#REF!</definedName>
    <definedName name="рабдень">#REF!</definedName>
    <definedName name="Работа1" localSheetId="4">#REF!</definedName>
    <definedName name="Работа1">#REF!</definedName>
    <definedName name="Работа10" localSheetId="4">#REF!</definedName>
    <definedName name="Работа10">#REF!</definedName>
    <definedName name="Работа11" localSheetId="4">#REF!</definedName>
    <definedName name="Работа11">#REF!</definedName>
    <definedName name="Работа12" localSheetId="4">#REF!</definedName>
    <definedName name="Работа12">#REF!</definedName>
    <definedName name="Работа13" localSheetId="4">#REF!</definedName>
    <definedName name="Работа13">#REF!</definedName>
    <definedName name="Работа14" localSheetId="4">#REF!</definedName>
    <definedName name="Работа14">#REF!</definedName>
    <definedName name="Работа15" localSheetId="4">#REF!</definedName>
    <definedName name="Работа15">#REF!</definedName>
    <definedName name="Работа16" localSheetId="4">#REF!</definedName>
    <definedName name="Работа16">#REF!</definedName>
    <definedName name="Работа17" localSheetId="4">#REF!</definedName>
    <definedName name="Работа17">#REF!</definedName>
    <definedName name="Работа18" localSheetId="4">#REF!</definedName>
    <definedName name="Работа18">#REF!</definedName>
    <definedName name="Работа19" localSheetId="4">#REF!</definedName>
    <definedName name="Работа19">#REF!</definedName>
    <definedName name="Работа2" localSheetId="4">#REF!</definedName>
    <definedName name="Работа2">#REF!</definedName>
    <definedName name="Работа20" localSheetId="4">#REF!</definedName>
    <definedName name="Работа20">#REF!</definedName>
    <definedName name="Работа21" localSheetId="4">#REF!</definedName>
    <definedName name="Работа21">#REF!</definedName>
    <definedName name="Работа22" localSheetId="4">#REF!</definedName>
    <definedName name="Работа22">#REF!</definedName>
    <definedName name="Работа23" localSheetId="4">#REF!</definedName>
    <definedName name="Работа23">#REF!</definedName>
    <definedName name="Работа24" localSheetId="4">#REF!</definedName>
    <definedName name="Работа24">#REF!</definedName>
    <definedName name="Работа25" localSheetId="4">#REF!</definedName>
    <definedName name="Работа25">#REF!</definedName>
    <definedName name="Работа26" localSheetId="4">#REF!</definedName>
    <definedName name="Работа26">#REF!</definedName>
    <definedName name="Работа27" localSheetId="4">#REF!</definedName>
    <definedName name="Работа27">#REF!</definedName>
    <definedName name="Работа28" localSheetId="4">#REF!</definedName>
    <definedName name="Работа28">#REF!</definedName>
    <definedName name="Работа29" localSheetId="4">#REF!</definedName>
    <definedName name="Работа29">#REF!</definedName>
    <definedName name="Работа3" localSheetId="4">#REF!</definedName>
    <definedName name="Работа3">#REF!</definedName>
    <definedName name="Работа30" localSheetId="4">#REF!</definedName>
    <definedName name="Работа30">#REF!</definedName>
    <definedName name="Работа31" localSheetId="4">#REF!</definedName>
    <definedName name="Работа31">#REF!</definedName>
    <definedName name="Работа32" localSheetId="4">#REF!</definedName>
    <definedName name="Работа32">#REF!</definedName>
    <definedName name="Работа33" localSheetId="4">#REF!</definedName>
    <definedName name="Работа33">#REF!</definedName>
    <definedName name="Работа34" localSheetId="4">#REF!</definedName>
    <definedName name="Работа34">#REF!</definedName>
    <definedName name="Работа35" localSheetId="4">#REF!</definedName>
    <definedName name="Работа35">#REF!</definedName>
    <definedName name="Работа36" localSheetId="4">#REF!</definedName>
    <definedName name="Работа36">#REF!</definedName>
    <definedName name="Работа37" localSheetId="4">#REF!</definedName>
    <definedName name="Работа37">#REF!</definedName>
    <definedName name="Работа38" localSheetId="4">#REF!</definedName>
    <definedName name="Работа38">#REF!</definedName>
    <definedName name="Работа39" localSheetId="4">#REF!</definedName>
    <definedName name="Работа39">#REF!</definedName>
    <definedName name="Работа4" localSheetId="4">#REF!</definedName>
    <definedName name="Работа4">#REF!</definedName>
    <definedName name="Работа40" localSheetId="4">#REF!</definedName>
    <definedName name="Работа40">#REF!</definedName>
    <definedName name="Работа41" localSheetId="4">#REF!</definedName>
    <definedName name="Работа41">#REF!</definedName>
    <definedName name="Работа42" localSheetId="4">#REF!</definedName>
    <definedName name="Работа42">#REF!</definedName>
    <definedName name="Работа43" localSheetId="4">#REF!</definedName>
    <definedName name="Работа43">#REF!</definedName>
    <definedName name="Работа44" localSheetId="4">#REF!</definedName>
    <definedName name="Работа44">#REF!</definedName>
    <definedName name="Работа45" localSheetId="4">#REF!</definedName>
    <definedName name="Работа45">#REF!</definedName>
    <definedName name="Работа46" localSheetId="4">#REF!</definedName>
    <definedName name="Работа46">#REF!</definedName>
    <definedName name="Работа47" localSheetId="4">#REF!</definedName>
    <definedName name="Работа47">#REF!</definedName>
    <definedName name="Работа48" localSheetId="4">#REF!</definedName>
    <definedName name="Работа48">#REF!</definedName>
    <definedName name="Работа49" localSheetId="4">#REF!</definedName>
    <definedName name="Работа49">#REF!</definedName>
    <definedName name="Работа5" localSheetId="4">#REF!</definedName>
    <definedName name="Работа5">#REF!</definedName>
    <definedName name="Работа50" localSheetId="4">#REF!</definedName>
    <definedName name="Работа50">#REF!</definedName>
    <definedName name="Работа51" localSheetId="4">#REF!</definedName>
    <definedName name="Работа51">#REF!</definedName>
    <definedName name="Работа52" localSheetId="4">#REF!</definedName>
    <definedName name="Работа52">#REF!</definedName>
    <definedName name="Работа53" localSheetId="4">#REF!</definedName>
    <definedName name="Работа53">#REF!</definedName>
    <definedName name="Работа54" localSheetId="4">#REF!</definedName>
    <definedName name="Работа54">#REF!</definedName>
    <definedName name="Работа55" localSheetId="4">#REF!</definedName>
    <definedName name="Работа55">#REF!</definedName>
    <definedName name="Работа56" localSheetId="4">#REF!</definedName>
    <definedName name="Работа56">#REF!</definedName>
    <definedName name="Работа57" localSheetId="4">#REF!</definedName>
    <definedName name="Работа57">#REF!</definedName>
    <definedName name="Работа58" localSheetId="4">#REF!</definedName>
    <definedName name="Работа58">#REF!</definedName>
    <definedName name="Работа59" localSheetId="4">#REF!</definedName>
    <definedName name="Работа59">#REF!</definedName>
    <definedName name="Работа6" localSheetId="4">#REF!</definedName>
    <definedName name="Работа6">#REF!</definedName>
    <definedName name="Работа60" localSheetId="4">#REF!</definedName>
    <definedName name="Работа60">#REF!</definedName>
    <definedName name="Работа7" localSheetId="4">#REF!</definedName>
    <definedName name="Работа7">#REF!</definedName>
    <definedName name="Работа8" localSheetId="4">#REF!</definedName>
    <definedName name="Работа8">#REF!</definedName>
    <definedName name="Работа9" localSheetId="4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4">#REF!</definedName>
    <definedName name="Раздел">#REF!</definedName>
    <definedName name="Разработка" localSheetId="4">#REF!</definedName>
    <definedName name="Разработка">#REF!</definedName>
    <definedName name="Разработка_" localSheetId="4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4">#REF!</definedName>
    <definedName name="раоб">#REF!</definedName>
    <definedName name="раобароб" localSheetId="4">#REF!</definedName>
    <definedName name="раобароб">#REF!</definedName>
    <definedName name="раобь" localSheetId="4">#REF!</definedName>
    <definedName name="раобь">#REF!</definedName>
    <definedName name="раолао" localSheetId="4">#REF!</definedName>
    <definedName name="раолао">#REF!</definedName>
    <definedName name="РасходыНаПотери">#REF!</definedName>
    <definedName name="расчет" localSheetId="4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 localSheetId="4">#REF!</definedName>
    <definedName name="рбтмь">#REF!</definedName>
    <definedName name="ргл" localSheetId="4">#REF!</definedName>
    <definedName name="ргл">#REF!</definedName>
    <definedName name="РД" localSheetId="4">#REF!</definedName>
    <definedName name="РД">#REF!</definedName>
    <definedName name="рдп" localSheetId="4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4">#REF!</definedName>
    <definedName name="Регистрационный_номер_группы_строек">#REF!</definedName>
    <definedName name="Регистрационный_номер_локальной_сметы" localSheetId="4">#REF!</definedName>
    <definedName name="Регистрационный_номер_локальной_сметы">#REF!</definedName>
    <definedName name="Регистрационный_номер_объекта" localSheetId="4">#REF!</definedName>
    <definedName name="Регистрационный_номер_объекта">#REF!</definedName>
    <definedName name="Регистрационный_номер_объектной_сметы" localSheetId="4">#REF!</definedName>
    <definedName name="Регистрационный_номер_объектной_сметы">#REF!</definedName>
    <definedName name="Регистрационный_номер_очереди" localSheetId="4">#REF!</definedName>
    <definedName name="Регистрационный_номер_очереди">#REF!</definedName>
    <definedName name="Регистрационный_номер_пускового_комплекса" localSheetId="4">#REF!</definedName>
    <definedName name="Регистрационный_номер_пускового_комплекса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>#REF!</definedName>
    <definedName name="Регистрационный_номер_стройки" localSheetId="4">#REF!</definedName>
    <definedName name="Регистрационный_номер_стройки">#REF!</definedName>
    <definedName name="регламент" localSheetId="4">#REF!</definedName>
    <definedName name="регламент">#REF!</definedName>
    <definedName name="Регулярная_часть" localSheetId="4">#REF!</definedName>
    <definedName name="Регулярная_часть">#REF!</definedName>
    <definedName name="рек" localSheetId="4">#REF!</definedName>
    <definedName name="рек">#REF!</definedName>
    <definedName name="Республика_Адыгея" localSheetId="4">#REF!</definedName>
    <definedName name="Республика_Адыгея">#REF!</definedName>
    <definedName name="Республика_Алтай" localSheetId="4">#REF!</definedName>
    <definedName name="Республика_Алтай">#REF!</definedName>
    <definedName name="Республика_Алтай_1" localSheetId="4">#REF!</definedName>
    <definedName name="Республика_Алтай_1">#REF!</definedName>
    <definedName name="Республика_Башкортостан" localSheetId="4">#REF!</definedName>
    <definedName name="Республика_Башкортостан">#REF!</definedName>
    <definedName name="Республика_Башкортостан_1" localSheetId="4">#REF!</definedName>
    <definedName name="Республика_Башкортостан_1">#REF!</definedName>
    <definedName name="Республика_Бурятия" localSheetId="4">#REF!</definedName>
    <definedName name="Республика_Бурятия">#REF!</definedName>
    <definedName name="Республика_Бурятия_1" localSheetId="4">#REF!</definedName>
    <definedName name="Республика_Бурятия_1">#REF!</definedName>
    <definedName name="Республика_Дагестан" localSheetId="4">#REF!</definedName>
    <definedName name="Республика_Дагестан">#REF!</definedName>
    <definedName name="Республика_Ингушетия" localSheetId="4">#REF!</definedName>
    <definedName name="Республика_Ингушетия">#REF!</definedName>
    <definedName name="Республика_Калмыкия" localSheetId="4">#REF!</definedName>
    <definedName name="Республика_Калмыкия">#REF!</definedName>
    <definedName name="Республика_Карелия" localSheetId="4">#REF!</definedName>
    <definedName name="Республика_Карелия">#REF!</definedName>
    <definedName name="Республика_Карелия_1" localSheetId="4">#REF!</definedName>
    <definedName name="Республика_Карелия_1">#REF!</definedName>
    <definedName name="Республика_Коми" localSheetId="4">#REF!</definedName>
    <definedName name="Республика_Коми">#REF!</definedName>
    <definedName name="Республика_Коми_1" localSheetId="4">#REF!</definedName>
    <definedName name="Республика_Коми_1">#REF!</definedName>
    <definedName name="Республика_Марий_Эл" localSheetId="4">#REF!</definedName>
    <definedName name="Республика_Марий_Эл">#REF!</definedName>
    <definedName name="Республика_Мордовия" localSheetId="4">#REF!</definedName>
    <definedName name="Республика_Мордовия">#REF!</definedName>
    <definedName name="Республика_Саха__Якутия" localSheetId="4">#REF!</definedName>
    <definedName name="Республика_Саха__Якутия">#REF!</definedName>
    <definedName name="Республика_Саха__Якутия_1" localSheetId="4">#REF!</definedName>
    <definedName name="Республика_Саха__Якутия_1">#REF!</definedName>
    <definedName name="Республика_Северная_Осетия___Алания" localSheetId="4">#REF!</definedName>
    <definedName name="Республика_Северная_Осетия___Алания">#REF!</definedName>
    <definedName name="Республика_Татарстан__Татарстан" localSheetId="4">#REF!</definedName>
    <definedName name="Республика_Татарстан__Татарстан">#REF!</definedName>
    <definedName name="Республика_Татарстан__Татарстан_1" localSheetId="4">#REF!</definedName>
    <definedName name="Республика_Татарстан__Татарстан_1">#REF!</definedName>
    <definedName name="Республика_Тыва" localSheetId="4">#REF!</definedName>
    <definedName name="Республика_Тыва">#REF!</definedName>
    <definedName name="Республика_Тыва_1" localSheetId="4">#REF!</definedName>
    <definedName name="Республика_Тыва_1">#REF!</definedName>
    <definedName name="Республика_Хакасия" localSheetId="4">#REF!</definedName>
    <definedName name="Республика_Хакасия">#REF!</definedName>
    <definedName name="рига">#REF!</definedName>
    <definedName name="рлвро" localSheetId="4">#REF!</definedName>
    <definedName name="рлвро">#REF!</definedName>
    <definedName name="рлд" localSheetId="4">#REF!</definedName>
    <definedName name="рлд">#REF!</definedName>
    <definedName name="рлдг" localSheetId="4">#REF!</definedName>
    <definedName name="рлдг">#REF!</definedName>
    <definedName name="рнгрлш" localSheetId="4">#REF!</definedName>
    <definedName name="рнгрлш">#REF!</definedName>
    <definedName name="ро" localSheetId="4">#REF!</definedName>
    <definedName name="ро">#REF!</definedName>
    <definedName name="ровро" localSheetId="4">#REF!</definedName>
    <definedName name="ровро">#REF!</definedName>
    <definedName name="род" localSheetId="4">#REF!</definedName>
    <definedName name="род">#REF!</definedName>
    <definedName name="родарод" localSheetId="4">#REF!</definedName>
    <definedName name="родарод">#REF!</definedName>
    <definedName name="рож" localSheetId="4">#REF!</definedName>
    <definedName name="рож">#REF!</definedName>
    <definedName name="роло" localSheetId="4">#REF!</definedName>
    <definedName name="роло">#REF!</definedName>
    <definedName name="ролодод" localSheetId="4">#REF!</definedName>
    <definedName name="ролодод">#REF!</definedName>
    <definedName name="ропгнлпеглн" localSheetId="4">#REF!</definedName>
    <definedName name="ропгнлпеглн">#REF!</definedName>
    <definedName name="Ростовская_область" localSheetId="4">#REF!</definedName>
    <definedName name="Ростовская_область">#REF!</definedName>
    <definedName name="рпачрпч" localSheetId="4">#REF!</definedName>
    <definedName name="рпачрпч">#REF!</definedName>
    <definedName name="рпв" localSheetId="4">#REF!</definedName>
    <definedName name="рпв">#REF!</definedName>
    <definedName name="рплрл" localSheetId="4">#REF!</definedName>
    <definedName name="рплрл">#REF!</definedName>
    <definedName name="рповпр" localSheetId="4">#REF!</definedName>
    <definedName name="рповпр">#REF!</definedName>
    <definedName name="рповр" localSheetId="4">#REF!</definedName>
    <definedName name="рповр">#REF!</definedName>
    <definedName name="РПР">#REF!</definedName>
    <definedName name="рпьрь" localSheetId="4">#REF!</definedName>
    <definedName name="рпьрь">#REF!</definedName>
    <definedName name="ррр" localSheetId="4">#REF!</definedName>
    <definedName name="ррр">#REF!</definedName>
    <definedName name="рррр" localSheetId="4">#REF!</definedName>
    <definedName name="рррр">#REF!</definedName>
    <definedName name="ррюбр" localSheetId="4">#REF!</definedName>
    <definedName name="ррюбр">#REF!</definedName>
    <definedName name="ртип" localSheetId="4">#REF!</definedName>
    <definedName name="ртип">#REF!</definedName>
    <definedName name="руе" localSheetId="4">#REF!</definedName>
    <definedName name="руе">#REF!</definedName>
    <definedName name="Руководитель" localSheetId="4">#REF!</definedName>
    <definedName name="Руководитель">#REF!</definedName>
    <definedName name="ручей" localSheetId="4">#REF!</definedName>
    <definedName name="ручей">#REF!</definedName>
    <definedName name="Рязанская_область" localSheetId="4">#REF!</definedName>
    <definedName name="Рязанская_область">#REF!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8">{#N/A,#N/A,FALSE,"Шаблон_Спец1"}</definedName>
    <definedName name="С">{#N/A,#N/A,FALSE,"Шаблон_Спец1"}</definedName>
    <definedName name="с1" localSheetId="4">#REF!</definedName>
    <definedName name="с1">#REF!</definedName>
    <definedName name="с10" localSheetId="4">#REF!</definedName>
    <definedName name="с10">#REF!</definedName>
    <definedName name="с2" localSheetId="4">#REF!</definedName>
    <definedName name="с2">#REF!</definedName>
    <definedName name="с3" localSheetId="4">#REF!</definedName>
    <definedName name="с3">#REF!</definedName>
    <definedName name="с4" localSheetId="4">#REF!</definedName>
    <definedName name="с4">#REF!</definedName>
    <definedName name="с5" localSheetId="4">#REF!</definedName>
    <definedName name="с5">#REF!</definedName>
    <definedName name="с6" localSheetId="4">#REF!</definedName>
    <definedName name="с6">#REF!</definedName>
    <definedName name="с7" localSheetId="4">#REF!</definedName>
    <definedName name="с7">#REF!</definedName>
    <definedName name="с8" localSheetId="4">#REF!</definedName>
    <definedName name="с8">#REF!</definedName>
    <definedName name="с9" localSheetId="4">#REF!</definedName>
    <definedName name="с9">#REF!</definedName>
    <definedName name="саа" localSheetId="4">#REF!</definedName>
    <definedName name="саа">#REF!</definedName>
    <definedName name="сам" localSheetId="4">#REF!</definedName>
    <definedName name="сам">#REF!</definedName>
    <definedName name="Самарская_область" localSheetId="4">#REF!</definedName>
    <definedName name="Самарская_область">#REF!</definedName>
    <definedName name="Саратовская_область" localSheetId="4">#REF!</definedName>
    <definedName name="Саратовская_область">#REF!</definedName>
    <definedName name="сарсвралош" localSheetId="4">#REF!</definedName>
    <definedName name="сарсвралош">#REF!</definedName>
    <definedName name="Сахалинская_область" localSheetId="4">#REF!</definedName>
    <definedName name="Сахалинская_область">#REF!</definedName>
    <definedName name="Сахалинская_область_1" localSheetId="4">#REF!</definedName>
    <definedName name="Сахалинская_область_1">#REF!</definedName>
    <definedName name="Свердловская_область" localSheetId="4">#REF!</definedName>
    <definedName name="Свердловская_область">#REF!</definedName>
    <definedName name="Свердловская_область_1" localSheetId="4">#REF!</definedName>
    <definedName name="Свердловская_область_1">#REF!</definedName>
    <definedName name="Сводка" localSheetId="4">#REF!</definedName>
    <definedName name="Сводка">#REF!</definedName>
    <definedName name="СДП">#REF!</definedName>
    <definedName name="се">#REF!</definedName>
    <definedName name="сев" localSheetId="4">#REF!</definedName>
    <definedName name="сев">#REF!</definedName>
    <definedName name="сег1" localSheetId="4">#REF!</definedName>
    <definedName name="сег1">#REF!</definedName>
    <definedName name="Сегодня" localSheetId="4">#REF!</definedName>
    <definedName name="Сегодня">#REF!</definedName>
    <definedName name="Семь" localSheetId="4">#REF!</definedName>
    <definedName name="Семь">#REF!</definedName>
    <definedName name="Сервис" localSheetId="4">#REF!</definedName>
    <definedName name="Сервис">#REF!</definedName>
    <definedName name="Сервис_Всего_1" localSheetId="4">#REF!</definedName>
    <definedName name="Сервис_Всего_1">#REF!</definedName>
    <definedName name="Сервисное_оборудование_1" localSheetId="4">#REF!</definedName>
    <definedName name="Сервисное_оборудование_1">#REF!</definedName>
    <definedName name="СлБелг" localSheetId="4">#REF!</definedName>
    <definedName name="СлБелг">#REF!</definedName>
    <definedName name="СлБуд">#REF!</definedName>
    <definedName name="слон">#REF!</definedName>
    <definedName name="см" localSheetId="4">#REF!</definedName>
    <definedName name="см">#REF!</definedName>
    <definedName name="см_конк" localSheetId="4">#REF!</definedName>
    <definedName name="см_конк">#REF!</definedName>
    <definedName name="см1" localSheetId="4">#REF!</definedName>
    <definedName name="см1">#REF!</definedName>
    <definedName name="См6">#REF!</definedName>
    <definedName name="См7" localSheetId="4">#REF!</definedName>
    <definedName name="См7">#REF!</definedName>
    <definedName name="смета" localSheetId="4">#REF!</definedName>
    <definedName name="смета">#REF!</definedName>
    <definedName name="Смета_2">#REF!</definedName>
    <definedName name="смета1" localSheetId="4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4">#REF!</definedName>
    <definedName name="Сметная_стоимость_в_базисных_ценах">#REF!</definedName>
    <definedName name="Сметная_стоимость_по_ресурсному_расчету" localSheetId="4">#REF!</definedName>
    <definedName name="Сметная_стоимость_по_ресурсному_расчету">#REF!</definedName>
    <definedName name="СМеточка" localSheetId="4">#REF!</definedName>
    <definedName name="СМеточка">#REF!</definedName>
    <definedName name="сми" localSheetId="4">#REF!</definedName>
    <definedName name="сми">#REF!</definedName>
    <definedName name="смиь" localSheetId="4">#REF!</definedName>
    <definedName name="смиь">#REF!</definedName>
    <definedName name="Смоленская_область" localSheetId="4">#REF!</definedName>
    <definedName name="Смоленская_область">#REF!</definedName>
    <definedName name="смр" localSheetId="4">#REF!</definedName>
    <definedName name="смр">#REF!</definedName>
    <definedName name="смт" localSheetId="4">#REF!</definedName>
    <definedName name="смт">#REF!</definedName>
    <definedName name="Согласование" localSheetId="4">#REF!</definedName>
    <definedName name="Согласование">#REF!</definedName>
    <definedName name="соп" localSheetId="4">#REF!</definedName>
    <definedName name="соп">#REF!</definedName>
    <definedName name="сос" localSheetId="4">#REF!</definedName>
    <definedName name="сос">#REF!</definedName>
    <definedName name="Составил">#REF!</definedName>
    <definedName name="Составитель" localSheetId="4">#REF!</definedName>
    <definedName name="Составитель">#REF!</definedName>
    <definedName name="Составитель_сметы" localSheetId="4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4">#REF!</definedName>
    <definedName name="сп2">#REF!</definedName>
    <definedName name="Специф1" localSheetId="4">#REF!</definedName>
    <definedName name="Специф1">#REF!</definedName>
    <definedName name="спио" localSheetId="4">#REF!</definedName>
    <definedName name="спио">#REF!</definedName>
    <definedName name="срл" localSheetId="4">#REF!</definedName>
    <definedName name="срл">#REF!</definedName>
    <definedName name="срлдд" localSheetId="4">#REF!</definedName>
    <definedName name="срлдд">#REF!</definedName>
    <definedName name="срлрл" localSheetId="4">#REF!</definedName>
    <definedName name="срлрл">#REF!</definedName>
    <definedName name="срьрьс" localSheetId="4">#REF!</definedName>
    <definedName name="срьрьс">#REF!</definedName>
    <definedName name="ссс" localSheetId="4">#REF!</definedName>
    <definedName name="ссс">#REF!</definedName>
    <definedName name="сссс" localSheetId="4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 localSheetId="4">#REF!</definedName>
    <definedName name="Ставропольский_край">#REF!</definedName>
    <definedName name="Стадия_проектирования" localSheetId="4">#REF!</definedName>
    <definedName name="Стадия_проектирования">#REF!</definedName>
    <definedName name="Станц10">#REF!</definedName>
    <definedName name="Стоимость" localSheetId="4">#REF!</definedName>
    <definedName name="Стоимость">#REF!</definedName>
    <definedName name="Стоимость_Коэффициент" localSheetId="4">#REF!</definedName>
    <definedName name="Стоимость_Коэффициент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 localSheetId="4">#REF!</definedName>
    <definedName name="Строительная_полоса">#REF!</definedName>
    <definedName name="Строительные_работы_в_базисных_ценах" localSheetId="4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4">#REF!</definedName>
    <definedName name="т">#REF!</definedName>
    <definedName name="Тамбовская_область" localSheetId="4">#REF!</definedName>
    <definedName name="Тамбовская_область">#REF!</definedName>
    <definedName name="Тверская_область" localSheetId="4">#REF!</definedName>
    <definedName name="Тверская_область">#REF!</definedName>
    <definedName name="Территориальная_поправка_к_ТЕР" localSheetId="4">#REF!</definedName>
    <definedName name="Территориальная_поправка_к_ТЕР">#REF!</definedName>
    <definedName name="техник" localSheetId="4">#REF!</definedName>
    <definedName name="техник">#REF!</definedName>
    <definedName name="технич" localSheetId="4">#REF!</definedName>
    <definedName name="технич">#REF!</definedName>
    <definedName name="Технический_директор" localSheetId="4">#REF!</definedName>
    <definedName name="Технический_директор">#REF!</definedName>
    <definedName name="титул">#REF!</definedName>
    <definedName name="Томская_область" localSheetId="4">#REF!</definedName>
    <definedName name="Томская_область">#REF!</definedName>
    <definedName name="Томская_область_1" localSheetId="4">#REF!</definedName>
    <definedName name="Томская_область_1">#REF!</definedName>
    <definedName name="топ1" localSheetId="4">#REF!</definedName>
    <definedName name="топ1">#REF!</definedName>
    <definedName name="топ2" localSheetId="4">#REF!</definedName>
    <definedName name="топ2">#REF!</definedName>
    <definedName name="топо" localSheetId="4">#REF!</definedName>
    <definedName name="топо">#REF!</definedName>
    <definedName name="топогр1" localSheetId="4">#REF!</definedName>
    <definedName name="топогр1">#REF!</definedName>
    <definedName name="топограф" localSheetId="4">#REF!</definedName>
    <definedName name="топограф">#REF!</definedName>
    <definedName name="третий" localSheetId="4">#REF!</definedName>
    <definedName name="третий">#REF!</definedName>
    <definedName name="третья_кат" localSheetId="4">#REF!</definedName>
    <definedName name="третья_кат">#REF!</definedName>
    <definedName name="трол" localSheetId="4">#REF!</definedName>
    <definedName name="трол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>#REF!</definedName>
    <definedName name="ТС1" localSheetId="4">#REF!</definedName>
    <definedName name="ТС1">#REF!</definedName>
    <definedName name="ттт" localSheetId="4">#REF!</definedName>
    <definedName name="ттт" localSheetId="8">#REF!</definedName>
    <definedName name="ттт">#REF!</definedName>
    <definedName name="Тульская_область" localSheetId="4">#REF!</definedName>
    <definedName name="Тульская_область">#REF!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8">{0,"тысячz";1,"тысячаz";2,"тысячиz";5,"тысячz"}</definedName>
    <definedName name="тыс">{0,"тысячz";1,"тысячаz";2,"тысячиz";5,"тысячz"}</definedName>
    <definedName name="тьбю" localSheetId="4">#REF!</definedName>
    <definedName name="тьбю">#REF!</definedName>
    <definedName name="тьтб" localSheetId="4">#REF!</definedName>
    <definedName name="тьтб">#REF!</definedName>
    <definedName name="тьюит" localSheetId="4">#REF!</definedName>
    <definedName name="тьюит">#REF!</definedName>
    <definedName name="Тюменская_область" localSheetId="4">#REF!</definedName>
    <definedName name="Тюменская_область">#REF!</definedName>
    <definedName name="Тюменская_область_1" localSheetId="4">#REF!</definedName>
    <definedName name="Тюменская_область_1">#REF!</definedName>
    <definedName name="у" localSheetId="4">#REF!</definedName>
    <definedName name="у">#REF!</definedName>
    <definedName name="убыль" localSheetId="4">#REF!</definedName>
    <definedName name="убыль">#REF!</definedName>
    <definedName name="уг" localSheetId="4">#REF!</definedName>
    <definedName name="уг">#REF!</definedName>
    <definedName name="Удмуртская_Республика" localSheetId="4">#REF!</definedName>
    <definedName name="Удмуртская_Республика">#REF!</definedName>
    <definedName name="Удмуртская_Республика_1" localSheetId="4">#REF!</definedName>
    <definedName name="Удмуртская_Республика_1">#REF!</definedName>
    <definedName name="уено" localSheetId="4">#REF!</definedName>
    <definedName name="уено">#REF!</definedName>
    <definedName name="уенонео" localSheetId="4">#REF!</definedName>
    <definedName name="уенонео">#REF!</definedName>
    <definedName name="уер" localSheetId="4">#REF!</definedName>
    <definedName name="уер">#REF!</definedName>
    <definedName name="уеро" localSheetId="4">#REF!</definedName>
    <definedName name="уеро">#REF!</definedName>
    <definedName name="уерор" localSheetId="4">#REF!</definedName>
    <definedName name="уерор">#REF!</definedName>
    <definedName name="ук" localSheetId="4">#REF!</definedName>
    <definedName name="ук">#REF!</definedName>
    <definedName name="уке" localSheetId="4">#REF!</definedName>
    <definedName name="уке">#REF!</definedName>
    <definedName name="укее" localSheetId="4">#REF!</definedName>
    <definedName name="укее">#REF!</definedName>
    <definedName name="укк_м" localSheetId="4">#REF!</definedName>
    <definedName name="укк_м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>#REF!</definedName>
    <definedName name="укц" localSheetId="4">#REF!</definedName>
    <definedName name="укц">#REF!</definedName>
    <definedName name="Ульяновская_область" localSheetId="4">#REF!</definedName>
    <definedName name="Ульяновская_область">#REF!</definedName>
    <definedName name="уне" localSheetId="4">#REF!</definedName>
    <definedName name="уне">#REF!</definedName>
    <definedName name="уно" localSheetId="4">#REF!</definedName>
    <definedName name="уно">#REF!</definedName>
    <definedName name="уо" localSheetId="4">#REF!</definedName>
    <definedName name="уо">#REF!</definedName>
    <definedName name="уое" localSheetId="4">#REF!</definedName>
    <definedName name="уое">#REF!</definedName>
    <definedName name="упроуо" localSheetId="4">#REF!</definedName>
    <definedName name="упроуо">#REF!</definedName>
    <definedName name="упрт" localSheetId="4">#REF!</definedName>
    <definedName name="упрт">#REF!</definedName>
    <definedName name="ур" localSheetId="4">#REF!</definedName>
    <definedName name="ур">#REF!</definedName>
    <definedName name="уре" localSheetId="4">#REF!</definedName>
    <definedName name="уре">#REF!</definedName>
    <definedName name="урк" localSheetId="4">#REF!</definedName>
    <definedName name="урк">#REF!</definedName>
    <definedName name="урн" localSheetId="4">#REF!</definedName>
    <definedName name="урн">#REF!</definedName>
    <definedName name="урс" localSheetId="4">#REF!</definedName>
    <definedName name="урс">#REF!</definedName>
    <definedName name="урс123" localSheetId="4">#REF!</definedName>
    <definedName name="урс123">#REF!</definedName>
    <definedName name="УслугиТОиР_ГС">#REF!</definedName>
    <definedName name="УслугиТОиР_ЭСС">#REF!</definedName>
    <definedName name="уу" localSheetId="4">#REF!</definedName>
    <definedName name="уу">#REF!</definedName>
    <definedName name="уцуц" localSheetId="4">#REF!</definedName>
    <definedName name="уцуц">#REF!</definedName>
    <definedName name="Участок" localSheetId="4">#REF!</definedName>
    <definedName name="Участок">#REF!</definedName>
    <definedName name="УчестьСлияние">#REF!</definedName>
    <definedName name="ушщпгу" localSheetId="4">#REF!</definedName>
    <definedName name="ушщпгу">#REF!</definedName>
    <definedName name="ф" localSheetId="4">#REF!</definedName>
    <definedName name="ф">#REF!</definedName>
    <definedName name="ф1" localSheetId="4">#REF!</definedName>
    <definedName name="ф1">#REF!</definedName>
    <definedName name="Ф5.1" localSheetId="4">#REF!</definedName>
    <definedName name="Ф5.1">#REF!</definedName>
    <definedName name="Ф91" localSheetId="4">#REF!</definedName>
    <definedName name="Ф91">#REF!</definedName>
    <definedName name="фавр" localSheetId="4">#REF!</definedName>
    <definedName name="фавр">#REF!</definedName>
    <definedName name="фапиаи" localSheetId="4">#REF!</definedName>
    <definedName name="фапиаи">#REF!</definedName>
    <definedName name="фвап" localSheetId="4">#REF!</definedName>
    <definedName name="фвап">#REF!</definedName>
    <definedName name="фвапив" localSheetId="4">#REF!</definedName>
    <definedName name="фвапив">#REF!</definedName>
    <definedName name="фед">#REF!</definedName>
    <definedName name="Финансирование_Y2017" localSheetId="4">#REF!</definedName>
    <definedName name="Финансирование_Y2017">#REF!</definedName>
    <definedName name="Финансирование_Y2018" localSheetId="4">#REF!</definedName>
    <definedName name="Финансирование_Y2018">#REF!</definedName>
    <definedName name="Финансирование_Y2019" localSheetId="4">#REF!</definedName>
    <definedName name="Финансирование_Y2019">#REF!</definedName>
    <definedName name="Финансирование_Y2020" localSheetId="4">#REF!</definedName>
    <definedName name="Финансирование_Y2020">#REF!</definedName>
    <definedName name="Финансирование_Y2021" localSheetId="4">#REF!</definedName>
    <definedName name="Финансирование_Y2021">#REF!</definedName>
    <definedName name="Финансирование_Y2022" localSheetId="4">#REF!</definedName>
    <definedName name="Финансирование_Y2022">#REF!</definedName>
    <definedName name="Финансирование_Y2023" localSheetId="4">#REF!</definedName>
    <definedName name="Финансирование_Y2023">#REF!</definedName>
    <definedName name="Финансирование_Y2024" localSheetId="4">#REF!</definedName>
    <definedName name="Финансирование_Y2024">#REF!</definedName>
    <definedName name="Финансирование_Y2025" localSheetId="4">#REF!</definedName>
    <definedName name="Финансирование_Y2025">#REF!</definedName>
    <definedName name="фнн" localSheetId="4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4">#REF!</definedName>
    <definedName name="фукек">#REF!</definedName>
    <definedName name="ффггг" localSheetId="4">#REF!</definedName>
    <definedName name="ффггг">#REF!</definedName>
    <definedName name="ффф" localSheetId="4">#REF!</definedName>
    <definedName name="ффф" localSheetId="8">#REF!</definedName>
    <definedName name="ффф">#REF!</definedName>
    <definedName name="фффффф" localSheetId="4">#REF!</definedName>
    <definedName name="фффффф">#REF!</definedName>
    <definedName name="ффыв" localSheetId="4">#REF!</definedName>
    <definedName name="ффыв">#REF!</definedName>
    <definedName name="фыв" localSheetId="4">#REF!</definedName>
    <definedName name="фыв">#REF!</definedName>
    <definedName name="Хабаровский_край" localSheetId="4">#REF!</definedName>
    <definedName name="Хабаровский_край">#REF!</definedName>
    <definedName name="Хабаровский_край_1" localSheetId="4">#REF!</definedName>
    <definedName name="Хабаровский_край_1">#REF!</definedName>
    <definedName name="Характеристика" localSheetId="4">#REF!</definedName>
    <definedName name="Характеристика">#REF!</definedName>
    <definedName name="хд" localSheetId="4">#REF!</definedName>
    <definedName name="хд">#REF!</definedName>
    <definedName name="хх" localSheetId="4">#REF!</definedName>
    <definedName name="хх" localSheetId="8">#REF!</definedName>
    <definedName name="хх">#REF!</definedName>
    <definedName name="ц" localSheetId="4">#REF!</definedName>
    <definedName name="ц">#REF!</definedName>
    <definedName name="цакыф" localSheetId="4">#REF!</definedName>
    <definedName name="цакыф">#REF!</definedName>
    <definedName name="цена">#N/A</definedName>
    <definedName name="цена___0" localSheetId="4">#REF!</definedName>
    <definedName name="цена___0">#REF!</definedName>
    <definedName name="цена___0___0" localSheetId="4">#REF!</definedName>
    <definedName name="цена___0___0">#REF!</definedName>
    <definedName name="цена___0___0___0" localSheetId="4">#REF!</definedName>
    <definedName name="цена___0___0___0">#REF!</definedName>
    <definedName name="цена___0___0___0___0" localSheetId="4">#REF!</definedName>
    <definedName name="цена___0___0___0___0">#REF!</definedName>
    <definedName name="цена___0___0___2" localSheetId="4">#REF!</definedName>
    <definedName name="цена___0___0___2">#REF!</definedName>
    <definedName name="цена___0___0___3" localSheetId="4">#REF!</definedName>
    <definedName name="цена___0___0___3">#REF!</definedName>
    <definedName name="цена___0___0___4" localSheetId="4">#REF!</definedName>
    <definedName name="цена___0___0___4">#REF!</definedName>
    <definedName name="цена___0___1" localSheetId="4">#REF!</definedName>
    <definedName name="цена___0___1">#REF!</definedName>
    <definedName name="цена___0___10" localSheetId="4">#REF!</definedName>
    <definedName name="цена___0___10">#REF!</definedName>
    <definedName name="цена___0___12" localSheetId="4">#REF!</definedName>
    <definedName name="цена___0___12">#REF!</definedName>
    <definedName name="цена___0___2" localSheetId="4">#REF!</definedName>
    <definedName name="цена___0___2">#REF!</definedName>
    <definedName name="цена___0___2___0" localSheetId="4">#REF!</definedName>
    <definedName name="цена___0___2___0">#REF!</definedName>
    <definedName name="цена___0___3" localSheetId="4">#REF!</definedName>
    <definedName name="цена___0___3">#REF!</definedName>
    <definedName name="цена___0___4" localSheetId="4">#REF!</definedName>
    <definedName name="цена___0___4">#REF!</definedName>
    <definedName name="цена___0___5" localSheetId="4">#REF!</definedName>
    <definedName name="цена___0___5">#REF!</definedName>
    <definedName name="цена___0___6" localSheetId="4">#REF!</definedName>
    <definedName name="цена___0___6">#REF!</definedName>
    <definedName name="цена___0___8" localSheetId="4">#REF!</definedName>
    <definedName name="цена___0___8">#REF!</definedName>
    <definedName name="цена___1" localSheetId="4">#REF!</definedName>
    <definedName name="цена___1">#REF!</definedName>
    <definedName name="цена___1___0" localSheetId="4">#REF!</definedName>
    <definedName name="цена___1___0">#REF!</definedName>
    <definedName name="цена___10" localSheetId="4">#REF!</definedName>
    <definedName name="цена___10">#REF!</definedName>
    <definedName name="цена___10___0">NA()</definedName>
    <definedName name="цена___10___0___0" localSheetId="4">#REF!</definedName>
    <definedName name="цена___10___0___0">#REF!</definedName>
    <definedName name="цена___10___1" localSheetId="4">#REF!</definedName>
    <definedName name="цена___10___1">#REF!</definedName>
    <definedName name="цена___10___10" localSheetId="4">#REF!</definedName>
    <definedName name="цена___10___10">#REF!</definedName>
    <definedName name="цена___10___12" localSheetId="4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4">#REF!</definedName>
    <definedName name="цена___11">#REF!</definedName>
    <definedName name="цена___11___0">NA()</definedName>
    <definedName name="цена___11___10" localSheetId="4">#REF!</definedName>
    <definedName name="цена___11___10">#REF!</definedName>
    <definedName name="цена___11___2" localSheetId="4">#REF!</definedName>
    <definedName name="цена___11___2">#REF!</definedName>
    <definedName name="цена___11___4" localSheetId="4">#REF!</definedName>
    <definedName name="цена___11___4">#REF!</definedName>
    <definedName name="цена___11___6" localSheetId="4">#REF!</definedName>
    <definedName name="цена___11___6">#REF!</definedName>
    <definedName name="цена___11___8" localSheetId="4">#REF!</definedName>
    <definedName name="цена___11___8">#REF!</definedName>
    <definedName name="цена___12">NA()</definedName>
    <definedName name="цена___2" localSheetId="4">#REF!</definedName>
    <definedName name="цена___2">#REF!</definedName>
    <definedName name="цена___2___0" localSheetId="4">#REF!</definedName>
    <definedName name="цена___2___0">#REF!</definedName>
    <definedName name="цена___2___0___0" localSheetId="4">#REF!</definedName>
    <definedName name="цена___2___0___0">#REF!</definedName>
    <definedName name="цена___2___0___0___0" localSheetId="4">#REF!</definedName>
    <definedName name="цена___2___0___0___0">#REF!</definedName>
    <definedName name="цена___2___1" localSheetId="4">#REF!</definedName>
    <definedName name="цена___2___1">#REF!</definedName>
    <definedName name="цена___2___10" localSheetId="4">#REF!</definedName>
    <definedName name="цена___2___10">#REF!</definedName>
    <definedName name="цена___2___12" localSheetId="4">#REF!</definedName>
    <definedName name="цена___2___12">#REF!</definedName>
    <definedName name="цена___2___2" localSheetId="4">#REF!</definedName>
    <definedName name="цена___2___2">#REF!</definedName>
    <definedName name="цена___2___3" localSheetId="4">#REF!</definedName>
    <definedName name="цена___2___3">#REF!</definedName>
    <definedName name="цена___2___4" localSheetId="4">#REF!</definedName>
    <definedName name="цена___2___4">#REF!</definedName>
    <definedName name="цена___2___6" localSheetId="4">#REF!</definedName>
    <definedName name="цена___2___6">#REF!</definedName>
    <definedName name="цена___2___8" localSheetId="4">#REF!</definedName>
    <definedName name="цена___2___8">#REF!</definedName>
    <definedName name="цена___3" localSheetId="4">#REF!</definedName>
    <definedName name="цена___3">#REF!</definedName>
    <definedName name="цена___3___0" localSheetId="4">#REF!</definedName>
    <definedName name="цена___3___0">#REF!</definedName>
    <definedName name="цена___3___0___0">NA()</definedName>
    <definedName name="цена___3___10" localSheetId="4">#REF!</definedName>
    <definedName name="цена___3___10">#REF!</definedName>
    <definedName name="цена___3___2" localSheetId="4">#REF!</definedName>
    <definedName name="цена___3___2">#REF!</definedName>
    <definedName name="цена___3___3" localSheetId="4">#REF!</definedName>
    <definedName name="цена___3___3">#REF!</definedName>
    <definedName name="цена___3___4" localSheetId="4">#REF!</definedName>
    <definedName name="цена___3___4">#REF!</definedName>
    <definedName name="цена___3___6" localSheetId="4">#REF!</definedName>
    <definedName name="цена___3___6">#REF!</definedName>
    <definedName name="цена___3___8" localSheetId="4">#REF!</definedName>
    <definedName name="цена___3___8">#REF!</definedName>
    <definedName name="цена___4" localSheetId="4">#REF!</definedName>
    <definedName name="цена___4">#REF!</definedName>
    <definedName name="цена___4___0">NA()</definedName>
    <definedName name="цена___4___0___0" localSheetId="4">#REF!</definedName>
    <definedName name="цена___4___0___0">#REF!</definedName>
    <definedName name="цена___4___0___0___0" localSheetId="4">#REF!</definedName>
    <definedName name="цена___4___0___0___0">#REF!</definedName>
    <definedName name="цена___4___10" localSheetId="4">#REF!</definedName>
    <definedName name="цена___4___10">#REF!</definedName>
    <definedName name="цена___4___12" localSheetId="4">#REF!</definedName>
    <definedName name="цена___4___12">#REF!</definedName>
    <definedName name="цена___4___2" localSheetId="4">#REF!</definedName>
    <definedName name="цена___4___2">#REF!</definedName>
    <definedName name="цена___4___3" localSheetId="4">#REF!</definedName>
    <definedName name="цена___4___3">#REF!</definedName>
    <definedName name="цена___4___4" localSheetId="4">#REF!</definedName>
    <definedName name="цена___4___4">#REF!</definedName>
    <definedName name="цена___4___6" localSheetId="4">#REF!</definedName>
    <definedName name="цена___4___6">#REF!</definedName>
    <definedName name="цена___4___8" localSheetId="4">#REF!</definedName>
    <definedName name="цена___4___8">#REF!</definedName>
    <definedName name="цена___5">NA()</definedName>
    <definedName name="цена___5___0" localSheetId="4">#REF!</definedName>
    <definedName name="цена___5___0">#REF!</definedName>
    <definedName name="цена___5___0___0" localSheetId="4">#REF!</definedName>
    <definedName name="цена___5___0___0">#REF!</definedName>
    <definedName name="цена___5___0___0___0" localSheetId="4">#REF!</definedName>
    <definedName name="цена___5___0___0___0">#REF!</definedName>
    <definedName name="цена___5___3">NA()</definedName>
    <definedName name="цена___6">NA()</definedName>
    <definedName name="цена___6___0" localSheetId="4">#REF!</definedName>
    <definedName name="цена___6___0">#REF!</definedName>
    <definedName name="цена___6___0___0" localSheetId="4">#REF!</definedName>
    <definedName name="цена___6___0___0">#REF!</definedName>
    <definedName name="цена___6___0___0___0" localSheetId="4">#REF!</definedName>
    <definedName name="цена___6___0___0___0">#REF!</definedName>
    <definedName name="цена___6___1" localSheetId="4">#REF!</definedName>
    <definedName name="цена___6___1">#REF!</definedName>
    <definedName name="цена___6___10" localSheetId="4">#REF!</definedName>
    <definedName name="цена___6___10">#REF!</definedName>
    <definedName name="цена___6___12" localSheetId="4">#REF!</definedName>
    <definedName name="цена___6___12">#REF!</definedName>
    <definedName name="цена___6___2" localSheetId="4">#REF!</definedName>
    <definedName name="цена___6___2">#REF!</definedName>
    <definedName name="цена___6___4" localSheetId="4">#REF!</definedName>
    <definedName name="цена___6___4">#REF!</definedName>
    <definedName name="цена___6___6" localSheetId="4">#REF!</definedName>
    <definedName name="цена___6___6">#REF!</definedName>
    <definedName name="цена___6___8" localSheetId="4">#REF!</definedName>
    <definedName name="цена___6___8">#REF!</definedName>
    <definedName name="цена___7" localSheetId="4">#REF!</definedName>
    <definedName name="цена___7">#REF!</definedName>
    <definedName name="цена___7___0" localSheetId="4">#REF!</definedName>
    <definedName name="цена___7___0">#REF!</definedName>
    <definedName name="цена___7___10" localSheetId="4">#REF!</definedName>
    <definedName name="цена___7___10">#REF!</definedName>
    <definedName name="цена___7___2" localSheetId="4">#REF!</definedName>
    <definedName name="цена___7___2">#REF!</definedName>
    <definedName name="цена___7___4" localSheetId="4">#REF!</definedName>
    <definedName name="цена___7___4">#REF!</definedName>
    <definedName name="цена___7___6" localSheetId="4">#REF!</definedName>
    <definedName name="цена___7___6">#REF!</definedName>
    <definedName name="цена___7___8" localSheetId="4">#REF!</definedName>
    <definedName name="цена___7___8">#REF!</definedName>
    <definedName name="цена___8" localSheetId="4">#REF!</definedName>
    <definedName name="цена___8">#REF!</definedName>
    <definedName name="цена___8___0" localSheetId="4">#REF!</definedName>
    <definedName name="цена___8___0">#REF!</definedName>
    <definedName name="цена___8___0___0" localSheetId="4">#REF!</definedName>
    <definedName name="цена___8___0___0">#REF!</definedName>
    <definedName name="цена___8___0___0___0" localSheetId="4">#REF!</definedName>
    <definedName name="цена___8___0___0___0">#REF!</definedName>
    <definedName name="цена___8___1" localSheetId="4">#REF!</definedName>
    <definedName name="цена___8___1">#REF!</definedName>
    <definedName name="цена___8___10" localSheetId="4">#REF!</definedName>
    <definedName name="цена___8___10">#REF!</definedName>
    <definedName name="цена___8___12" localSheetId="4">#REF!</definedName>
    <definedName name="цена___8___12">#REF!</definedName>
    <definedName name="цена___8___2" localSheetId="4">#REF!</definedName>
    <definedName name="цена___8___2">#REF!</definedName>
    <definedName name="цена___8___4" localSheetId="4">#REF!</definedName>
    <definedName name="цена___8___4">#REF!</definedName>
    <definedName name="цена___8___6" localSheetId="4">#REF!</definedName>
    <definedName name="цена___8___6">#REF!</definedName>
    <definedName name="цена___8___8" localSheetId="4">#REF!</definedName>
    <definedName name="цена___8___8">#REF!</definedName>
    <definedName name="цена___9" localSheetId="4">#REF!</definedName>
    <definedName name="цена___9">#REF!</definedName>
    <definedName name="цена___9___0" localSheetId="4">#REF!</definedName>
    <definedName name="цена___9___0">#REF!</definedName>
    <definedName name="цена___9___0___0" localSheetId="4">#REF!</definedName>
    <definedName name="цена___9___0___0">#REF!</definedName>
    <definedName name="цена___9___0___0___0" localSheetId="4">#REF!</definedName>
    <definedName name="цена___9___0___0___0">#REF!</definedName>
    <definedName name="цена___9___10" localSheetId="4">#REF!</definedName>
    <definedName name="цена___9___10">#REF!</definedName>
    <definedName name="цена___9___2" localSheetId="4">#REF!</definedName>
    <definedName name="цена___9___2">#REF!</definedName>
    <definedName name="цена___9___4" localSheetId="4">#REF!</definedName>
    <definedName name="цена___9___4">#REF!</definedName>
    <definedName name="цена___9___6" localSheetId="4">#REF!</definedName>
    <definedName name="цена___9___6">#REF!</definedName>
    <definedName name="цена___9___8" localSheetId="4">#REF!</definedName>
    <definedName name="цена___9___8">#REF!</definedName>
    <definedName name="ЦенаШурфов" localSheetId="4">#REF!</definedName>
    <definedName name="ЦенаШурфов">#REF!</definedName>
    <definedName name="цук" localSheetId="4">#REF!</definedName>
    <definedName name="цук">#REF!</definedName>
    <definedName name="цукеп" localSheetId="4">#REF!</definedName>
    <definedName name="цукеп">#REF!</definedName>
    <definedName name="цукцук" localSheetId="4">#REF!</definedName>
    <definedName name="цукцук">#REF!</definedName>
    <definedName name="цукцукуцкцук" localSheetId="4">#REF!</definedName>
    <definedName name="цукцукуцкцук">#REF!</definedName>
    <definedName name="цукцукцук" localSheetId="4">#REF!</definedName>
    <definedName name="цукцукцук">#REF!</definedName>
    <definedName name="цфйе" localSheetId="4">#REF!</definedName>
    <definedName name="цфйе">#REF!</definedName>
    <definedName name="цц" localSheetId="4">#REF!</definedName>
    <definedName name="цц" localSheetId="8">#REF!</definedName>
    <definedName name="цц">#REF!</definedName>
    <definedName name="ццц" localSheetId="4">#REF!</definedName>
    <definedName name="ццц">#REF!</definedName>
    <definedName name="чапо" localSheetId="4">#REF!</definedName>
    <definedName name="чапо">#REF!</definedName>
    <definedName name="чапр" localSheetId="4">#REF!</definedName>
    <definedName name="чапр">#REF!</definedName>
    <definedName name="Части_и_главы" localSheetId="4">#REF!</definedName>
    <definedName name="Части_и_главы">#REF!</definedName>
    <definedName name="Челябинская_область" localSheetId="4">#REF!</definedName>
    <definedName name="Челябинская_область">#REF!</definedName>
    <definedName name="Челябинская_область_1" localSheetId="4">#REF!</definedName>
    <definedName name="Челябинская_область_1">#REF!</definedName>
    <definedName name="черт." localSheetId="4">#REF!</definedName>
    <definedName name="черт.">#REF!</definedName>
    <definedName name="четвертый" localSheetId="4">#REF!</definedName>
    <definedName name="четвертый">#REF!</definedName>
    <definedName name="Чеченская_Республика" localSheetId="4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4">#REF!</definedName>
    <definedName name="Читинская_область">#REF!</definedName>
    <definedName name="Читинская_область_1" localSheetId="4">#REF!</definedName>
    <definedName name="Читинская_область_1">#REF!</definedName>
    <definedName name="чмтчмт" localSheetId="4">#REF!</definedName>
    <definedName name="чмтчмт">#REF!</definedName>
    <definedName name="чмтчт" localSheetId="4">#REF!</definedName>
    <definedName name="чмтчт">#REF!</definedName>
    <definedName name="чс" localSheetId="4">#REF!</definedName>
    <definedName name="чс">#REF!</definedName>
    <definedName name="чсапр" localSheetId="4">#REF!</definedName>
    <definedName name="чсапр">#REF!</definedName>
    <definedName name="чсиь" localSheetId="4">#REF!</definedName>
    <definedName name="чсиь">#REF!</definedName>
    <definedName name="чсмт" localSheetId="4">#REF!</definedName>
    <definedName name="чсмт">#REF!</definedName>
    <definedName name="чстм" localSheetId="4">#REF!</definedName>
    <definedName name="чстм">#REF!</definedName>
    <definedName name="чт" localSheetId="4">#REF!</definedName>
    <definedName name="чт">#REF!</definedName>
    <definedName name="чтм" localSheetId="4">#REF!</definedName>
    <definedName name="чтм">#REF!</definedName>
    <definedName name="чть" localSheetId="4">#REF!</definedName>
    <definedName name="чть">#REF!</definedName>
    <definedName name="Чувашская_Республика___Чувашия" localSheetId="4">#REF!</definedName>
    <definedName name="Чувашская_Республика___Чувашия">#REF!</definedName>
    <definedName name="Чукотский_автономный_округ" localSheetId="4">#REF!</definedName>
    <definedName name="Чукотский_автономный_округ">#REF!</definedName>
    <definedName name="Чукотский_автономный_округ_1" localSheetId="4">#REF!</definedName>
    <definedName name="Чукотский_автономный_округ_1">#REF!</definedName>
    <definedName name="ш" localSheetId="4">#REF!</definedName>
    <definedName name="ш">#REF!</definedName>
    <definedName name="Шапка" localSheetId="4">#REF!</definedName>
    <definedName name="Шапка">#REF!</definedName>
    <definedName name="Шапка2" localSheetId="4">#REF!</definedName>
    <definedName name="Шапка2">#REF!</definedName>
    <definedName name="шгд" localSheetId="4">#REF!</definedName>
    <definedName name="шгд">#REF!</definedName>
    <definedName name="шдгшж" localSheetId="4">#REF!</definedName>
    <definedName name="шдгшж">#REF!</definedName>
    <definedName name="шестой" localSheetId="4">#REF!</definedName>
    <definedName name="шестой">#REF!</definedName>
    <definedName name="Шесть" localSheetId="4">#REF!</definedName>
    <definedName name="Шесть">#REF!</definedName>
    <definedName name="Шкафы_ТМ" localSheetId="4">#REF!</definedName>
    <definedName name="Шкафы_ТМ">#REF!</definedName>
    <definedName name="шоссе" localSheetId="4">#REF!</definedName>
    <definedName name="шоссе">#REF!</definedName>
    <definedName name="шплю" localSheetId="4">#REF!</definedName>
    <definedName name="шплю">#REF!</definedName>
    <definedName name="шпр" localSheetId="4">#REF!</definedName>
    <definedName name="шпр">#REF!</definedName>
    <definedName name="шш" localSheetId="4">#REF!</definedName>
    <definedName name="шш" localSheetId="8">#REF!</definedName>
    <definedName name="шш">#REF!</definedName>
    <definedName name="шшш" localSheetId="4">#REF!</definedName>
    <definedName name="шшш">#REF!</definedName>
    <definedName name="шщгщ9шщллщ" localSheetId="4">#REF!</definedName>
    <definedName name="шщгщ9шщллщ">#REF!</definedName>
    <definedName name="щжэдж" localSheetId="4">#REF!</definedName>
    <definedName name="щжэдж">#REF!</definedName>
    <definedName name="щшшщрг" localSheetId="4">#REF!</definedName>
    <definedName name="щшшщрг">#REF!</definedName>
    <definedName name="щщ" localSheetId="4">#REF!</definedName>
    <definedName name="щщ" localSheetId="8">#REF!</definedName>
    <definedName name="щщ">#REF!</definedName>
    <definedName name="ъхз" localSheetId="4">#REF!</definedName>
    <definedName name="ъхз">#REF!</definedName>
    <definedName name="ыа" localSheetId="4">#REF!</definedName>
    <definedName name="ыа">#REF!</definedName>
    <definedName name="ыаоаы" localSheetId="4">#REF!</definedName>
    <definedName name="ыаоаы">#REF!</definedName>
    <definedName name="ыаоаыо" localSheetId="4">#REF!</definedName>
    <definedName name="ыаоаыо">#REF!</definedName>
    <definedName name="ыаоаып" localSheetId="4">#REF!</definedName>
    <definedName name="ыаоаып">#REF!</definedName>
    <definedName name="ыаоп" localSheetId="4">#REF!</definedName>
    <definedName name="ыаоп">#REF!</definedName>
    <definedName name="ыапо" localSheetId="4">#REF!</definedName>
    <definedName name="ыапо">#REF!</definedName>
    <definedName name="ыапоапоао" localSheetId="4">#REF!</definedName>
    <definedName name="ыапоапоао">#REF!</definedName>
    <definedName name="ыапоаыо" localSheetId="4">#REF!</definedName>
    <definedName name="ыапоаыо">#REF!</definedName>
    <definedName name="ыапоы" localSheetId="4">#REF!</definedName>
    <definedName name="ыапоы">#REF!</definedName>
    <definedName name="ыапоыа" localSheetId="4">#REF!</definedName>
    <definedName name="ыапоыа">#REF!</definedName>
    <definedName name="ыапраыр" localSheetId="4">#REF!</definedName>
    <definedName name="ыапраыр">#REF!</definedName>
    <definedName name="ыаыаы" localSheetId="4">#REF!</definedName>
    <definedName name="ыаыаы">#REF!</definedName>
    <definedName name="ЫВGGGGGGGGGGGGGGG" localSheetId="4">#REF!</definedName>
    <definedName name="ЫВGGGGGGGGGGGGGGG">#REF!</definedName>
    <definedName name="ыва" localSheetId="4">#REF!</definedName>
    <definedName name="ыва">#REF!</definedName>
    <definedName name="ываф" localSheetId="4">#REF!</definedName>
    <definedName name="ываф">#REF!</definedName>
    <definedName name="Ываы" localSheetId="4">#REF!</definedName>
    <definedName name="Ываы">#REF!</definedName>
    <definedName name="ЫВаЫа" localSheetId="4">#REF!</definedName>
    <definedName name="ЫВаЫа">#REF!</definedName>
    <definedName name="ЫВаЫваав" localSheetId="4">#REF!</definedName>
    <definedName name="ЫВаЫваав">#REF!</definedName>
    <definedName name="ывпавар" localSheetId="4">#REF!</definedName>
    <definedName name="ывпавар">#REF!</definedName>
    <definedName name="ыВПВП" localSheetId="4">#REF!</definedName>
    <definedName name="ыВПВП">#REF!</definedName>
    <definedName name="ывпыпвфкпа">#REF!</definedName>
    <definedName name="ыкен" localSheetId="4">#REF!</definedName>
    <definedName name="ыкен">#REF!</definedName>
    <definedName name="ыопвпо" localSheetId="4">#REF!</definedName>
    <definedName name="ыопвпо">#REF!</definedName>
    <definedName name="ып" localSheetId="4">#REF!</definedName>
    <definedName name="ып">#REF!</definedName>
    <definedName name="ыпаота" localSheetId="4">#REF!</definedName>
    <definedName name="ыпаота">#REF!</definedName>
    <definedName name="ыпартап" localSheetId="4">#REF!</definedName>
    <definedName name="ыпартап">#REF!</definedName>
    <definedName name="ыпатапт" localSheetId="4">#REF!</definedName>
    <definedName name="ыпатапт">#REF!</definedName>
    <definedName name="ыпми" localSheetId="4">#REF!</definedName>
    <definedName name="ыпми">#REF!</definedName>
    <definedName name="ыпо" localSheetId="4">#REF!</definedName>
    <definedName name="ыпо">#REF!</definedName>
    <definedName name="ыпоыа" localSheetId="4">#REF!</definedName>
    <definedName name="ыпоыа">#REF!</definedName>
    <definedName name="ыпоыапо" localSheetId="4">#REF!</definedName>
    <definedName name="ыпоыапо">#REF!</definedName>
    <definedName name="ыпр" localSheetId="4">#REF!</definedName>
    <definedName name="ыпр">#REF!</definedName>
    <definedName name="ыпрапр" localSheetId="4">#REF!</definedName>
    <definedName name="ыпрапр">#REF!</definedName>
    <definedName name="ыпры" localSheetId="4">#REF!</definedName>
    <definedName name="ыпры">#REF!</definedName>
    <definedName name="ырипыр" localSheetId="4">#REF!</definedName>
    <definedName name="ырипыр">#REF!</definedName>
    <definedName name="ырп" localSheetId="4">#REF!</definedName>
    <definedName name="ырп">#REF!</definedName>
    <definedName name="ыукнр" localSheetId="4">#REF!</definedName>
    <definedName name="ыукнр">#REF!</definedName>
    <definedName name="ыыы" localSheetId="4">#REF!</definedName>
    <definedName name="ыыы">#REF!</definedName>
    <definedName name="ыыыы" localSheetId="4">#REF!</definedName>
    <definedName name="ыыыы">#REF!</definedName>
    <definedName name="ьбюбб" localSheetId="4">#REF!</definedName>
    <definedName name="ьбюбб">#REF!</definedName>
    <definedName name="ьбют" localSheetId="4">#REF!</definedName>
    <definedName name="ьбют">#REF!</definedName>
    <definedName name="ьвпрьрп" localSheetId="4">#REF!</definedName>
    <definedName name="ьвпрьрп">#REF!</definedName>
    <definedName name="ьврп" localSheetId="4">#REF!</definedName>
    <definedName name="ьврп">#REF!</definedName>
    <definedName name="ьдолдлю" localSheetId="4">#REF!</definedName>
    <definedName name="ьдолдлю">#REF!</definedName>
    <definedName name="ьорл" localSheetId="4">#REF!</definedName>
    <definedName name="ьорл">#REF!</definedName>
    <definedName name="ьпрьп" localSheetId="4">#REF!</definedName>
    <definedName name="ьпрьп">#REF!</definedName>
    <definedName name="ььь" localSheetId="4">#REF!</definedName>
    <definedName name="ььь" localSheetId="8">#REF!</definedName>
    <definedName name="ььь">#REF!</definedName>
    <definedName name="э" localSheetId="4">#REF!</definedName>
    <definedName name="э" localSheetId="8">#REF!</definedName>
    <definedName name="э">#REF!</definedName>
    <definedName name="эк" localSheetId="4">#REF!</definedName>
    <definedName name="эк">#REF!</definedName>
    <definedName name="эк1" localSheetId="4">#REF!</definedName>
    <definedName name="эк1">#REF!</definedName>
    <definedName name="эко" localSheetId="4">#REF!</definedName>
    <definedName name="эко">#REF!</definedName>
    <definedName name="эко1" localSheetId="4">#REF!</definedName>
    <definedName name="эко1">#REF!</definedName>
    <definedName name="экол1" localSheetId="4">#REF!</definedName>
    <definedName name="экол1">#REF!</definedName>
    <definedName name="экол2" localSheetId="4">#REF!</definedName>
    <definedName name="экол2">#REF!</definedName>
    <definedName name="Экол3" localSheetId="4">#REF!</definedName>
    <definedName name="Экол3">#REF!</definedName>
    <definedName name="эколог" localSheetId="4">#REF!</definedName>
    <definedName name="эколог">#REF!</definedName>
    <definedName name="экология">NA()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8">граж</definedName>
    <definedName name="ЭКСПО">#REF!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8">граж</definedName>
    <definedName name="ЭКСПОФОРУМ">#REF!</definedName>
    <definedName name="экт" localSheetId="4">#REF!</definedName>
    <definedName name="экт" localSheetId="6">#REF!</definedName>
    <definedName name="экт">#REF!</definedName>
    <definedName name="электроэнер">#REF!</definedName>
    <definedName name="электроэнергия">#REF!</definedName>
    <definedName name="ЭлеСи_1" localSheetId="4">#REF!</definedName>
    <definedName name="ЭлеСи_1">#REF!</definedName>
    <definedName name="элрасч" localSheetId="4">#REF!</definedName>
    <definedName name="элрасч">#REF!</definedName>
    <definedName name="ЭЛСИ_Т" localSheetId="4">#REF!</definedName>
    <definedName name="ЭЛСИ_Т">#REF!</definedName>
    <definedName name="юдшншджгп" localSheetId="4">#REF!</definedName>
    <definedName name="юдшншджгп">#REF!</definedName>
    <definedName name="ЮФУ" localSheetId="4">#REF!</definedName>
    <definedName name="ЮФУ">#REF!</definedName>
    <definedName name="ЮФУ2" localSheetId="4">#REF!</definedName>
    <definedName name="ЮФУ2">#REF!</definedName>
    <definedName name="юююю" localSheetId="4">#REF!</definedName>
    <definedName name="юююю" localSheetId="8">#REF!</definedName>
    <definedName name="юююю">#REF!</definedName>
    <definedName name="яапт" localSheetId="4">#REF!</definedName>
    <definedName name="яапт">#REF!</definedName>
    <definedName name="яапяяяя" localSheetId="4">#REF!</definedName>
    <definedName name="яапяяяя">#REF!</definedName>
    <definedName name="явапяап" localSheetId="4">#REF!</definedName>
    <definedName name="явапяап">#REF!</definedName>
    <definedName name="явапявп" localSheetId="4">#REF!</definedName>
    <definedName name="явапявп">#REF!</definedName>
    <definedName name="явар" localSheetId="4">#REF!</definedName>
    <definedName name="явар">#REF!</definedName>
    <definedName name="яваряра" localSheetId="4">#REF!</definedName>
    <definedName name="яваряра">#REF!</definedName>
    <definedName name="ярая" localSheetId="4">#REF!</definedName>
    <definedName name="ярая">#REF!</definedName>
    <definedName name="яраяраря" localSheetId="4">#REF!</definedName>
    <definedName name="яраяраря">#REF!</definedName>
    <definedName name="яроптап" localSheetId="4">#REF!</definedName>
    <definedName name="яроптап">#REF!</definedName>
    <definedName name="Ярославская_область" localSheetId="4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E8" i="9" l="1"/>
  <c r="D5" i="7"/>
  <c r="G23" i="6"/>
  <c r="G22" i="6"/>
  <c r="G21" i="6"/>
  <c r="F21" i="6"/>
  <c r="E21" i="6"/>
  <c r="D21" i="6"/>
  <c r="C21" i="6"/>
  <c r="B21" i="6"/>
  <c r="G20" i="6"/>
  <c r="F20" i="6"/>
  <c r="E20" i="6"/>
  <c r="D20" i="6"/>
  <c r="C20" i="6"/>
  <c r="B20" i="6"/>
  <c r="G19" i="6"/>
  <c r="F19" i="6"/>
  <c r="E19" i="6"/>
  <c r="D19" i="6"/>
  <c r="C19" i="6"/>
  <c r="B19" i="6"/>
  <c r="G18" i="6"/>
  <c r="F18" i="6"/>
  <c r="E18" i="6"/>
  <c r="D18" i="6"/>
  <c r="C18" i="6"/>
  <c r="B18" i="6"/>
  <c r="G17" i="6"/>
  <c r="F17" i="6"/>
  <c r="E17" i="6"/>
  <c r="D17" i="6"/>
  <c r="C17" i="6"/>
  <c r="B17" i="6"/>
  <c r="G16" i="6"/>
  <c r="F16" i="6"/>
  <c r="E16" i="6"/>
  <c r="D16" i="6"/>
  <c r="C16" i="6"/>
  <c r="B16" i="6"/>
  <c r="G15" i="6"/>
  <c r="F15" i="6"/>
  <c r="E15" i="6"/>
  <c r="D15" i="6"/>
  <c r="C15" i="6"/>
  <c r="B15" i="6"/>
  <c r="G14" i="6"/>
  <c r="F14" i="6"/>
  <c r="E14" i="6"/>
  <c r="D14" i="6"/>
  <c r="C14" i="6"/>
  <c r="B14" i="6"/>
  <c r="A6" i="6"/>
  <c r="J78" i="5"/>
  <c r="J77" i="5"/>
  <c r="G77" i="5"/>
  <c r="J76" i="5"/>
  <c r="H76" i="5"/>
  <c r="G76" i="5"/>
  <c r="J75" i="5"/>
  <c r="I75" i="5"/>
  <c r="H75" i="5"/>
  <c r="G75" i="5"/>
  <c r="J74" i="5"/>
  <c r="I74" i="5"/>
  <c r="H74" i="5"/>
  <c r="G74" i="5"/>
  <c r="J73" i="5"/>
  <c r="I73" i="5"/>
  <c r="H73" i="5"/>
  <c r="G73" i="5"/>
  <c r="J72" i="5"/>
  <c r="I72" i="5"/>
  <c r="H72" i="5"/>
  <c r="G72" i="5"/>
  <c r="J71" i="5"/>
  <c r="I71" i="5"/>
  <c r="H71" i="5"/>
  <c r="G71" i="5"/>
  <c r="J70" i="5"/>
  <c r="I70" i="5"/>
  <c r="H70" i="5"/>
  <c r="G70" i="5"/>
  <c r="J69" i="5"/>
  <c r="I69" i="5"/>
  <c r="H69" i="5"/>
  <c r="G69" i="5"/>
  <c r="J68" i="5"/>
  <c r="I68" i="5"/>
  <c r="H68" i="5"/>
  <c r="G68" i="5"/>
  <c r="J67" i="5"/>
  <c r="I67" i="5"/>
  <c r="H67" i="5"/>
  <c r="G67" i="5"/>
  <c r="J66" i="5"/>
  <c r="I66" i="5"/>
  <c r="H66" i="5"/>
  <c r="G66" i="5"/>
  <c r="J65" i="5"/>
  <c r="I65" i="5"/>
  <c r="H65" i="5"/>
  <c r="G65" i="5"/>
  <c r="J64" i="5"/>
  <c r="I64" i="5"/>
  <c r="H64" i="5"/>
  <c r="G64" i="5"/>
  <c r="J63" i="5"/>
  <c r="I63" i="5"/>
  <c r="H63" i="5"/>
  <c r="G63" i="5"/>
  <c r="J62" i="5"/>
  <c r="I62" i="5"/>
  <c r="H62" i="5"/>
  <c r="G62" i="5"/>
  <c r="J61" i="5"/>
  <c r="I61" i="5"/>
  <c r="H61" i="5"/>
  <c r="G61" i="5"/>
  <c r="J60" i="5"/>
  <c r="I60" i="5"/>
  <c r="H60" i="5"/>
  <c r="G60" i="5"/>
  <c r="J59" i="5"/>
  <c r="I59" i="5"/>
  <c r="H59" i="5"/>
  <c r="G59" i="5"/>
  <c r="J58" i="5"/>
  <c r="I58" i="5"/>
  <c r="H58" i="5"/>
  <c r="G58" i="5"/>
  <c r="J57" i="5"/>
  <c r="I57" i="5"/>
  <c r="H57" i="5"/>
  <c r="G57" i="5"/>
  <c r="J56" i="5"/>
  <c r="I56" i="5"/>
  <c r="H56" i="5"/>
  <c r="G56" i="5"/>
  <c r="J55" i="5"/>
  <c r="I55" i="5"/>
  <c r="H55" i="5"/>
  <c r="G55" i="5"/>
  <c r="J54" i="5"/>
  <c r="I54" i="5"/>
  <c r="H54" i="5"/>
  <c r="G54" i="5"/>
  <c r="J53" i="5"/>
  <c r="I53" i="5"/>
  <c r="H53" i="5"/>
  <c r="G53" i="5"/>
  <c r="J52" i="5"/>
  <c r="I52" i="5"/>
  <c r="H52" i="5"/>
  <c r="G52" i="5"/>
  <c r="J51" i="5"/>
  <c r="H51" i="5"/>
  <c r="G51" i="5"/>
  <c r="J50" i="5"/>
  <c r="I50" i="5"/>
  <c r="H50" i="5"/>
  <c r="G50" i="5"/>
  <c r="J49" i="5"/>
  <c r="I49" i="5"/>
  <c r="H49" i="5"/>
  <c r="G49" i="5"/>
  <c r="J48" i="5"/>
  <c r="I48" i="5"/>
  <c r="H48" i="5"/>
  <c r="G48" i="5"/>
  <c r="J47" i="5"/>
  <c r="I47" i="5"/>
  <c r="H47" i="5"/>
  <c r="G47" i="5"/>
  <c r="J46" i="5"/>
  <c r="I46" i="5"/>
  <c r="H46" i="5"/>
  <c r="G46" i="5"/>
  <c r="J43" i="5"/>
  <c r="H43" i="5"/>
  <c r="G43" i="5"/>
  <c r="J42" i="5"/>
  <c r="H42" i="5"/>
  <c r="G42" i="5"/>
  <c r="J41" i="5"/>
  <c r="H41" i="5"/>
  <c r="G41" i="5"/>
  <c r="J40" i="5"/>
  <c r="I40" i="5"/>
  <c r="H40" i="5"/>
  <c r="G40" i="5"/>
  <c r="J39" i="5"/>
  <c r="I39" i="5"/>
  <c r="H39" i="5"/>
  <c r="G39" i="5"/>
  <c r="J38" i="5"/>
  <c r="I38" i="5"/>
  <c r="H38" i="5"/>
  <c r="G38" i="5"/>
  <c r="J37" i="5"/>
  <c r="I37" i="5"/>
  <c r="H37" i="5"/>
  <c r="G37" i="5"/>
  <c r="J36" i="5"/>
  <c r="H36" i="5"/>
  <c r="G36" i="5"/>
  <c r="J35" i="5"/>
  <c r="I35" i="5"/>
  <c r="H35" i="5"/>
  <c r="G35" i="5"/>
  <c r="J34" i="5"/>
  <c r="I34" i="5"/>
  <c r="H34" i="5"/>
  <c r="G34" i="5"/>
  <c r="J33" i="5"/>
  <c r="I33" i="5"/>
  <c r="H33" i="5"/>
  <c r="G33" i="5"/>
  <c r="J32" i="5"/>
  <c r="I32" i="5"/>
  <c r="H32" i="5"/>
  <c r="G32" i="5"/>
  <c r="F32" i="5"/>
  <c r="J29" i="5"/>
  <c r="G29" i="5"/>
  <c r="J28" i="5"/>
  <c r="H28" i="5"/>
  <c r="G28" i="5"/>
  <c r="J27" i="5"/>
  <c r="I27" i="5"/>
  <c r="H27" i="5"/>
  <c r="G27" i="5"/>
  <c r="J26" i="5"/>
  <c r="I26" i="5"/>
  <c r="H26" i="5"/>
  <c r="G26" i="5"/>
  <c r="J25" i="5"/>
  <c r="I25" i="5"/>
  <c r="H25" i="5"/>
  <c r="G25" i="5"/>
  <c r="J24" i="5"/>
  <c r="H24" i="5"/>
  <c r="G24" i="5"/>
  <c r="J23" i="5"/>
  <c r="I23" i="5"/>
  <c r="H23" i="5"/>
  <c r="G23" i="5"/>
  <c r="J22" i="5"/>
  <c r="I22" i="5"/>
  <c r="H22" i="5"/>
  <c r="G22" i="5"/>
  <c r="J21" i="5"/>
  <c r="I21" i="5"/>
  <c r="H21" i="5"/>
  <c r="G21" i="5"/>
  <c r="G18" i="5"/>
  <c r="F18" i="5"/>
  <c r="I18" i="5" s="1"/>
  <c r="J18" i="5" s="1"/>
  <c r="C15" i="4" s="1"/>
  <c r="J16" i="5"/>
  <c r="E16" i="5"/>
  <c r="J15" i="5"/>
  <c r="I15" i="5"/>
  <c r="G15" i="5"/>
  <c r="F15" i="5"/>
  <c r="J14" i="5"/>
  <c r="I14" i="5"/>
  <c r="G14" i="5"/>
  <c r="F14" i="5"/>
  <c r="J13" i="5"/>
  <c r="I13" i="5"/>
  <c r="G13" i="5"/>
  <c r="A7" i="5"/>
  <c r="C26" i="4"/>
  <c r="C25" i="4"/>
  <c r="C19" i="4"/>
  <c r="C18" i="4"/>
  <c r="C17" i="4"/>
  <c r="C16" i="4"/>
  <c r="C14" i="4"/>
  <c r="C13" i="4"/>
  <c r="C12" i="4"/>
  <c r="C11" i="4"/>
  <c r="B8" i="4"/>
  <c r="B7" i="4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0" i="3"/>
  <c r="F20" i="3"/>
  <c r="H19" i="3"/>
  <c r="H18" i="3"/>
  <c r="H17" i="3"/>
  <c r="H16" i="3"/>
  <c r="H15" i="3"/>
  <c r="H14" i="3"/>
  <c r="H13" i="3"/>
  <c r="H12" i="3"/>
  <c r="F12" i="3"/>
  <c r="A7" i="3"/>
  <c r="J14" i="2"/>
  <c r="H14" i="2"/>
  <c r="F14" i="2"/>
  <c r="B7" i="2"/>
  <c r="B6" i="2"/>
  <c r="D24" i="1"/>
  <c r="D23" i="1"/>
  <c r="D19" i="1"/>
  <c r="D18" i="1"/>
  <c r="D17" i="1"/>
  <c r="B7" i="1"/>
  <c r="G16" i="5" l="1"/>
  <c r="E80" i="5" s="1"/>
  <c r="J80" i="5" s="1"/>
  <c r="C22" i="4"/>
  <c r="C20" i="4"/>
  <c r="H13" i="5" l="1"/>
  <c r="G81" i="5"/>
  <c r="G82" i="5" s="1"/>
  <c r="G83" i="5" s="1"/>
  <c r="H14" i="5"/>
  <c r="H15" i="5"/>
  <c r="E79" i="5"/>
  <c r="J79" i="5" s="1"/>
  <c r="J81" i="5" s="1"/>
  <c r="J82" i="5" s="1"/>
  <c r="J83" i="5" s="1"/>
  <c r="G78" i="5"/>
  <c r="C24" i="4"/>
  <c r="D22" i="4" s="1"/>
  <c r="D20" i="4" l="1"/>
  <c r="D14" i="4"/>
  <c r="D16" i="4"/>
  <c r="D17" i="4"/>
  <c r="D13" i="4"/>
  <c r="D11" i="4"/>
  <c r="D12" i="4"/>
  <c r="C27" i="4"/>
  <c r="D24" i="4"/>
  <c r="C29" i="4"/>
  <c r="D18" i="4"/>
  <c r="D15" i="4"/>
  <c r="C30" i="4" l="1"/>
  <c r="C37" i="4" l="1"/>
  <c r="C36" i="4"/>
  <c r="C38" i="4" l="1"/>
  <c r="C39" i="4" l="1"/>
  <c r="C40" i="4" l="1"/>
  <c r="E39" i="4" s="1"/>
  <c r="E34" i="4" l="1"/>
  <c r="E32" i="4"/>
  <c r="E13" i="4"/>
  <c r="E26" i="4"/>
  <c r="E35" i="4"/>
  <c r="C41" i="4"/>
  <c r="D11" i="7" s="1"/>
  <c r="E25" i="4"/>
  <c r="E18" i="4"/>
  <c r="E16" i="4"/>
  <c r="E12" i="4"/>
  <c r="E31" i="4"/>
  <c r="E17" i="4"/>
  <c r="E11" i="4"/>
  <c r="E14" i="4"/>
  <c r="E40" i="4"/>
  <c r="E33" i="4"/>
  <c r="E15" i="4"/>
  <c r="E22" i="4"/>
  <c r="E20" i="4"/>
  <c r="E24" i="4"/>
  <c r="E29" i="4"/>
  <c r="E27" i="4"/>
  <c r="E30" i="4"/>
  <c r="E36" i="4"/>
  <c r="E37" i="4"/>
  <c r="E38" i="4"/>
</calcChain>
</file>

<file path=xl/sharedStrings.xml><?xml version="1.0" encoding="utf-8"?>
<sst xmlns="http://schemas.openxmlformats.org/spreadsheetml/2006/main" count="575" uniqueCount="339">
  <si>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</si>
  <si>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</si>
  <si>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</si>
  <si>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 xml:space="preserve">Сопоставимый уровень цен: </t>
  </si>
  <si>
    <t>3 квартал 2021г</t>
  </si>
  <si>
    <t>Единица измерения  — 1 ПС</t>
  </si>
  <si>
    <t>№ п/п</t>
  </si>
  <si>
    <t>Параметр</t>
  </si>
  <si>
    <t>Объект-представитель 1</t>
  </si>
  <si>
    <t>Наименование объекта-представителя</t>
  </si>
  <si>
    <t>ПС 220 кВ Степная</t>
  </si>
  <si>
    <t>Наименование субъекта Российской Федерации</t>
  </si>
  <si>
    <t>Республика Хакасия</t>
  </si>
  <si>
    <t>Климатический район и подрайон</t>
  </si>
  <si>
    <t>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</si>
  <si>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</si>
  <si>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</si>
  <si>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600,04 м периметра ПС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</si>
  <si>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</si>
  <si>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</si>
  <si>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</si>
  <si>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</si>
  <si>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</si>
  <si>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</si>
  <si>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</si>
  <si>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</si>
  <si>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</si>
  <si>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</si>
  <si>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</si>
  <si>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</si>
  <si>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</si>
  <si>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Е.А. Князева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</si>
  <si>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</si>
  <si>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</si>
  <si>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</si>
  <si>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</si>
  <si>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</si>
  <si>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</si>
  <si>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</si>
  <si>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</si>
  <si>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3 кв. 2021г.,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</si>
  <si>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</si>
  <si>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</si>
  <si>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</si>
  <si>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</si>
  <si>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</si>
  <si>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Система периметральной сигнализации ПС 220 кВ</t>
  </si>
  <si>
    <t>Всего по объекту:</t>
  </si>
  <si>
    <t>Всего по объекту в сопоставимом уровне цен 3кв. 2021г: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</si>
  <si>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</si>
  <si>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</si>
  <si>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</si>
  <si>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</si>
  <si>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</si>
  <si>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</si>
  <si>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</si>
  <si>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</si>
  <si>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</si>
  <si>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</si>
  <si>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</si>
  <si>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</si>
  <si>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</si>
  <si>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1-3-8</t>
  </si>
  <si>
    <t>Затраты труда рабочих (ср 3,8)</t>
  </si>
  <si>
    <t>чел.-ч</t>
  </si>
  <si>
    <t>1-4-0</t>
  </si>
  <si>
    <t>Затраты труда рабочих (ср 4)</t>
  </si>
  <si>
    <t>1-4-1</t>
  </si>
  <si>
    <t>Затраты труда рабочих (ср 4,1)</t>
  </si>
  <si>
    <t>1-3-1</t>
  </si>
  <si>
    <t>Затраты труда рабочих (ср 3,1)</t>
  </si>
  <si>
    <t>1-3-3</t>
  </si>
  <si>
    <t>Затраты труда рабочих (ср 3,3)</t>
  </si>
  <si>
    <t>10-3-1</t>
  </si>
  <si>
    <t>Инженер I категории</t>
  </si>
  <si>
    <t>10-3-2</t>
  </si>
  <si>
    <t>Инженер II категории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</si>
  <si>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</si>
  <si>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</si>
  <si>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</si>
  <si>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</si>
  <si>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маш.час</t>
  </si>
  <si>
    <t>91.14.02-001</t>
  </si>
  <si>
    <t>Автомобили бортовые, грузоподъемность до 5 т</t>
  </si>
  <si>
    <t>91.06.03-061</t>
  </si>
  <si>
    <t>Лебедки электрические тяговым усилием до 12,26 кН (1,25 т)</t>
  </si>
  <si>
    <t>91.06.01-003</t>
  </si>
  <si>
    <t>Домкраты гидравлические, грузоподъемность 63-100 т</t>
  </si>
  <si>
    <t>91.17.04-233</t>
  </si>
  <si>
    <t>Установки для сварки ручной дуговой (постоянного тока)</t>
  </si>
  <si>
    <t>91.21.19-031</t>
  </si>
  <si>
    <t>Станки сверлильные</t>
  </si>
  <si>
    <t>Прайс из СД ОП</t>
  </si>
  <si>
    <t>Чувствительный элемент броня(180м) ЧЕБ-2</t>
  </si>
  <si>
    <t>шт</t>
  </si>
  <si>
    <t>Шкаф периметральный RCPA-MM-IP исп.6 размером 600х600х210</t>
  </si>
  <si>
    <t>Блок обработки БО размером 200х200мм</t>
  </si>
  <si>
    <t>Модуль интеграции с СТН</t>
  </si>
  <si>
    <t>Программное обеспечение (сервер) Stratum SM-Plan-S</t>
  </si>
  <si>
    <t>Блок связи БС размером 200х200мм</t>
  </si>
  <si>
    <t>Блок ввода-вывода БВВ-12 размером 200х200мм</t>
  </si>
  <si>
    <t>Извещатель инфракрасный активный МИК-02</t>
  </si>
  <si>
    <t>Программное обеспечение (клиент) Stratum SM-S</t>
  </si>
  <si>
    <t>Муфта оконечная МО</t>
  </si>
  <si>
    <t>Муфта соединительная МС</t>
  </si>
  <si>
    <t>Материалы</t>
  </si>
  <si>
    <t>21.1.06.09-0177</t>
  </si>
  <si>
    <t>Кабель силовой с медными жилами ВВГнг(A)-LS 5х4-660</t>
  </si>
  <si>
    <t>1000 м</t>
  </si>
  <si>
    <t>21.1.06.09-0152</t>
  </si>
  <si>
    <t>Кабель силовой с медными жилами ВВГнг(A)-LS 3х2,5-660</t>
  </si>
  <si>
    <t>24.3.03.05-0031</t>
  </si>
  <si>
    <t>Трубы полиэтиленовые гибкие гофрированные тяжелые с протяжкой, номинальный внутренний диаметр 16 мм</t>
  </si>
  <si>
    <t>м</t>
  </si>
  <si>
    <t>01.7.15.10-0056</t>
  </si>
  <si>
    <t>Скобы металлические, монтажные, однолапковые СО для крепления труб и кабелей, диаметр закрепляемого кабеля 6 мм, вид климатического исполнения У3, размер 4,2х5,0х19,0 мм</t>
  </si>
  <si>
    <t>10 шт</t>
  </si>
  <si>
    <t>24.3.03.05-0033</t>
  </si>
  <si>
    <t>Трубы полиэтиленовые гибкие гофрированные тяжелые с протяжкой, номинальный внутренний диаметр 25 мм</t>
  </si>
  <si>
    <t>23.3.06.02-0010</t>
  </si>
  <si>
    <t>Трубы стальные сварные оцинкованные водогазопроводные с резьбой, обыкновенные, номинальный диаметр 100 мм, толщина стенки 4,5 мм</t>
  </si>
  <si>
    <t>21.1.06.09-0145</t>
  </si>
  <si>
    <t>Кабель силовой с медными жилами ВВГнг-LS 2х1,5-660</t>
  </si>
  <si>
    <t>10.3.02.03-0011</t>
  </si>
  <si>
    <t>Припои оловянно-свинцовые бессурьмянистые, марка ПОС30</t>
  </si>
  <si>
    <t>т</t>
  </si>
  <si>
    <t>21.1.04.01-1006</t>
  </si>
  <si>
    <t>Кабель витая пара, категория 5e, ЭКС-ГВПВЭ 4х2х0,51</t>
  </si>
  <si>
    <t>01.7.15.07-0012</t>
  </si>
  <si>
    <t>Дюбели пластмассовые с шурупами, размер 12х70 мм</t>
  </si>
  <si>
    <t>100 шт</t>
  </si>
  <si>
    <t>14.1.04.02-0002</t>
  </si>
  <si>
    <t>Клей 88-СА</t>
  </si>
  <si>
    <t>кг</t>
  </si>
  <si>
    <t>999-9950</t>
  </si>
  <si>
    <t>Вспомогательные ненормируемые ресурсы (2% от Оплаты труда рабочих)</t>
  </si>
  <si>
    <t>руб</t>
  </si>
  <si>
    <t>01.7.06.07-0002</t>
  </si>
  <si>
    <t>Лента монтажная, тип ЛМ-5</t>
  </si>
  <si>
    <t>10 м</t>
  </si>
  <si>
    <t>24.3.01.01-0004</t>
  </si>
  <si>
    <t>Трубка электроизоляционная ПВХ-305, диаметр 6-10 мм</t>
  </si>
  <si>
    <t>08.3.06.01-0003</t>
  </si>
  <si>
    <t>Прокат ромбического рифления, горячекатаный, в листах с обрезными кромками, марка стали С235, ширина от 1 до 1,9 м, толщина 4 мм</t>
  </si>
  <si>
    <t>07.2.07.13-0171</t>
  </si>
  <si>
    <t>Подкладки металлические</t>
  </si>
  <si>
    <t>14.4.03.03-0002</t>
  </si>
  <si>
    <t>Лак битумный БТ-123</t>
  </si>
  <si>
    <t>10.3.02.03-0012</t>
  </si>
  <si>
    <t>Припои оловянно-свинцовые бессурьмянистые, марка ПОС40</t>
  </si>
  <si>
    <t>01.7.15.03-0034</t>
  </si>
  <si>
    <t>Болты с гайками и шайбами оцинкованные, диаметр 12 мм</t>
  </si>
  <si>
    <t>03.1.01.01-0002</t>
  </si>
  <si>
    <t>Гипс строительный Г-3</t>
  </si>
  <si>
    <t>25.2.02.11-0041</t>
  </si>
  <si>
    <t>Рамка для надписей 55х15 мм</t>
  </si>
  <si>
    <t>01.7.11.07-0032</t>
  </si>
  <si>
    <t>Электроды сварочные Э42, диаметр 4 мм</t>
  </si>
  <si>
    <t>14.4.04.09-0017</t>
  </si>
  <si>
    <t>Эмаль ХВ-124, защитная, зеленая</t>
  </si>
  <si>
    <t>01.3.05.17-0002</t>
  </si>
  <si>
    <t>Канифоль сосновая</t>
  </si>
  <si>
    <t>14.4.01.01-0003</t>
  </si>
  <si>
    <t>Грунтовка ГФ-021</t>
  </si>
  <si>
    <t>14.5.09.07-0030</t>
  </si>
  <si>
    <t>Растворитель Р-4</t>
  </si>
  <si>
    <t>14.5.09.11-0102</t>
  </si>
  <si>
    <t>Уайт-спирит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</si>
  <si>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</si>
  <si>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</si>
  <si>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</si>
  <si>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</si>
  <si>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</si>
  <si>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</si>
  <si>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</si>
  <si>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</si>
  <si>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</si>
  <si>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</si>
  <si>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</si>
  <si>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</si>
  <si>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</si>
  <si>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</si>
  <si>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</si>
  <si>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</si>
  <si>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</si>
  <si>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</si>
  <si>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</si>
  <si>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</si>
  <si>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</si>
  <si>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</si>
  <si>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</si>
  <si>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</si>
  <si>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</si>
  <si>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</si>
  <si>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 xml:space="preserve">Пусконаладочные работы 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</si>
  <si>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</si>
  <si>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</si>
  <si>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</si>
  <si>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</si>
  <si>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</si>
  <si>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</si>
  <si>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</si>
  <si>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</si>
  <si>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</si>
  <si>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</si>
  <si>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</si>
  <si>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</si>
  <si>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</si>
  <si>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система периметральной сигнализации ПС 220 кВ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</si>
  <si>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</si>
  <si>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</si>
  <si>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</si>
  <si>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</si>
  <si>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</si>
  <si>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</si>
  <si>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1-3-9</t>
  </si>
  <si>
    <t>Затраты труда рабочих-строителей среднего разряда (3,9)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</si>
  <si>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</si>
  <si>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</si>
  <si>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</si>
  <si>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</si>
  <si>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</si>
  <si>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</si>
  <si>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</si>
  <si>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</si>
  <si>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61.3.05.04-0002</t>
  </si>
  <si>
    <t>Сервер HP ProLiant DL360</t>
  </si>
  <si>
    <t>компл</t>
  </si>
  <si>
    <t>62.1.02.10-0124</t>
  </si>
  <si>
    <t>Шкаф ВРУ-3 Prisma Plus P "Schneider Electric" IP30, IK08, размером (с цоколем 100 мм) 2107х706х650 мм, с установленной и скоммутированной аппаратурой ввода-вывода (16 автоматов)</t>
  </si>
  <si>
    <t>61.3.01.02-0001</t>
  </si>
  <si>
    <t>Блок распознавания инцидентов VIP T</t>
  </si>
  <si>
    <t>Итого основное оборудование</t>
  </si>
  <si>
    <t>61.2.07.02-0095</t>
  </si>
  <si>
    <t>Блок центральный системный, 2 канала оповещения, 4 зоны оповещения, 2 речевых процессора, марка "ЦСБ"</t>
  </si>
  <si>
    <t>61.2.07.05-0067</t>
  </si>
  <si>
    <t>Модуль центральный ECB с Ethernet интерфейсом</t>
  </si>
  <si>
    <t>61.2.01.03-0019</t>
  </si>
  <si>
    <t>Извещатель охранный инфракрасный пассивный: "Пирон-1", взрывозащитное исполнение</t>
  </si>
  <si>
    <t>61.3.04.01-0001</t>
  </si>
  <si>
    <t>Плата дочерняя IPO IP500 TRNK PRI UNVRSL DUAL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</si>
  <si>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</si>
  <si>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</si>
  <si>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</si>
  <si>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</si>
  <si>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</si>
  <si>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20.2.09.08-0012</t>
  </si>
  <si>
    <t>Муфта кабельная концевая термоусаживаемая: ЕРКТ0031-L12-СЕЕ01</t>
  </si>
  <si>
    <t>20.2.09.12-0051</t>
  </si>
  <si>
    <t>Муфта свинцовая МС-80П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</si>
  <si>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</si>
  <si>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</si>
  <si>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</si>
  <si>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</si>
  <si>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</si>
  <si>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</si>
  <si>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</si>
  <si>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</si>
  <si>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</si>
  <si>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</si>
  <si>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</si>
  <si>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</si>
  <si>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</si>
  <si>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</si>
  <si>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</si>
  <si>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</si>
  <si>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</si>
  <si>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</si>
  <si>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</si>
  <si>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</si>
  <si>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</si>
  <si>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</si>
  <si>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</si>
  <si>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З1-03</t>
  </si>
  <si>
    <t>УНЦ постоянной части ПС 220 кВ</t>
  </si>
  <si>
    <t>З1_ПС_пер.сигн._220_кВ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</si>
  <si>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</si>
  <si>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</si>
  <si>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</si>
  <si>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</si>
  <si>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</si>
  <si>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</si>
  <si>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</si>
  <si>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</si>
  <si>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</si>
  <si>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</si>
  <si>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</si>
  <si>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</si>
  <si>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</si>
  <si>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</si>
  <si>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</si>
  <si>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</si>
  <si>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 xml:space="preserve">Расчет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</si>
  <si>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</si>
  <si>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</si>
  <si>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</si>
  <si>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</si>
  <si>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</si>
  <si>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</si>
  <si>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</si>
  <si>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</si>
  <si>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</si>
  <si>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</si>
  <si>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</si>
  <si>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</si>
  <si>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</si>
  <si>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1"/>
        <color rgb="FF000000"/>
        <rFont val="Calibri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</si>
  <si>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</si>
  <si>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</si>
  <si>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</si>
  <si>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</si>
  <si>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1"/>
        <color rgb="FF000000"/>
        <rFont val="Calibri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</si>
  <si>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</si>
  <si>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</si>
  <si>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</si>
  <si>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</si>
  <si>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</si>
  <si>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</si>
  <si>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</si>
  <si>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</si>
  <si>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</si>
  <si>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</si>
  <si>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1"/>
        <color rgb="FF000000"/>
        <rFont val="Calibri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</si>
  <si>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</si>
  <si>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</si>
  <si>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</si>
  <si>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1"/>
        <color rgb="FF000000"/>
        <rFont val="Calibri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</si>
  <si>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</si>
  <si>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</si>
  <si>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</si>
  <si>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</si>
  <si>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</si>
  <si>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</si>
  <si>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1.8</t>
  </si>
  <si>
    <r>
      <t>Размер средств на оплату труда Инженера I категории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), руб/чел.-ч</t>
    </r>
  </si>
  <si>
    <r>
      <t>ФОТи</t>
    </r>
    <r>
      <rPr>
        <vertAlign val="subscript"/>
        <sz val="11"/>
        <color rgb="FF000000"/>
        <rFont val="Calibri"/>
      </rPr>
      <t>.тек.</t>
    </r>
  </si>
  <si>
    <t>1.9</t>
  </si>
  <si>
    <r>
      <t>Размер средств на оплату труда Инженера II категории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), руб/чел.-ч</t>
    </r>
  </si>
  <si>
    <t>Методика расчета индексов изменения сметной стоимости строительства, утвержденной приказом Минстроя России от 05.06.2019 №326/пр, п.32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</si>
</sst>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"/>
    <numFmt numFmtId="165" formatCode="#,##0.000"/>
    <numFmt numFmtId="166" formatCode="0.0000"/>
    <numFmt numFmtId="167" formatCode="#,##0.0000"/>
    <numFmt numFmtId="168" formatCode="#,##0.00000"/>
    <numFmt numFmtId="169" formatCode="0.000"/>
    <numFmt numFmtId="170" formatCode="#,##0.000000"/>
  </numFmts>
  <fonts count="17" x14ac:knownFonts="1">
    <font>
      <sz val="11"/>
      <color rgb="FF000000"/>
      <name val="Calibri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u/>
      <sz val="10"/>
      <color rgb="FF0563C1"/>
      <name val="Arial Cyr"/>
    </font>
    <font>
      <u/>
      <sz val="11"/>
      <color rgb="FF0563C1"/>
      <name val="Calibri"/>
    </font>
    <font>
      <b/>
      <sz val="11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8"/>
      <color rgb="FF000000"/>
      <name val="Arial"/>
    </font>
    <font>
      <sz val="12"/>
      <color rgb="FFFF0000"/>
      <name val="Times New Roman"/>
    </font>
    <font>
      <b/>
      <sz val="12"/>
      <color rgb="FF000000"/>
      <name val="Times New Roman"/>
    </font>
    <font>
      <vertAlign val="superscript"/>
      <sz val="14"/>
      <color rgb="FF000000"/>
      <name val="Times New Roman"/>
    </font>
    <font>
      <b/>
      <sz val="12"/>
      <color rgb="FF000000"/>
      <name val="Calibri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4" fontId="0" fillId="0" borderId="0" xfId="0" applyNumberFormat="1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vertical="center" wrapText="1"/>
    </xf>
    <xf numFmtId="4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/>
    </xf>
    <xf numFmtId="10" fontId="2" fillId="0" borderId="1" xfId="0" applyNumberFormat="1" applyFont="1" applyBorder="1" applyAlignment="1">
      <alignment vertical="center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right" vertical="center" wrapText="1"/>
    </xf>
    <xf numFmtId="10" fontId="2" fillId="0" borderId="3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9" fillId="0" borderId="0" xfId="0" applyFont="1"/>
    <xf numFmtId="0" fontId="10" fillId="0" borderId="0" xfId="0" applyFont="1" applyAlignment="1">
      <alignment vertical="center"/>
    </xf>
    <xf numFmtId="49" fontId="2" fillId="0" borderId="1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" xfId="0" applyBorder="1"/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/>
    <xf numFmtId="0" fontId="9" fillId="0" borderId="1" xfId="0" applyFont="1" applyBorder="1" applyAlignment="1">
      <alignment vertical="center" wrapText="1"/>
    </xf>
    <xf numFmtId="4" fontId="9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9" fillId="0" borderId="5" xfId="0" applyFont="1" applyBorder="1" applyAlignment="1">
      <alignment horizontal="justify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9" fillId="0" borderId="3" xfId="0" applyFont="1" applyBorder="1" applyAlignment="1">
      <alignment horizontal="center" vertical="center" wrapText="1"/>
    </xf>
    <xf numFmtId="4" fontId="12" fillId="0" borderId="1" xfId="0" applyNumberFormat="1" applyFont="1" applyBorder="1" applyAlignment="1">
      <alignment vertical="top"/>
    </xf>
    <xf numFmtId="0" fontId="9" fillId="0" borderId="1" xfId="0" applyFont="1" applyBorder="1" applyAlignment="1">
      <alignment vertical="top"/>
    </xf>
    <xf numFmtId="49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4" fontId="9" fillId="0" borderId="1" xfId="0" applyNumberFormat="1" applyFont="1" applyBorder="1" applyAlignment="1">
      <alignment vertical="top"/>
    </xf>
    <xf numFmtId="0" fontId="13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9" fillId="0" borderId="1" xfId="0" applyFont="1" applyBorder="1" applyAlignment="1">
      <alignment horizontal="center" vertical="top" wrapText="1"/>
    </xf>
    <xf numFmtId="169" fontId="9" fillId="0" borderId="1" xfId="0" applyNumberFormat="1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14" fontId="9" fillId="0" borderId="1" xfId="0" quotePrefix="1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0" fontId="12" fillId="0" borderId="0" xfId="0" applyFont="1"/>
    <xf numFmtId="4" fontId="9" fillId="0" borderId="0" xfId="0" applyNumberFormat="1" applyFont="1" applyAlignment="1">
      <alignment horizontal="left" vertical="center" wrapText="1"/>
    </xf>
    <xf numFmtId="4" fontId="9" fillId="0" borderId="1" xfId="0" applyNumberFormat="1" applyFont="1" applyBorder="1" applyAlignment="1">
      <alignment vertical="center" wrapText="1"/>
    </xf>
    <xf numFmtId="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70" fontId="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top"/>
    </xf>
    <xf numFmtId="3" fontId="2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vertical="top"/>
    </xf>
    <xf numFmtId="0" fontId="14" fillId="0" borderId="2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4" fontId="9" fillId="0" borderId="1" xfId="0" applyNumberFormat="1" applyFont="1" applyBorder="1" applyAlignment="1">
      <alignment horizontal="center" vertical="center" wrapText="1"/>
    </xf>
    <xf numFmtId="4" fontId="14" fillId="0" borderId="1" xfId="0" applyNumberFormat="1" applyFont="1" applyBorder="1" applyAlignment="1">
      <alignment vertical="center" wrapText="1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2" fillId="0" borderId="2" xfId="0" applyFont="1" applyBorder="1" applyAlignment="1">
      <alignment horizontal="right" vertical="center" wrapText="1"/>
    </xf>
    <xf numFmtId="0" fontId="12" fillId="0" borderId="1" xfId="0" applyFont="1" applyBorder="1" applyAlignment="1">
      <alignment horizontal="right" vertical="center" wrapText="1"/>
    </xf>
    <xf numFmtId="0" fontId="9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4" fontId="9" fillId="0" borderId="5" xfId="0" applyNumberFormat="1" applyFont="1" applyBorder="1" applyAlignment="1">
      <alignment horizontal="center" vertical="center" wrapText="1"/>
    </xf>
    <xf numFmtId="4" fontId="9" fillId="0" borderId="6" xfId="0" applyNumberFormat="1" applyFont="1" applyBorder="1" applyAlignment="1">
      <alignment horizontal="center" vertical="center" wrapText="1"/>
    </xf>
    <xf numFmtId="4" fontId="14" fillId="0" borderId="5" xfId="0" applyNumberFormat="1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5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4" fontId="2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top" wrapText="1"/>
    </xf>
    <xf numFmtId="4" fontId="9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298450</xdr:colOff>
      <xdr:row>28</xdr:row>
      <xdr:rowOff>165100</xdr:rowOff>
    </xdr:from>
    <xdr:to>
      <xdr:col>2</xdr:col>
      <xdr:colOff>1243252</xdr:colOff>
      <xdr:row>30</xdr:row>
      <xdr:rowOff>197188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92E8773-9552-46B5-BA99-A5F694B2E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650" y="10966450"/>
          <a:ext cx="944802" cy="517863"/>
        </a:xfrm>
        <a:prstGeom prst="rect">
          <a:avLst/>
        </a:prstGeom>
      </xdr:spPr>
    </xdr:pic>
    <xdr:clientData/>
  </xdr:twoCellAnchor>
  <xdr:twoCellAnchor editAs="oneCell">
    <xdr:from>
      <xdr:col>2</xdr:col>
      <xdr:colOff>460375</xdr:colOff>
      <xdr:row>26</xdr:row>
      <xdr:rowOff>34925</xdr:rowOff>
    </xdr:from>
    <xdr:to>
      <xdr:col>2</xdr:col>
      <xdr:colOff>1126994</xdr:colOff>
      <xdr:row>29</xdr:row>
      <xdr:rowOff>31750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0498412-7E64-482E-B76D-E915B9208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9575" y="10436225"/>
          <a:ext cx="666619" cy="682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17</xdr:row>
      <xdr:rowOff>203947</xdr:rowOff>
    </xdr:from>
    <xdr:to>
      <xdr:col>2</xdr:col>
      <xdr:colOff>1325802</xdr:colOff>
      <xdr:row>20</xdr:row>
      <xdr:rowOff>27979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775511D-FCB1-4715-9493-11A729EEC5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912" y="4025153"/>
          <a:ext cx="944802" cy="518797"/>
        </a:xfrm>
        <a:prstGeom prst="rect">
          <a:avLst/>
        </a:prstGeom>
      </xdr:spPr>
    </xdr:pic>
    <xdr:clientData/>
  </xdr:twoCellAnchor>
  <xdr:twoCellAnchor editAs="oneCell">
    <xdr:from>
      <xdr:col>2</xdr:col>
      <xdr:colOff>542925</xdr:colOff>
      <xdr:row>14</xdr:row>
      <xdr:rowOff>174625</xdr:rowOff>
    </xdr:from>
    <xdr:to>
      <xdr:col>2</xdr:col>
      <xdr:colOff>1209544</xdr:colOff>
      <xdr:row>17</xdr:row>
      <xdr:rowOff>266700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1EA0E209-EB06-4D21-B75E-5DE801BE9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1300" y="3444875"/>
          <a:ext cx="666619" cy="695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419100</xdr:colOff>
      <xdr:row>71</xdr:row>
      <xdr:rowOff>101413</xdr:rowOff>
    </xdr:from>
    <xdr:to>
      <xdr:col>2</xdr:col>
      <xdr:colOff>1363902</xdr:colOff>
      <xdr:row>74</xdr:row>
      <xdr:rowOff>20508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9DE2788-5B3C-410F-9800-217F08BBC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19799113"/>
          <a:ext cx="944802" cy="490595"/>
        </a:xfrm>
        <a:prstGeom prst="rect">
          <a:avLst/>
        </a:prstGeom>
      </xdr:spPr>
    </xdr:pic>
    <xdr:clientData/>
  </xdr:twoCellAnchor>
  <xdr:twoCellAnchor editAs="oneCell">
    <xdr:from>
      <xdr:col>2</xdr:col>
      <xdr:colOff>581025</xdr:colOff>
      <xdr:row>68</xdr:row>
      <xdr:rowOff>152400</xdr:rowOff>
    </xdr:from>
    <xdr:to>
      <xdr:col>2</xdr:col>
      <xdr:colOff>1247644</xdr:colOff>
      <xdr:row>72</xdr:row>
      <xdr:rowOff>52107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4708738-37F1-4503-8A27-1AE61CE40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8825" y="19278600"/>
          <a:ext cx="666619" cy="6617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95250</xdr:rowOff>
    </xdr:from>
    <xdr:to>
      <xdr:col>1</xdr:col>
      <xdr:colOff>1725852</xdr:colOff>
      <xdr:row>46</xdr:row>
      <xdr:rowOff>47963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540241E-AA75-45C7-A354-C277D5833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8967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40</xdr:row>
      <xdr:rowOff>123825</xdr:rowOff>
    </xdr:from>
    <xdr:to>
      <xdr:col>1</xdr:col>
      <xdr:colOff>1609594</xdr:colOff>
      <xdr:row>44</xdr:row>
      <xdr:rowOff>57150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1865F31-971C-4C66-9754-8428F119A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1353800"/>
          <a:ext cx="666619" cy="695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582706</xdr:colOff>
      <xdr:row>86</xdr:row>
      <xdr:rowOff>112899</xdr:rowOff>
    </xdr:from>
    <xdr:to>
      <xdr:col>2</xdr:col>
      <xdr:colOff>22558</xdr:colOff>
      <xdr:row>89</xdr:row>
      <xdr:rowOff>65612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567A58A-A269-46D0-9EE0-277725B84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706" y="23615837"/>
          <a:ext cx="940040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744631</xdr:colOff>
      <xdr:row>83</xdr:row>
      <xdr:rowOff>141474</xdr:rowOff>
    </xdr:from>
    <xdr:to>
      <xdr:col>1</xdr:col>
      <xdr:colOff>1411250</xdr:colOff>
      <xdr:row>87</xdr:row>
      <xdr:rowOff>74799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D6313EF4-9E0B-481A-A406-450CB9B81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631" y="23072912"/>
          <a:ext cx="666619" cy="6953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25</xdr:row>
      <xdr:rowOff>85725</xdr:rowOff>
    </xdr:from>
    <xdr:to>
      <xdr:col>2</xdr:col>
      <xdr:colOff>373302</xdr:colOff>
      <xdr:row>28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2F9D8F6-B9F9-458F-8074-FC8C8A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76200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581025</xdr:colOff>
      <xdr:row>22</xdr:row>
      <xdr:rowOff>171450</xdr:rowOff>
    </xdr:from>
    <xdr:to>
      <xdr:col>2</xdr:col>
      <xdr:colOff>257044</xdr:colOff>
      <xdr:row>26</xdr:row>
      <xdr:rowOff>47625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24CCD7D-7CC9-4EF4-AF7B-78516B531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" y="7077075"/>
          <a:ext cx="666619" cy="6953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142875</xdr:rowOff>
    </xdr:from>
    <xdr:to>
      <xdr:col>1</xdr:col>
      <xdr:colOff>801927</xdr:colOff>
      <xdr:row>16</xdr:row>
      <xdr:rowOff>95588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43D33AB-99CC-4ED9-BE1C-679FB672C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5052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10</xdr:row>
      <xdr:rowOff>781050</xdr:rowOff>
    </xdr:from>
    <xdr:to>
      <xdr:col>1</xdr:col>
      <xdr:colOff>685669</xdr:colOff>
      <xdr:row>14</xdr:row>
      <xdr:rowOff>104775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1DE5EE7F-B564-4FD8-A889-8966126A0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5" y="2962275"/>
          <a:ext cx="666619" cy="6953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26</xdr:row>
      <xdr:rowOff>50800</xdr:rowOff>
    </xdr:from>
    <xdr:to>
      <xdr:col>1</xdr:col>
      <xdr:colOff>1754427</xdr:colOff>
      <xdr:row>29</xdr:row>
      <xdr:rowOff>3513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85044D6-7E86-4ED7-A23A-0D74FA1DA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86804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971550</xdr:colOff>
      <xdr:row>23</xdr:row>
      <xdr:rowOff>79375</xdr:rowOff>
    </xdr:from>
    <xdr:to>
      <xdr:col>1</xdr:col>
      <xdr:colOff>1638169</xdr:colOff>
      <xdr:row>27</xdr:row>
      <xdr:rowOff>12700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16A4E65E-082C-4623-89E3-5D30BAD73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8137525"/>
          <a:ext cx="666619" cy="695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5"/>
  <sheetViews>
    <sheetView view="pageBreakPreview" topLeftCell="A17" zoomScaleNormal="85" zoomScaleSheetLayoutView="100" workbookViewId="0">
      <selection activeCell="D29" sqref="D29"/>
    </sheetView>
  </sheetViews>
  <sheetFormatPr defaultRowHeight="15.75" x14ac:dyDescent="0.25"/>
  <cols>
    <col min="1" max="2" width="9.140625" style="57" customWidth="1"/>
    <col min="3" max="3" width="36.85546875" style="57" customWidth="1"/>
    <col min="4" max="4" width="36.5703125" style="57" customWidth="1"/>
    <col min="5" max="5" width="14.28515625" customWidth="1"/>
    <col min="6" max="6" width="12.140625" customWidth="1"/>
    <col min="7" max="7" width="12.28515625" customWidth="1"/>
    <col min="8" max="8" width="15" customWidth="1"/>
    <col min="9" max="9" width="9.140625" customWidth="1"/>
  </cols>
  <sheetData>
    <row r="1" spans="2:9" x14ac:dyDescent="0.25">
      <c r="E1" s="57"/>
      <c r="F1" s="57"/>
      <c r="G1" s="57"/>
      <c r="H1" s="57"/>
      <c r="I1" s="57"/>
    </row>
    <row r="2" spans="2:9" x14ac:dyDescent="0.25">
      <c r="E2" s="57"/>
      <c r="F2" s="57"/>
      <c r="G2" s="57"/>
      <c r="H2" s="57"/>
      <c r="I2" s="57"/>
    </row>
    <row r="3" spans="2:9" x14ac:dyDescent="0.25">
      <c r="B3" s="110" t="s">
        <v>0</v>
      </c>
      <c r="C3" s="110"/>
      <c r="D3" s="110"/>
      <c r="E3" s="57"/>
      <c r="F3" s="57"/>
      <c r="G3" s="57"/>
      <c r="H3" s="57"/>
      <c r="I3" s="57"/>
    </row>
    <row r="4" spans="2:9" x14ac:dyDescent="0.25">
      <c r="B4" s="111" t="s">
        <v>1</v>
      </c>
      <c r="C4" s="111"/>
      <c r="D4" s="111"/>
      <c r="E4" s="57"/>
      <c r="F4" s="57"/>
      <c r="G4" s="57"/>
      <c r="H4" s="57"/>
      <c r="I4" s="57"/>
    </row>
    <row r="5" spans="2:9" ht="66" customHeight="1" x14ac:dyDescent="0.25">
      <c r="B5" s="112" t="s">
        <v>2</v>
      </c>
      <c r="C5" s="112"/>
      <c r="D5" s="112"/>
      <c r="E5" s="57"/>
      <c r="F5" s="57"/>
      <c r="G5" s="57"/>
      <c r="H5" s="57"/>
      <c r="I5" s="57"/>
    </row>
    <row r="6" spans="2:9" x14ac:dyDescent="0.25">
      <c r="B6" s="65"/>
      <c r="C6" s="65"/>
      <c r="D6" s="65"/>
      <c r="E6" s="57"/>
      <c r="F6" s="57"/>
      <c r="G6" s="57"/>
      <c r="H6" s="57"/>
      <c r="I6" s="57"/>
    </row>
    <row r="7" spans="2:9" ht="57" customHeight="1" x14ac:dyDescent="0.25">
      <c r="B7" s="109" t="str">
        <f>_xlfn.CONCAT(TEXT('Прил.5 Расчет СМР и ОБ'!A6,0)," - ",TEXT('Прил.5 Расчет СМР и ОБ'!D6,0))</f>
        <v>Наименование разрабатываемого показателя УНЦ - Постоянная часть ПС, система периметральной сигнализации ПС 220 кВ</v>
      </c>
      <c r="C7" s="109"/>
      <c r="D7" s="109"/>
      <c r="E7" s="66"/>
      <c r="F7" s="57"/>
      <c r="G7" s="57"/>
      <c r="H7" s="57"/>
      <c r="I7" s="57"/>
    </row>
    <row r="8" spans="2:9" ht="15.75" customHeight="1" x14ac:dyDescent="0.25">
      <c r="B8" s="64" t="s">
        <v>3</v>
      </c>
      <c r="C8" s="64"/>
      <c r="D8" s="76" t="s">
        <v>4</v>
      </c>
      <c r="E8" s="57"/>
      <c r="F8" s="57"/>
      <c r="G8" s="57"/>
      <c r="H8" s="57"/>
      <c r="I8" s="57"/>
    </row>
    <row r="9" spans="2:9" ht="15.75" customHeight="1" x14ac:dyDescent="0.25">
      <c r="B9" s="109" t="s">
        <v>5</v>
      </c>
      <c r="C9" s="109"/>
      <c r="D9" s="109"/>
      <c r="E9" s="66"/>
      <c r="F9" s="57"/>
      <c r="G9" s="57"/>
      <c r="H9" s="57"/>
      <c r="I9" s="57"/>
    </row>
    <row r="10" spans="2:9" x14ac:dyDescent="0.25">
      <c r="B10" s="63"/>
      <c r="E10" s="57"/>
      <c r="F10" s="57"/>
      <c r="G10" s="57"/>
      <c r="H10" s="57"/>
      <c r="I10" s="57"/>
    </row>
    <row r="11" spans="2:9" x14ac:dyDescent="0.25">
      <c r="B11" s="36" t="s">
        <v>6</v>
      </c>
      <c r="C11" s="36" t="s">
        <v>7</v>
      </c>
      <c r="D11" s="36" t="s">
        <v>8</v>
      </c>
      <c r="E11" s="66"/>
      <c r="F11" s="57"/>
      <c r="G11" s="57"/>
      <c r="H11" s="57"/>
      <c r="I11" s="57"/>
    </row>
    <row r="12" spans="2:9" ht="31.5" customHeight="1" x14ac:dyDescent="0.25">
      <c r="B12" s="36">
        <v>1</v>
      </c>
      <c r="C12" s="67" t="s">
        <v>9</v>
      </c>
      <c r="D12" s="100" t="s">
        <v>10</v>
      </c>
      <c r="E12" s="57"/>
      <c r="F12" s="57"/>
      <c r="G12" s="57"/>
      <c r="H12" s="57"/>
      <c r="I12" s="57"/>
    </row>
    <row r="13" spans="2:9" ht="31.5" customHeight="1" x14ac:dyDescent="0.25">
      <c r="B13" s="36">
        <v>2</v>
      </c>
      <c r="C13" s="67" t="s">
        <v>11</v>
      </c>
      <c r="D13" s="100" t="s">
        <v>12</v>
      </c>
      <c r="E13" s="57"/>
      <c r="F13" s="57"/>
      <c r="G13" s="57"/>
      <c r="H13" s="57"/>
      <c r="I13" s="57"/>
    </row>
    <row r="14" spans="2:9" x14ac:dyDescent="0.25">
      <c r="B14" s="36">
        <v>3</v>
      </c>
      <c r="C14" s="67" t="s">
        <v>13</v>
      </c>
      <c r="D14" s="100" t="s">
        <v>14</v>
      </c>
      <c r="E14" s="57"/>
      <c r="F14" s="57"/>
      <c r="G14" s="57"/>
      <c r="H14" s="57"/>
      <c r="I14" s="57"/>
    </row>
    <row r="15" spans="2:9" x14ac:dyDescent="0.25">
      <c r="B15" s="36">
        <v>4</v>
      </c>
      <c r="C15" s="67" t="s">
        <v>15</v>
      </c>
      <c r="D15" s="36">
        <v>1</v>
      </c>
      <c r="E15" s="57"/>
      <c r="F15" s="57"/>
      <c r="G15" s="57"/>
      <c r="H15" s="57"/>
      <c r="I15" s="57"/>
    </row>
    <row r="16" spans="2:9" ht="100.5" customHeight="1" x14ac:dyDescent="0.25">
      <c r="B16" s="36">
        <v>5</v>
      </c>
      <c r="C16" s="37" t="s">
        <v>16</v>
      </c>
      <c r="D16" s="36" t="s">
        <v>17</v>
      </c>
      <c r="E16" s="57"/>
      <c r="F16" s="57"/>
      <c r="G16" s="57"/>
      <c r="H16" s="57"/>
      <c r="I16" s="57"/>
    </row>
    <row r="17" spans="2:9" ht="82.5" customHeight="1" x14ac:dyDescent="0.25">
      <c r="B17" s="36">
        <v>6</v>
      </c>
      <c r="C17" s="37" t="s">
        <v>18</v>
      </c>
      <c r="D17" s="68">
        <f>D18+D19</f>
        <v>3733.7255939000001</v>
      </c>
      <c r="E17" s="69"/>
      <c r="F17" s="57"/>
      <c r="G17" s="57"/>
      <c r="H17" s="57"/>
      <c r="I17" s="57"/>
    </row>
    <row r="18" spans="2:9" x14ac:dyDescent="0.25">
      <c r="B18" s="70" t="s">
        <v>19</v>
      </c>
      <c r="C18" s="67" t="s">
        <v>20</v>
      </c>
      <c r="D18" s="68">
        <f>'Прил.2 Расч стоим'!F14</f>
        <v>1013.7434031</v>
      </c>
      <c r="E18" s="57"/>
      <c r="F18" s="57"/>
      <c r="G18" s="57"/>
      <c r="H18" s="57"/>
      <c r="I18" s="57"/>
    </row>
    <row r="19" spans="2:9" x14ac:dyDescent="0.25">
      <c r="B19" s="70" t="s">
        <v>21</v>
      </c>
      <c r="C19" s="67" t="s">
        <v>22</v>
      </c>
      <c r="D19" s="68">
        <f>'Прил.2 Расч стоим'!H14</f>
        <v>2719.9821907999999</v>
      </c>
      <c r="E19" s="57"/>
      <c r="F19" s="57"/>
      <c r="G19" s="57"/>
      <c r="H19" s="57"/>
      <c r="I19" s="57"/>
    </row>
    <row r="20" spans="2:9" x14ac:dyDescent="0.25">
      <c r="B20" s="70" t="s">
        <v>23</v>
      </c>
      <c r="C20" s="67" t="s">
        <v>24</v>
      </c>
      <c r="D20" s="68"/>
      <c r="E20" s="57"/>
      <c r="F20" s="57"/>
      <c r="G20" s="57"/>
      <c r="H20" s="57"/>
      <c r="I20" s="57"/>
    </row>
    <row r="21" spans="2:9" x14ac:dyDescent="0.25">
      <c r="B21" s="70" t="s">
        <v>25</v>
      </c>
      <c r="C21" s="71" t="s">
        <v>26</v>
      </c>
      <c r="D21" s="88"/>
      <c r="E21" s="57"/>
      <c r="F21" s="57"/>
      <c r="G21" s="57"/>
      <c r="H21" s="57"/>
      <c r="I21" s="57"/>
    </row>
    <row r="22" spans="2:9" x14ac:dyDescent="0.25">
      <c r="B22" s="36">
        <v>7</v>
      </c>
      <c r="C22" s="71" t="s">
        <v>27</v>
      </c>
      <c r="D22" s="36" t="s">
        <v>4</v>
      </c>
      <c r="E22" s="69"/>
      <c r="F22" s="57"/>
      <c r="G22" s="57"/>
      <c r="H22" s="57"/>
      <c r="I22" s="57"/>
    </row>
    <row r="23" spans="2:9" ht="119.25" customHeight="1" x14ac:dyDescent="0.25">
      <c r="B23" s="36">
        <v>8</v>
      </c>
      <c r="C23" s="72" t="s">
        <v>28</v>
      </c>
      <c r="D23" s="73">
        <f>D17</f>
        <v>3733.7255939000001</v>
      </c>
      <c r="E23" s="57"/>
      <c r="F23" s="57"/>
      <c r="G23" s="57"/>
      <c r="H23" s="57"/>
      <c r="I23" s="57"/>
    </row>
    <row r="24" spans="2:9" ht="47.25" customHeight="1" x14ac:dyDescent="0.25">
      <c r="B24" s="36">
        <v>9</v>
      </c>
      <c r="C24" s="37" t="s">
        <v>29</v>
      </c>
      <c r="D24" s="73">
        <f>D17/D15</f>
        <v>3733.7255939000001</v>
      </c>
      <c r="E24" s="69"/>
      <c r="F24" s="57"/>
      <c r="G24" s="57"/>
      <c r="H24" s="57"/>
      <c r="I24" s="57"/>
    </row>
    <row r="25" spans="2:9" x14ac:dyDescent="0.25">
      <c r="B25" s="36">
        <v>10</v>
      </c>
      <c r="C25" s="67" t="s">
        <v>30</v>
      </c>
      <c r="D25" s="67"/>
      <c r="E25" s="57"/>
      <c r="F25" s="57"/>
      <c r="G25" s="57"/>
      <c r="H25" s="57"/>
      <c r="I25" s="57"/>
    </row>
    <row r="26" spans="2:9" x14ac:dyDescent="0.25">
      <c r="B26" s="74"/>
      <c r="C26" s="75"/>
      <c r="D26" s="75"/>
      <c r="E26" s="57"/>
      <c r="F26" s="57"/>
      <c r="G26" s="57"/>
      <c r="H26" s="57"/>
      <c r="I26" s="57"/>
    </row>
    <row r="27" spans="2:9" x14ac:dyDescent="0.25">
      <c r="B27" s="64"/>
      <c r="E27" s="57"/>
      <c r="F27" s="57"/>
      <c r="G27" s="57"/>
      <c r="H27" s="57"/>
      <c r="I27" s="57"/>
    </row>
    <row r="28" spans="2:9" x14ac:dyDescent="0.25">
      <c r="B28" s="57" t="s">
        <v>31</v>
      </c>
      <c r="E28" s="57"/>
      <c r="F28" s="57"/>
      <c r="G28" s="57"/>
      <c r="H28" s="57"/>
      <c r="I28" s="57"/>
    </row>
    <row r="29" spans="2:9" ht="22.5" customHeight="1" x14ac:dyDescent="0.25">
      <c r="B29" s="83" t="s">
        <v>32</v>
      </c>
      <c r="E29" s="57"/>
      <c r="F29" s="57"/>
      <c r="G29" s="57"/>
      <c r="H29" s="57"/>
      <c r="I29" s="57"/>
    </row>
    <row r="30" spans="2:9" x14ac:dyDescent="0.25">
      <c r="E30" s="57"/>
      <c r="F30" s="57"/>
      <c r="G30" s="57"/>
      <c r="H30" s="57"/>
      <c r="I30" s="57"/>
    </row>
    <row r="31" spans="2:9" x14ac:dyDescent="0.25">
      <c r="B31" s="57" t="s">
        <v>33</v>
      </c>
      <c r="E31" s="57"/>
      <c r="F31" s="57"/>
      <c r="G31" s="57"/>
      <c r="H31" s="57"/>
      <c r="I31" s="57"/>
    </row>
    <row r="32" spans="2:9" ht="22.5" customHeight="1" x14ac:dyDescent="0.25">
      <c r="B32" s="83" t="s">
        <v>34</v>
      </c>
      <c r="E32" s="57"/>
      <c r="F32" s="57"/>
      <c r="G32" s="57"/>
      <c r="H32" s="57"/>
      <c r="I32" s="57"/>
    </row>
    <row r="33" spans="5:9" x14ac:dyDescent="0.25">
      <c r="E33" s="57"/>
      <c r="F33" s="57"/>
      <c r="G33" s="57"/>
      <c r="H33" s="57"/>
      <c r="I33" s="57"/>
    </row>
    <row r="34" spans="5:9" x14ac:dyDescent="0.25">
      <c r="E34" s="57"/>
      <c r="F34" s="57"/>
      <c r="G34" s="57"/>
      <c r="H34" s="57"/>
      <c r="I34" s="57"/>
    </row>
    <row r="35" spans="5:9" x14ac:dyDescent="0.25">
      <c r="E35" s="57"/>
      <c r="F35" s="57"/>
      <c r="G35" s="57"/>
      <c r="H35" s="57"/>
      <c r="I35" s="57"/>
    </row>
  </sheetData>
  <mergeCells count="5">
    <mergeCell ref="B9:D9"/>
    <mergeCell ref="B3:D3"/>
    <mergeCell ref="B4:D4"/>
    <mergeCell ref="B7:D7"/>
    <mergeCell ref="B5:D5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21"/>
  <sheetViews>
    <sheetView view="pageBreakPreview" zoomScale="85" zoomScaleNormal="100" zoomScaleSheetLayoutView="85" workbookViewId="0">
      <selection activeCell="G19" sqref="G19"/>
    </sheetView>
  </sheetViews>
  <sheetFormatPr defaultRowHeight="15" x14ac:dyDescent="0.25"/>
  <cols>
    <col min="1" max="1" width="5.5703125" customWidth="1"/>
    <col min="2" max="2" width="9.140625" customWidth="1"/>
    <col min="3" max="3" width="35.28515625" customWidth="1"/>
    <col min="4" max="4" width="13.85546875" customWidth="1"/>
    <col min="5" max="5" width="24.8554687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9.140625" customWidth="1"/>
  </cols>
  <sheetData>
    <row r="1" spans="1:10" ht="15.75" customHeight="1" x14ac:dyDescent="0.25">
      <c r="A1" s="57"/>
      <c r="B1" s="57"/>
      <c r="C1" s="57"/>
      <c r="D1" s="57"/>
      <c r="E1" s="57"/>
      <c r="F1" s="57"/>
      <c r="G1" s="57"/>
      <c r="H1" s="57"/>
      <c r="I1" s="57"/>
      <c r="J1" s="57"/>
    </row>
    <row r="2" spans="1:10" ht="15.75" customHeight="1" x14ac:dyDescent="0.25">
      <c r="A2" s="57"/>
      <c r="B2" s="57"/>
      <c r="C2" s="57"/>
      <c r="D2" s="57"/>
      <c r="E2" s="57"/>
      <c r="F2" s="57"/>
      <c r="G2" s="57"/>
      <c r="H2" s="57"/>
      <c r="I2" s="57"/>
      <c r="J2" s="57"/>
    </row>
    <row r="3" spans="1:10" ht="15.75" customHeight="1" x14ac:dyDescent="0.25">
      <c r="A3" s="57"/>
      <c r="B3" s="110" t="s">
        <v>35</v>
      </c>
      <c r="C3" s="110"/>
      <c r="D3" s="110"/>
      <c r="E3" s="110"/>
      <c r="F3" s="110"/>
      <c r="G3" s="110"/>
      <c r="H3" s="110"/>
      <c r="I3" s="110"/>
      <c r="J3" s="110"/>
    </row>
    <row r="4" spans="1:10" ht="15.75" customHeight="1" x14ac:dyDescent="0.25">
      <c r="A4" s="57"/>
      <c r="B4" s="111" t="s">
        <v>36</v>
      </c>
      <c r="C4" s="111"/>
      <c r="D4" s="111"/>
      <c r="E4" s="111"/>
      <c r="F4" s="111"/>
      <c r="G4" s="111"/>
      <c r="H4" s="111"/>
      <c r="I4" s="111"/>
      <c r="J4" s="111"/>
    </row>
    <row r="5" spans="1:10" ht="15.75" customHeight="1" x14ac:dyDescent="0.25">
      <c r="A5" s="57"/>
      <c r="B5" s="65"/>
      <c r="C5" s="65"/>
      <c r="D5" s="65"/>
      <c r="E5" s="65"/>
      <c r="F5" s="65"/>
      <c r="G5" s="65"/>
      <c r="H5" s="65"/>
      <c r="I5" s="65"/>
      <c r="J5" s="65"/>
    </row>
    <row r="6" spans="1:10" ht="15.75" customHeight="1" x14ac:dyDescent="0.25">
      <c r="A6" s="57"/>
      <c r="B6" s="115" t="str">
        <f>'Прил.1 Сравнит табл'!B7</f>
        <v>Наименование разрабатываемого показателя УНЦ - Постоянная часть ПС, система периметральной сигнализации ПС 220 кВ</v>
      </c>
      <c r="C6" s="115"/>
      <c r="D6" s="115"/>
      <c r="E6" s="115"/>
      <c r="F6" s="115"/>
      <c r="G6" s="115"/>
      <c r="H6" s="115"/>
      <c r="I6" s="115"/>
      <c r="J6" s="115"/>
    </row>
    <row r="7" spans="1:10" ht="15.75" customHeight="1" x14ac:dyDescent="0.25">
      <c r="A7" s="57"/>
      <c r="B7" s="109" t="str">
        <f>'Прил.1 Сравнит табл'!B9</f>
        <v>Единица измерения  — 1 ПС</v>
      </c>
      <c r="C7" s="109"/>
      <c r="D7" s="109"/>
      <c r="E7" s="109"/>
      <c r="F7" s="109"/>
      <c r="G7" s="109"/>
      <c r="H7" s="109"/>
      <c r="I7" s="109"/>
      <c r="J7" s="109"/>
    </row>
    <row r="8" spans="1:10" ht="15.75" customHeight="1" x14ac:dyDescent="0.25">
      <c r="A8" s="57"/>
      <c r="B8" s="63"/>
      <c r="C8" s="57"/>
      <c r="D8" s="57"/>
      <c r="E8" s="57"/>
      <c r="F8" s="57"/>
      <c r="G8" s="57"/>
      <c r="H8" s="57"/>
      <c r="I8" s="57"/>
      <c r="J8" s="57"/>
    </row>
    <row r="9" spans="1:10" ht="15.75" customHeight="1" x14ac:dyDescent="0.25">
      <c r="A9" s="57"/>
      <c r="B9" s="116" t="s">
        <v>6</v>
      </c>
      <c r="C9" s="116" t="s">
        <v>37</v>
      </c>
      <c r="D9" s="116" t="s">
        <v>8</v>
      </c>
      <c r="E9" s="116"/>
      <c r="F9" s="116"/>
      <c r="G9" s="116"/>
      <c r="H9" s="116"/>
      <c r="I9" s="116"/>
      <c r="J9" s="116"/>
    </row>
    <row r="10" spans="1:10" ht="15.75" customHeight="1" x14ac:dyDescent="0.25">
      <c r="A10" s="57"/>
      <c r="B10" s="116"/>
      <c r="C10" s="116"/>
      <c r="D10" s="116" t="s">
        <v>38</v>
      </c>
      <c r="E10" s="116" t="s">
        <v>39</v>
      </c>
      <c r="F10" s="116" t="s">
        <v>40</v>
      </c>
      <c r="G10" s="116"/>
      <c r="H10" s="116"/>
      <c r="I10" s="116"/>
      <c r="J10" s="116"/>
    </row>
    <row r="11" spans="1:10" ht="31.5" customHeight="1" x14ac:dyDescent="0.25">
      <c r="A11" s="57"/>
      <c r="B11" s="117"/>
      <c r="C11" s="117"/>
      <c r="D11" s="117"/>
      <c r="E11" s="117"/>
      <c r="F11" s="77" t="s">
        <v>41</v>
      </c>
      <c r="G11" s="77" t="s">
        <v>42</v>
      </c>
      <c r="H11" s="77" t="s">
        <v>43</v>
      </c>
      <c r="I11" s="77" t="s">
        <v>44</v>
      </c>
      <c r="J11" s="77" t="s">
        <v>45</v>
      </c>
    </row>
    <row r="12" spans="1:10" ht="31.5" customHeight="1" x14ac:dyDescent="0.25">
      <c r="A12" s="57"/>
      <c r="B12" s="106"/>
      <c r="C12" s="106" t="s">
        <v>46</v>
      </c>
      <c r="D12" s="106"/>
      <c r="E12" s="106"/>
      <c r="F12" s="118">
        <v>1013.7434031</v>
      </c>
      <c r="G12" s="119"/>
      <c r="H12" s="106">
        <v>2719.9821907999999</v>
      </c>
      <c r="I12" s="106"/>
      <c r="J12" s="107">
        <v>3733.7255939000001</v>
      </c>
    </row>
    <row r="13" spans="1:10" ht="15.75" customHeight="1" x14ac:dyDescent="0.25">
      <c r="A13" s="57"/>
      <c r="B13" s="113" t="s">
        <v>47</v>
      </c>
      <c r="C13" s="113"/>
      <c r="D13" s="113"/>
      <c r="E13" s="113"/>
      <c r="F13" s="105"/>
      <c r="G13" s="105"/>
      <c r="H13" s="105"/>
      <c r="I13" s="105"/>
      <c r="J13" s="105"/>
    </row>
    <row r="14" spans="1:10" ht="15.75" customHeight="1" x14ac:dyDescent="0.25">
      <c r="A14" s="57"/>
      <c r="B14" s="114" t="s">
        <v>48</v>
      </c>
      <c r="C14" s="114"/>
      <c r="D14" s="114"/>
      <c r="E14" s="114"/>
      <c r="F14" s="120">
        <f>F12</f>
        <v>1013.7434031</v>
      </c>
      <c r="G14" s="121"/>
      <c r="H14" s="90">
        <f>H12</f>
        <v>2719.9821907999999</v>
      </c>
      <c r="I14" s="90"/>
      <c r="J14" s="108">
        <f>J12</f>
        <v>3733.7255939000001</v>
      </c>
    </row>
    <row r="15" spans="1:10" ht="15.75" customHeight="1" x14ac:dyDescent="0.25">
      <c r="A15" s="57"/>
      <c r="B15" s="57"/>
      <c r="C15" s="57"/>
      <c r="D15" s="57"/>
      <c r="E15" s="57"/>
      <c r="F15" s="57"/>
      <c r="G15" s="57"/>
      <c r="H15" s="57"/>
      <c r="I15" s="57"/>
      <c r="J15" s="57"/>
    </row>
    <row r="17" spans="2:4" ht="15.75" customHeight="1" x14ac:dyDescent="0.25">
      <c r="B17" s="57" t="s">
        <v>31</v>
      </c>
      <c r="C17" s="57"/>
      <c r="D17" s="57"/>
    </row>
    <row r="18" spans="2:4" ht="22.5" customHeight="1" x14ac:dyDescent="0.25">
      <c r="B18" s="83" t="s">
        <v>32</v>
      </c>
      <c r="C18" s="57"/>
      <c r="D18" s="57"/>
    </row>
    <row r="19" spans="2:4" ht="15.75" customHeight="1" x14ac:dyDescent="0.25">
      <c r="B19" s="57"/>
      <c r="C19" s="57"/>
      <c r="D19" s="57"/>
    </row>
    <row r="20" spans="2:4" ht="15.75" customHeight="1" x14ac:dyDescent="0.25">
      <c r="B20" s="57" t="s">
        <v>33</v>
      </c>
      <c r="C20" s="57"/>
      <c r="D20" s="57"/>
    </row>
    <row r="21" spans="2:4" ht="22.5" customHeight="1" x14ac:dyDescent="0.25">
      <c r="B21" s="83" t="s">
        <v>34</v>
      </c>
      <c r="C21" s="57"/>
      <c r="D21" s="57"/>
    </row>
  </sheetData>
  <mergeCells count="14">
    <mergeCell ref="B13:E13"/>
    <mergeCell ref="B14:E14"/>
    <mergeCell ref="B3:J3"/>
    <mergeCell ref="B6:J6"/>
    <mergeCell ref="B7:J7"/>
    <mergeCell ref="B4:J4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5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4:H75"/>
  <sheetViews>
    <sheetView view="pageBreakPreview" topLeftCell="A61" zoomScale="85" zoomScaleSheetLayoutView="85" workbookViewId="0">
      <selection activeCell="V117" sqref="V117"/>
    </sheetView>
  </sheetViews>
  <sheetFormatPr defaultRowHeight="15.75" x14ac:dyDescent="0.25"/>
  <cols>
    <col min="1" max="1" width="9.140625" style="57" customWidth="1"/>
    <col min="2" max="2" width="12.5703125" style="57" customWidth="1"/>
    <col min="3" max="3" width="22.42578125" style="57" customWidth="1"/>
    <col min="4" max="4" width="49.7109375" style="57" customWidth="1"/>
    <col min="5" max="5" width="10.140625" style="57" customWidth="1"/>
    <col min="6" max="6" width="20.7109375" style="57" customWidth="1"/>
    <col min="7" max="7" width="16.140625" style="57" customWidth="1"/>
    <col min="8" max="8" width="16.7109375" style="57" customWidth="1"/>
  </cols>
  <sheetData>
    <row r="4" spans="1:8" x14ac:dyDescent="0.25">
      <c r="A4" s="110" t="s">
        <v>49</v>
      </c>
      <c r="B4" s="110"/>
      <c r="C4" s="110"/>
      <c r="D4" s="110"/>
      <c r="E4" s="110"/>
      <c r="F4" s="110"/>
      <c r="G4" s="110"/>
      <c r="H4" s="110"/>
    </row>
    <row r="5" spans="1:8" x14ac:dyDescent="0.25">
      <c r="A5" s="111" t="s">
        <v>50</v>
      </c>
      <c r="B5" s="111"/>
      <c r="C5" s="111"/>
      <c r="D5" s="111"/>
      <c r="E5" s="111"/>
      <c r="F5" s="111"/>
      <c r="G5" s="111"/>
      <c r="H5" s="111"/>
    </row>
    <row r="6" spans="1:8" ht="18.75" customHeight="1" x14ac:dyDescent="0.25">
      <c r="A6" s="63"/>
    </row>
    <row r="7" spans="1:8" x14ac:dyDescent="0.25">
      <c r="A7" s="115" t="str">
        <f>'Прил.1 Сравнит табл'!B7</f>
        <v>Наименование разрабатываемого показателя УНЦ - Постоянная часть ПС, система периметральной сигнализации ПС 220 кВ</v>
      </c>
      <c r="B7" s="115"/>
      <c r="C7" s="115"/>
      <c r="D7" s="115"/>
      <c r="E7" s="115"/>
      <c r="F7" s="115"/>
      <c r="G7" s="115"/>
      <c r="H7" s="115"/>
    </row>
    <row r="8" spans="1:8" x14ac:dyDescent="0.25">
      <c r="A8" s="76"/>
      <c r="B8" s="76"/>
      <c r="C8" s="76"/>
      <c r="D8" s="76"/>
      <c r="E8" s="76"/>
      <c r="F8" s="76"/>
      <c r="G8" s="76"/>
      <c r="H8" s="76"/>
    </row>
    <row r="9" spans="1:8" ht="15.75" customHeight="1" x14ac:dyDescent="0.25">
      <c r="A9" s="116" t="s">
        <v>51</v>
      </c>
      <c r="B9" s="116" t="s">
        <v>52</v>
      </c>
      <c r="C9" s="116" t="s">
        <v>53</v>
      </c>
      <c r="D9" s="116" t="s">
        <v>54</v>
      </c>
      <c r="E9" s="116" t="s">
        <v>55</v>
      </c>
      <c r="F9" s="116" t="s">
        <v>56</v>
      </c>
      <c r="G9" s="116" t="s">
        <v>57</v>
      </c>
      <c r="H9" s="116"/>
    </row>
    <row r="10" spans="1:8" x14ac:dyDescent="0.25">
      <c r="A10" s="116"/>
      <c r="B10" s="116"/>
      <c r="C10" s="116"/>
      <c r="D10" s="116"/>
      <c r="E10" s="116"/>
      <c r="F10" s="116"/>
      <c r="G10" s="36" t="s">
        <v>58</v>
      </c>
      <c r="H10" s="36" t="s">
        <v>59</v>
      </c>
    </row>
    <row r="11" spans="1:8" x14ac:dyDescent="0.25">
      <c r="A11" s="77">
        <v>1</v>
      </c>
      <c r="B11" s="77"/>
      <c r="C11" s="77">
        <v>2</v>
      </c>
      <c r="D11" s="77" t="s">
        <v>60</v>
      </c>
      <c r="E11" s="77">
        <v>4</v>
      </c>
      <c r="F11" s="77">
        <v>5</v>
      </c>
      <c r="G11" s="77">
        <v>6</v>
      </c>
      <c r="H11" s="77">
        <v>7</v>
      </c>
    </row>
    <row r="12" spans="1:8" x14ac:dyDescent="0.25">
      <c r="A12" s="122" t="s">
        <v>61</v>
      </c>
      <c r="B12" s="123"/>
      <c r="C12" s="124"/>
      <c r="D12" s="124"/>
      <c r="E12" s="123"/>
      <c r="F12" s="78">
        <f>SUM(F13:F19)</f>
        <v>957.91936687368002</v>
      </c>
      <c r="G12" s="78"/>
      <c r="H12" s="78">
        <f>SUM(H13:H19)</f>
        <v>9349.24</v>
      </c>
    </row>
    <row r="13" spans="1:8" x14ac:dyDescent="0.25">
      <c r="A13" s="79">
        <v>1</v>
      </c>
      <c r="B13" s="91"/>
      <c r="C13" s="80" t="s">
        <v>62</v>
      </c>
      <c r="D13" s="81" t="s">
        <v>63</v>
      </c>
      <c r="E13" s="79" t="s">
        <v>64</v>
      </c>
      <c r="F13" s="79">
        <v>623.84852318347998</v>
      </c>
      <c r="G13" s="82">
        <v>9.4</v>
      </c>
      <c r="H13" s="82">
        <f t="shared" ref="H13:H19" si="0">ROUND(F13*G13,2)</f>
        <v>5864.18</v>
      </c>
    </row>
    <row r="14" spans="1:8" ht="15" customHeight="1" x14ac:dyDescent="0.25">
      <c r="A14" s="79">
        <v>2</v>
      </c>
      <c r="B14" s="89"/>
      <c r="C14" s="80" t="s">
        <v>65</v>
      </c>
      <c r="D14" s="81" t="s">
        <v>66</v>
      </c>
      <c r="E14" s="79" t="s">
        <v>64</v>
      </c>
      <c r="F14" s="79">
        <v>232.22170958546999</v>
      </c>
      <c r="G14" s="82">
        <v>9.6199999999999992</v>
      </c>
      <c r="H14" s="82">
        <f t="shared" si="0"/>
        <v>2233.9699999999998</v>
      </c>
    </row>
    <row r="15" spans="1:8" x14ac:dyDescent="0.25">
      <c r="A15" s="79">
        <v>3</v>
      </c>
      <c r="B15" s="89"/>
      <c r="C15" s="80" t="s">
        <v>67</v>
      </c>
      <c r="D15" s="81" t="s">
        <v>68</v>
      </c>
      <c r="E15" s="79" t="s">
        <v>64</v>
      </c>
      <c r="F15" s="79">
        <v>38.660228557670997</v>
      </c>
      <c r="G15" s="82">
        <v>9.76</v>
      </c>
      <c r="H15" s="82">
        <f t="shared" si="0"/>
        <v>377.32</v>
      </c>
    </row>
    <row r="16" spans="1:8" x14ac:dyDescent="0.25">
      <c r="A16" s="79">
        <v>4</v>
      </c>
      <c r="B16" s="89"/>
      <c r="C16" s="80" t="s">
        <v>69</v>
      </c>
      <c r="D16" s="81" t="s">
        <v>70</v>
      </c>
      <c r="E16" s="79" t="s">
        <v>64</v>
      </c>
      <c r="F16" s="79">
        <v>5.8657459575086</v>
      </c>
      <c r="G16" s="82">
        <v>8.64</v>
      </c>
      <c r="H16" s="82">
        <f t="shared" si="0"/>
        <v>50.68</v>
      </c>
    </row>
    <row r="17" spans="1:8" x14ac:dyDescent="0.25">
      <c r="A17" s="79">
        <v>5</v>
      </c>
      <c r="B17" s="89"/>
      <c r="C17" s="80" t="s">
        <v>71</v>
      </c>
      <c r="D17" s="81" t="s">
        <v>72</v>
      </c>
      <c r="E17" s="79" t="s">
        <v>64</v>
      </c>
      <c r="F17" s="79">
        <v>4.1898185410776003</v>
      </c>
      <c r="G17" s="82">
        <v>8.86</v>
      </c>
      <c r="H17" s="82">
        <f t="shared" si="0"/>
        <v>37.119999999999997</v>
      </c>
    </row>
    <row r="18" spans="1:8" x14ac:dyDescent="0.25">
      <c r="A18" s="79">
        <v>6</v>
      </c>
      <c r="B18" s="89"/>
      <c r="C18" s="80" t="s">
        <v>73</v>
      </c>
      <c r="D18" s="81" t="s">
        <v>74</v>
      </c>
      <c r="E18" s="79" t="s">
        <v>64</v>
      </c>
      <c r="F18" s="79">
        <v>26.654489372655998</v>
      </c>
      <c r="G18" s="82">
        <v>15.49</v>
      </c>
      <c r="H18" s="82">
        <f t="shared" si="0"/>
        <v>412.88</v>
      </c>
    </row>
    <row r="19" spans="1:8" x14ac:dyDescent="0.25">
      <c r="A19" s="79">
        <v>7</v>
      </c>
      <c r="B19" s="89"/>
      <c r="C19" s="80" t="s">
        <v>75</v>
      </c>
      <c r="D19" s="81" t="s">
        <v>76</v>
      </c>
      <c r="E19" s="79" t="s">
        <v>64</v>
      </c>
      <c r="F19" s="79">
        <v>26.478851675811001</v>
      </c>
      <c r="G19" s="82">
        <v>14.09</v>
      </c>
      <c r="H19" s="82">
        <f t="shared" si="0"/>
        <v>373.09</v>
      </c>
    </row>
    <row r="20" spans="1:8" x14ac:dyDescent="0.25">
      <c r="A20" s="122" t="s">
        <v>77</v>
      </c>
      <c r="B20" s="123"/>
      <c r="C20" s="124"/>
      <c r="D20" s="124"/>
      <c r="E20" s="123"/>
      <c r="F20" s="102">
        <f>F21</f>
        <v>25.734626292794001</v>
      </c>
      <c r="G20" s="78"/>
      <c r="H20" s="78">
        <f>H21</f>
        <v>389.93</v>
      </c>
    </row>
    <row r="21" spans="1:8" x14ac:dyDescent="0.25">
      <c r="A21" s="79">
        <v>8</v>
      </c>
      <c r="B21" s="89"/>
      <c r="C21" s="87">
        <v>2</v>
      </c>
      <c r="D21" s="81" t="s">
        <v>77</v>
      </c>
      <c r="E21" s="79" t="s">
        <v>64</v>
      </c>
      <c r="F21" s="79">
        <v>25.734626292794001</v>
      </c>
      <c r="G21" s="82"/>
      <c r="H21" s="82">
        <v>389.93</v>
      </c>
    </row>
    <row r="22" spans="1:8" x14ac:dyDescent="0.25">
      <c r="A22" s="122" t="s">
        <v>78</v>
      </c>
      <c r="B22" s="123"/>
      <c r="C22" s="124"/>
      <c r="D22" s="124"/>
      <c r="E22" s="123"/>
      <c r="F22" s="102"/>
      <c r="G22" s="78"/>
      <c r="H22" s="78">
        <f>SUM(H23:H28)</f>
        <v>2937.99</v>
      </c>
    </row>
    <row r="23" spans="1:8" ht="31.5" customHeight="1" x14ac:dyDescent="0.25">
      <c r="A23" s="79">
        <v>9</v>
      </c>
      <c r="B23" s="89"/>
      <c r="C23" s="81" t="s">
        <v>79</v>
      </c>
      <c r="D23" s="81" t="s">
        <v>80</v>
      </c>
      <c r="E23" s="79" t="s">
        <v>81</v>
      </c>
      <c r="F23" s="79">
        <v>12.686599930144</v>
      </c>
      <c r="G23" s="82">
        <v>115.4</v>
      </c>
      <c r="H23" s="82">
        <f t="shared" ref="H23:H28" si="1">ROUND(F23*G23,2)</f>
        <v>1464.03</v>
      </c>
    </row>
    <row r="24" spans="1:8" x14ac:dyDescent="0.25">
      <c r="A24" s="79">
        <v>10</v>
      </c>
      <c r="B24" s="89"/>
      <c r="C24" s="81" t="s">
        <v>82</v>
      </c>
      <c r="D24" s="81" t="s">
        <v>83</v>
      </c>
      <c r="E24" s="79" t="s">
        <v>81</v>
      </c>
      <c r="F24" s="79">
        <v>12.735636838612001</v>
      </c>
      <c r="G24" s="82">
        <v>65.709999999999994</v>
      </c>
      <c r="H24" s="82">
        <f t="shared" si="1"/>
        <v>836.86</v>
      </c>
    </row>
    <row r="25" spans="1:8" ht="31.5" customHeight="1" x14ac:dyDescent="0.25">
      <c r="A25" s="79">
        <v>11</v>
      </c>
      <c r="B25" s="89"/>
      <c r="C25" s="81" t="s">
        <v>84</v>
      </c>
      <c r="D25" s="81" t="s">
        <v>85</v>
      </c>
      <c r="E25" s="79" t="s">
        <v>81</v>
      </c>
      <c r="F25" s="79">
        <v>151.86792141473001</v>
      </c>
      <c r="G25" s="82">
        <v>3.28</v>
      </c>
      <c r="H25" s="82">
        <f t="shared" si="1"/>
        <v>498.13</v>
      </c>
    </row>
    <row r="26" spans="1:8" ht="31.5" customHeight="1" x14ac:dyDescent="0.25">
      <c r="A26" s="79">
        <v>12</v>
      </c>
      <c r="B26" s="89"/>
      <c r="C26" s="81" t="s">
        <v>86</v>
      </c>
      <c r="D26" s="81" t="s">
        <v>87</v>
      </c>
      <c r="E26" s="79" t="s">
        <v>81</v>
      </c>
      <c r="F26" s="79">
        <v>151.94269700257999</v>
      </c>
      <c r="G26" s="82">
        <v>0.9</v>
      </c>
      <c r="H26" s="82">
        <f t="shared" si="1"/>
        <v>136.75</v>
      </c>
    </row>
    <row r="27" spans="1:8" ht="31.5" customHeight="1" x14ac:dyDescent="0.25">
      <c r="A27" s="79">
        <v>13</v>
      </c>
      <c r="B27" s="89"/>
      <c r="C27" s="81" t="s">
        <v>88</v>
      </c>
      <c r="D27" s="81" t="s">
        <v>89</v>
      </c>
      <c r="E27" s="79" t="s">
        <v>81</v>
      </c>
      <c r="F27" s="79">
        <v>0.16208321946619</v>
      </c>
      <c r="G27" s="82">
        <v>8.1</v>
      </c>
      <c r="H27" s="82">
        <f t="shared" si="1"/>
        <v>1.31</v>
      </c>
    </row>
    <row r="28" spans="1:8" x14ac:dyDescent="0.25">
      <c r="A28" s="79">
        <v>14</v>
      </c>
      <c r="B28" s="89"/>
      <c r="C28" s="81" t="s">
        <v>90</v>
      </c>
      <c r="D28" s="81" t="s">
        <v>91</v>
      </c>
      <c r="E28" s="79" t="s">
        <v>81</v>
      </c>
      <c r="F28" s="79">
        <v>0.38411457796156001</v>
      </c>
      <c r="G28" s="82">
        <v>2.36</v>
      </c>
      <c r="H28" s="82">
        <f t="shared" si="1"/>
        <v>0.91</v>
      </c>
    </row>
    <row r="29" spans="1:8" x14ac:dyDescent="0.25">
      <c r="A29" s="122" t="s">
        <v>43</v>
      </c>
      <c r="B29" s="123"/>
      <c r="C29" s="124"/>
      <c r="D29" s="124"/>
      <c r="E29" s="123"/>
      <c r="F29" s="102"/>
      <c r="G29" s="78"/>
      <c r="H29" s="78">
        <f>SUM(H30:H40)</f>
        <v>489205.43</v>
      </c>
    </row>
    <row r="30" spans="1:8" x14ac:dyDescent="0.25">
      <c r="A30" s="79">
        <v>15</v>
      </c>
      <c r="B30" s="89"/>
      <c r="C30" s="81" t="s">
        <v>92</v>
      </c>
      <c r="D30" s="81" t="s">
        <v>93</v>
      </c>
      <c r="E30" s="79" t="s">
        <v>94</v>
      </c>
      <c r="F30" s="104">
        <v>4.9112064845896999</v>
      </c>
      <c r="G30" s="82">
        <v>34762.120000000003</v>
      </c>
      <c r="H30" s="82">
        <f t="shared" ref="H30:H40" si="2">ROUND(F30*G30,2)</f>
        <v>170723.95</v>
      </c>
    </row>
    <row r="31" spans="1:8" ht="31.5" customHeight="1" x14ac:dyDescent="0.25">
      <c r="A31" s="79">
        <v>16</v>
      </c>
      <c r="B31" s="89"/>
      <c r="C31" s="81" t="s">
        <v>92</v>
      </c>
      <c r="D31" s="81" t="s">
        <v>95</v>
      </c>
      <c r="E31" s="79" t="s">
        <v>94</v>
      </c>
      <c r="F31" s="104">
        <v>0.81853426804291995</v>
      </c>
      <c r="G31" s="82">
        <v>94533.14</v>
      </c>
      <c r="H31" s="82">
        <f t="shared" si="2"/>
        <v>77378.61</v>
      </c>
    </row>
    <row r="32" spans="1:8" x14ac:dyDescent="0.25">
      <c r="A32" s="79">
        <v>17</v>
      </c>
      <c r="B32" s="89"/>
      <c r="C32" s="81" t="s">
        <v>92</v>
      </c>
      <c r="D32" s="81" t="s">
        <v>96</v>
      </c>
      <c r="E32" s="79" t="s">
        <v>94</v>
      </c>
      <c r="F32" s="104">
        <v>1.6370686643593</v>
      </c>
      <c r="G32" s="82">
        <v>46328.83</v>
      </c>
      <c r="H32" s="82">
        <f t="shared" si="2"/>
        <v>75843.48</v>
      </c>
    </row>
    <row r="33" spans="1:8" x14ac:dyDescent="0.25">
      <c r="A33" s="79">
        <v>18</v>
      </c>
      <c r="B33" s="89"/>
      <c r="C33" s="81" t="s">
        <v>92</v>
      </c>
      <c r="D33" s="81" t="s">
        <v>97</v>
      </c>
      <c r="E33" s="79" t="s">
        <v>94</v>
      </c>
      <c r="F33" s="104">
        <v>0.81853426804291995</v>
      </c>
      <c r="G33" s="82">
        <v>65606.13</v>
      </c>
      <c r="H33" s="82">
        <f t="shared" si="2"/>
        <v>53700.87</v>
      </c>
    </row>
    <row r="34" spans="1:8" ht="31.5" customHeight="1" x14ac:dyDescent="0.25">
      <c r="A34" s="79">
        <v>19</v>
      </c>
      <c r="B34" s="89"/>
      <c r="C34" s="81" t="s">
        <v>92</v>
      </c>
      <c r="D34" s="81" t="s">
        <v>98</v>
      </c>
      <c r="E34" s="79" t="s">
        <v>94</v>
      </c>
      <c r="F34" s="104">
        <v>0.81853426804291995</v>
      </c>
      <c r="G34" s="82">
        <v>63581.05</v>
      </c>
      <c r="H34" s="82">
        <f t="shared" si="2"/>
        <v>52043.27</v>
      </c>
    </row>
    <row r="35" spans="1:8" x14ac:dyDescent="0.25">
      <c r="A35" s="79">
        <v>20</v>
      </c>
      <c r="B35" s="89"/>
      <c r="C35" s="81" t="s">
        <v>92</v>
      </c>
      <c r="D35" s="81" t="s">
        <v>99</v>
      </c>
      <c r="E35" s="79" t="s">
        <v>94</v>
      </c>
      <c r="F35" s="104">
        <v>1.6370686643593</v>
      </c>
      <c r="G35" s="82">
        <v>10744.21</v>
      </c>
      <c r="H35" s="82">
        <f t="shared" si="2"/>
        <v>17589.009999999998</v>
      </c>
    </row>
    <row r="36" spans="1:8" ht="31.5" customHeight="1" x14ac:dyDescent="0.25">
      <c r="A36" s="79">
        <v>21</v>
      </c>
      <c r="B36" s="89"/>
      <c r="C36" s="81" t="s">
        <v>92</v>
      </c>
      <c r="D36" s="81" t="s">
        <v>100</v>
      </c>
      <c r="E36" s="79" t="s">
        <v>94</v>
      </c>
      <c r="F36" s="104">
        <v>1.6370686643593</v>
      </c>
      <c r="G36" s="82">
        <v>10704.61</v>
      </c>
      <c r="H36" s="82">
        <f t="shared" si="2"/>
        <v>17524.18</v>
      </c>
    </row>
    <row r="37" spans="1:8" x14ac:dyDescent="0.25">
      <c r="A37" s="79">
        <v>22</v>
      </c>
      <c r="B37" s="89"/>
      <c r="C37" s="81" t="s">
        <v>92</v>
      </c>
      <c r="D37" s="81" t="s">
        <v>101</v>
      </c>
      <c r="E37" s="79" t="s">
        <v>94</v>
      </c>
      <c r="F37" s="104">
        <v>6.5482651560834997</v>
      </c>
      <c r="G37" s="82">
        <v>1636.18</v>
      </c>
      <c r="H37" s="82">
        <f t="shared" si="2"/>
        <v>10714.14</v>
      </c>
    </row>
    <row r="38" spans="1:8" ht="31.5" customHeight="1" x14ac:dyDescent="0.25">
      <c r="A38" s="79">
        <v>23</v>
      </c>
      <c r="B38" s="89"/>
      <c r="C38" s="81" t="s">
        <v>92</v>
      </c>
      <c r="D38" s="81" t="s">
        <v>102</v>
      </c>
      <c r="E38" s="79" t="s">
        <v>94</v>
      </c>
      <c r="F38" s="104">
        <v>0.81853426804291995</v>
      </c>
      <c r="G38" s="82">
        <v>7736.38</v>
      </c>
      <c r="H38" s="82">
        <f t="shared" si="2"/>
        <v>6332.49</v>
      </c>
    </row>
    <row r="39" spans="1:8" x14ac:dyDescent="0.25">
      <c r="A39" s="79">
        <v>24</v>
      </c>
      <c r="B39" s="89"/>
      <c r="C39" s="81" t="s">
        <v>92</v>
      </c>
      <c r="D39" s="81" t="s">
        <v>103</v>
      </c>
      <c r="E39" s="79" t="s">
        <v>94</v>
      </c>
      <c r="F39" s="104">
        <v>1.6370686643593</v>
      </c>
      <c r="G39" s="82">
        <v>2635.12</v>
      </c>
      <c r="H39" s="82">
        <f t="shared" si="2"/>
        <v>4313.87</v>
      </c>
    </row>
    <row r="40" spans="1:8" x14ac:dyDescent="0.25">
      <c r="A40" s="79">
        <v>25</v>
      </c>
      <c r="B40" s="89"/>
      <c r="C40" s="81" t="s">
        <v>92</v>
      </c>
      <c r="D40" s="81" t="s">
        <v>104</v>
      </c>
      <c r="E40" s="79" t="s">
        <v>94</v>
      </c>
      <c r="F40" s="104">
        <v>1.6370686643593</v>
      </c>
      <c r="G40" s="82">
        <v>1857.93</v>
      </c>
      <c r="H40" s="82">
        <f t="shared" si="2"/>
        <v>3041.56</v>
      </c>
    </row>
    <row r="41" spans="1:8" x14ac:dyDescent="0.25">
      <c r="A41" s="122" t="s">
        <v>105</v>
      </c>
      <c r="B41" s="123"/>
      <c r="C41" s="124"/>
      <c r="D41" s="124"/>
      <c r="E41" s="123"/>
      <c r="F41" s="102"/>
      <c r="G41" s="78"/>
      <c r="H41" s="78">
        <f>SUM(H42:H68)</f>
        <v>104790.21</v>
      </c>
    </row>
    <row r="42" spans="1:8" ht="31.5" customHeight="1" x14ac:dyDescent="0.25">
      <c r="A42" s="79">
        <v>26</v>
      </c>
      <c r="B42" s="89"/>
      <c r="C42" s="81" t="s">
        <v>106</v>
      </c>
      <c r="D42" s="81" t="s">
        <v>107</v>
      </c>
      <c r="E42" s="79" t="s">
        <v>108</v>
      </c>
      <c r="F42" s="79">
        <v>3.4378908956166998</v>
      </c>
      <c r="G42" s="82">
        <v>18047.849999999999</v>
      </c>
      <c r="H42" s="82">
        <f t="shared" ref="H42:H68" si="3">ROUND(F42*G42,2)</f>
        <v>62046.54</v>
      </c>
    </row>
    <row r="43" spans="1:8" ht="31.5" customHeight="1" x14ac:dyDescent="0.25">
      <c r="A43" s="79">
        <v>27</v>
      </c>
      <c r="B43" s="89"/>
      <c r="C43" s="81" t="s">
        <v>109</v>
      </c>
      <c r="D43" s="81" t="s">
        <v>110</v>
      </c>
      <c r="E43" s="79" t="s">
        <v>108</v>
      </c>
      <c r="F43" s="79">
        <v>2.2919262729558998</v>
      </c>
      <c r="G43" s="82">
        <v>6920.41</v>
      </c>
      <c r="H43" s="82">
        <f t="shared" si="3"/>
        <v>15861.07</v>
      </c>
    </row>
    <row r="44" spans="1:8" ht="47.25" customHeight="1" x14ac:dyDescent="0.25">
      <c r="A44" s="79">
        <v>28</v>
      </c>
      <c r="B44" s="89"/>
      <c r="C44" s="81" t="s">
        <v>111</v>
      </c>
      <c r="D44" s="81" t="s">
        <v>112</v>
      </c>
      <c r="E44" s="79" t="s">
        <v>113</v>
      </c>
      <c r="F44" s="79">
        <v>1636.4024700762</v>
      </c>
      <c r="G44" s="82">
        <v>3.89</v>
      </c>
      <c r="H44" s="82">
        <f t="shared" si="3"/>
        <v>6365.61</v>
      </c>
    </row>
    <row r="45" spans="1:8" ht="78.75" customHeight="1" x14ac:dyDescent="0.25">
      <c r="A45" s="79">
        <v>29</v>
      </c>
      <c r="B45" s="89"/>
      <c r="C45" s="81" t="s">
        <v>114</v>
      </c>
      <c r="D45" s="81" t="s">
        <v>115</v>
      </c>
      <c r="E45" s="79" t="s">
        <v>116</v>
      </c>
      <c r="F45" s="79">
        <v>209.56287664052999</v>
      </c>
      <c r="G45" s="82">
        <v>22.61</v>
      </c>
      <c r="H45" s="82">
        <f t="shared" si="3"/>
        <v>4738.22</v>
      </c>
    </row>
    <row r="46" spans="1:8" ht="15" customHeight="1" x14ac:dyDescent="0.25">
      <c r="A46" s="79">
        <v>30</v>
      </c>
      <c r="B46" s="89"/>
      <c r="C46" s="81" t="s">
        <v>117</v>
      </c>
      <c r="D46" s="81" t="s">
        <v>118</v>
      </c>
      <c r="E46" s="79" t="s">
        <v>113</v>
      </c>
      <c r="F46" s="79">
        <v>491.23356642226997</v>
      </c>
      <c r="G46" s="82">
        <v>8.3699999999999992</v>
      </c>
      <c r="H46" s="82">
        <f t="shared" si="3"/>
        <v>4111.62</v>
      </c>
    </row>
    <row r="47" spans="1:8" ht="63" customHeight="1" x14ac:dyDescent="0.25">
      <c r="A47" s="79">
        <v>31</v>
      </c>
      <c r="B47" s="89"/>
      <c r="C47" s="81" t="s">
        <v>119</v>
      </c>
      <c r="D47" s="81" t="s">
        <v>120</v>
      </c>
      <c r="E47" s="79" t="s">
        <v>113</v>
      </c>
      <c r="F47" s="79">
        <v>25.311757533118001</v>
      </c>
      <c r="G47" s="82">
        <v>156.97999999999999</v>
      </c>
      <c r="H47" s="82">
        <f t="shared" si="3"/>
        <v>3973.44</v>
      </c>
    </row>
    <row r="48" spans="1:8" ht="31.5" customHeight="1" x14ac:dyDescent="0.25">
      <c r="A48" s="79">
        <v>32</v>
      </c>
      <c r="B48" s="89"/>
      <c r="C48" s="81" t="s">
        <v>121</v>
      </c>
      <c r="D48" s="81" t="s">
        <v>122</v>
      </c>
      <c r="E48" s="79" t="s">
        <v>108</v>
      </c>
      <c r="F48" s="79">
        <v>0.59753517075250995</v>
      </c>
      <c r="G48" s="82">
        <v>3708.36</v>
      </c>
      <c r="H48" s="82">
        <f t="shared" si="3"/>
        <v>2215.88</v>
      </c>
    </row>
    <row r="49" spans="1:8" ht="15" customHeight="1" x14ac:dyDescent="0.25">
      <c r="A49" s="79">
        <v>33</v>
      </c>
      <c r="B49" s="89"/>
      <c r="C49" s="81" t="s">
        <v>123</v>
      </c>
      <c r="D49" s="81" t="s">
        <v>124</v>
      </c>
      <c r="E49" s="79" t="s">
        <v>125</v>
      </c>
      <c r="F49" s="79">
        <v>3.1636819506568999E-2</v>
      </c>
      <c r="G49" s="82">
        <v>68050</v>
      </c>
      <c r="H49" s="82">
        <f t="shared" si="3"/>
        <v>2152.89</v>
      </c>
    </row>
    <row r="50" spans="1:8" ht="31.5" customHeight="1" x14ac:dyDescent="0.25">
      <c r="A50" s="79">
        <v>34</v>
      </c>
      <c r="B50" s="89"/>
      <c r="C50" s="81" t="s">
        <v>126</v>
      </c>
      <c r="D50" s="81" t="s">
        <v>127</v>
      </c>
      <c r="E50" s="79" t="s">
        <v>108</v>
      </c>
      <c r="F50" s="79">
        <v>0.65483965445411996</v>
      </c>
      <c r="G50" s="82">
        <v>2719.53</v>
      </c>
      <c r="H50" s="82">
        <f t="shared" si="3"/>
        <v>1780.86</v>
      </c>
    </row>
    <row r="51" spans="1:8" ht="31.5" customHeight="1" x14ac:dyDescent="0.25">
      <c r="A51" s="79">
        <v>35</v>
      </c>
      <c r="B51" s="89"/>
      <c r="C51" s="81" t="s">
        <v>128</v>
      </c>
      <c r="D51" s="81" t="s">
        <v>129</v>
      </c>
      <c r="E51" s="79" t="s">
        <v>130</v>
      </c>
      <c r="F51" s="79">
        <v>10.788591532738</v>
      </c>
      <c r="G51" s="82">
        <v>83</v>
      </c>
      <c r="H51" s="82">
        <f t="shared" si="3"/>
        <v>895.45</v>
      </c>
    </row>
    <row r="52" spans="1:8" x14ac:dyDescent="0.25">
      <c r="A52" s="79">
        <v>36</v>
      </c>
      <c r="B52" s="89"/>
      <c r="C52" s="81" t="s">
        <v>131</v>
      </c>
      <c r="D52" s="81" t="s">
        <v>132</v>
      </c>
      <c r="E52" s="79" t="s">
        <v>133</v>
      </c>
      <c r="F52" s="79">
        <v>8.8004480248849006</v>
      </c>
      <c r="G52" s="82">
        <v>28.93</v>
      </c>
      <c r="H52" s="82">
        <f t="shared" si="3"/>
        <v>254.6</v>
      </c>
    </row>
    <row r="53" spans="1:8" ht="31.5" customHeight="1" x14ac:dyDescent="0.25">
      <c r="A53" s="79">
        <v>37</v>
      </c>
      <c r="B53" s="89"/>
      <c r="C53" s="81" t="s">
        <v>134</v>
      </c>
      <c r="D53" s="81" t="s">
        <v>135</v>
      </c>
      <c r="E53" s="79" t="s">
        <v>136</v>
      </c>
      <c r="F53" s="79">
        <v>188.12486434119</v>
      </c>
      <c r="G53" s="82">
        <v>1</v>
      </c>
      <c r="H53" s="82">
        <f t="shared" si="3"/>
        <v>188.12</v>
      </c>
    </row>
    <row r="54" spans="1:8" x14ac:dyDescent="0.25">
      <c r="A54" s="79">
        <v>38</v>
      </c>
      <c r="B54" s="89"/>
      <c r="C54" s="81" t="s">
        <v>137</v>
      </c>
      <c r="D54" s="81" t="s">
        <v>138</v>
      </c>
      <c r="E54" s="79" t="s">
        <v>139</v>
      </c>
      <c r="F54" s="79">
        <v>6.0704154014354001</v>
      </c>
      <c r="G54" s="82">
        <v>6.9</v>
      </c>
      <c r="H54" s="82">
        <f t="shared" si="3"/>
        <v>41.89</v>
      </c>
    </row>
    <row r="55" spans="1:8" ht="31.5" customHeight="1" x14ac:dyDescent="0.25">
      <c r="A55" s="79">
        <v>39</v>
      </c>
      <c r="B55" s="89"/>
      <c r="C55" s="81" t="s">
        <v>140</v>
      </c>
      <c r="D55" s="81" t="s">
        <v>141</v>
      </c>
      <c r="E55" s="79" t="s">
        <v>133</v>
      </c>
      <c r="F55" s="79">
        <v>1.0477317565846</v>
      </c>
      <c r="G55" s="82">
        <v>38.340000000000003</v>
      </c>
      <c r="H55" s="82">
        <f t="shared" si="3"/>
        <v>40.17</v>
      </c>
    </row>
    <row r="56" spans="1:8" ht="47.25" customHeight="1" x14ac:dyDescent="0.25">
      <c r="A56" s="79">
        <v>40</v>
      </c>
      <c r="B56" s="89"/>
      <c r="C56" s="81" t="s">
        <v>142</v>
      </c>
      <c r="D56" s="81" t="s">
        <v>143</v>
      </c>
      <c r="E56" s="79" t="s">
        <v>125</v>
      </c>
      <c r="F56" s="79">
        <v>5.7308449700219999E-3</v>
      </c>
      <c r="G56" s="82">
        <v>6834.81</v>
      </c>
      <c r="H56" s="82">
        <f t="shared" si="3"/>
        <v>39.17</v>
      </c>
    </row>
    <row r="57" spans="1:8" x14ac:dyDescent="0.25">
      <c r="A57" s="79">
        <v>41</v>
      </c>
      <c r="B57" s="89"/>
      <c r="C57" s="81" t="s">
        <v>144</v>
      </c>
      <c r="D57" s="81" t="s">
        <v>145</v>
      </c>
      <c r="E57" s="79" t="s">
        <v>133</v>
      </c>
      <c r="F57" s="79">
        <v>2.4562683620907002</v>
      </c>
      <c r="G57" s="82">
        <v>12.6</v>
      </c>
      <c r="H57" s="82">
        <f t="shared" si="3"/>
        <v>30.95</v>
      </c>
    </row>
    <row r="58" spans="1:8" x14ac:dyDescent="0.25">
      <c r="A58" s="79">
        <v>42</v>
      </c>
      <c r="B58" s="89"/>
      <c r="C58" s="81" t="s">
        <v>146</v>
      </c>
      <c r="D58" s="81" t="s">
        <v>147</v>
      </c>
      <c r="E58" s="79" t="s">
        <v>125</v>
      </c>
      <c r="F58" s="79">
        <v>3.7982602681585001E-3</v>
      </c>
      <c r="G58" s="82">
        <v>7826.9</v>
      </c>
      <c r="H58" s="82">
        <f t="shared" si="3"/>
        <v>29.73</v>
      </c>
    </row>
    <row r="59" spans="1:8" ht="31.5" customHeight="1" x14ac:dyDescent="0.25">
      <c r="A59" s="79">
        <v>43</v>
      </c>
      <c r="B59" s="89"/>
      <c r="C59" s="81" t="s">
        <v>148</v>
      </c>
      <c r="D59" s="81" t="s">
        <v>149</v>
      </c>
      <c r="E59" s="79" t="s">
        <v>125</v>
      </c>
      <c r="F59" s="79">
        <v>1.6355231727724999E-4</v>
      </c>
      <c r="G59" s="82">
        <v>65750</v>
      </c>
      <c r="H59" s="82">
        <f t="shared" si="3"/>
        <v>10.75</v>
      </c>
    </row>
    <row r="60" spans="1:8" ht="31.5" customHeight="1" x14ac:dyDescent="0.25">
      <c r="A60" s="79">
        <v>44</v>
      </c>
      <c r="B60" s="89"/>
      <c r="C60" s="81" t="s">
        <v>150</v>
      </c>
      <c r="D60" s="81" t="s">
        <v>151</v>
      </c>
      <c r="E60" s="79" t="s">
        <v>133</v>
      </c>
      <c r="F60" s="79">
        <v>0.19416412013899001</v>
      </c>
      <c r="G60" s="82">
        <v>25.76</v>
      </c>
      <c r="H60" s="82">
        <f t="shared" si="3"/>
        <v>5</v>
      </c>
    </row>
    <row r="61" spans="1:8" x14ac:dyDescent="0.25">
      <c r="A61" s="79">
        <v>45</v>
      </c>
      <c r="B61" s="89"/>
      <c r="C61" s="81" t="s">
        <v>152</v>
      </c>
      <c r="D61" s="81" t="s">
        <v>153</v>
      </c>
      <c r="E61" s="79" t="s">
        <v>125</v>
      </c>
      <c r="F61" s="79">
        <v>5.3743595957657002E-3</v>
      </c>
      <c r="G61" s="82">
        <v>729.98</v>
      </c>
      <c r="H61" s="82">
        <f t="shared" si="3"/>
        <v>3.92</v>
      </c>
    </row>
    <row r="62" spans="1:8" x14ac:dyDescent="0.25">
      <c r="A62" s="79">
        <v>46</v>
      </c>
      <c r="B62" s="89"/>
      <c r="C62" s="81" t="s">
        <v>154</v>
      </c>
      <c r="D62" s="81" t="s">
        <v>155</v>
      </c>
      <c r="E62" s="79" t="s">
        <v>94</v>
      </c>
      <c r="F62" s="79">
        <v>8.2233482012126</v>
      </c>
      <c r="G62" s="82">
        <v>0.27</v>
      </c>
      <c r="H62" s="82">
        <f t="shared" si="3"/>
        <v>2.2200000000000002</v>
      </c>
    </row>
    <row r="63" spans="1:8" x14ac:dyDescent="0.25">
      <c r="A63" s="79">
        <v>47</v>
      </c>
      <c r="B63" s="89"/>
      <c r="C63" s="81" t="s">
        <v>156</v>
      </c>
      <c r="D63" s="81" t="s">
        <v>157</v>
      </c>
      <c r="E63" s="79" t="s">
        <v>125</v>
      </c>
      <c r="F63" s="79">
        <v>9.6978250122838001E-5</v>
      </c>
      <c r="G63" s="82">
        <v>10315.01</v>
      </c>
      <c r="H63" s="82">
        <f t="shared" si="3"/>
        <v>1</v>
      </c>
    </row>
    <row r="64" spans="1:8" x14ac:dyDescent="0.25">
      <c r="A64" s="79">
        <v>48</v>
      </c>
      <c r="B64" s="89"/>
      <c r="C64" s="81" t="s">
        <v>158</v>
      </c>
      <c r="D64" s="81" t="s">
        <v>159</v>
      </c>
      <c r="E64" s="79" t="s">
        <v>125</v>
      </c>
      <c r="F64" s="79">
        <v>1.6568862499336001E-5</v>
      </c>
      <c r="G64" s="82">
        <v>28300.400000000001</v>
      </c>
      <c r="H64" s="82">
        <f t="shared" si="3"/>
        <v>0.47</v>
      </c>
    </row>
    <row r="65" spans="1:8" x14ac:dyDescent="0.25">
      <c r="A65" s="79">
        <v>49</v>
      </c>
      <c r="B65" s="89"/>
      <c r="C65" s="81" t="s">
        <v>160</v>
      </c>
      <c r="D65" s="81" t="s">
        <v>161</v>
      </c>
      <c r="E65" s="79" t="s">
        <v>133</v>
      </c>
      <c r="F65" s="79">
        <v>1.3522843649504001E-2</v>
      </c>
      <c r="G65" s="82">
        <v>27.74</v>
      </c>
      <c r="H65" s="82">
        <f t="shared" si="3"/>
        <v>0.38</v>
      </c>
    </row>
    <row r="66" spans="1:8" x14ac:dyDescent="0.25">
      <c r="A66" s="79">
        <v>50</v>
      </c>
      <c r="B66" s="89"/>
      <c r="C66" s="81" t="s">
        <v>162</v>
      </c>
      <c r="D66" s="81" t="s">
        <v>163</v>
      </c>
      <c r="E66" s="79" t="s">
        <v>125</v>
      </c>
      <c r="F66" s="79">
        <v>9.0058664120248995E-6</v>
      </c>
      <c r="G66" s="82">
        <v>15620</v>
      </c>
      <c r="H66" s="82">
        <f t="shared" si="3"/>
        <v>0.14000000000000001</v>
      </c>
    </row>
    <row r="67" spans="1:8" x14ac:dyDescent="0.25">
      <c r="A67" s="79">
        <v>51</v>
      </c>
      <c r="B67" s="89"/>
      <c r="C67" s="81" t="s">
        <v>164</v>
      </c>
      <c r="D67" s="81" t="s">
        <v>165</v>
      </c>
      <c r="E67" s="79" t="s">
        <v>133</v>
      </c>
      <c r="F67" s="79">
        <v>6.6367393256513002E-3</v>
      </c>
      <c r="G67" s="82">
        <v>9.42</v>
      </c>
      <c r="H67" s="82">
        <f t="shared" si="3"/>
        <v>0.06</v>
      </c>
    </row>
    <row r="68" spans="1:8" x14ac:dyDescent="0.25">
      <c r="A68" s="79">
        <v>52</v>
      </c>
      <c r="B68" s="89"/>
      <c r="C68" s="81" t="s">
        <v>166</v>
      </c>
      <c r="D68" s="81" t="s">
        <v>167</v>
      </c>
      <c r="E68" s="79" t="s">
        <v>133</v>
      </c>
      <c r="F68" s="79">
        <v>9.3728628850425003E-3</v>
      </c>
      <c r="G68" s="82">
        <v>6.67</v>
      </c>
      <c r="H68" s="82">
        <f t="shared" si="3"/>
        <v>0.06</v>
      </c>
    </row>
    <row r="71" spans="1:8" x14ac:dyDescent="0.25">
      <c r="B71" s="57" t="s">
        <v>31</v>
      </c>
    </row>
    <row r="72" spans="1:8" x14ac:dyDescent="0.25">
      <c r="B72" s="64" t="s">
        <v>32</v>
      </c>
    </row>
    <row r="74" spans="1:8" x14ac:dyDescent="0.25">
      <c r="B74" s="57" t="s">
        <v>33</v>
      </c>
    </row>
    <row r="75" spans="1:8" x14ac:dyDescent="0.25">
      <c r="B75" s="64" t="s">
        <v>34</v>
      </c>
    </row>
  </sheetData>
  <mergeCells count="15">
    <mergeCell ref="A12:E12"/>
    <mergeCell ref="A20:E20"/>
    <mergeCell ref="A22:E22"/>
    <mergeCell ref="A41:E41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9:E29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I50"/>
  <sheetViews>
    <sheetView view="pageBreakPreview" topLeftCell="A38" workbookViewId="0">
      <selection activeCell="D45" sqref="D45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8" width="9.140625" customWidth="1"/>
    <col min="9" max="9" width="13.5703125" customWidth="1"/>
    <col min="10" max="10" width="9.140625" customWidth="1"/>
  </cols>
  <sheetData>
    <row r="1" spans="2:5" x14ac:dyDescent="0.25">
      <c r="B1" s="6"/>
      <c r="C1" s="6"/>
      <c r="D1" s="6"/>
      <c r="E1" s="6"/>
    </row>
    <row r="2" spans="2:5" x14ac:dyDescent="0.25">
      <c r="B2" s="6"/>
      <c r="C2" s="6"/>
      <c r="D2" s="6"/>
      <c r="E2" s="15" t="s">
        <v>168</v>
      </c>
    </row>
    <row r="3" spans="2:5" x14ac:dyDescent="0.25">
      <c r="B3" s="6"/>
      <c r="C3" s="6"/>
      <c r="D3" s="6"/>
      <c r="E3" s="6"/>
    </row>
    <row r="4" spans="2:5" x14ac:dyDescent="0.25">
      <c r="B4" s="6"/>
      <c r="C4" s="6"/>
      <c r="D4" s="6"/>
      <c r="E4" s="6"/>
    </row>
    <row r="5" spans="2:5" x14ac:dyDescent="0.25">
      <c r="B5" s="125" t="s">
        <v>169</v>
      </c>
      <c r="C5" s="125"/>
      <c r="D5" s="125"/>
      <c r="E5" s="125"/>
    </row>
    <row r="6" spans="2:5" x14ac:dyDescent="0.25">
      <c r="B6" s="16"/>
      <c r="C6" s="6"/>
      <c r="D6" s="6"/>
      <c r="E6" s="6"/>
    </row>
    <row r="7" spans="2:5" ht="39.75" customHeight="1" x14ac:dyDescent="0.25">
      <c r="B7" s="126" t="str">
        <f>'Прил.1 Сравнит табл'!B7</f>
        <v>Наименование разрабатываемого показателя УНЦ - Постоянная часть ПС, система периметральной сигнализации ПС 220 кВ</v>
      </c>
      <c r="C7" s="126"/>
      <c r="D7" s="126"/>
      <c r="E7" s="126"/>
    </row>
    <row r="8" spans="2:5" x14ac:dyDescent="0.25">
      <c r="B8" s="127" t="str">
        <f>'Прил.1 Сравнит табл'!B9</f>
        <v>Единица измерения  — 1 ПС</v>
      </c>
      <c r="C8" s="127"/>
      <c r="D8" s="127"/>
      <c r="E8" s="127"/>
    </row>
    <row r="9" spans="2:5" x14ac:dyDescent="0.25">
      <c r="B9" s="16"/>
      <c r="C9" s="6"/>
      <c r="D9" s="6"/>
      <c r="E9" s="6"/>
    </row>
    <row r="10" spans="2:5" ht="51" customHeight="1" x14ac:dyDescent="0.25">
      <c r="B10" s="2" t="s">
        <v>170</v>
      </c>
      <c r="C10" s="2" t="s">
        <v>171</v>
      </c>
      <c r="D10" s="2" t="s">
        <v>172</v>
      </c>
      <c r="E10" s="2" t="s">
        <v>173</v>
      </c>
    </row>
    <row r="11" spans="2:5" x14ac:dyDescent="0.25">
      <c r="B11" s="7" t="s">
        <v>174</v>
      </c>
      <c r="C11" s="41">
        <f>'Прил.5 Расчет СМР и ОБ'!J16</f>
        <v>433501.78</v>
      </c>
      <c r="D11" s="40">
        <f t="shared" ref="D11:D18" si="0">C11/$C$24</f>
        <v>0.21804346145143993</v>
      </c>
      <c r="E11" s="40">
        <f t="shared" ref="E11:E18" si="1">C11/$C$40</f>
        <v>6.964197645488826E-2</v>
      </c>
    </row>
    <row r="12" spans="2:5" x14ac:dyDescent="0.25">
      <c r="B12" s="7" t="s">
        <v>175</v>
      </c>
      <c r="C12" s="41">
        <f>'Прил.5 Расчет СМР и ОБ'!J24</f>
        <v>37702.519999999997</v>
      </c>
      <c r="D12" s="40">
        <f t="shared" si="0"/>
        <v>1.8963677533785771E-2</v>
      </c>
      <c r="E12" s="40">
        <f t="shared" si="1"/>
        <v>6.0569024886817152E-3</v>
      </c>
    </row>
    <row r="13" spans="2:5" x14ac:dyDescent="0.25">
      <c r="B13" s="7" t="s">
        <v>176</v>
      </c>
      <c r="C13" s="41">
        <f>'Прил.5 Расчет СМР и ОБ'!J28</f>
        <v>1871.44</v>
      </c>
      <c r="D13" s="40">
        <f t="shared" si="0"/>
        <v>9.4130006916853424E-4</v>
      </c>
      <c r="E13" s="40">
        <f t="shared" si="1"/>
        <v>3.0064647120188546E-4</v>
      </c>
    </row>
    <row r="14" spans="2:5" x14ac:dyDescent="0.25">
      <c r="B14" s="7" t="s">
        <v>177</v>
      </c>
      <c r="C14" s="41">
        <f>C13+C12</f>
        <v>39573.96</v>
      </c>
      <c r="D14" s="40">
        <f t="shared" si="0"/>
        <v>1.9904977602954305E-2</v>
      </c>
      <c r="E14" s="40">
        <f t="shared" si="1"/>
        <v>6.3575489598836016E-3</v>
      </c>
    </row>
    <row r="15" spans="2:5" x14ac:dyDescent="0.25">
      <c r="B15" s="7" t="s">
        <v>178</v>
      </c>
      <c r="C15" s="41">
        <f>'Прил.5 Расчет СМР и ОБ'!J18</f>
        <v>17269.990000000002</v>
      </c>
      <c r="D15" s="40">
        <f t="shared" si="0"/>
        <v>8.6864888970738553E-3</v>
      </c>
      <c r="E15" s="40">
        <f t="shared" si="1"/>
        <v>2.7744205270763961E-3</v>
      </c>
    </row>
    <row r="16" spans="2:5" x14ac:dyDescent="0.25">
      <c r="B16" s="7" t="s">
        <v>179</v>
      </c>
      <c r="C16" s="41">
        <f>'Прил.5 Расчет СМР и ОБ'!J51</f>
        <v>748713.29</v>
      </c>
      <c r="D16" s="40">
        <f t="shared" si="0"/>
        <v>0.37658908202475144</v>
      </c>
      <c r="E16" s="40">
        <f t="shared" si="1"/>
        <v>0.12028064409249237</v>
      </c>
    </row>
    <row r="17" spans="2:5" x14ac:dyDescent="0.25">
      <c r="B17" s="7" t="s">
        <v>180</v>
      </c>
      <c r="C17" s="41">
        <f>'Прил.5 Расчет СМР и ОБ'!J76</f>
        <v>121751.25</v>
      </c>
      <c r="D17" s="40">
        <f t="shared" si="0"/>
        <v>6.1238650475759576E-2</v>
      </c>
      <c r="E17" s="40">
        <f t="shared" si="1"/>
        <v>1.9559314579638436E-2</v>
      </c>
    </row>
    <row r="18" spans="2:5" x14ac:dyDescent="0.25">
      <c r="B18" s="7" t="s">
        <v>181</v>
      </c>
      <c r="C18" s="41">
        <f>C17+C16</f>
        <v>870464.54</v>
      </c>
      <c r="D18" s="40">
        <f t="shared" si="0"/>
        <v>0.43782773250051105</v>
      </c>
      <c r="E18" s="40">
        <f t="shared" si="1"/>
        <v>0.13983995867213081</v>
      </c>
    </row>
    <row r="19" spans="2:5" x14ac:dyDescent="0.25">
      <c r="B19" s="7" t="s">
        <v>182</v>
      </c>
      <c r="C19" s="41">
        <f>C18+C14+C11</f>
        <v>1343540.28</v>
      </c>
      <c r="D19" s="40"/>
      <c r="E19" s="7"/>
    </row>
    <row r="20" spans="2:5" x14ac:dyDescent="0.25">
      <c r="B20" s="7" t="s">
        <v>183</v>
      </c>
      <c r="C20" s="41">
        <f>ROUND(C21*(C11+C15),2)</f>
        <v>220878.17</v>
      </c>
      <c r="D20" s="40">
        <f>C20/$C$24</f>
        <v>0.11109767702882234</v>
      </c>
      <c r="E20" s="40">
        <f>C20/$C$40</f>
        <v>3.5484034954917157E-2</v>
      </c>
    </row>
    <row r="21" spans="2:5" x14ac:dyDescent="0.25">
      <c r="B21" s="7" t="s">
        <v>184</v>
      </c>
      <c r="C21" s="42">
        <v>0.49</v>
      </c>
      <c r="D21" s="40"/>
      <c r="E21" s="7"/>
    </row>
    <row r="22" spans="2:5" x14ac:dyDescent="0.25">
      <c r="B22" s="7" t="s">
        <v>185</v>
      </c>
      <c r="C22" s="41">
        <f>ROUND(C23*(C11+C15),2)</f>
        <v>423725.46</v>
      </c>
      <c r="D22" s="40">
        <f>C22/$C$24</f>
        <v>0.2131261514162725</v>
      </c>
      <c r="E22" s="40">
        <f>C22/$C$40</f>
        <v>6.8071412552577523E-2</v>
      </c>
    </row>
    <row r="23" spans="2:5" x14ac:dyDescent="0.25">
      <c r="B23" s="7" t="s">
        <v>186</v>
      </c>
      <c r="C23" s="42">
        <v>0.94</v>
      </c>
      <c r="D23" s="40"/>
      <c r="E23" s="7"/>
    </row>
    <row r="24" spans="2:5" x14ac:dyDescent="0.25">
      <c r="B24" s="7" t="s">
        <v>187</v>
      </c>
      <c r="C24" s="41">
        <f>C19+C20+C22</f>
        <v>1988143.91</v>
      </c>
      <c r="D24" s="40">
        <f>C24/$C$24</f>
        <v>1</v>
      </c>
      <c r="E24" s="40">
        <f>C24/$C$40</f>
        <v>0.3193949315943973</v>
      </c>
    </row>
    <row r="25" spans="2:5" ht="25.5" customHeight="1" x14ac:dyDescent="0.25">
      <c r="B25" s="7" t="s">
        <v>188</v>
      </c>
      <c r="C25" s="41">
        <f>'Прил.5 Расчет СМР и ОБ'!J42</f>
        <v>3534933.83</v>
      </c>
      <c r="D25" s="40"/>
      <c r="E25" s="40">
        <f>C25/$C$40</f>
        <v>0.56788643072803069</v>
      </c>
    </row>
    <row r="26" spans="2:5" ht="25.5" customHeight="1" x14ac:dyDescent="0.25">
      <c r="B26" s="7" t="s">
        <v>189</v>
      </c>
      <c r="C26" s="41">
        <f>'Прил.5 Расчет СМР и ОБ'!J43</f>
        <v>3534933.8</v>
      </c>
      <c r="D26" s="40"/>
      <c r="E26" s="40">
        <f>C26/$C$40</f>
        <v>0.56788642590853644</v>
      </c>
    </row>
    <row r="27" spans="2:5" x14ac:dyDescent="0.25">
      <c r="B27" s="7" t="s">
        <v>190</v>
      </c>
      <c r="C27" s="39">
        <f>C24+C25</f>
        <v>5523077.7400000002</v>
      </c>
      <c r="D27" s="40"/>
      <c r="E27" s="40">
        <f>C27/$C$40</f>
        <v>0.88728136232242805</v>
      </c>
    </row>
    <row r="28" spans="2:5" ht="33" customHeight="1" x14ac:dyDescent="0.25">
      <c r="B28" s="7" t="s">
        <v>191</v>
      </c>
      <c r="C28" s="7"/>
      <c r="D28" s="7"/>
      <c r="E28" s="7"/>
    </row>
    <row r="29" spans="2:5" ht="25.5" customHeight="1" x14ac:dyDescent="0.25">
      <c r="B29" s="7" t="s">
        <v>192</v>
      </c>
      <c r="C29" s="39">
        <f>ROUND(C24*3.9%,2)</f>
        <v>77537.61</v>
      </c>
      <c r="D29" s="7"/>
      <c r="E29" s="40">
        <f t="shared" ref="E29:E40" si="2">C29/$C$40</f>
        <v>1.2456401932163482E-2</v>
      </c>
    </row>
    <row r="30" spans="2:5" ht="38.25" customHeight="1" x14ac:dyDescent="0.25">
      <c r="B30" s="94" t="s">
        <v>193</v>
      </c>
      <c r="C30" s="95">
        <f>ROUND((C24+C29)*2.1%,2)</f>
        <v>43379.31</v>
      </c>
      <c r="D30" s="94"/>
      <c r="E30" s="40">
        <f t="shared" si="2"/>
        <v>6.9688776956101511E-3</v>
      </c>
    </row>
    <row r="31" spans="2:5" x14ac:dyDescent="0.25">
      <c r="B31" s="94" t="s">
        <v>194</v>
      </c>
      <c r="C31" s="95">
        <v>261240</v>
      </c>
      <c r="D31" s="94"/>
      <c r="E31" s="40">
        <f t="shared" si="2"/>
        <v>4.1968155076721969E-2</v>
      </c>
    </row>
    <row r="32" spans="2:5" ht="25.5" customHeight="1" x14ac:dyDescent="0.25">
      <c r="B32" s="94" t="s">
        <v>195</v>
      </c>
      <c r="C32" s="95">
        <v>0</v>
      </c>
      <c r="D32" s="94"/>
      <c r="E32" s="40">
        <f t="shared" si="2"/>
        <v>0</v>
      </c>
    </row>
    <row r="33" spans="2:9" ht="25.5" customHeight="1" x14ac:dyDescent="0.25">
      <c r="B33" s="94" t="s">
        <v>196</v>
      </c>
      <c r="C33" s="95">
        <v>0</v>
      </c>
      <c r="D33" s="94"/>
      <c r="E33" s="40">
        <f t="shared" si="2"/>
        <v>0</v>
      </c>
    </row>
    <row r="34" spans="2:9" ht="51" customHeight="1" x14ac:dyDescent="0.25">
      <c r="B34" s="7" t="s">
        <v>197</v>
      </c>
      <c r="C34" s="39">
        <v>0</v>
      </c>
      <c r="D34" s="7"/>
      <c r="E34" s="40">
        <f t="shared" si="2"/>
        <v>0</v>
      </c>
    </row>
    <row r="35" spans="2:9" ht="76.5" customHeight="1" x14ac:dyDescent="0.25">
      <c r="B35" s="7" t="s">
        <v>198</v>
      </c>
      <c r="C35" s="39">
        <v>0</v>
      </c>
      <c r="D35" s="7"/>
      <c r="E35" s="40">
        <f t="shared" si="2"/>
        <v>0</v>
      </c>
    </row>
    <row r="36" spans="2:9" ht="25.5" customHeight="1" x14ac:dyDescent="0.25">
      <c r="B36" s="7" t="s">
        <v>199</v>
      </c>
      <c r="C36" s="39">
        <f>ROUND(SUM(C27:C35)*2.14%,2)</f>
        <v>126372.02</v>
      </c>
      <c r="D36" s="7"/>
      <c r="E36" s="40">
        <f t="shared" si="2"/>
        <v>2.0301640379415901E-2</v>
      </c>
      <c r="I36" s="17"/>
    </row>
    <row r="37" spans="2:9" x14ac:dyDescent="0.25">
      <c r="B37" s="7" t="s">
        <v>200</v>
      </c>
      <c r="C37" s="39">
        <f>ROUND(SUM(C27:C35)*0.2%,2)</f>
        <v>11810.47</v>
      </c>
      <c r="D37" s="7"/>
      <c r="E37" s="40">
        <f t="shared" si="2"/>
        <v>1.8973497032957144E-3</v>
      </c>
      <c r="I37" s="17"/>
    </row>
    <row r="38" spans="2:9" ht="38.25" customHeight="1" x14ac:dyDescent="0.25">
      <c r="B38" s="7" t="s">
        <v>201</v>
      </c>
      <c r="C38" s="41">
        <f>SUM(C27:C37)</f>
        <v>6043417.1499999994</v>
      </c>
      <c r="D38" s="7"/>
      <c r="E38" s="40">
        <f t="shared" si="2"/>
        <v>0.97087378710963512</v>
      </c>
    </row>
    <row r="39" spans="2:9" ht="13.5" customHeight="1" x14ac:dyDescent="0.25">
      <c r="B39" s="7" t="s">
        <v>202</v>
      </c>
      <c r="C39" s="41">
        <f>ROUND(C38*3%,2)</f>
        <v>181302.51</v>
      </c>
      <c r="D39" s="7"/>
      <c r="E39" s="40">
        <f t="shared" si="2"/>
        <v>2.9126212890364933E-2</v>
      </c>
    </row>
    <row r="40" spans="2:9" x14ac:dyDescent="0.25">
      <c r="B40" s="7" t="s">
        <v>203</v>
      </c>
      <c r="C40" s="41">
        <f>C39+C38</f>
        <v>6224719.6599999992</v>
      </c>
      <c r="D40" s="7"/>
      <c r="E40" s="40">
        <f t="shared" si="2"/>
        <v>1</v>
      </c>
    </row>
    <row r="41" spans="2:9" x14ac:dyDescent="0.25">
      <c r="B41" s="7" t="s">
        <v>204</v>
      </c>
      <c r="C41" s="41">
        <f>C40/'Прил.5 Расчет СМР и ОБ'!E83</f>
        <v>6224719.6599999992</v>
      </c>
      <c r="D41" s="7"/>
      <c r="E41" s="7"/>
    </row>
    <row r="42" spans="2:9" x14ac:dyDescent="0.25">
      <c r="B42" s="18"/>
      <c r="C42" s="6"/>
      <c r="D42" s="6"/>
      <c r="E42" s="6"/>
    </row>
    <row r="43" spans="2:9" x14ac:dyDescent="0.25">
      <c r="B43" s="6" t="s">
        <v>31</v>
      </c>
      <c r="C43" s="1"/>
      <c r="D43" s="6"/>
      <c r="E43" s="6"/>
    </row>
    <row r="44" spans="2:9" x14ac:dyDescent="0.25">
      <c r="B44" s="58" t="s">
        <v>32</v>
      </c>
      <c r="C44" s="1"/>
      <c r="D44" s="6"/>
      <c r="E44" s="6"/>
    </row>
    <row r="45" spans="2:9" x14ac:dyDescent="0.25">
      <c r="B45" s="6"/>
      <c r="C45" s="1"/>
      <c r="D45" s="6"/>
      <c r="E45" s="6"/>
    </row>
    <row r="46" spans="2:9" x14ac:dyDescent="0.25">
      <c r="B46" s="6" t="s">
        <v>33</v>
      </c>
      <c r="C46" s="1"/>
      <c r="D46" s="6"/>
      <c r="E46" s="6"/>
    </row>
    <row r="47" spans="2:9" x14ac:dyDescent="0.25">
      <c r="B47" s="58" t="s">
        <v>34</v>
      </c>
      <c r="C47" s="1"/>
      <c r="D47" s="6"/>
      <c r="E47" s="6"/>
    </row>
    <row r="49" spans="2:5" x14ac:dyDescent="0.25">
      <c r="B49" s="6"/>
      <c r="C49" s="6"/>
      <c r="D49" s="6"/>
      <c r="E49" s="6"/>
    </row>
    <row r="50" spans="2:5" x14ac:dyDescent="0.25">
      <c r="B50" s="6"/>
      <c r="C50" s="6"/>
      <c r="D50" s="6"/>
      <c r="E50" s="6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J90"/>
  <sheetViews>
    <sheetView view="pageBreakPreview" zoomScale="85" zoomScaleSheetLayoutView="85" workbookViewId="0">
      <selection activeCell="C94" sqref="C94"/>
    </sheetView>
  </sheetViews>
  <sheetFormatPr defaultColWidth="9.140625" defaultRowHeight="15" outlineLevelRow="1" x14ac:dyDescent="0.25"/>
  <cols>
    <col min="1" max="1" width="5.7109375" style="1" customWidth="1"/>
    <col min="2" max="2" width="22.5703125" style="1" customWidth="1"/>
    <col min="3" max="3" width="39.140625" style="1" customWidth="1"/>
    <col min="4" max="4" width="10.7109375" style="1" customWidth="1"/>
    <col min="5" max="5" width="12.7109375" style="1" customWidth="1"/>
    <col min="6" max="6" width="14.5703125" style="1" customWidth="1"/>
    <col min="7" max="7" width="13.42578125" style="1" customWidth="1"/>
    <col min="8" max="8" width="12.7109375" style="1" customWidth="1"/>
    <col min="9" max="9" width="14.5703125" style="1" customWidth="1"/>
    <col min="10" max="10" width="15.140625" style="1" customWidth="1"/>
  </cols>
  <sheetData>
    <row r="2" spans="1:10" ht="15.75" customHeight="1" x14ac:dyDescent="0.25">
      <c r="I2" s="57"/>
      <c r="J2" s="56" t="s">
        <v>205</v>
      </c>
    </row>
    <row r="4" spans="1:10" s="6" customFormat="1" ht="12.75" customHeight="1" x14ac:dyDescent="0.2">
      <c r="A4" s="125" t="s">
        <v>206</v>
      </c>
      <c r="B4" s="125"/>
      <c r="C4" s="125"/>
      <c r="D4" s="125"/>
      <c r="E4" s="125"/>
      <c r="F4" s="125"/>
      <c r="G4" s="125"/>
      <c r="H4" s="125"/>
      <c r="I4" s="43"/>
      <c r="J4" s="43"/>
    </row>
    <row r="5" spans="1:10" s="6" customFormat="1" ht="12.75" customHeight="1" x14ac:dyDescent="0.2">
      <c r="A5" s="43"/>
      <c r="B5" s="43"/>
      <c r="C5" s="43"/>
      <c r="D5" s="43"/>
      <c r="E5" s="43"/>
      <c r="F5" s="43"/>
      <c r="G5" s="43"/>
      <c r="H5" s="43"/>
      <c r="I5" s="43"/>
      <c r="J5" s="43"/>
    </row>
    <row r="6" spans="1:10" s="6" customFormat="1" ht="41.25" customHeight="1" x14ac:dyDescent="0.2">
      <c r="A6" s="84" t="s">
        <v>207</v>
      </c>
      <c r="B6" s="85"/>
      <c r="C6" s="85"/>
      <c r="D6" s="141" t="s">
        <v>208</v>
      </c>
      <c r="E6" s="141"/>
      <c r="F6" s="141"/>
      <c r="G6" s="141"/>
      <c r="H6" s="141"/>
      <c r="I6" s="141"/>
      <c r="J6" s="141"/>
    </row>
    <row r="7" spans="1:10" s="6" customFormat="1" ht="12.75" customHeight="1" x14ac:dyDescent="0.2">
      <c r="A7" s="141" t="str">
        <f>'Прил.1 Сравнит табл'!B9</f>
        <v>Единица измерения  — 1 ПС</v>
      </c>
      <c r="B7" s="126"/>
      <c r="C7" s="126"/>
      <c r="D7" s="126"/>
      <c r="E7" s="126"/>
      <c r="F7" s="126"/>
      <c r="G7" s="126"/>
      <c r="H7" s="126"/>
      <c r="I7" s="86"/>
      <c r="J7" s="86"/>
    </row>
    <row r="8" spans="1:10" s="6" customFormat="1" ht="12.75" customHeight="1" x14ac:dyDescent="0.2"/>
    <row r="9" spans="1:10" ht="27" customHeight="1" x14ac:dyDescent="0.25">
      <c r="A9" s="128" t="s">
        <v>209</v>
      </c>
      <c r="B9" s="128" t="s">
        <v>53</v>
      </c>
      <c r="C9" s="128" t="s">
        <v>170</v>
      </c>
      <c r="D9" s="128" t="s">
        <v>55</v>
      </c>
      <c r="E9" s="129" t="s">
        <v>210</v>
      </c>
      <c r="F9" s="131" t="s">
        <v>57</v>
      </c>
      <c r="G9" s="132"/>
      <c r="H9" s="129" t="s">
        <v>211</v>
      </c>
      <c r="I9" s="131" t="s">
        <v>212</v>
      </c>
      <c r="J9" s="132"/>
    </row>
    <row r="10" spans="1:10" ht="28.5" customHeight="1" x14ac:dyDescent="0.25">
      <c r="A10" s="128"/>
      <c r="B10" s="128"/>
      <c r="C10" s="128"/>
      <c r="D10" s="128"/>
      <c r="E10" s="130"/>
      <c r="F10" s="2" t="s">
        <v>213</v>
      </c>
      <c r="G10" s="2" t="s">
        <v>59</v>
      </c>
      <c r="H10" s="130"/>
      <c r="I10" s="2" t="s">
        <v>213</v>
      </c>
      <c r="J10" s="2" t="s">
        <v>59</v>
      </c>
    </row>
    <row r="11" spans="1:10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</row>
    <row r="12" spans="1:10" x14ac:dyDescent="0.25">
      <c r="A12" s="2"/>
      <c r="B12" s="142" t="s">
        <v>214</v>
      </c>
      <c r="C12" s="133"/>
      <c r="D12" s="128"/>
      <c r="E12" s="134"/>
      <c r="F12" s="135"/>
      <c r="G12" s="135"/>
      <c r="H12" s="143"/>
      <c r="I12" s="44"/>
      <c r="J12" s="44"/>
    </row>
    <row r="13" spans="1:10" ht="25.5" customHeight="1" x14ac:dyDescent="0.25">
      <c r="A13" s="2">
        <v>1</v>
      </c>
      <c r="B13" s="47" t="s">
        <v>215</v>
      </c>
      <c r="C13" s="3" t="s">
        <v>216</v>
      </c>
      <c r="D13" s="2" t="s">
        <v>217</v>
      </c>
      <c r="E13" s="46">
        <v>904.78602582521</v>
      </c>
      <c r="F13" s="14">
        <v>9.51</v>
      </c>
      <c r="G13" s="14">
        <f>SUM(Прил.3!H13:H17)</f>
        <v>8563.27</v>
      </c>
      <c r="H13" s="45">
        <f>G13/$G$16</f>
        <v>0.91593220411498699</v>
      </c>
      <c r="I13" s="14">
        <f>ФОТр.тек.!E13</f>
        <v>439.09244974661999</v>
      </c>
      <c r="J13" s="14">
        <f>ROUND(I13*E13,2)</f>
        <v>397284.71</v>
      </c>
    </row>
    <row r="14" spans="1:10" x14ac:dyDescent="0.25">
      <c r="A14" s="2">
        <v>2</v>
      </c>
      <c r="B14" s="47" t="s">
        <v>73</v>
      </c>
      <c r="C14" s="3" t="s">
        <v>74</v>
      </c>
      <c r="D14" s="2" t="s">
        <v>64</v>
      </c>
      <c r="E14" s="46">
        <v>26.654489372655998</v>
      </c>
      <c r="F14" s="14">
        <f>Прил.3!G18</f>
        <v>15.49</v>
      </c>
      <c r="G14" s="14">
        <f>Прил.3!H18</f>
        <v>412.88</v>
      </c>
      <c r="H14" s="45">
        <f>G14/$G$16</f>
        <v>4.4161878398671979E-2</v>
      </c>
      <c r="I14" s="14">
        <f>ФОТр.тек.!E14</f>
        <v>713.02776960364997</v>
      </c>
      <c r="J14" s="14">
        <f>ROUND(I14*E14,2)</f>
        <v>19005.39</v>
      </c>
    </row>
    <row r="15" spans="1:10" x14ac:dyDescent="0.25">
      <c r="A15" s="2">
        <v>3</v>
      </c>
      <c r="B15" s="47" t="s">
        <v>75</v>
      </c>
      <c r="C15" s="3" t="s">
        <v>76</v>
      </c>
      <c r="D15" s="2" t="s">
        <v>64</v>
      </c>
      <c r="E15" s="46">
        <v>26.478851675811001</v>
      </c>
      <c r="F15" s="14">
        <f>Прил.3!G19</f>
        <v>14.09</v>
      </c>
      <c r="G15" s="14">
        <f>Прил.3!H19</f>
        <v>373.09</v>
      </c>
      <c r="H15" s="45">
        <f>G15/$G$16</f>
        <v>3.9905917486341133E-2</v>
      </c>
      <c r="I15" s="14">
        <f>ФОТр.тек.!E15</f>
        <v>650.01601322007002</v>
      </c>
      <c r="J15" s="14">
        <f>ROUND(I15*E15,2)</f>
        <v>17211.68</v>
      </c>
    </row>
    <row r="16" spans="1:10" s="1" customFormat="1" ht="25.5" customHeight="1" x14ac:dyDescent="0.2">
      <c r="A16" s="2"/>
      <c r="B16" s="2"/>
      <c r="C16" s="5" t="s">
        <v>218</v>
      </c>
      <c r="D16" s="2" t="s">
        <v>217</v>
      </c>
      <c r="E16" s="46">
        <f>SUM(E13:E15)</f>
        <v>957.91936687368002</v>
      </c>
      <c r="F16" s="14"/>
      <c r="G16" s="14">
        <f>SUM(G13:G15)</f>
        <v>9349.24</v>
      </c>
      <c r="H16" s="45">
        <v>1</v>
      </c>
      <c r="I16" s="14"/>
      <c r="J16" s="14">
        <f>SUM(J13:J15)</f>
        <v>433501.78</v>
      </c>
    </row>
    <row r="17" spans="1:10" s="1" customFormat="1" ht="14.25" customHeight="1" x14ac:dyDescent="0.2">
      <c r="A17" s="2"/>
      <c r="B17" s="133" t="s">
        <v>77</v>
      </c>
      <c r="C17" s="133"/>
      <c r="D17" s="128"/>
      <c r="E17" s="134"/>
      <c r="F17" s="135"/>
      <c r="G17" s="135"/>
      <c r="H17" s="143"/>
      <c r="I17" s="44"/>
      <c r="J17" s="44"/>
    </row>
    <row r="18" spans="1:10" s="1" customFormat="1" ht="14.25" customHeight="1" x14ac:dyDescent="0.2">
      <c r="A18" s="2">
        <v>4</v>
      </c>
      <c r="B18" s="2">
        <v>2</v>
      </c>
      <c r="C18" s="3" t="s">
        <v>77</v>
      </c>
      <c r="D18" s="2" t="s">
        <v>217</v>
      </c>
      <c r="E18" s="46">
        <v>25.734626292794001</v>
      </c>
      <c r="F18" s="14">
        <f>G18/E18</f>
        <v>15.151958904069456</v>
      </c>
      <c r="G18" s="14">
        <f>Прил.3!H21</f>
        <v>389.93</v>
      </c>
      <c r="H18" s="45">
        <v>1</v>
      </c>
      <c r="I18" s="14">
        <f>ROUND(F18*Прил.10!D10,2)</f>
        <v>671.08</v>
      </c>
      <c r="J18" s="14">
        <f>ROUND(I18*E18,2)</f>
        <v>17269.990000000002</v>
      </c>
    </row>
    <row r="19" spans="1:10" s="1" customFormat="1" ht="14.25" customHeight="1" x14ac:dyDescent="0.2">
      <c r="A19" s="2"/>
      <c r="B19" s="142" t="s">
        <v>78</v>
      </c>
      <c r="C19" s="133"/>
      <c r="D19" s="128"/>
      <c r="E19" s="134"/>
      <c r="F19" s="135"/>
      <c r="G19" s="135"/>
      <c r="H19" s="136"/>
      <c r="I19" s="45"/>
      <c r="J19" s="45"/>
    </row>
    <row r="20" spans="1:10" s="1" customFormat="1" ht="14.25" customHeight="1" x14ac:dyDescent="0.2">
      <c r="A20" s="2"/>
      <c r="B20" s="133" t="s">
        <v>219</v>
      </c>
      <c r="C20" s="133"/>
      <c r="D20" s="128"/>
      <c r="E20" s="134"/>
      <c r="F20" s="135"/>
      <c r="G20" s="135"/>
      <c r="H20" s="143"/>
      <c r="I20" s="44"/>
      <c r="J20" s="44"/>
    </row>
    <row r="21" spans="1:10" s="1" customFormat="1" ht="25.5" customHeight="1" x14ac:dyDescent="0.2">
      <c r="A21" s="2">
        <v>5</v>
      </c>
      <c r="B21" s="47" t="s">
        <v>79</v>
      </c>
      <c r="C21" s="3" t="s">
        <v>80</v>
      </c>
      <c r="D21" s="2" t="s">
        <v>81</v>
      </c>
      <c r="E21" s="46">
        <v>12.686599930144</v>
      </c>
      <c r="F21" s="9">
        <v>115.4</v>
      </c>
      <c r="G21" s="14">
        <f>ROUND(E21*F21,2)</f>
        <v>1464.03</v>
      </c>
      <c r="H21" s="45">
        <f>G21/$G$29</f>
        <v>0.49831006912888998</v>
      </c>
      <c r="I21" s="14">
        <f>ROUND(F21*Прил.10!$D$11,2)</f>
        <v>1554.44</v>
      </c>
      <c r="J21" s="14">
        <f>ROUND(I21*E21,2)</f>
        <v>19720.560000000001</v>
      </c>
    </row>
    <row r="22" spans="1:10" s="1" customFormat="1" ht="25.5" customHeight="1" x14ac:dyDescent="0.2">
      <c r="A22" s="2">
        <v>6</v>
      </c>
      <c r="B22" s="47" t="s">
        <v>82</v>
      </c>
      <c r="C22" s="3" t="s">
        <v>83</v>
      </c>
      <c r="D22" s="2" t="s">
        <v>81</v>
      </c>
      <c r="E22" s="46">
        <v>12.735636838612001</v>
      </c>
      <c r="F22" s="9">
        <v>65.709999999999994</v>
      </c>
      <c r="G22" s="14">
        <f>ROUND(E22*F22,2)</f>
        <v>836.86</v>
      </c>
      <c r="H22" s="45">
        <f>G22/$G$29</f>
        <v>0.28484099673586</v>
      </c>
      <c r="I22" s="14">
        <f>ROUND(F22*Прил.10!$D$11,2)</f>
        <v>885.11</v>
      </c>
      <c r="J22" s="14">
        <f>ROUND(I22*E22,2)</f>
        <v>11272.44</v>
      </c>
    </row>
    <row r="23" spans="1:10" s="1" customFormat="1" ht="25.5" customHeight="1" x14ac:dyDescent="0.2">
      <c r="A23" s="2">
        <v>7</v>
      </c>
      <c r="B23" s="47" t="s">
        <v>84</v>
      </c>
      <c r="C23" s="3" t="s">
        <v>85</v>
      </c>
      <c r="D23" s="2" t="s">
        <v>81</v>
      </c>
      <c r="E23" s="46">
        <v>151.86792141473001</v>
      </c>
      <c r="F23" s="9">
        <v>3.28</v>
      </c>
      <c r="G23" s="14">
        <f>ROUND(E23*F23,2)</f>
        <v>498.13</v>
      </c>
      <c r="H23" s="45">
        <f>G23/$G$29</f>
        <v>0.16954788818206001</v>
      </c>
      <c r="I23" s="14">
        <f>ROUND(F23*Прил.10!$D$11,2)</f>
        <v>44.18</v>
      </c>
      <c r="J23" s="14">
        <f>ROUND(I23*E23,2)</f>
        <v>6709.52</v>
      </c>
    </row>
    <row r="24" spans="1:10" s="1" customFormat="1" ht="14.25" customHeight="1" x14ac:dyDescent="0.2">
      <c r="B24" s="2"/>
      <c r="C24" s="3" t="s">
        <v>220</v>
      </c>
      <c r="D24" s="2"/>
      <c r="E24" s="48"/>
      <c r="F24" s="14"/>
      <c r="G24" s="14">
        <f>SUM(G21:G23)</f>
        <v>2799.02</v>
      </c>
      <c r="H24" s="45">
        <f>G24/G29</f>
        <v>0.95269895404681004</v>
      </c>
      <c r="I24" s="14"/>
      <c r="J24" s="14">
        <f>SUM(J21:J23)</f>
        <v>37702.519999999997</v>
      </c>
    </row>
    <row r="25" spans="1:10" s="1" customFormat="1" ht="25.5" customHeight="1" outlineLevel="1" x14ac:dyDescent="0.2">
      <c r="A25" s="2">
        <v>8</v>
      </c>
      <c r="B25" s="47" t="s">
        <v>86</v>
      </c>
      <c r="C25" s="3" t="s">
        <v>87</v>
      </c>
      <c r="D25" s="2" t="s">
        <v>81</v>
      </c>
      <c r="E25" s="46">
        <v>151.94269700257999</v>
      </c>
      <c r="F25" s="9">
        <v>0.9</v>
      </c>
      <c r="G25" s="14">
        <f>ROUND(E25*F25,2)</f>
        <v>136.75</v>
      </c>
      <c r="H25" s="45">
        <f>G25/$G$29</f>
        <v>4.6545427315953999E-2</v>
      </c>
      <c r="I25" s="14">
        <f>ROUND(F25*Прил.10!$D$11,2)</f>
        <v>12.12</v>
      </c>
      <c r="J25" s="14">
        <f>ROUND(I25*E25,2)</f>
        <v>1841.55</v>
      </c>
    </row>
    <row r="26" spans="1:10" s="1" customFormat="1" ht="25.5" customHeight="1" outlineLevel="1" x14ac:dyDescent="0.2">
      <c r="A26" s="2">
        <v>9</v>
      </c>
      <c r="B26" s="47" t="s">
        <v>88</v>
      </c>
      <c r="C26" s="3" t="s">
        <v>89</v>
      </c>
      <c r="D26" s="2" t="s">
        <v>81</v>
      </c>
      <c r="E26" s="46">
        <v>0.16208321946619</v>
      </c>
      <c r="F26" s="9">
        <v>8.1</v>
      </c>
      <c r="G26" s="14">
        <f>ROUND(E26*F26,2)</f>
        <v>1.31</v>
      </c>
      <c r="H26" s="45">
        <f>G26/$G$29</f>
        <v>4.4588306971773002E-4</v>
      </c>
      <c r="I26" s="14">
        <f>ROUND(F26*Прил.10!$D$11,2)</f>
        <v>109.11</v>
      </c>
      <c r="J26" s="14">
        <f>ROUND(I26*E26,2)</f>
        <v>17.68</v>
      </c>
    </row>
    <row r="27" spans="1:10" s="1" customFormat="1" ht="14.25" customHeight="1" outlineLevel="1" x14ac:dyDescent="0.2">
      <c r="A27" s="2">
        <v>10</v>
      </c>
      <c r="B27" s="47" t="s">
        <v>90</v>
      </c>
      <c r="C27" s="3" t="s">
        <v>91</v>
      </c>
      <c r="D27" s="2" t="s">
        <v>81</v>
      </c>
      <c r="E27" s="46">
        <v>0.38411457796156001</v>
      </c>
      <c r="F27" s="9">
        <v>2.36</v>
      </c>
      <c r="G27" s="14">
        <f>ROUND(E27*F27,2)</f>
        <v>0.91</v>
      </c>
      <c r="H27" s="45">
        <f>G27/$G$29</f>
        <v>3.0973556751384001E-4</v>
      </c>
      <c r="I27" s="14">
        <f>ROUND(F27*Прил.10!$D$11,2)</f>
        <v>31.79</v>
      </c>
      <c r="J27" s="14">
        <f>ROUND(I27*E27,2)</f>
        <v>12.21</v>
      </c>
    </row>
    <row r="28" spans="1:10" s="1" customFormat="1" ht="14.25" customHeight="1" x14ac:dyDescent="0.2">
      <c r="A28" s="2"/>
      <c r="B28" s="2"/>
      <c r="C28" s="3" t="s">
        <v>221</v>
      </c>
      <c r="D28" s="2"/>
      <c r="E28" s="49"/>
      <c r="F28" s="14"/>
      <c r="G28" s="14">
        <f>SUM(G25:G27)</f>
        <v>138.97</v>
      </c>
      <c r="H28" s="45">
        <f>G28/G29</f>
        <v>4.7301045953186002E-2</v>
      </c>
      <c r="I28" s="14"/>
      <c r="J28" s="14">
        <f>SUM(J25:J27)</f>
        <v>1871.44</v>
      </c>
    </row>
    <row r="29" spans="1:10" s="1" customFormat="1" ht="25.5" customHeight="1" x14ac:dyDescent="0.2">
      <c r="A29" s="2"/>
      <c r="B29" s="50"/>
      <c r="C29" s="51" t="s">
        <v>222</v>
      </c>
      <c r="D29" s="50"/>
      <c r="E29" s="52"/>
      <c r="F29" s="53"/>
      <c r="G29" s="53">
        <f>G24+G28</f>
        <v>2937.99</v>
      </c>
      <c r="H29" s="54">
        <v>1</v>
      </c>
      <c r="I29" s="53"/>
      <c r="J29" s="53">
        <f>J24+J28</f>
        <v>39573.96</v>
      </c>
    </row>
    <row r="30" spans="1:10" x14ac:dyDescent="0.25">
      <c r="A30" s="61"/>
      <c r="B30" s="137" t="s">
        <v>223</v>
      </c>
      <c r="C30" s="137"/>
      <c r="D30" s="137"/>
      <c r="E30" s="137"/>
      <c r="F30" s="137"/>
      <c r="G30" s="137"/>
      <c r="H30" s="137"/>
      <c r="I30" s="137"/>
      <c r="J30" s="137"/>
    </row>
    <row r="31" spans="1:10" ht="15" customHeight="1" x14ac:dyDescent="0.25">
      <c r="A31" s="2"/>
      <c r="B31" s="133" t="s">
        <v>224</v>
      </c>
      <c r="C31" s="133"/>
      <c r="D31" s="133"/>
      <c r="E31" s="133"/>
      <c r="F31" s="133"/>
      <c r="G31" s="133"/>
      <c r="H31" s="133"/>
      <c r="I31" s="133"/>
      <c r="J31" s="133"/>
    </row>
    <row r="32" spans="1:10" ht="25.5" customHeight="1" x14ac:dyDescent="0.25">
      <c r="A32" s="2">
        <v>11</v>
      </c>
      <c r="B32" s="47" t="s">
        <v>92</v>
      </c>
      <c r="C32" s="3" t="s">
        <v>93</v>
      </c>
      <c r="D32" s="2" t="s">
        <v>94</v>
      </c>
      <c r="E32" s="103">
        <v>4.9112064845896999</v>
      </c>
      <c r="F32" s="4">
        <f>ROUND(I32/Прил.10!$D$13,2)</f>
        <v>34762.120000000003</v>
      </c>
      <c r="G32" s="14">
        <f>ROUND(E32*F32,2)</f>
        <v>170723.95</v>
      </c>
      <c r="H32" s="45">
        <f t="shared" ref="H32:H41" si="0">G32/$G$42</f>
        <v>0.3023343543316</v>
      </c>
      <c r="I32" s="14">
        <f>6.26*34762.12</f>
        <v>217610.87119999999</v>
      </c>
      <c r="J32" s="14">
        <f>ROUND(I32*E32,2)</f>
        <v>1068731.92</v>
      </c>
    </row>
    <row r="33" spans="1:10" x14ac:dyDescent="0.25">
      <c r="A33" s="2">
        <v>12</v>
      </c>
      <c r="B33" s="47" t="s">
        <v>225</v>
      </c>
      <c r="C33" s="3" t="s">
        <v>226</v>
      </c>
      <c r="D33" s="2" t="s">
        <v>227</v>
      </c>
      <c r="E33" s="103">
        <v>0.81853426804291995</v>
      </c>
      <c r="F33" s="4">
        <v>167693</v>
      </c>
      <c r="G33" s="14">
        <f>ROUND(E33*F33,2)</f>
        <v>137262.47</v>
      </c>
      <c r="H33" s="45">
        <f t="shared" si="0"/>
        <v>0.24307755438771</v>
      </c>
      <c r="I33" s="14">
        <f>ROUND(F33*Прил.10!$D$13,2)</f>
        <v>1049758.18</v>
      </c>
      <c r="J33" s="14">
        <f>ROUND(I33*E33,2)</f>
        <v>859263.04</v>
      </c>
    </row>
    <row r="34" spans="1:10" ht="63.75" customHeight="1" x14ac:dyDescent="0.25">
      <c r="A34" s="2">
        <v>13</v>
      </c>
      <c r="B34" s="47" t="s">
        <v>228</v>
      </c>
      <c r="C34" s="3" t="s">
        <v>229</v>
      </c>
      <c r="D34" s="2" t="s">
        <v>227</v>
      </c>
      <c r="E34" s="103">
        <v>0.81853437209817004</v>
      </c>
      <c r="F34" s="4">
        <v>123565.7</v>
      </c>
      <c r="G34" s="14">
        <f>ROUND(E34*F34,2)</f>
        <v>101142.77</v>
      </c>
      <c r="H34" s="45">
        <f t="shared" si="0"/>
        <v>0.17911332336944999</v>
      </c>
      <c r="I34" s="14">
        <f>ROUND(F34*Прил.10!$D$13,2)</f>
        <v>773521.28</v>
      </c>
      <c r="J34" s="14">
        <f>ROUND(I34*E34,2)</f>
        <v>633153.76</v>
      </c>
    </row>
    <row r="35" spans="1:10" x14ac:dyDescent="0.25">
      <c r="A35" s="2">
        <v>14</v>
      </c>
      <c r="B35" s="47" t="s">
        <v>230</v>
      </c>
      <c r="C35" s="3" t="s">
        <v>231</v>
      </c>
      <c r="D35" s="2" t="s">
        <v>94</v>
      </c>
      <c r="E35" s="103">
        <v>1.6370686643593</v>
      </c>
      <c r="F35" s="4">
        <v>45204.3</v>
      </c>
      <c r="G35" s="14">
        <f>ROUND(E35*F35,2)</f>
        <v>74002.539999999994</v>
      </c>
      <c r="H35" s="45">
        <f t="shared" si="0"/>
        <v>0.13105079954978999</v>
      </c>
      <c r="I35" s="14">
        <f>ROUND(F35*Прил.10!$D$13,2)</f>
        <v>282978.92</v>
      </c>
      <c r="J35" s="14">
        <f>ROUND(I35*E35,2)</f>
        <v>463255.92</v>
      </c>
    </row>
    <row r="36" spans="1:10" x14ac:dyDescent="0.25">
      <c r="A36" s="62"/>
      <c r="B36" s="2"/>
      <c r="C36" s="3" t="s">
        <v>232</v>
      </c>
      <c r="D36" s="2"/>
      <c r="E36" s="103"/>
      <c r="F36" s="4"/>
      <c r="G36" s="14">
        <f>SUM(G32:G35)</f>
        <v>483131.73</v>
      </c>
      <c r="H36" s="45">
        <f t="shared" si="0"/>
        <v>0.85557603163854001</v>
      </c>
      <c r="I36" s="14"/>
      <c r="J36" s="14">
        <f>SUM(J32:J35)</f>
        <v>3024404.64</v>
      </c>
    </row>
    <row r="37" spans="1:10" ht="38.25" customHeight="1" outlineLevel="1" x14ac:dyDescent="0.25">
      <c r="A37" s="2">
        <v>15</v>
      </c>
      <c r="B37" s="2" t="s">
        <v>233</v>
      </c>
      <c r="C37" s="3" t="s">
        <v>234</v>
      </c>
      <c r="D37" s="2" t="s">
        <v>94</v>
      </c>
      <c r="E37" s="103">
        <v>3.2741373366780002</v>
      </c>
      <c r="F37" s="4">
        <v>10196.26</v>
      </c>
      <c r="G37" s="14">
        <f>ROUND(E37*F37,2)</f>
        <v>33383.96</v>
      </c>
      <c r="H37" s="45">
        <f t="shared" si="0"/>
        <v>5.9119520088610003E-2</v>
      </c>
      <c r="I37" s="14">
        <f>ROUND(F37*Прил.10!$D$13,2)</f>
        <v>63828.59</v>
      </c>
      <c r="J37" s="14">
        <f>ROUND(I37*E37,2)</f>
        <v>208983.57</v>
      </c>
    </row>
    <row r="38" spans="1:10" ht="25.5" customHeight="1" outlineLevel="1" x14ac:dyDescent="0.25">
      <c r="A38" s="2">
        <v>16</v>
      </c>
      <c r="B38" s="2" t="s">
        <v>235</v>
      </c>
      <c r="C38" s="3" t="s">
        <v>236</v>
      </c>
      <c r="D38" s="2" t="s">
        <v>94</v>
      </c>
      <c r="E38" s="103">
        <v>0.81853404713805</v>
      </c>
      <c r="F38" s="4">
        <v>37158.83</v>
      </c>
      <c r="G38" s="14">
        <f>ROUND(E38*F38,2)</f>
        <v>30415.77</v>
      </c>
      <c r="H38" s="45">
        <f t="shared" si="0"/>
        <v>5.3863164391688E-2</v>
      </c>
      <c r="I38" s="14">
        <f>ROUND(F38*Прил.10!$D$13,2)</f>
        <v>232614.28</v>
      </c>
      <c r="J38" s="14">
        <f>ROUND(I38*E38,2)</f>
        <v>190402.71</v>
      </c>
    </row>
    <row r="39" spans="1:10" ht="38.25" customHeight="1" outlineLevel="1" x14ac:dyDescent="0.25">
      <c r="A39" s="2">
        <v>17</v>
      </c>
      <c r="B39" s="2" t="s">
        <v>237</v>
      </c>
      <c r="C39" s="3" t="s">
        <v>238</v>
      </c>
      <c r="D39" s="2" t="s">
        <v>94</v>
      </c>
      <c r="E39" s="103">
        <v>6.5482651560834997</v>
      </c>
      <c r="F39" s="4">
        <v>2122.7199999999998</v>
      </c>
      <c r="G39" s="14">
        <f>ROUND(E39*F39,2)</f>
        <v>13900.13</v>
      </c>
      <c r="H39" s="45">
        <f t="shared" si="0"/>
        <v>2.4615684142004001E-2</v>
      </c>
      <c r="I39" s="14">
        <f>ROUND(F39*Прил.10!$D$13,2)</f>
        <v>13288.23</v>
      </c>
      <c r="J39" s="14">
        <f>ROUND(I39*E39,2)</f>
        <v>87014.85</v>
      </c>
    </row>
    <row r="40" spans="1:10" ht="25.5" customHeight="1" outlineLevel="1" x14ac:dyDescent="0.25">
      <c r="A40" s="2">
        <v>18</v>
      </c>
      <c r="B40" s="2" t="s">
        <v>239</v>
      </c>
      <c r="C40" s="3" t="s">
        <v>240</v>
      </c>
      <c r="D40" s="2" t="s">
        <v>94</v>
      </c>
      <c r="E40" s="103">
        <v>0.81853589838127006</v>
      </c>
      <c r="F40" s="4">
        <v>4708.8</v>
      </c>
      <c r="G40" s="14">
        <f>ROUND(E40*F40,2)</f>
        <v>3854.32</v>
      </c>
      <c r="H40" s="45">
        <f t="shared" si="0"/>
        <v>6.8255997391540998E-3</v>
      </c>
      <c r="I40" s="14">
        <f>ROUND(F40*Прил.10!$D$13,2)</f>
        <v>29477.09</v>
      </c>
      <c r="J40" s="14">
        <f>ROUND(I40*E40,2)</f>
        <v>24128.06</v>
      </c>
    </row>
    <row r="41" spans="1:10" x14ac:dyDescent="0.25">
      <c r="A41" s="62"/>
      <c r="B41" s="2"/>
      <c r="C41" s="3" t="s">
        <v>241</v>
      </c>
      <c r="D41" s="2"/>
      <c r="E41" s="49"/>
      <c r="F41" s="4"/>
      <c r="G41" s="14">
        <f>SUM(G37:G40)</f>
        <v>81554.179999999993</v>
      </c>
      <c r="H41" s="45">
        <f t="shared" si="0"/>
        <v>0.14442396836145999</v>
      </c>
      <c r="I41" s="14"/>
      <c r="J41" s="14">
        <f>SUM(J37:J40)</f>
        <v>510529.19</v>
      </c>
    </row>
    <row r="42" spans="1:10" x14ac:dyDescent="0.25">
      <c r="A42" s="2"/>
      <c r="B42" s="2"/>
      <c r="C42" s="5" t="s">
        <v>242</v>
      </c>
      <c r="D42" s="2"/>
      <c r="E42" s="49"/>
      <c r="F42" s="4"/>
      <c r="G42" s="14">
        <f>G36+G41</f>
        <v>564685.91</v>
      </c>
      <c r="H42" s="45">
        <f>(G36+G41)/G42</f>
        <v>1</v>
      </c>
      <c r="I42" s="14"/>
      <c r="J42" s="14">
        <f>J41+J36</f>
        <v>3534933.83</v>
      </c>
    </row>
    <row r="43" spans="1:10" ht="25.5" customHeight="1" x14ac:dyDescent="0.25">
      <c r="A43" s="2"/>
      <c r="B43" s="2"/>
      <c r="C43" s="3" t="s">
        <v>243</v>
      </c>
      <c r="D43" s="2"/>
      <c r="E43" s="49"/>
      <c r="F43" s="4"/>
      <c r="G43" s="14">
        <f>'Прил.6 Расчет ОБ'!G22</f>
        <v>564685.91</v>
      </c>
      <c r="H43" s="45">
        <f>G43/$G$42</f>
        <v>1</v>
      </c>
      <c r="I43" s="14"/>
      <c r="J43" s="14">
        <f>ROUND(G43*Прил.10!$D$13,2)</f>
        <v>3534933.8</v>
      </c>
    </row>
    <row r="44" spans="1:10" s="1" customFormat="1" ht="14.25" customHeight="1" x14ac:dyDescent="0.2">
      <c r="A44" s="60"/>
      <c r="B44" s="138" t="s">
        <v>105</v>
      </c>
      <c r="C44" s="139"/>
      <c r="D44" s="139"/>
      <c r="E44" s="139"/>
      <c r="F44" s="139"/>
      <c r="G44" s="139"/>
      <c r="H44" s="139"/>
      <c r="I44" s="139"/>
      <c r="J44" s="140"/>
    </row>
    <row r="45" spans="1:10" s="1" customFormat="1" ht="14.25" customHeight="1" x14ac:dyDescent="0.2">
      <c r="A45" s="2"/>
      <c r="B45" s="133" t="s">
        <v>244</v>
      </c>
      <c r="C45" s="133"/>
      <c r="D45" s="128"/>
      <c r="E45" s="134"/>
      <c r="F45" s="135"/>
      <c r="G45" s="135"/>
      <c r="H45" s="136"/>
      <c r="I45" s="45"/>
      <c r="J45" s="45"/>
    </row>
    <row r="46" spans="1:10" s="1" customFormat="1" ht="25.5" customHeight="1" x14ac:dyDescent="0.2">
      <c r="A46" s="2">
        <v>19</v>
      </c>
      <c r="B46" s="47" t="s">
        <v>106</v>
      </c>
      <c r="C46" s="3" t="s">
        <v>107</v>
      </c>
      <c r="D46" s="2" t="s">
        <v>108</v>
      </c>
      <c r="E46" s="46">
        <v>3.4378908956166998</v>
      </c>
      <c r="F46" s="9">
        <v>18047.849999999999</v>
      </c>
      <c r="G46" s="14">
        <f>ROUND(E46*F46,2)</f>
        <v>62046.54</v>
      </c>
      <c r="H46" s="45">
        <f t="shared" ref="H46:H75" si="1">G46/$G$77</f>
        <v>0.57309216861209999</v>
      </c>
      <c r="I46" s="14">
        <f>ROUND(F46*Прил.10!$D$12,2)</f>
        <v>145104.71</v>
      </c>
      <c r="J46" s="14">
        <f>ROUND(I46*E46,2)</f>
        <v>498854.16</v>
      </c>
    </row>
    <row r="47" spans="1:10" s="1" customFormat="1" ht="25.5" customHeight="1" x14ac:dyDescent="0.2">
      <c r="A47" s="2">
        <v>20</v>
      </c>
      <c r="B47" s="47" t="s">
        <v>109</v>
      </c>
      <c r="C47" s="3" t="s">
        <v>110</v>
      </c>
      <c r="D47" s="2" t="s">
        <v>108</v>
      </c>
      <c r="E47" s="46">
        <v>2.2919262729558998</v>
      </c>
      <c r="F47" s="9">
        <v>6920.41</v>
      </c>
      <c r="G47" s="14">
        <f>ROUND(E47*F47,2)</f>
        <v>15861.07</v>
      </c>
      <c r="H47" s="45">
        <f t="shared" si="1"/>
        <v>0.14650059459896</v>
      </c>
      <c r="I47" s="14">
        <f>ROUND(F47*Прил.10!$D$12,2)</f>
        <v>55640.1</v>
      </c>
      <c r="J47" s="14">
        <f>ROUND(I47*E47,2)</f>
        <v>127523.01</v>
      </c>
    </row>
    <row r="48" spans="1:10" s="1" customFormat="1" ht="38.25" customHeight="1" x14ac:dyDescent="0.2">
      <c r="A48" s="2">
        <v>21</v>
      </c>
      <c r="B48" s="47" t="s">
        <v>111</v>
      </c>
      <c r="C48" s="3" t="s">
        <v>112</v>
      </c>
      <c r="D48" s="2" t="s">
        <v>113</v>
      </c>
      <c r="E48" s="46">
        <v>1636.4024700762</v>
      </c>
      <c r="F48" s="9">
        <v>3.89</v>
      </c>
      <c r="G48" s="14">
        <f>ROUND(E48*F48,2)</f>
        <v>6365.61</v>
      </c>
      <c r="H48" s="45">
        <f t="shared" si="1"/>
        <v>5.8795885144261997E-2</v>
      </c>
      <c r="I48" s="14">
        <f>ROUND(F48*Прил.10!$D$12,2)</f>
        <v>31.28</v>
      </c>
      <c r="J48" s="14">
        <f>ROUND(I48*E48,2)</f>
        <v>51186.67</v>
      </c>
    </row>
    <row r="49" spans="1:10" s="1" customFormat="1" ht="63.75" customHeight="1" x14ac:dyDescent="0.2">
      <c r="A49" s="2">
        <v>22</v>
      </c>
      <c r="B49" s="47" t="s">
        <v>114</v>
      </c>
      <c r="C49" s="3" t="s">
        <v>115</v>
      </c>
      <c r="D49" s="2" t="s">
        <v>116</v>
      </c>
      <c r="E49" s="46">
        <v>209.56287664052999</v>
      </c>
      <c r="F49" s="9">
        <v>22.61</v>
      </c>
      <c r="G49" s="14">
        <f>ROUND(E49*F49,2)</f>
        <v>4738.22</v>
      </c>
      <c r="H49" s="45">
        <f t="shared" si="1"/>
        <v>4.3764515719349001E-2</v>
      </c>
      <c r="I49" s="14">
        <f>ROUND(F49*Прил.10!$D$12,2)</f>
        <v>181.78</v>
      </c>
      <c r="J49" s="14">
        <f>ROUND(I49*E49,2)</f>
        <v>38094.339999999997</v>
      </c>
    </row>
    <row r="50" spans="1:10" s="1" customFormat="1" ht="38.25" customHeight="1" x14ac:dyDescent="0.2">
      <c r="A50" s="2">
        <v>23</v>
      </c>
      <c r="B50" s="47" t="s">
        <v>117</v>
      </c>
      <c r="C50" s="3" t="s">
        <v>118</v>
      </c>
      <c r="D50" s="2" t="s">
        <v>113</v>
      </c>
      <c r="E50" s="46">
        <v>491.23356642226997</v>
      </c>
      <c r="F50" s="9">
        <v>8.3699999999999992</v>
      </c>
      <c r="G50" s="14">
        <f>ROUND(E50*F50,2)</f>
        <v>4111.62</v>
      </c>
      <c r="H50" s="45">
        <f t="shared" si="1"/>
        <v>3.797693186935E-2</v>
      </c>
      <c r="I50" s="14">
        <f>ROUND(F50*Прил.10!$D$12,2)</f>
        <v>67.290000000000006</v>
      </c>
      <c r="J50" s="14">
        <f>ROUND(I50*E50,2)</f>
        <v>33055.11</v>
      </c>
    </row>
    <row r="51" spans="1:10" s="1" customFormat="1" ht="14.25" customHeight="1" x14ac:dyDescent="0.2">
      <c r="B51" s="2"/>
      <c r="C51" s="3" t="s">
        <v>245</v>
      </c>
      <c r="D51" s="2"/>
      <c r="E51" s="46"/>
      <c r="F51" s="4"/>
      <c r="G51" s="14">
        <f>SUM(G46:G50)</f>
        <v>93123.06</v>
      </c>
      <c r="H51" s="45">
        <f t="shared" si="1"/>
        <v>0.86013009594403</v>
      </c>
      <c r="I51" s="14"/>
      <c r="J51" s="14">
        <f>SUM(J46:J50)</f>
        <v>748713.29</v>
      </c>
    </row>
    <row r="52" spans="1:10" s="1" customFormat="1" ht="51" customHeight="1" outlineLevel="1" x14ac:dyDescent="0.2">
      <c r="A52" s="2">
        <v>24</v>
      </c>
      <c r="B52" s="59" t="s">
        <v>119</v>
      </c>
      <c r="C52" s="3" t="s">
        <v>120</v>
      </c>
      <c r="D52" s="2" t="s">
        <v>113</v>
      </c>
      <c r="E52" s="46">
        <v>25.311757533118001</v>
      </c>
      <c r="F52" s="9">
        <v>156.97999999999999</v>
      </c>
      <c r="G52" s="14">
        <f t="shared" ref="G52:G75" si="2">ROUND(F52*E52,2)</f>
        <v>3973.44</v>
      </c>
      <c r="H52" s="45">
        <f t="shared" si="1"/>
        <v>3.6700633854040002E-2</v>
      </c>
      <c r="I52" s="14">
        <f>ROUND(F52*Прил.10!$D$12,2)</f>
        <v>1262.1199999999999</v>
      </c>
      <c r="J52" s="14">
        <f t="shared" ref="J52:J75" si="3">ROUND(I52*E52,2)</f>
        <v>31946.48</v>
      </c>
    </row>
    <row r="53" spans="1:10" s="1" customFormat="1" ht="25.5" customHeight="1" outlineLevel="1" x14ac:dyDescent="0.2">
      <c r="A53" s="2">
        <v>25</v>
      </c>
      <c r="B53" s="47" t="s">
        <v>121</v>
      </c>
      <c r="C53" s="3" t="s">
        <v>122</v>
      </c>
      <c r="D53" s="2" t="s">
        <v>108</v>
      </c>
      <c r="E53" s="46">
        <v>0.59753517075250995</v>
      </c>
      <c r="F53" s="9">
        <v>3708.36</v>
      </c>
      <c r="G53" s="14">
        <f t="shared" si="2"/>
        <v>2215.88</v>
      </c>
      <c r="H53" s="45">
        <f t="shared" si="1"/>
        <v>2.0466950688696001E-2</v>
      </c>
      <c r="I53" s="14">
        <f>ROUND(F53*Прил.10!$D$12,2)</f>
        <v>29815.21</v>
      </c>
      <c r="J53" s="14">
        <f t="shared" si="3"/>
        <v>17815.64</v>
      </c>
    </row>
    <row r="54" spans="1:10" s="1" customFormat="1" ht="25.5" customHeight="1" outlineLevel="1" x14ac:dyDescent="0.2">
      <c r="A54" s="2">
        <v>26</v>
      </c>
      <c r="B54" s="47" t="s">
        <v>123</v>
      </c>
      <c r="C54" s="3" t="s">
        <v>124</v>
      </c>
      <c r="D54" s="2" t="s">
        <v>125</v>
      </c>
      <c r="E54" s="46">
        <v>3.1636819506568999E-2</v>
      </c>
      <c r="F54" s="9">
        <v>68050</v>
      </c>
      <c r="G54" s="14">
        <f t="shared" si="2"/>
        <v>2152.89</v>
      </c>
      <c r="H54" s="45">
        <f t="shared" si="1"/>
        <v>1.9885144262409001E-2</v>
      </c>
      <c r="I54" s="14">
        <f>ROUND(F54*Прил.10!$D$12,2)</f>
        <v>547122</v>
      </c>
      <c r="J54" s="14">
        <f t="shared" si="3"/>
        <v>17309.2</v>
      </c>
    </row>
    <row r="55" spans="1:10" s="1" customFormat="1" ht="25.5" customHeight="1" outlineLevel="1" x14ac:dyDescent="0.2">
      <c r="A55" s="2">
        <v>27</v>
      </c>
      <c r="B55" s="47" t="s">
        <v>246</v>
      </c>
      <c r="C55" s="3" t="s">
        <v>247</v>
      </c>
      <c r="D55" s="2" t="s">
        <v>227</v>
      </c>
      <c r="E55" s="46">
        <v>1.6371033013345</v>
      </c>
      <c r="F55" s="9">
        <v>1249.83</v>
      </c>
      <c r="G55" s="14">
        <f t="shared" si="2"/>
        <v>2046.1</v>
      </c>
      <c r="H55" s="45">
        <f t="shared" si="1"/>
        <v>1.8898779628924001E-2</v>
      </c>
      <c r="I55" s="14">
        <f>ROUND(F55*Прил.10!$D$12,2)</f>
        <v>10048.629999999999</v>
      </c>
      <c r="J55" s="14">
        <f t="shared" si="3"/>
        <v>16450.650000000001</v>
      </c>
    </row>
    <row r="56" spans="1:10" s="1" customFormat="1" ht="25.5" customHeight="1" outlineLevel="1" x14ac:dyDescent="0.2">
      <c r="A56" s="2">
        <v>28</v>
      </c>
      <c r="B56" s="47" t="s">
        <v>126</v>
      </c>
      <c r="C56" s="3" t="s">
        <v>127</v>
      </c>
      <c r="D56" s="2" t="s">
        <v>108</v>
      </c>
      <c r="E56" s="46">
        <v>0.65483965445411996</v>
      </c>
      <c r="F56" s="9">
        <v>2719.53</v>
      </c>
      <c r="G56" s="14">
        <f t="shared" si="2"/>
        <v>1780.86</v>
      </c>
      <c r="H56" s="45">
        <f t="shared" si="1"/>
        <v>1.6448893353191999E-2</v>
      </c>
      <c r="I56" s="14">
        <f>ROUND(F56*Прил.10!$D$12,2)</f>
        <v>21865.02</v>
      </c>
      <c r="J56" s="14">
        <f t="shared" si="3"/>
        <v>14318.08</v>
      </c>
    </row>
    <row r="57" spans="1:10" s="1" customFormat="1" ht="14.25" customHeight="1" outlineLevel="1" x14ac:dyDescent="0.2">
      <c r="A57" s="2">
        <v>29</v>
      </c>
      <c r="B57" s="47" t="s">
        <v>248</v>
      </c>
      <c r="C57" s="3" t="s">
        <v>249</v>
      </c>
      <c r="D57" s="2" t="s">
        <v>94</v>
      </c>
      <c r="E57" s="46">
        <v>1.6371012495732</v>
      </c>
      <c r="F57" s="9">
        <v>873.46</v>
      </c>
      <c r="G57" s="14">
        <f t="shared" si="2"/>
        <v>1429.94</v>
      </c>
      <c r="H57" s="45">
        <f t="shared" si="1"/>
        <v>1.3207624721462001E-2</v>
      </c>
      <c r="I57" s="14">
        <f>ROUND(F57*Прил.10!$D$12,2)</f>
        <v>7022.62</v>
      </c>
      <c r="J57" s="14">
        <f t="shared" si="3"/>
        <v>11496.74</v>
      </c>
    </row>
    <row r="58" spans="1:10" s="1" customFormat="1" ht="25.5" customHeight="1" outlineLevel="1" x14ac:dyDescent="0.2">
      <c r="A58" s="2">
        <v>30</v>
      </c>
      <c r="B58" s="47" t="s">
        <v>128</v>
      </c>
      <c r="C58" s="3" t="s">
        <v>129</v>
      </c>
      <c r="D58" s="2" t="s">
        <v>130</v>
      </c>
      <c r="E58" s="46">
        <v>10.788591532738</v>
      </c>
      <c r="F58" s="9">
        <v>83</v>
      </c>
      <c r="G58" s="14">
        <f t="shared" si="2"/>
        <v>895.45</v>
      </c>
      <c r="H58" s="45">
        <f t="shared" si="1"/>
        <v>8.2708138501149005E-3</v>
      </c>
      <c r="I58" s="14">
        <f>ROUND(F58*Прил.10!$D$12,2)</f>
        <v>667.32</v>
      </c>
      <c r="J58" s="14">
        <f t="shared" si="3"/>
        <v>7199.44</v>
      </c>
    </row>
    <row r="59" spans="1:10" s="1" customFormat="1" ht="14.25" customHeight="1" outlineLevel="1" x14ac:dyDescent="0.2">
      <c r="A59" s="2">
        <v>31</v>
      </c>
      <c r="B59" s="47" t="s">
        <v>131</v>
      </c>
      <c r="C59" s="3" t="s">
        <v>132</v>
      </c>
      <c r="D59" s="2" t="s">
        <v>133</v>
      </c>
      <c r="E59" s="46">
        <v>8.8004480248849006</v>
      </c>
      <c r="F59" s="9">
        <v>28.93</v>
      </c>
      <c r="G59" s="14">
        <f t="shared" si="2"/>
        <v>254.6</v>
      </c>
      <c r="H59" s="45">
        <f t="shared" si="1"/>
        <v>2.3516100354449999E-3</v>
      </c>
      <c r="I59" s="14">
        <f>ROUND(F59*Прил.10!$D$12,2)</f>
        <v>232.6</v>
      </c>
      <c r="J59" s="14">
        <f t="shared" si="3"/>
        <v>2046.98</v>
      </c>
    </row>
    <row r="60" spans="1:10" s="1" customFormat="1" ht="25.5" customHeight="1" outlineLevel="1" x14ac:dyDescent="0.2">
      <c r="A60" s="2">
        <v>32</v>
      </c>
      <c r="B60" s="47" t="s">
        <v>134</v>
      </c>
      <c r="C60" s="3" t="s">
        <v>135</v>
      </c>
      <c r="D60" s="2" t="s">
        <v>136</v>
      </c>
      <c r="E60" s="46">
        <v>188.12486434119</v>
      </c>
      <c r="F60" s="9">
        <v>1</v>
      </c>
      <c r="G60" s="14">
        <f t="shared" si="2"/>
        <v>188.12</v>
      </c>
      <c r="H60" s="45">
        <f t="shared" si="1"/>
        <v>1.7375682634246999E-3</v>
      </c>
      <c r="I60" s="14">
        <f>ROUND(F60*Прил.10!$D$12,2)</f>
        <v>8.0399999999999991</v>
      </c>
      <c r="J60" s="14">
        <f t="shared" si="3"/>
        <v>1512.52</v>
      </c>
    </row>
    <row r="61" spans="1:10" s="1" customFormat="1" ht="14.25" customHeight="1" outlineLevel="1" x14ac:dyDescent="0.2">
      <c r="A61" s="2">
        <v>33</v>
      </c>
      <c r="B61" s="47" t="s">
        <v>137</v>
      </c>
      <c r="C61" s="3" t="s">
        <v>138</v>
      </c>
      <c r="D61" s="2" t="s">
        <v>139</v>
      </c>
      <c r="E61" s="46">
        <v>6.0704154014354001</v>
      </c>
      <c r="F61" s="9">
        <v>6.9</v>
      </c>
      <c r="G61" s="14">
        <f t="shared" si="2"/>
        <v>41.89</v>
      </c>
      <c r="H61" s="45">
        <f t="shared" si="1"/>
        <v>3.8691651368732001E-4</v>
      </c>
      <c r="I61" s="14">
        <f>ROUND(F61*Прил.10!$D$12,2)</f>
        <v>55.48</v>
      </c>
      <c r="J61" s="14">
        <f t="shared" si="3"/>
        <v>336.79</v>
      </c>
    </row>
    <row r="62" spans="1:10" s="1" customFormat="1" ht="25.5" customHeight="1" outlineLevel="1" x14ac:dyDescent="0.2">
      <c r="A62" s="2">
        <v>34</v>
      </c>
      <c r="B62" s="47" t="s">
        <v>140</v>
      </c>
      <c r="C62" s="3" t="s">
        <v>141</v>
      </c>
      <c r="D62" s="2" t="s">
        <v>133</v>
      </c>
      <c r="E62" s="46">
        <v>1.0477317565846</v>
      </c>
      <c r="F62" s="9">
        <v>38.340000000000003</v>
      </c>
      <c r="G62" s="14">
        <f t="shared" si="2"/>
        <v>40.17</v>
      </c>
      <c r="H62" s="45">
        <f t="shared" si="1"/>
        <v>3.7102975303938003E-4</v>
      </c>
      <c r="I62" s="14">
        <f>ROUND(F62*Прил.10!$D$12,2)</f>
        <v>308.25</v>
      </c>
      <c r="J62" s="14">
        <f t="shared" si="3"/>
        <v>322.95999999999998</v>
      </c>
    </row>
    <row r="63" spans="1:10" s="1" customFormat="1" ht="51" customHeight="1" outlineLevel="1" x14ac:dyDescent="0.2">
      <c r="A63" s="2">
        <v>35</v>
      </c>
      <c r="B63" s="47" t="s">
        <v>142</v>
      </c>
      <c r="C63" s="3" t="s">
        <v>143</v>
      </c>
      <c r="D63" s="2" t="s">
        <v>125</v>
      </c>
      <c r="E63" s="46">
        <v>5.7308449700219999E-3</v>
      </c>
      <c r="F63" s="9">
        <v>6834.81</v>
      </c>
      <c r="G63" s="14">
        <f t="shared" si="2"/>
        <v>39.17</v>
      </c>
      <c r="H63" s="45">
        <f t="shared" si="1"/>
        <v>3.6179326429057999E-4</v>
      </c>
      <c r="I63" s="14">
        <f>ROUND(F63*Прил.10!$D$12,2)</f>
        <v>54951.87</v>
      </c>
      <c r="J63" s="14">
        <f t="shared" si="3"/>
        <v>314.92</v>
      </c>
    </row>
    <row r="64" spans="1:10" s="1" customFormat="1" ht="14.25" customHeight="1" outlineLevel="1" x14ac:dyDescent="0.2">
      <c r="A64" s="2">
        <v>36</v>
      </c>
      <c r="B64" s="47" t="s">
        <v>144</v>
      </c>
      <c r="C64" s="3" t="s">
        <v>145</v>
      </c>
      <c r="D64" s="2" t="s">
        <v>133</v>
      </c>
      <c r="E64" s="46">
        <v>2.4562683620907002</v>
      </c>
      <c r="F64" s="9">
        <v>12.6</v>
      </c>
      <c r="G64" s="14">
        <f t="shared" si="2"/>
        <v>30.95</v>
      </c>
      <c r="H64" s="45">
        <f t="shared" si="1"/>
        <v>2.8586932677543002E-4</v>
      </c>
      <c r="I64" s="14">
        <f>ROUND(F64*Прил.10!$D$12,2)</f>
        <v>101.3</v>
      </c>
      <c r="J64" s="14">
        <f t="shared" si="3"/>
        <v>248.82</v>
      </c>
    </row>
    <row r="65" spans="1:10" s="1" customFormat="1" ht="14.25" customHeight="1" outlineLevel="1" x14ac:dyDescent="0.2">
      <c r="A65" s="2">
        <v>37</v>
      </c>
      <c r="B65" s="47" t="s">
        <v>146</v>
      </c>
      <c r="C65" s="3" t="s">
        <v>147</v>
      </c>
      <c r="D65" s="2" t="s">
        <v>125</v>
      </c>
      <c r="E65" s="46">
        <v>3.7982602681585001E-3</v>
      </c>
      <c r="F65" s="9">
        <v>7826.9</v>
      </c>
      <c r="G65" s="14">
        <f t="shared" si="2"/>
        <v>29.73</v>
      </c>
      <c r="H65" s="45">
        <f t="shared" si="1"/>
        <v>2.7460081050189E-4</v>
      </c>
      <c r="I65" s="14">
        <f>ROUND(F65*Прил.10!$D$12,2)</f>
        <v>62928.28</v>
      </c>
      <c r="J65" s="14">
        <f t="shared" si="3"/>
        <v>239.02</v>
      </c>
    </row>
    <row r="66" spans="1:10" s="1" customFormat="1" ht="25.5" customHeight="1" outlineLevel="1" x14ac:dyDescent="0.2">
      <c r="A66" s="2">
        <v>38</v>
      </c>
      <c r="B66" s="47" t="s">
        <v>148</v>
      </c>
      <c r="C66" s="3" t="s">
        <v>149</v>
      </c>
      <c r="D66" s="2" t="s">
        <v>125</v>
      </c>
      <c r="E66" s="48">
        <v>1.6355231727724999E-4</v>
      </c>
      <c r="F66" s="9">
        <v>65750</v>
      </c>
      <c r="G66" s="14">
        <f t="shared" si="2"/>
        <v>10.75</v>
      </c>
      <c r="H66" s="45">
        <f t="shared" si="1"/>
        <v>9.9292254049622997E-5</v>
      </c>
      <c r="I66" s="14">
        <f>ROUND(F66*Прил.10!$D$12,2)</f>
        <v>528630</v>
      </c>
      <c r="J66" s="14">
        <f t="shared" si="3"/>
        <v>86.46</v>
      </c>
    </row>
    <row r="67" spans="1:10" s="1" customFormat="1" ht="25.5" customHeight="1" outlineLevel="1" x14ac:dyDescent="0.2">
      <c r="A67" s="2">
        <v>39</v>
      </c>
      <c r="B67" s="47" t="s">
        <v>150</v>
      </c>
      <c r="C67" s="3" t="s">
        <v>151</v>
      </c>
      <c r="D67" s="2" t="s">
        <v>133</v>
      </c>
      <c r="E67" s="46">
        <v>0.19416412013899001</v>
      </c>
      <c r="F67" s="9">
        <v>25.76</v>
      </c>
      <c r="G67" s="14">
        <f t="shared" si="2"/>
        <v>5</v>
      </c>
      <c r="H67" s="45">
        <f t="shared" si="1"/>
        <v>4.6182443744010998E-5</v>
      </c>
      <c r="I67" s="14">
        <f>ROUND(F67*Прил.10!$D$12,2)</f>
        <v>207.11</v>
      </c>
      <c r="J67" s="14">
        <f t="shared" si="3"/>
        <v>40.21</v>
      </c>
    </row>
    <row r="68" spans="1:10" s="1" customFormat="1" ht="14.25" customHeight="1" outlineLevel="1" x14ac:dyDescent="0.2">
      <c r="A68" s="2">
        <v>40</v>
      </c>
      <c r="B68" s="47" t="s">
        <v>152</v>
      </c>
      <c r="C68" s="3" t="s">
        <v>153</v>
      </c>
      <c r="D68" s="2" t="s">
        <v>125</v>
      </c>
      <c r="E68" s="46">
        <v>5.3743595957657002E-3</v>
      </c>
      <c r="F68" s="9">
        <v>729.98</v>
      </c>
      <c r="G68" s="14">
        <f t="shared" si="2"/>
        <v>3.92</v>
      </c>
      <c r="H68" s="45">
        <f t="shared" si="1"/>
        <v>3.6207035895304003E-5</v>
      </c>
      <c r="I68" s="14">
        <f>ROUND(F68*Прил.10!$D$12,2)</f>
        <v>5869.04</v>
      </c>
      <c r="J68" s="14">
        <f t="shared" si="3"/>
        <v>31.54</v>
      </c>
    </row>
    <row r="69" spans="1:10" s="1" customFormat="1" ht="14.25" customHeight="1" outlineLevel="1" x14ac:dyDescent="0.2">
      <c r="A69" s="2">
        <v>41</v>
      </c>
      <c r="B69" s="47" t="s">
        <v>154</v>
      </c>
      <c r="C69" s="3" t="s">
        <v>155</v>
      </c>
      <c r="D69" s="2" t="s">
        <v>94</v>
      </c>
      <c r="E69" s="46">
        <v>8.2233482012126</v>
      </c>
      <c r="F69" s="9">
        <v>0.27</v>
      </c>
      <c r="G69" s="14">
        <f t="shared" si="2"/>
        <v>2.2200000000000002</v>
      </c>
      <c r="H69" s="45">
        <f t="shared" si="1"/>
        <v>2.0505005022341E-5</v>
      </c>
      <c r="I69" s="14">
        <f>ROUND(F69*Прил.10!$D$12,2)</f>
        <v>2.17</v>
      </c>
      <c r="J69" s="14">
        <f t="shared" si="3"/>
        <v>17.84</v>
      </c>
    </row>
    <row r="70" spans="1:10" s="1" customFormat="1" ht="14.25" customHeight="1" outlineLevel="1" x14ac:dyDescent="0.2">
      <c r="A70" s="2">
        <v>42</v>
      </c>
      <c r="B70" s="47" t="s">
        <v>156</v>
      </c>
      <c r="C70" s="3" t="s">
        <v>157</v>
      </c>
      <c r="D70" s="2" t="s">
        <v>125</v>
      </c>
      <c r="E70" s="48">
        <v>9.6978250122838001E-5</v>
      </c>
      <c r="F70" s="9">
        <v>10315.01</v>
      </c>
      <c r="G70" s="14">
        <f t="shared" si="2"/>
        <v>1</v>
      </c>
      <c r="H70" s="45">
        <f t="shared" si="1"/>
        <v>9.2364887488021002E-6</v>
      </c>
      <c r="I70" s="14">
        <f>ROUND(F70*Прил.10!$D$12,2)</f>
        <v>82932.679999999993</v>
      </c>
      <c r="J70" s="14">
        <f t="shared" si="3"/>
        <v>8.0399999999999991</v>
      </c>
    </row>
    <row r="71" spans="1:10" s="1" customFormat="1" ht="14.25" customHeight="1" outlineLevel="1" x14ac:dyDescent="0.2">
      <c r="A71" s="2">
        <v>43</v>
      </c>
      <c r="B71" s="47" t="s">
        <v>158</v>
      </c>
      <c r="C71" s="3" t="s">
        <v>159</v>
      </c>
      <c r="D71" s="2" t="s">
        <v>125</v>
      </c>
      <c r="E71" s="101">
        <v>1.6568862499336001E-5</v>
      </c>
      <c r="F71" s="9">
        <v>28300.400000000001</v>
      </c>
      <c r="G71" s="14">
        <f t="shared" si="2"/>
        <v>0.47</v>
      </c>
      <c r="H71" s="45">
        <f t="shared" si="1"/>
        <v>4.341149711937E-6</v>
      </c>
      <c r="I71" s="14">
        <f>ROUND(F71*Прил.10!$D$12,2)</f>
        <v>227535.22</v>
      </c>
      <c r="J71" s="14">
        <f t="shared" si="3"/>
        <v>3.77</v>
      </c>
    </row>
    <row r="72" spans="1:10" s="1" customFormat="1" ht="14.25" customHeight="1" outlineLevel="1" x14ac:dyDescent="0.2">
      <c r="A72" s="2">
        <v>44</v>
      </c>
      <c r="B72" s="47" t="s">
        <v>160</v>
      </c>
      <c r="C72" s="3" t="s">
        <v>161</v>
      </c>
      <c r="D72" s="2" t="s">
        <v>133</v>
      </c>
      <c r="E72" s="46">
        <v>1.3522843649504001E-2</v>
      </c>
      <c r="F72" s="9">
        <v>27.74</v>
      </c>
      <c r="G72" s="14">
        <f t="shared" si="2"/>
        <v>0.38</v>
      </c>
      <c r="H72" s="45">
        <f t="shared" si="1"/>
        <v>3.5098657245448E-6</v>
      </c>
      <c r="I72" s="14">
        <f>ROUND(F72*Прил.10!$D$12,2)</f>
        <v>223.03</v>
      </c>
      <c r="J72" s="14">
        <f t="shared" si="3"/>
        <v>3.02</v>
      </c>
    </row>
    <row r="73" spans="1:10" s="1" customFormat="1" ht="14.25" customHeight="1" outlineLevel="1" x14ac:dyDescent="0.2">
      <c r="A73" s="2">
        <v>45</v>
      </c>
      <c r="B73" s="47" t="s">
        <v>162</v>
      </c>
      <c r="C73" s="3" t="s">
        <v>163</v>
      </c>
      <c r="D73" s="2" t="s">
        <v>125</v>
      </c>
      <c r="E73" s="101">
        <v>9.0058664120248995E-6</v>
      </c>
      <c r="F73" s="9">
        <v>15620</v>
      </c>
      <c r="G73" s="14">
        <f t="shared" si="2"/>
        <v>0.14000000000000001</v>
      </c>
      <c r="H73" s="45">
        <f t="shared" si="1"/>
        <v>1.2931084248323001E-6</v>
      </c>
      <c r="I73" s="14">
        <f>ROUND(F73*Прил.10!$D$12,2)</f>
        <v>125584.8</v>
      </c>
      <c r="J73" s="14">
        <f t="shared" si="3"/>
        <v>1.1299999999999999</v>
      </c>
    </row>
    <row r="74" spans="1:10" s="1" customFormat="1" ht="14.25" customHeight="1" outlineLevel="1" x14ac:dyDescent="0.2">
      <c r="A74" s="2">
        <v>46</v>
      </c>
      <c r="B74" s="47" t="s">
        <v>164</v>
      </c>
      <c r="C74" s="3" t="s">
        <v>165</v>
      </c>
      <c r="D74" s="2" t="s">
        <v>133</v>
      </c>
      <c r="E74" s="46">
        <v>6.6367393256513002E-3</v>
      </c>
      <c r="F74" s="9">
        <v>9.42</v>
      </c>
      <c r="G74" s="14">
        <f t="shared" si="2"/>
        <v>0.06</v>
      </c>
      <c r="H74" s="45">
        <f t="shared" si="1"/>
        <v>5.5418932492813005E-7</v>
      </c>
      <c r="I74" s="14">
        <f>ROUND(F74*Прил.10!$D$12,2)</f>
        <v>75.739999999999995</v>
      </c>
      <c r="J74" s="14">
        <f t="shared" si="3"/>
        <v>0.5</v>
      </c>
    </row>
    <row r="75" spans="1:10" s="1" customFormat="1" ht="14.25" customHeight="1" outlineLevel="1" x14ac:dyDescent="0.2">
      <c r="A75" s="2">
        <v>47</v>
      </c>
      <c r="B75" s="47" t="s">
        <v>166</v>
      </c>
      <c r="C75" s="3" t="s">
        <v>167</v>
      </c>
      <c r="D75" s="2" t="s">
        <v>133</v>
      </c>
      <c r="E75" s="46">
        <v>9.3728628850425003E-3</v>
      </c>
      <c r="F75" s="9">
        <v>6.67</v>
      </c>
      <c r="G75" s="14">
        <f t="shared" si="2"/>
        <v>0.06</v>
      </c>
      <c r="H75" s="45">
        <f t="shared" si="1"/>
        <v>5.5418932492813005E-7</v>
      </c>
      <c r="I75" s="14">
        <f>ROUND(F75*Прил.10!$D$12,2)</f>
        <v>53.63</v>
      </c>
      <c r="J75" s="14">
        <f t="shared" si="3"/>
        <v>0.5</v>
      </c>
    </row>
    <row r="76" spans="1:10" s="1" customFormat="1" ht="14.25" customHeight="1" x14ac:dyDescent="0.2">
      <c r="A76" s="2"/>
      <c r="B76" s="2"/>
      <c r="C76" s="3" t="s">
        <v>250</v>
      </c>
      <c r="D76" s="2"/>
      <c r="E76" s="49"/>
      <c r="F76" s="4"/>
      <c r="G76" s="14">
        <f>SUM(G52:G75)</f>
        <v>15143.19</v>
      </c>
      <c r="H76" s="45">
        <f>G76/G77</f>
        <v>0.13986990405597</v>
      </c>
      <c r="I76" s="14"/>
      <c r="J76" s="14">
        <f>SUM(J52:J75)</f>
        <v>121751.25</v>
      </c>
    </row>
    <row r="77" spans="1:10" s="1" customFormat="1" ht="14.25" customHeight="1" x14ac:dyDescent="0.2">
      <c r="A77" s="2"/>
      <c r="B77" s="2"/>
      <c r="C77" s="5" t="s">
        <v>251</v>
      </c>
      <c r="D77" s="2"/>
      <c r="E77" s="49"/>
      <c r="F77" s="4"/>
      <c r="G77" s="14">
        <f>G51+G76</f>
        <v>108266.25</v>
      </c>
      <c r="H77" s="45">
        <v>1</v>
      </c>
      <c r="I77" s="4"/>
      <c r="J77" s="14">
        <f>J51+J76</f>
        <v>870464.54</v>
      </c>
    </row>
    <row r="78" spans="1:10" s="1" customFormat="1" ht="14.25" customHeight="1" x14ac:dyDescent="0.2">
      <c r="A78" s="2"/>
      <c r="B78" s="2"/>
      <c r="C78" s="3" t="s">
        <v>252</v>
      </c>
      <c r="D78" s="2"/>
      <c r="E78" s="49"/>
      <c r="F78" s="4"/>
      <c r="G78" s="14">
        <f>G16+G29+G77</f>
        <v>120553.48</v>
      </c>
      <c r="H78" s="45"/>
      <c r="I78" s="4"/>
      <c r="J78" s="14">
        <f>J16+J29+J77</f>
        <v>1343540.28</v>
      </c>
    </row>
    <row r="79" spans="1:10" s="1" customFormat="1" ht="14.25" customHeight="1" x14ac:dyDescent="0.2">
      <c r="A79" s="2"/>
      <c r="B79" s="2"/>
      <c r="C79" s="3" t="s">
        <v>253</v>
      </c>
      <c r="D79" s="2" t="s">
        <v>254</v>
      </c>
      <c r="E79" s="55">
        <f>ROUND(G79/(G16+G18),2)</f>
        <v>1.1499999999999999</v>
      </c>
      <c r="F79" s="4"/>
      <c r="G79" s="14">
        <v>11207.74</v>
      </c>
      <c r="H79" s="45"/>
      <c r="I79" s="4"/>
      <c r="J79" s="14">
        <f>ROUND(E79*(J16+J18),2)</f>
        <v>518387.54</v>
      </c>
    </row>
    <row r="80" spans="1:10" s="1" customFormat="1" ht="14.25" customHeight="1" x14ac:dyDescent="0.2">
      <c r="A80" s="2"/>
      <c r="B80" s="2"/>
      <c r="C80" s="3" t="s">
        <v>255</v>
      </c>
      <c r="D80" s="2" t="s">
        <v>254</v>
      </c>
      <c r="E80" s="55">
        <f>ROUND(G80/(G16+G18),2)</f>
        <v>0.6</v>
      </c>
      <c r="F80" s="4"/>
      <c r="G80" s="14">
        <v>5836.44</v>
      </c>
      <c r="H80" s="45"/>
      <c r="I80" s="4"/>
      <c r="J80" s="14">
        <f>ROUND(E80*(J16+J18),2)</f>
        <v>270463.06</v>
      </c>
    </row>
    <row r="81" spans="1:10" s="1" customFormat="1" ht="14.25" customHeight="1" x14ac:dyDescent="0.2">
      <c r="A81" s="2"/>
      <c r="B81" s="2"/>
      <c r="C81" s="3" t="s">
        <v>256</v>
      </c>
      <c r="D81" s="2"/>
      <c r="E81" s="49"/>
      <c r="F81" s="4"/>
      <c r="G81" s="14">
        <f>G16+G29+G77+G79+G80</f>
        <v>137597.66</v>
      </c>
      <c r="H81" s="45"/>
      <c r="I81" s="4"/>
      <c r="J81" s="14">
        <f>J16+J29+J77+J79+J80</f>
        <v>2132390.88</v>
      </c>
    </row>
    <row r="82" spans="1:10" s="1" customFormat="1" ht="14.25" customHeight="1" x14ac:dyDescent="0.2">
      <c r="A82" s="2"/>
      <c r="B82" s="2"/>
      <c r="C82" s="3" t="s">
        <v>257</v>
      </c>
      <c r="D82" s="2"/>
      <c r="E82" s="49"/>
      <c r="F82" s="4"/>
      <c r="G82" s="14">
        <f>G81+G42</f>
        <v>702283.57000000007</v>
      </c>
      <c r="H82" s="45"/>
      <c r="I82" s="4"/>
      <c r="J82" s="14">
        <f>J81+J42</f>
        <v>5667324.71</v>
      </c>
    </row>
    <row r="83" spans="1:10" s="1" customFormat="1" ht="14.25" customHeight="1" x14ac:dyDescent="0.2">
      <c r="A83" s="2"/>
      <c r="B83" s="2"/>
      <c r="C83" s="3" t="s">
        <v>204</v>
      </c>
      <c r="D83" s="2" t="s">
        <v>258</v>
      </c>
      <c r="E83" s="92">
        <v>1</v>
      </c>
      <c r="F83" s="4"/>
      <c r="G83" s="14">
        <f>G82/E83</f>
        <v>702283.57000000007</v>
      </c>
      <c r="H83" s="45"/>
      <c r="I83" s="4"/>
      <c r="J83" s="14">
        <f>J82/E83</f>
        <v>5667324.71</v>
      </c>
    </row>
    <row r="85" spans="1:10" s="1" customFormat="1" ht="14.25" customHeight="1" x14ac:dyDescent="0.2">
      <c r="A85" s="10"/>
    </row>
    <row r="86" spans="1:10" s="1" customFormat="1" ht="14.25" customHeight="1" x14ac:dyDescent="0.2">
      <c r="A86" s="6" t="s">
        <v>31</v>
      </c>
    </row>
    <row r="87" spans="1:10" s="1" customFormat="1" ht="14.25" customHeight="1" x14ac:dyDescent="0.2">
      <c r="A87" s="58" t="s">
        <v>32</v>
      </c>
    </row>
    <row r="88" spans="1:10" s="1" customFormat="1" ht="14.25" customHeight="1" x14ac:dyDescent="0.2">
      <c r="A88" s="6"/>
    </row>
    <row r="89" spans="1:10" s="1" customFormat="1" ht="14.25" customHeight="1" x14ac:dyDescent="0.2">
      <c r="A89" s="6" t="s">
        <v>33</v>
      </c>
    </row>
    <row r="90" spans="1:10" s="1" customFormat="1" ht="14.25" customHeight="1" x14ac:dyDescent="0.2">
      <c r="A90" s="58" t="s">
        <v>34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B45:H45"/>
    <mergeCell ref="B30:J30"/>
    <mergeCell ref="B44:J44"/>
    <mergeCell ref="I9:J9"/>
    <mergeCell ref="D6:J6"/>
    <mergeCell ref="B19:H19"/>
    <mergeCell ref="B20:H20"/>
    <mergeCell ref="B31:J31"/>
    <mergeCell ref="B12:H12"/>
    <mergeCell ref="B17:H17"/>
    <mergeCell ref="A7:H7"/>
    <mergeCell ref="A4:H4"/>
    <mergeCell ref="A9:A10"/>
    <mergeCell ref="B9:B10"/>
    <mergeCell ref="C9:C10"/>
    <mergeCell ref="D9:D10"/>
    <mergeCell ref="E9:E10"/>
    <mergeCell ref="F9:G9"/>
    <mergeCell ref="H9:H10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29"/>
  <sheetViews>
    <sheetView view="pageBreakPreview" topLeftCell="A13" workbookViewId="0">
      <selection activeCell="F25" sqref="F25"/>
    </sheetView>
  </sheetViews>
  <sheetFormatPr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x14ac:dyDescent="0.25">
      <c r="A1" s="148" t="s">
        <v>259</v>
      </c>
      <c r="B1" s="148"/>
      <c r="C1" s="148"/>
      <c r="D1" s="148"/>
      <c r="E1" s="148"/>
      <c r="F1" s="148"/>
      <c r="G1" s="148"/>
    </row>
    <row r="2" spans="1:7" x14ac:dyDescent="0.25">
      <c r="A2" s="15"/>
      <c r="B2" s="15"/>
      <c r="C2" s="15"/>
      <c r="D2" s="15"/>
      <c r="E2" s="15"/>
      <c r="F2" s="15"/>
      <c r="G2" s="15"/>
    </row>
    <row r="3" spans="1:7" x14ac:dyDescent="0.25">
      <c r="A3" s="15"/>
      <c r="B3" s="15"/>
      <c r="C3" s="15"/>
      <c r="D3" s="15"/>
      <c r="E3" s="15"/>
      <c r="F3" s="15"/>
      <c r="G3" s="15"/>
    </row>
    <row r="4" spans="1:7" x14ac:dyDescent="0.25">
      <c r="A4" s="15"/>
      <c r="B4" s="15"/>
      <c r="C4" s="15"/>
      <c r="D4" s="15"/>
      <c r="E4" s="15"/>
      <c r="F4" s="15"/>
      <c r="G4" s="15"/>
    </row>
    <row r="5" spans="1:7" x14ac:dyDescent="0.25">
      <c r="A5" s="125" t="s">
        <v>260</v>
      </c>
      <c r="B5" s="125"/>
      <c r="C5" s="125"/>
      <c r="D5" s="125"/>
      <c r="E5" s="125"/>
      <c r="F5" s="125"/>
      <c r="G5" s="125"/>
    </row>
    <row r="6" spans="1:7" ht="64.5" customHeight="1" x14ac:dyDescent="0.25">
      <c r="A6" s="112" t="str">
        <f>'Прил.1 Сравнит табл'!B7</f>
        <v>Наименование разрабатываемого показателя УНЦ - Постоянная часть ПС, система периметральной сигнализации ПС 220 кВ</v>
      </c>
      <c r="B6" s="112"/>
      <c r="C6" s="112"/>
      <c r="D6" s="112"/>
      <c r="E6" s="112"/>
      <c r="F6" s="112"/>
      <c r="G6" s="112"/>
    </row>
    <row r="7" spans="1:7" x14ac:dyDescent="0.25">
      <c r="A7" s="6"/>
      <c r="B7" s="6"/>
      <c r="C7" s="6"/>
      <c r="D7" s="6"/>
      <c r="E7" s="6"/>
      <c r="F7" s="6"/>
      <c r="G7" s="6"/>
    </row>
    <row r="8" spans="1:7" ht="30" customHeight="1" x14ac:dyDescent="0.25">
      <c r="A8" s="149" t="s">
        <v>209</v>
      </c>
      <c r="B8" s="149" t="s">
        <v>53</v>
      </c>
      <c r="C8" s="149" t="s">
        <v>170</v>
      </c>
      <c r="D8" s="149" t="s">
        <v>55</v>
      </c>
      <c r="E8" s="129" t="s">
        <v>210</v>
      </c>
      <c r="F8" s="149" t="s">
        <v>57</v>
      </c>
      <c r="G8" s="149"/>
    </row>
    <row r="9" spans="1:7" x14ac:dyDescent="0.25">
      <c r="A9" s="149"/>
      <c r="B9" s="149"/>
      <c r="C9" s="149"/>
      <c r="D9" s="149"/>
      <c r="E9" s="130"/>
      <c r="F9" s="2" t="s">
        <v>213</v>
      </c>
      <c r="G9" s="2" t="s">
        <v>59</v>
      </c>
    </row>
    <row r="10" spans="1:7" x14ac:dyDescent="0.25">
      <c r="A10" s="2">
        <v>1</v>
      </c>
      <c r="B10" s="2">
        <v>2</v>
      </c>
      <c r="C10" s="2">
        <v>3</v>
      </c>
      <c r="D10" s="2">
        <v>4</v>
      </c>
      <c r="E10" s="2">
        <v>5</v>
      </c>
      <c r="F10" s="2">
        <v>6</v>
      </c>
      <c r="G10" s="2">
        <v>7</v>
      </c>
    </row>
    <row r="11" spans="1:7" ht="15" customHeight="1" x14ac:dyDescent="0.25">
      <c r="A11" s="7"/>
      <c r="B11" s="144" t="s">
        <v>261</v>
      </c>
      <c r="C11" s="145"/>
      <c r="D11" s="145"/>
      <c r="E11" s="145"/>
      <c r="F11" s="145"/>
      <c r="G11" s="146"/>
    </row>
    <row r="12" spans="1:7" ht="27" customHeight="1" x14ac:dyDescent="0.25">
      <c r="A12" s="2"/>
      <c r="B12" s="5"/>
      <c r="C12" s="3" t="s">
        <v>262</v>
      </c>
      <c r="D12" s="5"/>
      <c r="E12" s="8"/>
      <c r="F12" s="4"/>
      <c r="G12" s="4">
        <v>0</v>
      </c>
    </row>
    <row r="13" spans="1:7" x14ac:dyDescent="0.25">
      <c r="A13" s="2"/>
      <c r="B13" s="133" t="s">
        <v>263</v>
      </c>
      <c r="C13" s="133"/>
      <c r="D13" s="133"/>
      <c r="E13" s="147"/>
      <c r="F13" s="135"/>
      <c r="G13" s="135"/>
    </row>
    <row r="14" spans="1:7" ht="25.5" customHeight="1" x14ac:dyDescent="0.25">
      <c r="A14" s="2">
        <v>1</v>
      </c>
      <c r="B14" s="92" t="str">
        <f>'Прил.5 Расчет СМР и ОБ'!B32</f>
        <v>Прайс из СД ОП</v>
      </c>
      <c r="C14" s="93" t="str">
        <f>'Прил.5 Расчет СМР и ОБ'!C32</f>
        <v>Чувствительный элемент броня(180м) ЧЕБ-2</v>
      </c>
      <c r="D14" s="92" t="str">
        <f>'Прил.5 Расчет СМР и ОБ'!D32</f>
        <v>шт</v>
      </c>
      <c r="E14" s="103">
        <f>'Прил.5 Расчет СМР и ОБ'!E32</f>
        <v>4.9112064845896999</v>
      </c>
      <c r="F14" s="14">
        <f>'Прил.5 Расчет СМР и ОБ'!F32</f>
        <v>34762.120000000003</v>
      </c>
      <c r="G14" s="14">
        <f t="shared" ref="G14:G21" si="0">ROUND(E14*F14,2)</f>
        <v>170723.95</v>
      </c>
    </row>
    <row r="15" spans="1:7" x14ac:dyDescent="0.25">
      <c r="A15" s="2">
        <v>2</v>
      </c>
      <c r="B15" s="92" t="str">
        <f>'Прил.5 Расчет СМР и ОБ'!B33</f>
        <v>61.3.05.04-0002</v>
      </c>
      <c r="C15" s="93" t="str">
        <f>'Прил.5 Расчет СМР и ОБ'!C33</f>
        <v>Сервер HP ProLiant DL360</v>
      </c>
      <c r="D15" s="92" t="str">
        <f>'Прил.5 Расчет СМР и ОБ'!D33</f>
        <v>компл</v>
      </c>
      <c r="E15" s="103">
        <f>'Прил.5 Расчет СМР и ОБ'!E33</f>
        <v>0.81853426804291995</v>
      </c>
      <c r="F15" s="14">
        <f>'Прил.5 Расчет СМР и ОБ'!F33</f>
        <v>167693</v>
      </c>
      <c r="G15" s="14">
        <f t="shared" si="0"/>
        <v>137262.47</v>
      </c>
    </row>
    <row r="16" spans="1:7" ht="63.75" customHeight="1" x14ac:dyDescent="0.25">
      <c r="A16" s="2">
        <v>3</v>
      </c>
      <c r="B16" s="92" t="str">
        <f>'Прил.5 Расчет СМР и ОБ'!B34</f>
        <v>62.1.02.10-0124</v>
      </c>
      <c r="C16" s="93" t="str">
        <f>'Прил.5 Расчет СМР и ОБ'!C34</f>
        <v>Шкаф ВРУ-3 Prisma Plus P "Schneider Electric" IP30, IK08, размером (с цоколем 100 мм) 2107х706х650 мм, с установленной и скоммутированной аппаратурой ввода-вывода (16 автоматов)</v>
      </c>
      <c r="D16" s="92" t="str">
        <f>'Прил.5 Расчет СМР и ОБ'!D34</f>
        <v>компл</v>
      </c>
      <c r="E16" s="103">
        <f>'Прил.5 Расчет СМР и ОБ'!E34</f>
        <v>0.81853437209817004</v>
      </c>
      <c r="F16" s="14">
        <f>'Прил.5 Расчет СМР и ОБ'!F34</f>
        <v>123565.7</v>
      </c>
      <c r="G16" s="14">
        <f t="shared" si="0"/>
        <v>101142.77</v>
      </c>
    </row>
    <row r="17" spans="1:7" x14ac:dyDescent="0.25">
      <c r="A17" s="2">
        <v>4</v>
      </c>
      <c r="B17" s="92" t="str">
        <f>'Прил.5 Расчет СМР и ОБ'!B35</f>
        <v>61.3.01.02-0001</v>
      </c>
      <c r="C17" s="93" t="str">
        <f>'Прил.5 Расчет СМР и ОБ'!C35</f>
        <v>Блок распознавания инцидентов VIP T</v>
      </c>
      <c r="D17" s="92" t="str">
        <f>'Прил.5 Расчет СМР и ОБ'!D35</f>
        <v>шт</v>
      </c>
      <c r="E17" s="103">
        <f>'Прил.5 Расчет СМР и ОБ'!E35</f>
        <v>1.6370686643593</v>
      </c>
      <c r="F17" s="14">
        <f>'Прил.5 Расчет СМР и ОБ'!F35</f>
        <v>45204.3</v>
      </c>
      <c r="G17" s="14">
        <f t="shared" si="0"/>
        <v>74002.539999999994</v>
      </c>
    </row>
    <row r="18" spans="1:7" ht="38.25" customHeight="1" x14ac:dyDescent="0.25">
      <c r="A18" s="2">
        <v>5</v>
      </c>
      <c r="B18" s="92" t="str">
        <f>'Прил.5 Расчет СМР и ОБ'!B37</f>
        <v>61.2.07.02-0095</v>
      </c>
      <c r="C18" s="93" t="str">
        <f>'Прил.5 Расчет СМР и ОБ'!C37</f>
        <v>Блок центральный системный, 2 канала оповещения, 4 зоны оповещения, 2 речевых процессора, марка "ЦСБ"</v>
      </c>
      <c r="D18" s="92" t="str">
        <f>'Прил.5 Расчет СМР и ОБ'!D37</f>
        <v>шт</v>
      </c>
      <c r="E18" s="103">
        <f>'Прил.5 Расчет СМР и ОБ'!E37</f>
        <v>3.2741373366780002</v>
      </c>
      <c r="F18" s="14">
        <f>'Прил.5 Расчет СМР и ОБ'!F37</f>
        <v>10196.26</v>
      </c>
      <c r="G18" s="14">
        <f t="shared" si="0"/>
        <v>33383.96</v>
      </c>
    </row>
    <row r="19" spans="1:7" ht="25.5" customHeight="1" x14ac:dyDescent="0.25">
      <c r="A19" s="2">
        <v>6</v>
      </c>
      <c r="B19" s="92" t="str">
        <f>'Прил.5 Расчет СМР и ОБ'!B38</f>
        <v>61.2.07.05-0067</v>
      </c>
      <c r="C19" s="93" t="str">
        <f>'Прил.5 Расчет СМР и ОБ'!C38</f>
        <v>Модуль центральный ECB с Ethernet интерфейсом</v>
      </c>
      <c r="D19" s="92" t="str">
        <f>'Прил.5 Расчет СМР и ОБ'!D38</f>
        <v>шт</v>
      </c>
      <c r="E19" s="103">
        <f>'Прил.5 Расчет СМР и ОБ'!E38</f>
        <v>0.81853404713805</v>
      </c>
      <c r="F19" s="14">
        <f>'Прил.5 Расчет СМР и ОБ'!F38</f>
        <v>37158.83</v>
      </c>
      <c r="G19" s="14">
        <f t="shared" si="0"/>
        <v>30415.77</v>
      </c>
    </row>
    <row r="20" spans="1:7" ht="38.25" customHeight="1" x14ac:dyDescent="0.25">
      <c r="A20" s="2">
        <v>7</v>
      </c>
      <c r="B20" s="92" t="str">
        <f>'Прил.5 Расчет СМР и ОБ'!B39</f>
        <v>61.2.01.03-0019</v>
      </c>
      <c r="C20" s="93" t="str">
        <f>'Прил.5 Расчет СМР и ОБ'!C39</f>
        <v>Извещатель охранный инфракрасный пассивный: "Пирон-1", взрывозащитное исполнение</v>
      </c>
      <c r="D20" s="92" t="str">
        <f>'Прил.5 Расчет СМР и ОБ'!D39</f>
        <v>шт</v>
      </c>
      <c r="E20" s="103">
        <f>'Прил.5 Расчет СМР и ОБ'!E39</f>
        <v>6.5482651560834997</v>
      </c>
      <c r="F20" s="14">
        <f>'Прил.5 Расчет СМР и ОБ'!F39</f>
        <v>2122.7199999999998</v>
      </c>
      <c r="G20" s="14">
        <f t="shared" si="0"/>
        <v>13900.13</v>
      </c>
    </row>
    <row r="21" spans="1:7" ht="25.5" customHeight="1" x14ac:dyDescent="0.25">
      <c r="A21" s="2">
        <v>8</v>
      </c>
      <c r="B21" s="92" t="str">
        <f>'Прил.5 Расчет СМР и ОБ'!B40</f>
        <v>61.3.04.01-0001</v>
      </c>
      <c r="C21" s="93" t="str">
        <f>'Прил.5 Расчет СМР и ОБ'!C40</f>
        <v>Плата дочерняя IPO IP500 TRNK PRI UNVRSL DUAL</v>
      </c>
      <c r="D21" s="92" t="str">
        <f>'Прил.5 Расчет СМР и ОБ'!D40</f>
        <v>шт</v>
      </c>
      <c r="E21" s="103">
        <f>'Прил.5 Расчет СМР и ОБ'!E40</f>
        <v>0.81853589838127006</v>
      </c>
      <c r="F21" s="14">
        <f>'Прил.5 Расчет СМР и ОБ'!F40</f>
        <v>4708.8</v>
      </c>
      <c r="G21" s="14">
        <f t="shared" si="0"/>
        <v>3854.32</v>
      </c>
    </row>
    <row r="22" spans="1:7" ht="25.5" customHeight="1" x14ac:dyDescent="0.25">
      <c r="A22" s="2"/>
      <c r="B22" s="12"/>
      <c r="C22" s="12" t="s">
        <v>264</v>
      </c>
      <c r="D22" s="12"/>
      <c r="E22" s="13"/>
      <c r="F22" s="4"/>
      <c r="G22" s="14">
        <f>SUM(G14:G21)</f>
        <v>564685.91</v>
      </c>
    </row>
    <row r="23" spans="1:7" ht="19.5" customHeight="1" x14ac:dyDescent="0.25">
      <c r="A23" s="2"/>
      <c r="B23" s="3"/>
      <c r="C23" s="3" t="s">
        <v>265</v>
      </c>
      <c r="D23" s="3"/>
      <c r="E23" s="9"/>
      <c r="F23" s="4"/>
      <c r="G23" s="14">
        <f>G12+G22</f>
        <v>564685.91</v>
      </c>
    </row>
    <row r="24" spans="1:7" x14ac:dyDescent="0.25">
      <c r="A24" s="10"/>
      <c r="B24" s="11"/>
      <c r="C24" s="10"/>
      <c r="D24" s="10"/>
      <c r="E24" s="10"/>
      <c r="F24" s="10"/>
      <c r="G24" s="10"/>
    </row>
    <row r="25" spans="1:7" x14ac:dyDescent="0.25">
      <c r="A25" s="6" t="s">
        <v>31</v>
      </c>
      <c r="B25" s="1"/>
      <c r="C25" s="1"/>
      <c r="D25" s="10"/>
      <c r="E25" s="10"/>
      <c r="F25" s="10"/>
      <c r="G25" s="10"/>
    </row>
    <row r="26" spans="1:7" x14ac:dyDescent="0.25">
      <c r="A26" s="58" t="s">
        <v>32</v>
      </c>
      <c r="B26" s="1"/>
      <c r="C26" s="1"/>
      <c r="D26" s="10"/>
      <c r="E26" s="10"/>
      <c r="F26" s="10"/>
      <c r="G26" s="10"/>
    </row>
    <row r="27" spans="1:7" x14ac:dyDescent="0.25">
      <c r="A27" s="6"/>
      <c r="B27" s="1"/>
      <c r="C27" s="1"/>
      <c r="D27" s="10"/>
      <c r="E27" s="10"/>
      <c r="F27" s="10"/>
      <c r="G27" s="10"/>
    </row>
    <row r="28" spans="1:7" x14ac:dyDescent="0.25">
      <c r="A28" s="6" t="s">
        <v>33</v>
      </c>
      <c r="B28" s="1"/>
      <c r="C28" s="1"/>
      <c r="D28" s="10"/>
      <c r="E28" s="10"/>
      <c r="F28" s="10"/>
      <c r="G28" s="10"/>
    </row>
    <row r="29" spans="1:7" x14ac:dyDescent="0.25">
      <c r="A29" s="58" t="s">
        <v>34</v>
      </c>
      <c r="B29" s="1"/>
      <c r="C29" s="1"/>
      <c r="D29" s="10"/>
      <c r="E29" s="10"/>
      <c r="F29" s="10"/>
      <c r="G29" s="10"/>
    </row>
  </sheetData>
  <mergeCells count="11">
    <mergeCell ref="B11:G11"/>
    <mergeCell ref="B13:G13"/>
    <mergeCell ref="A1:G1"/>
    <mergeCell ref="A8:A9"/>
    <mergeCell ref="B8:B9"/>
    <mergeCell ref="C8:C9"/>
    <mergeCell ref="D8:D9"/>
    <mergeCell ref="E8:E9"/>
    <mergeCell ref="F8:G8"/>
    <mergeCell ref="A5:G5"/>
    <mergeCell ref="A6:G6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D17"/>
  <sheetViews>
    <sheetView view="pageBreakPreview" workbookViewId="0">
      <selection activeCell="C14" sqref="C14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57"/>
      <c r="B1" s="57"/>
      <c r="C1" s="57"/>
      <c r="D1" s="57" t="s">
        <v>266</v>
      </c>
    </row>
    <row r="2" spans="1:4" ht="15.75" customHeight="1" x14ac:dyDescent="0.25">
      <c r="A2" s="57"/>
      <c r="B2" s="57"/>
      <c r="C2" s="57"/>
      <c r="D2" s="57"/>
    </row>
    <row r="3" spans="1:4" ht="15.75" customHeight="1" x14ac:dyDescent="0.25">
      <c r="A3" s="57"/>
      <c r="B3" s="96" t="s">
        <v>267</v>
      </c>
      <c r="C3" s="57"/>
      <c r="D3" s="57"/>
    </row>
    <row r="4" spans="1:4" ht="15.75" customHeight="1" x14ac:dyDescent="0.25">
      <c r="A4" s="57"/>
      <c r="B4" s="57"/>
      <c r="C4" s="57"/>
      <c r="D4" s="57"/>
    </row>
    <row r="5" spans="1:4" ht="31.5" customHeight="1" x14ac:dyDescent="0.25">
      <c r="A5" s="150" t="s">
        <v>268</v>
      </c>
      <c r="B5" s="150"/>
      <c r="C5" s="150"/>
      <c r="D5" s="97" t="str">
        <f>'Прил.5 Расчет СМР и ОБ'!D6:J6</f>
        <v>Постоянная часть ПС, система периметральной сигнализации ПС 220 кВ</v>
      </c>
    </row>
    <row r="6" spans="1:4" ht="15.75" customHeight="1" x14ac:dyDescent="0.25">
      <c r="A6" s="57" t="s">
        <v>5</v>
      </c>
      <c r="B6" s="57"/>
      <c r="C6" s="57"/>
      <c r="D6" s="57"/>
    </row>
    <row r="7" spans="1:4" ht="15.75" customHeight="1" x14ac:dyDescent="0.25">
      <c r="A7" s="57"/>
      <c r="B7" s="57"/>
      <c r="C7" s="57"/>
      <c r="D7" s="57"/>
    </row>
    <row r="8" spans="1:4" x14ac:dyDescent="0.25">
      <c r="A8" s="116" t="s">
        <v>269</v>
      </c>
      <c r="B8" s="116" t="s">
        <v>270</v>
      </c>
      <c r="C8" s="116" t="s">
        <v>271</v>
      </c>
      <c r="D8" s="116" t="s">
        <v>272</v>
      </c>
    </row>
    <row r="9" spans="1:4" x14ac:dyDescent="0.25">
      <c r="A9" s="116"/>
      <c r="B9" s="116"/>
      <c r="C9" s="116"/>
      <c r="D9" s="116"/>
    </row>
    <row r="10" spans="1:4" ht="15.75" customHeight="1" x14ac:dyDescent="0.25">
      <c r="A10" s="36">
        <v>1</v>
      </c>
      <c r="B10" s="36">
        <v>2</v>
      </c>
      <c r="C10" s="36">
        <v>3</v>
      </c>
      <c r="D10" s="36">
        <v>4</v>
      </c>
    </row>
    <row r="11" spans="1:4" ht="63" customHeight="1" x14ac:dyDescent="0.25">
      <c r="A11" s="36" t="s">
        <v>273</v>
      </c>
      <c r="B11" s="36" t="s">
        <v>274</v>
      </c>
      <c r="C11" s="98" t="s">
        <v>275</v>
      </c>
      <c r="D11" s="99">
        <f>'Прил.4 РМ'!C41/1000</f>
        <v>6224.7196599999988</v>
      </c>
    </row>
    <row r="13" spans="1:4" x14ac:dyDescent="0.25">
      <c r="A13" s="6" t="s">
        <v>276</v>
      </c>
      <c r="B13" s="1"/>
      <c r="C13" s="1"/>
      <c r="D13" s="10"/>
    </row>
    <row r="14" spans="1:4" x14ac:dyDescent="0.25">
      <c r="A14" s="58" t="s">
        <v>32</v>
      </c>
      <c r="B14" s="1"/>
      <c r="C14" s="1"/>
      <c r="D14" s="10"/>
    </row>
    <row r="15" spans="1:4" x14ac:dyDescent="0.25">
      <c r="A15" s="6"/>
      <c r="B15" s="1"/>
      <c r="C15" s="1"/>
      <c r="D15" s="10"/>
    </row>
    <row r="16" spans="1:4" x14ac:dyDescent="0.25">
      <c r="A16" s="6" t="s">
        <v>33</v>
      </c>
      <c r="B16" s="1"/>
      <c r="C16" s="1"/>
      <c r="D16" s="10"/>
    </row>
    <row r="17" spans="1:4" x14ac:dyDescent="0.25">
      <c r="A17" s="58" t="s">
        <v>34</v>
      </c>
      <c r="B17" s="1"/>
      <c r="C17" s="1"/>
      <c r="D17" s="10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4:E30"/>
  <sheetViews>
    <sheetView view="pageBreakPreview" topLeftCell="A13" zoomScale="60" zoomScaleNormal="100" workbookViewId="0">
      <selection activeCell="F33" sqref="F33"/>
    </sheetView>
  </sheetViews>
  <sheetFormatPr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110" t="s">
        <v>277</v>
      </c>
      <c r="C4" s="110"/>
      <c r="D4" s="110"/>
    </row>
    <row r="5" spans="2:5" ht="18.75" customHeight="1" x14ac:dyDescent="0.25">
      <c r="B5" s="34"/>
    </row>
    <row r="6" spans="2:5" ht="15.75" customHeight="1" x14ac:dyDescent="0.25">
      <c r="B6" s="111" t="s">
        <v>278</v>
      </c>
      <c r="C6" s="111"/>
      <c r="D6" s="111"/>
    </row>
    <row r="7" spans="2:5" x14ac:dyDescent="0.25">
      <c r="B7" s="151"/>
      <c r="C7" s="151"/>
      <c r="D7" s="151"/>
      <c r="E7" s="151"/>
    </row>
    <row r="8" spans="2:5" ht="47.25" customHeight="1" x14ac:dyDescent="0.25">
      <c r="B8" s="36" t="s">
        <v>279</v>
      </c>
      <c r="C8" s="36" t="s">
        <v>280</v>
      </c>
      <c r="D8" s="36" t="s">
        <v>281</v>
      </c>
    </row>
    <row r="9" spans="2:5" ht="15.75" customHeight="1" x14ac:dyDescent="0.25">
      <c r="B9" s="36">
        <v>1</v>
      </c>
      <c r="C9" s="36">
        <v>2</v>
      </c>
      <c r="D9" s="36">
        <v>3</v>
      </c>
    </row>
    <row r="10" spans="2:5" ht="31.5" customHeight="1" x14ac:dyDescent="0.25">
      <c r="B10" s="36" t="s">
        <v>282</v>
      </c>
      <c r="C10" s="36" t="s">
        <v>283</v>
      </c>
      <c r="D10" s="36">
        <v>44.29</v>
      </c>
    </row>
    <row r="11" spans="2:5" ht="31.5" customHeight="1" x14ac:dyDescent="0.25">
      <c r="B11" s="36" t="s">
        <v>284</v>
      </c>
      <c r="C11" s="36" t="s">
        <v>283</v>
      </c>
      <c r="D11" s="36">
        <v>13.47</v>
      </c>
    </row>
    <row r="12" spans="2:5" ht="31.5" customHeight="1" x14ac:dyDescent="0.25">
      <c r="B12" s="36" t="s">
        <v>285</v>
      </c>
      <c r="C12" s="36" t="s">
        <v>283</v>
      </c>
      <c r="D12" s="36">
        <v>8.0399999999999991</v>
      </c>
    </row>
    <row r="13" spans="2:5" ht="31.5" customHeight="1" x14ac:dyDescent="0.25">
      <c r="B13" s="36" t="s">
        <v>286</v>
      </c>
      <c r="C13" s="37" t="s">
        <v>287</v>
      </c>
      <c r="D13" s="36">
        <v>6.26</v>
      </c>
    </row>
    <row r="14" spans="2:5" ht="78.75" customHeight="1" x14ac:dyDescent="0.25">
      <c r="B14" s="36" t="s">
        <v>288</v>
      </c>
      <c r="C14" s="36" t="s">
        <v>289</v>
      </c>
      <c r="D14" s="38">
        <v>3.9E-2</v>
      </c>
    </row>
    <row r="15" spans="2:5" ht="78.75" customHeight="1" x14ac:dyDescent="0.25">
      <c r="B15" s="36" t="s">
        <v>290</v>
      </c>
      <c r="C15" s="36" t="s">
        <v>291</v>
      </c>
      <c r="D15" s="38">
        <v>2.1000000000000001E-2</v>
      </c>
    </row>
    <row r="16" spans="2:5" ht="15.75" customHeight="1" x14ac:dyDescent="0.25">
      <c r="B16" s="36" t="s">
        <v>194</v>
      </c>
      <c r="C16" s="36"/>
      <c r="D16" s="36" t="s">
        <v>292</v>
      </c>
    </row>
    <row r="17" spans="2:4" ht="31.5" customHeight="1" x14ac:dyDescent="0.25">
      <c r="B17" s="36" t="s">
        <v>293</v>
      </c>
      <c r="C17" s="36" t="s">
        <v>294</v>
      </c>
      <c r="D17" s="38">
        <v>2.1399999999999999E-2</v>
      </c>
    </row>
    <row r="18" spans="2:4" ht="31.5" customHeight="1" x14ac:dyDescent="0.25">
      <c r="B18" s="36" t="s">
        <v>200</v>
      </c>
      <c r="C18" s="36" t="s">
        <v>295</v>
      </c>
      <c r="D18" s="38">
        <v>2E-3</v>
      </c>
    </row>
    <row r="19" spans="2:4" ht="24" customHeight="1" x14ac:dyDescent="0.25">
      <c r="B19" s="36" t="s">
        <v>202</v>
      </c>
      <c r="C19" s="36" t="s">
        <v>296</v>
      </c>
      <c r="D19" s="38">
        <v>0.03</v>
      </c>
    </row>
    <row r="20" spans="2:4" ht="18.75" customHeight="1" x14ac:dyDescent="0.25">
      <c r="B20" s="35"/>
    </row>
    <row r="21" spans="2:4" ht="18.75" customHeight="1" x14ac:dyDescent="0.25">
      <c r="B21" s="35"/>
    </row>
    <row r="22" spans="2:4" ht="18.75" customHeight="1" x14ac:dyDescent="0.25">
      <c r="B22" s="35"/>
    </row>
    <row r="23" spans="2:4" ht="18.75" customHeight="1" x14ac:dyDescent="0.25">
      <c r="B23" s="35"/>
    </row>
    <row r="26" spans="2:4" x14ac:dyDescent="0.25">
      <c r="B26" s="6" t="s">
        <v>31</v>
      </c>
      <c r="C26" s="1"/>
    </row>
    <row r="27" spans="2:4" x14ac:dyDescent="0.25">
      <c r="B27" s="58" t="s">
        <v>32</v>
      </c>
      <c r="C27" s="1"/>
    </row>
    <row r="28" spans="2:4" x14ac:dyDescent="0.25">
      <c r="B28" s="6"/>
      <c r="C28" s="1"/>
    </row>
    <row r="29" spans="2:4" x14ac:dyDescent="0.25">
      <c r="B29" s="6" t="s">
        <v>33</v>
      </c>
      <c r="C29" s="1"/>
    </row>
    <row r="30" spans="2:4" x14ac:dyDescent="0.25">
      <c r="B30" s="58" t="s">
        <v>34</v>
      </c>
      <c r="C30" s="1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5"/>
  <sheetViews>
    <sheetView tabSelected="1" view="pageBreakPreview" topLeftCell="A3" workbookViewId="0">
      <selection activeCell="P13" sqref="P13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152" t="s">
        <v>297</v>
      </c>
      <c r="B2" s="152"/>
      <c r="C2" s="152"/>
      <c r="D2" s="152"/>
      <c r="E2" s="152"/>
      <c r="F2" s="152"/>
    </row>
    <row r="4" spans="1:7" ht="18" customHeight="1" x14ac:dyDescent="0.25">
      <c r="A4" s="19" t="s">
        <v>298</v>
      </c>
    </row>
    <row r="5" spans="1:7" x14ac:dyDescent="0.25">
      <c r="A5" s="20" t="s">
        <v>209</v>
      </c>
      <c r="B5" s="20" t="s">
        <v>299</v>
      </c>
      <c r="C5" s="20" t="s">
        <v>300</v>
      </c>
      <c r="D5" s="20" t="s">
        <v>301</v>
      </c>
      <c r="E5" s="20" t="s">
        <v>302</v>
      </c>
      <c r="F5" s="20" t="s">
        <v>303</v>
      </c>
    </row>
    <row r="6" spans="1:7" x14ac:dyDescent="0.25">
      <c r="A6" s="20">
        <v>1</v>
      </c>
      <c r="B6" s="20">
        <v>2</v>
      </c>
      <c r="C6" s="20">
        <v>3</v>
      </c>
      <c r="D6" s="20">
        <v>4</v>
      </c>
      <c r="E6" s="20">
        <v>5</v>
      </c>
      <c r="F6" s="20">
        <v>6</v>
      </c>
    </row>
    <row r="7" spans="1:7" ht="90" customHeight="1" x14ac:dyDescent="0.25">
      <c r="A7" s="21" t="s">
        <v>304</v>
      </c>
      <c r="B7" s="23" t="s">
        <v>305</v>
      </c>
      <c r="C7" s="22" t="s">
        <v>306</v>
      </c>
      <c r="D7" s="22" t="s">
        <v>307</v>
      </c>
      <c r="E7" s="24">
        <v>47872.94</v>
      </c>
      <c r="F7" s="23" t="s">
        <v>308</v>
      </c>
    </row>
    <row r="8" spans="1:7" ht="30" customHeight="1" x14ac:dyDescent="0.25">
      <c r="A8" s="21" t="s">
        <v>309</v>
      </c>
      <c r="B8" s="23" t="s">
        <v>310</v>
      </c>
      <c r="C8" s="22" t="s">
        <v>311</v>
      </c>
      <c r="D8" s="22" t="s">
        <v>312</v>
      </c>
      <c r="E8" s="24">
        <f>1973/12</f>
        <v>164.41666666667001</v>
      </c>
      <c r="F8" s="23" t="s">
        <v>313</v>
      </c>
      <c r="G8" s="25"/>
    </row>
    <row r="9" spans="1:7" x14ac:dyDescent="0.25">
      <c r="A9" s="21" t="s">
        <v>314</v>
      </c>
      <c r="B9" s="23" t="s">
        <v>315</v>
      </c>
      <c r="C9" s="22" t="s">
        <v>316</v>
      </c>
      <c r="D9" s="22" t="s">
        <v>307</v>
      </c>
      <c r="E9" s="24">
        <v>1</v>
      </c>
      <c r="F9" s="23"/>
      <c r="G9" s="26"/>
    </row>
    <row r="10" spans="1:7" x14ac:dyDescent="0.25">
      <c r="A10" s="21" t="s">
        <v>317</v>
      </c>
      <c r="B10" s="23" t="s">
        <v>318</v>
      </c>
      <c r="C10" s="22"/>
      <c r="D10" s="22"/>
      <c r="E10" s="27">
        <v>3.9</v>
      </c>
      <c r="F10" s="23" t="s">
        <v>319</v>
      </c>
      <c r="G10" s="26"/>
    </row>
    <row r="11" spans="1:7" ht="75" customHeight="1" x14ac:dyDescent="0.25">
      <c r="A11" s="21" t="s">
        <v>320</v>
      </c>
      <c r="B11" s="23" t="s">
        <v>321</v>
      </c>
      <c r="C11" s="22" t="s">
        <v>322</v>
      </c>
      <c r="D11" s="22" t="s">
        <v>307</v>
      </c>
      <c r="E11" s="28">
        <v>1.3240000000000001</v>
      </c>
      <c r="F11" s="23" t="s">
        <v>323</v>
      </c>
    </row>
    <row r="12" spans="1:7" ht="75" customHeight="1" x14ac:dyDescent="0.25">
      <c r="A12" s="21" t="s">
        <v>324</v>
      </c>
      <c r="B12" s="29" t="s">
        <v>325</v>
      </c>
      <c r="C12" s="22" t="s">
        <v>326</v>
      </c>
      <c r="D12" s="22" t="s">
        <v>307</v>
      </c>
      <c r="E12" s="30">
        <v>1.139</v>
      </c>
      <c r="F12" s="31" t="s">
        <v>327</v>
      </c>
      <c r="G12" s="26"/>
    </row>
    <row r="13" spans="1:7" ht="60" customHeight="1" x14ac:dyDescent="0.25">
      <c r="A13" s="21" t="s">
        <v>328</v>
      </c>
      <c r="B13" s="32" t="s">
        <v>329</v>
      </c>
      <c r="C13" s="22" t="s">
        <v>330</v>
      </c>
      <c r="D13" s="22" t="s">
        <v>331</v>
      </c>
      <c r="E13" s="33">
        <v>439.09244974661999</v>
      </c>
      <c r="F13" s="23" t="s">
        <v>332</v>
      </c>
    </row>
    <row r="14" spans="1:7" ht="60" customHeight="1" x14ac:dyDescent="0.25">
      <c r="A14" s="21" t="s">
        <v>333</v>
      </c>
      <c r="B14" s="32" t="s">
        <v>334</v>
      </c>
      <c r="C14" s="22" t="s">
        <v>335</v>
      </c>
      <c r="D14" s="22" t="s">
        <v>331</v>
      </c>
      <c r="E14" s="33">
        <v>713.02776960364997</v>
      </c>
      <c r="F14" s="23" t="s">
        <v>332</v>
      </c>
    </row>
    <row r="15" spans="1:7" ht="60" customHeight="1" x14ac:dyDescent="0.25">
      <c r="A15" s="21" t="s">
        <v>336</v>
      </c>
      <c r="B15" s="32" t="s">
        <v>337</v>
      </c>
      <c r="C15" s="22" t="s">
        <v>335</v>
      </c>
      <c r="D15" s="22" t="s">
        <v>331</v>
      </c>
      <c r="E15" s="33">
        <v>650.01601322007002</v>
      </c>
      <c r="F15" s="23" t="s">
        <v>338</v>
      </c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10</vt:i4>
      </vt:variant>
    </vt:vector>
  </HeadingPairs>
  <TitlesOfParts>
    <vt:vector size="19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'Прил.2 Расч стоим'!_Hlk133322969</vt:lpstr>
      <vt:lpstr>'Прил.4 РМ'!_Toc130536623</vt:lpstr>
      <vt:lpstr>'Прил.1 Сравнит табл'!_Toc132270798</vt:lpstr>
      <vt:lpstr>Прил.3!_Toc132270799</vt:lpstr>
      <vt:lpstr>Прил.3!Заголовки_для_печати</vt:lpstr>
      <vt:lpstr>'Прил.5 Расчет СМР и ОБ'!Заголовки_для_печати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2023-11-25T09:56:19Z</cp:lastPrinted>
  <dcterms:created xsi:type="dcterms:W3CDTF">2020-09-30T08:50:27Z</dcterms:created>
  <dcterms:modified xsi:type="dcterms:W3CDTF">2023-11-25T09:56:34Z</dcterms:modified>
  <cp:category/>
</cp:coreProperties>
</file>