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ksu\Desktop\З1_З2\З1\35_кВ\"/>
    </mc:Choice>
  </mc:AlternateContent>
  <xr:revisionPtr revIDLastSave="0" documentId="13_ncr:1_{7033F923-0928-4A66-8C04-9A6E01C3E524}" xr6:coauthVersionLast="47" xr6:coauthVersionMax="47" xr10:uidLastSave="{00000000-0000-0000-0000-000000000000}"/>
  <bookViews>
    <workbookView xWindow="-120" yWindow="-120" windowWidth="29040" windowHeight="15720" tabRatio="891" firstSheet="2" activeTab="2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" sheetId="7" r:id="rId7"/>
    <sheet name="Прил.10" sheetId="8" r:id="rId8"/>
    <sheet name="ФОТр.тек." sheetId="9" r:id="rId9"/>
  </sheets>
  <definedNames>
    <definedName name="\AUTOEXEC" localSheetId="4">#REF!</definedName>
    <definedName name="\AUTOEXEC">#REF!</definedName>
    <definedName name="\k" localSheetId="4">#REF!</definedName>
    <definedName name="\k">#REF!</definedName>
    <definedName name="\m" localSheetId="4">#REF!</definedName>
    <definedName name="\m">#REF!</definedName>
    <definedName name="\n" localSheetId="4">#REF!</definedName>
    <definedName name="\n">#REF!</definedName>
    <definedName name="\n11" localSheetId="4">#REF!</definedName>
    <definedName name="\n11">#REF!</definedName>
    <definedName name="\s" localSheetId="4">#REF!</definedName>
    <definedName name="\s">#REF!</definedName>
    <definedName name="\z" localSheetId="4">#REF!</definedName>
    <definedName name="\z">#REF!</definedName>
    <definedName name="________________________a2" localSheetId="4">#REF!</definedName>
    <definedName name="________________________a2">#REF!</definedName>
    <definedName name="_______________________a2" localSheetId="4">#REF!</definedName>
    <definedName name="_______________________a2">#REF!</definedName>
    <definedName name="_____________________a2" localSheetId="4">#REF!</definedName>
    <definedName name="_____________________a2">#REF!</definedName>
    <definedName name="____________________a2" localSheetId="4">#REF!</definedName>
    <definedName name="____________________a2">#REF!</definedName>
    <definedName name="___________________a2" localSheetId="4">#REF!</definedName>
    <definedName name="___________________a2">#REF!</definedName>
    <definedName name="__________________a2" localSheetId="4">#REF!</definedName>
    <definedName name="__________________a2">#REF!</definedName>
    <definedName name="_________________a2" localSheetId="4">#REF!</definedName>
    <definedName name="_________________a2">#REF!</definedName>
    <definedName name="________________a2" localSheetId="4">#REF!</definedName>
    <definedName name="________________a2">#REF!</definedName>
    <definedName name="_______________a2" localSheetId="4">#REF!</definedName>
    <definedName name="_______________a2">#REF!</definedName>
    <definedName name="______________a2" localSheetId="4">#REF!</definedName>
    <definedName name="______________a2">#REF!</definedName>
    <definedName name="_____________a2" localSheetId="4">#REF!</definedName>
    <definedName name="_____________a2">#REF!</definedName>
    <definedName name="____________a2" localSheetId="4">#REF!</definedName>
    <definedName name="____________a2">#REF!</definedName>
    <definedName name="___________a2" localSheetId="4">#REF!</definedName>
    <definedName name="___________a2">#REF!</definedName>
    <definedName name="__________a2" localSheetId="4">#REF!</definedName>
    <definedName name="__________a2">#REF!</definedName>
    <definedName name="_________a2" localSheetId="4">#REF!</definedName>
    <definedName name="_________a2">#REF!</definedName>
    <definedName name="________a2" localSheetId="4">#REF!</definedName>
    <definedName name="________a2">#REF!</definedName>
    <definedName name="_______a2" localSheetId="4">#REF!</definedName>
    <definedName name="_______a2">#REF!</definedName>
    <definedName name="______a2" localSheetId="4">#REF!</definedName>
    <definedName name="______a2">#REF!</definedName>
    <definedName name="______xlnm.Primt_Area_3" localSheetId="4">#REF!</definedName>
    <definedName name="______xlnm.Primt_Area_3">#REF!</definedName>
    <definedName name="______xlnm.Print_Area_1" localSheetId="4">#REF!</definedName>
    <definedName name="______xlnm.Print_Area_1">#REF!</definedName>
    <definedName name="______xlnm.Print_Area_2" localSheetId="4">#REF!</definedName>
    <definedName name="______xlnm.Print_Area_2">#REF!</definedName>
    <definedName name="______xlnm.Print_Area_3" localSheetId="4">#REF!</definedName>
    <definedName name="______xlnm.Print_Area_3">#REF!</definedName>
    <definedName name="______xlnm.Print_Area_4" localSheetId="4">#REF!</definedName>
    <definedName name="______xlnm.Print_Area_4">#REF!</definedName>
    <definedName name="______xlnm.Print_Area_5" localSheetId="4">#REF!</definedName>
    <definedName name="______xlnm.Print_Area_5">#REF!</definedName>
    <definedName name="______xlnm.Print_Area_6" localSheetId="4">#REF!</definedName>
    <definedName name="______xlnm.Print_Area_6">#REF!</definedName>
    <definedName name="_____a2" localSheetId="4">#REF!</definedName>
    <definedName name="_____a2">#REF!</definedName>
    <definedName name="_____xlnm.Print_Area_1" localSheetId="4">#REF!</definedName>
    <definedName name="_____xlnm.Print_Area_1">#REF!</definedName>
    <definedName name="_____xlnm.Print_Area_2" localSheetId="4">#REF!</definedName>
    <definedName name="_____xlnm.Print_Area_2">#REF!</definedName>
    <definedName name="_____xlnm.Print_Area_3" localSheetId="4">#REF!</definedName>
    <definedName name="_____xlnm.Print_Area_3">#REF!</definedName>
    <definedName name="_____xlnm.Print_Area_4" localSheetId="4">#REF!</definedName>
    <definedName name="_____xlnm.Print_Area_4">#REF!</definedName>
    <definedName name="_____xlnm.Print_Area_5" localSheetId="4">#REF!</definedName>
    <definedName name="_____xlnm.Print_Area_5">#REF!</definedName>
    <definedName name="_____xlnm.Print_Area_6" localSheetId="4">#REF!</definedName>
    <definedName name="_____xlnm.Print_Area_6">#REF!</definedName>
    <definedName name="____a2" localSheetId="4">#REF!</definedName>
    <definedName name="____a2">#REF!</definedName>
    <definedName name="____xlnm.Primt_Area_3" localSheetId="4">#REF!</definedName>
    <definedName name="____xlnm.Primt_Area_3">#REF!</definedName>
    <definedName name="____xlnm.Print_Area_1" localSheetId="4">#REF!</definedName>
    <definedName name="____xlnm.Print_Area_1">#REF!</definedName>
    <definedName name="____xlnm.Print_Area_2" localSheetId="4">#REF!</definedName>
    <definedName name="____xlnm.Print_Area_2">#REF!</definedName>
    <definedName name="____xlnm.Print_Area_3" localSheetId="4">#REF!</definedName>
    <definedName name="____xlnm.Print_Area_3">#REF!</definedName>
    <definedName name="____xlnm.Print_Area_4" localSheetId="4">#REF!</definedName>
    <definedName name="____xlnm.Print_Area_4">#REF!</definedName>
    <definedName name="____xlnm.Print_Area_5" localSheetId="4">#REF!</definedName>
    <definedName name="____xlnm.Print_Area_5">#REF!</definedName>
    <definedName name="____xlnm.Print_Area_6" localSheetId="4">#REF!</definedName>
    <definedName name="____xlnm.Print_Area_6">#REF!</definedName>
    <definedName name="___a2" localSheetId="4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4">#REF!</definedName>
    <definedName name="___xlnm.Primt_Area_3">#REF!</definedName>
    <definedName name="___xlnm.Print_Area_1" localSheetId="4">#REF!</definedName>
    <definedName name="___xlnm.Print_Area_1">#REF!</definedName>
    <definedName name="___xlnm.Print_Area_2" localSheetId="4">#REF!</definedName>
    <definedName name="___xlnm.Print_Area_2">#REF!</definedName>
    <definedName name="___xlnm.Print_Area_3" localSheetId="4">#REF!</definedName>
    <definedName name="___xlnm.Print_Area_3">#REF!</definedName>
    <definedName name="___xlnm.Print_Area_4" localSheetId="4">#REF!</definedName>
    <definedName name="___xlnm.Print_Area_4">#REF!</definedName>
    <definedName name="___xlnm.Print_Area_5" localSheetId="4">#REF!</definedName>
    <definedName name="___xlnm.Print_Area_5">#REF!</definedName>
    <definedName name="___xlnm.Print_Area_6" localSheetId="4">#REF!</definedName>
    <definedName name="___xlnm.Print_Area_6">#REF!</definedName>
    <definedName name="__1___Excel_BuiltIn_Print_Area_3_1" localSheetId="4">#REF!</definedName>
    <definedName name="__1___Excel_BuiltIn_Print_Area_3_1">#REF!</definedName>
    <definedName name="__2__Excel_BuiltIn_Print_Area_3_1" localSheetId="4">#REF!</definedName>
    <definedName name="__2__Excel_BuiltIn_Print_Area_3_1">#REF!</definedName>
    <definedName name="__a2" localSheetId="4">#REF!</definedName>
    <definedName name="__a2">#REF!</definedName>
    <definedName name="__IntlFixup">#REF!</definedName>
    <definedName name="__qs2" localSheetId="4">#REF!</definedName>
    <definedName name="__qs2">#REF!</definedName>
    <definedName name="__qs3" localSheetId="4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4">#REF!</definedName>
    <definedName name="__xlnm.Primt_Area_3">#REF!</definedName>
    <definedName name="__xlnm.Print_Area_1" localSheetId="4">#REF!</definedName>
    <definedName name="__xlnm.Print_Area_1">#REF!</definedName>
    <definedName name="__xlnm.Print_Area_2" localSheetId="4">#REF!</definedName>
    <definedName name="__xlnm.Print_Area_2">#REF!</definedName>
    <definedName name="__xlnm.Print_Area_3" localSheetId="4">#REF!</definedName>
    <definedName name="__xlnm.Print_Area_3">#REF!</definedName>
    <definedName name="__xlnm.Print_Area_4" localSheetId="4">#REF!</definedName>
    <definedName name="__xlnm.Print_Area_4">#REF!</definedName>
    <definedName name="__xlnm.Print_Area_5" localSheetId="4">#REF!</definedName>
    <definedName name="__xlnm.Print_Area_5">#REF!</definedName>
    <definedName name="__xlnm.Print_Area_6" localSheetId="4">#REF!</definedName>
    <definedName name="__xlnm.Print_Area_6">#REF!</definedName>
    <definedName name="__xlnm.Print_Area_8">"#REF!"</definedName>
    <definedName name="_02121" localSheetId="4">#REF!</definedName>
    <definedName name="_02121">#REF!</definedName>
    <definedName name="_1" localSheetId="4">#REF!</definedName>
    <definedName name="_1">#REF!</definedName>
    <definedName name="_1._Выберите_вид_работ" localSheetId="4">#REF!</definedName>
    <definedName name="_1._Выберите_вид_работ">#REF!</definedName>
    <definedName name="_1___Excel_BuiltIn_Print_Area_3_1" localSheetId="4">#REF!</definedName>
    <definedName name="_1___Excel_BuiltIn_Print_Area_3_1">#REF!</definedName>
    <definedName name="_12Excel_BuiltIn_Print_Titles_2_1_1" localSheetId="4">#REF!</definedName>
    <definedName name="_12Excel_BuiltIn_Print_Titles_2_1_1">#REF!</definedName>
    <definedName name="_1Excel_BuiltIn_Print_Area_1_1_1" localSheetId="4">#REF!</definedName>
    <definedName name="_1Excel_BuiltIn_Print_Area_1_1_1">#REF!</definedName>
    <definedName name="_1Excel_BuiltIn_Print_Area_3_1" localSheetId="4">#REF!</definedName>
    <definedName name="_1Excel_BuiltIn_Print_Area_3_1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>#REF!</definedName>
    <definedName name="_2__Excel_BuiltIn_Print_Area_3_1" localSheetId="4">#REF!</definedName>
    <definedName name="_2__Excel_BuiltIn_Print_Area_3_1">#REF!</definedName>
    <definedName name="_2Excel_BuiltIn_Print_Area_1_1_1" localSheetId="4">#REF!</definedName>
    <definedName name="_2Excel_BuiltIn_Print_Area_1_1_1">#REF!</definedName>
    <definedName name="_2Excel_BuiltIn_Print_Area_3_1" localSheetId="4">#REF!</definedName>
    <definedName name="_2Excel_BuiltIn_Print_Area_3_1">#REF!</definedName>
    <definedName name="_2Excel_BuiltIn_Print_Titles_1_1_1" localSheetId="4">#REF!</definedName>
    <definedName name="_2Excel_BuiltIn_Print_Titles_1_1_1">#REF!</definedName>
    <definedName name="_3Excel_BuiltIn_Print_Titles_2_1_1" localSheetId="4">#REF!</definedName>
    <definedName name="_3Excel_BuiltIn_Print_Titles_2_1_1">#REF!</definedName>
    <definedName name="_3а._Выберите_диаметр_скважины" localSheetId="4">#REF!</definedName>
    <definedName name="_3а._Выберите_диаметр_скважины">#REF!</definedName>
    <definedName name="_3б._Выберите_диаметр_скважины" localSheetId="4">#REF!</definedName>
    <definedName name="_3б._Выберите_диаметр_скважины">#REF!</definedName>
    <definedName name="_3в._Выберите_диаметр_скважины" localSheetId="4">#REF!</definedName>
    <definedName name="_3в._Выберите_диаметр_скважины">#REF!</definedName>
    <definedName name="_3г._Выберите_диаметр_скважины" localSheetId="4">#REF!</definedName>
    <definedName name="_3г._Выберите_диаметр_скважины">#REF!</definedName>
    <definedName name="_3д._Выберите_диаметр_скважины" localSheetId="4">#REF!</definedName>
    <definedName name="_3д._Выберите_диаметр_скважины">#REF!</definedName>
    <definedName name="_3е._Выберите_диаметр_скважины" localSheetId="4">#REF!</definedName>
    <definedName name="_3е._Выберите_диаметр_скважины">#REF!</definedName>
    <definedName name="_3ж._Выберите_диаметр_скважины" localSheetId="4">#REF!</definedName>
    <definedName name="_3ж._Выберите_диаметр_скважины">#REF!</definedName>
    <definedName name="_3з._Выберите_диаметр_скважины" localSheetId="4">#REF!</definedName>
    <definedName name="_3з._Выберите_диаметр_скважины">#REF!</definedName>
    <definedName name="_3и._Выберите_диаметр_скважины" localSheetId="4">#REF!</definedName>
    <definedName name="_3и._Выберите_диаметр_скважины">#REF!</definedName>
    <definedName name="_3к._Выберите_диаметр_скважины" localSheetId="4">#REF!</definedName>
    <definedName name="_3к._Выберите_диаметр_скважины">#REF!</definedName>
    <definedName name="_3л._Выберите_диаметр_скважины" localSheetId="4">#REF!</definedName>
    <definedName name="_3л._Выберите_диаметр_скважины">#REF!</definedName>
    <definedName name="_3м._Выберите_диаметр_скважины" localSheetId="4">#REF!</definedName>
    <definedName name="_3м._Выберите_диаметр_скважины">#REF!</definedName>
    <definedName name="_4Excel_BuiltIn_Print_Area_1_1_1" localSheetId="4">#REF!</definedName>
    <definedName name="_4Excel_BuiltIn_Print_Area_1_1_1">#REF!</definedName>
    <definedName name="_4Excel_BuiltIn_Print_Titles_1_1_1" localSheetId="4">#REF!</definedName>
    <definedName name="_4Excel_BuiltIn_Print_Titles_1_1_1">#REF!</definedName>
    <definedName name="_6Excel_BuiltIn_Print_Titles_2_1_1" localSheetId="4">#REF!</definedName>
    <definedName name="_6Excel_BuiltIn_Print_Titles_2_1_1">#REF!</definedName>
    <definedName name="_8Excel_BuiltIn_Print_Titles_1_1_1" localSheetId="4">#REF!</definedName>
    <definedName name="_8Excel_BuiltIn_Print_Titles_1_1_1">#REF!</definedName>
    <definedName name="_a2" localSheetId="4">#REF!</definedName>
    <definedName name="_a2">#REF!</definedName>
    <definedName name="_AUTOEXEC" localSheetId="4">#REF!</definedName>
    <definedName name="_AUTOEXEC">#REF!</definedName>
    <definedName name="_def2000г" localSheetId="4">#REF!</definedName>
    <definedName name="_def2000г" localSheetId="8">#REF!</definedName>
    <definedName name="_def2000г">#REF!</definedName>
    <definedName name="_def2001г" localSheetId="4">#REF!</definedName>
    <definedName name="_def2001г" localSheetId="8">#REF!</definedName>
    <definedName name="_def2001г">#REF!</definedName>
    <definedName name="_def2002г" localSheetId="4">#REF!</definedName>
    <definedName name="_def2002г" localSheetId="8">#REF!</definedName>
    <definedName name="_def2002г">#REF!</definedName>
    <definedName name="_Fill" localSheetId="4">#REF!</definedName>
    <definedName name="_Fill">#REF!</definedName>
    <definedName name="_FilterDatabase" localSheetId="4">#REF!</definedName>
    <definedName name="_FilterDatabase">#REF!</definedName>
    <definedName name="_Hlk133322969" localSheetId="1">'Прил.2 Расч стоим'!$B$4</definedName>
    <definedName name="_Hlt440565644_1" localSheetId="4">#REF!</definedName>
    <definedName name="_Hlt440565644_1">#REF!</definedName>
    <definedName name="_inf2000" localSheetId="4">#REF!</definedName>
    <definedName name="_inf2000" localSheetId="8">#REF!</definedName>
    <definedName name="_inf2000">#REF!</definedName>
    <definedName name="_inf2001" localSheetId="4">#REF!</definedName>
    <definedName name="_inf2001" localSheetId="8">#REF!</definedName>
    <definedName name="_inf2001">#REF!</definedName>
    <definedName name="_inf2002" localSheetId="4">#REF!</definedName>
    <definedName name="_inf2002" localSheetId="8">#REF!</definedName>
    <definedName name="_inf2002">#REF!</definedName>
    <definedName name="_inf2003" localSheetId="4">#REF!</definedName>
    <definedName name="_inf2003" localSheetId="8">#REF!</definedName>
    <definedName name="_inf2003">#REF!</definedName>
    <definedName name="_inf2004" localSheetId="4">#REF!</definedName>
    <definedName name="_inf2004" localSheetId="8">#REF!</definedName>
    <definedName name="_inf2004">#REF!</definedName>
    <definedName name="_inf2005" localSheetId="4">#REF!</definedName>
    <definedName name="_inf2005" localSheetId="8">#REF!</definedName>
    <definedName name="_inf2005">#REF!</definedName>
    <definedName name="_inf2006" localSheetId="4">#REF!</definedName>
    <definedName name="_inf2006" localSheetId="8">#REF!</definedName>
    <definedName name="_inf2006">#REF!</definedName>
    <definedName name="_inf2007" localSheetId="4">#REF!</definedName>
    <definedName name="_inf2007" localSheetId="8">#REF!</definedName>
    <definedName name="_inf2007">#REF!</definedName>
    <definedName name="_inf2008" localSheetId="4">#REF!</definedName>
    <definedName name="_inf2008" localSheetId="8">#REF!</definedName>
    <definedName name="_inf2008">#REF!</definedName>
    <definedName name="_inf2009" localSheetId="4">#REF!</definedName>
    <definedName name="_inf2009" localSheetId="8">#REF!</definedName>
    <definedName name="_inf2009">#REF!</definedName>
    <definedName name="_inf2010" localSheetId="4">#REF!</definedName>
    <definedName name="_inf2010" localSheetId="8">#REF!</definedName>
    <definedName name="_inf2010">#REF!</definedName>
    <definedName name="_inf2011" localSheetId="4">#REF!</definedName>
    <definedName name="_inf2011" localSheetId="8">#REF!</definedName>
    <definedName name="_inf2011">#REF!</definedName>
    <definedName name="_inf2012" localSheetId="4">#REF!</definedName>
    <definedName name="_inf2012" localSheetId="8">#REF!</definedName>
    <definedName name="_inf2012">#REF!</definedName>
    <definedName name="_inf2013" localSheetId="4">#REF!</definedName>
    <definedName name="_inf2013" localSheetId="8">#REF!</definedName>
    <definedName name="_inf2013">#REF!</definedName>
    <definedName name="_inf2014" localSheetId="4">#REF!</definedName>
    <definedName name="_inf2014" localSheetId="8">#REF!</definedName>
    <definedName name="_inf2014">#REF!</definedName>
    <definedName name="_inf2015" localSheetId="4">#REF!</definedName>
    <definedName name="_inf2015" localSheetId="8">#REF!</definedName>
    <definedName name="_inf2015">#REF!</definedName>
    <definedName name="_k" localSheetId="4">#REF!</definedName>
    <definedName name="_k">#REF!</definedName>
    <definedName name="_m" localSheetId="4">#REF!</definedName>
    <definedName name="_m">#REF!</definedName>
    <definedName name="_qs2" localSheetId="4">#REF!</definedName>
    <definedName name="_qs2">#REF!</definedName>
    <definedName name="_qs3" localSheetId="4">#REF!</definedName>
    <definedName name="_qs3">#REF!</definedName>
    <definedName name="_s" localSheetId="4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Прил.3!$A$2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4">#REF!</definedName>
    <definedName name="_z">#REF!</definedName>
    <definedName name="_а2" localSheetId="4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4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4">#REF!</definedName>
    <definedName name="a">#REF!</definedName>
    <definedName name="a04t" localSheetId="4">#REF!</definedName>
    <definedName name="a04t" localSheetId="8">#REF!</definedName>
    <definedName name="a04t">#REF!</definedName>
    <definedName name="A99999999" localSheetId="4">#REF!</definedName>
    <definedName name="A99999999">#REF!</definedName>
    <definedName name="aa">#REF!</definedName>
    <definedName name="aaa" localSheetId="4">#REF!</definedName>
    <definedName name="aaa">#REF!</definedName>
    <definedName name="ab" localSheetId="4">#REF!</definedName>
    <definedName name="ab">#REF!</definedName>
    <definedName name="AS2DocOpenMode">"AS2DocumentEdit"</definedName>
    <definedName name="asd" localSheetId="4">#REF!</definedName>
    <definedName name="asd">#REF!</definedName>
    <definedName name="b" localSheetId="4">#REF!</definedName>
    <definedName name="b">#REF!</definedName>
    <definedName name="BLPH1">#REF!</definedName>
    <definedName name="BLPH2">#REF!</definedName>
    <definedName name="Categories" localSheetId="4">#REF!</definedName>
    <definedName name="Categories">#REF!</definedName>
    <definedName name="CC_fSF" localSheetId="4">#REF!</definedName>
    <definedName name="CC_fSF">#REF!</definedName>
    <definedName name="Criteria" localSheetId="4">#REF!</definedName>
    <definedName name="Criteria">#REF!</definedName>
    <definedName name="cvtnf">#REF!</definedName>
    <definedName name="d" localSheetId="4">#REF!</definedName>
    <definedName name="d">#REF!</definedName>
    <definedName name="Database" localSheetId="4">#REF!</definedName>
    <definedName name="Database">#REF!</definedName>
    <definedName name="DateColJournal" localSheetId="4">#REF!</definedName>
    <definedName name="DateColJournal">#REF!</definedName>
    <definedName name="ddduy" localSheetId="4">#REF!</definedName>
    <definedName name="ddduy">#REF!</definedName>
    <definedName name="deviation1" localSheetId="4">#REF!</definedName>
    <definedName name="deviation1">#REF!</definedName>
    <definedName name="DiscontRate" localSheetId="4">#REF!</definedName>
    <definedName name="DiscontRate">#REF!</definedName>
    <definedName name="DM" localSheetId="4">#REF!</definedName>
    <definedName name="DM">#REF!</definedName>
    <definedName name="DOLL" localSheetId="4">#REF!</definedName>
    <definedName name="DOLL" localSheetId="8">#REF!</definedName>
    <definedName name="DOLL">#REF!</definedName>
    <definedName name="ee">#REF!</definedName>
    <definedName name="ehc" localSheetId="4">#REF!</definedName>
    <definedName name="ehc">#REF!</definedName>
    <definedName name="Excel_BuiltIn_Database" localSheetId="4">#REF!</definedName>
    <definedName name="Excel_BuiltIn_Database">#REF!</definedName>
    <definedName name="Excel_BuiltIn_Print_Area_1" localSheetId="4">#REF!</definedName>
    <definedName name="Excel_BuiltIn_Print_Area_1" localSheetId="8">#REF!</definedName>
    <definedName name="Excel_BuiltIn_Print_Area_1">#REF!</definedName>
    <definedName name="Excel_BuiltIn_Print_Area_1_1" localSheetId="4">#REF!</definedName>
    <definedName name="Excel_BuiltIn_Print_Area_1_1">#REF!</definedName>
    <definedName name="Excel_BuiltIn_Print_Area_1_1_1" localSheetId="4">#REF!</definedName>
    <definedName name="Excel_BuiltIn_Print_Area_1_1_1">#REF!</definedName>
    <definedName name="Excel_BuiltIn_Print_Area_10">"$#ССЫЛ!.$A$1:$E$44"</definedName>
    <definedName name="Excel_BuiltIn_Print_Area_10_1" localSheetId="4">#REF!</definedName>
    <definedName name="Excel_BuiltIn_Print_Area_10_1">#REF!</definedName>
    <definedName name="Excel_BuiltIn_Print_Area_10_1_1" localSheetId="4">#REF!</definedName>
    <definedName name="Excel_BuiltIn_Print_Area_10_1_1">#REF!</definedName>
    <definedName name="Excel_BuiltIn_Print_Area_11" localSheetId="4">#REF!</definedName>
    <definedName name="Excel_BuiltIn_Print_Area_11">#REF!</definedName>
    <definedName name="Excel_BuiltIn_Print_Area_11_1" localSheetId="4">#REF!</definedName>
    <definedName name="Excel_BuiltIn_Print_Area_11_1">#REF!</definedName>
    <definedName name="Excel_BuiltIn_Print_Area_12" localSheetId="4">#REF!</definedName>
    <definedName name="Excel_BuiltIn_Print_Area_12">#REF!</definedName>
    <definedName name="Excel_BuiltIn_Print_Area_13" localSheetId="4">#REF!</definedName>
    <definedName name="Excel_BuiltIn_Print_Area_13">#REF!</definedName>
    <definedName name="Excel_BuiltIn_Print_Area_13_1" localSheetId="4">#REF!</definedName>
    <definedName name="Excel_BuiltIn_Print_Area_13_1">#REF!</definedName>
    <definedName name="Excel_BuiltIn_Print_Area_14" localSheetId="4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4">#REF!</definedName>
    <definedName name="Excel_BuiltIn_Print_Area_15">#REF!</definedName>
    <definedName name="Excel_BuiltIn_Print_Area_2">"$#ССЫЛ!.$A$1:$E$141"</definedName>
    <definedName name="Excel_BuiltIn_Print_Area_2_1" localSheetId="4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4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4">#REF!</definedName>
    <definedName name="Excel_BuiltIn_Print_Area_4" localSheetId="8">#REF!</definedName>
    <definedName name="Excel_BuiltIn_Print_Area_4">#REF!</definedName>
    <definedName name="Excel_BuiltIn_Print_Area_4_1" localSheetId="4">#REF!</definedName>
    <definedName name="Excel_BuiltIn_Print_Area_4_1">#REF!</definedName>
    <definedName name="Excel_BuiltIn_Print_Area_4_1_1" localSheetId="4">#REF!</definedName>
    <definedName name="Excel_BuiltIn_Print_Area_4_1_1">#REF!</definedName>
    <definedName name="Excel_BuiltIn_Print_Area_4_1_1_1" localSheetId="4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4">#REF!</definedName>
    <definedName name="Excel_BuiltIn_Print_Area_5" localSheetId="8">#REF!</definedName>
    <definedName name="Excel_BuiltIn_Print_Area_5">#REF!</definedName>
    <definedName name="Excel_BuiltIn_Print_Area_5_1" localSheetId="4">#REF!</definedName>
    <definedName name="Excel_BuiltIn_Print_Area_5_1">#REF!</definedName>
    <definedName name="Excel_BuiltIn_Print_Area_5_1_1" localSheetId="4">#REF!</definedName>
    <definedName name="Excel_BuiltIn_Print_Area_5_1_1">#REF!</definedName>
    <definedName name="Excel_BuiltIn_Print_Area_6" localSheetId="4">#REF!</definedName>
    <definedName name="Excel_BuiltIn_Print_Area_6">#REF!</definedName>
    <definedName name="Excel_BuiltIn_Print_Area_6_1" localSheetId="4">#REF!</definedName>
    <definedName name="Excel_BuiltIn_Print_Area_6_1">#REF!</definedName>
    <definedName name="Excel_BuiltIn_Print_Area_7">"$#ССЫЛ!.$A$1:$G$84"</definedName>
    <definedName name="Excel_BuiltIn_Print_Area_7_1" localSheetId="4">#REF!</definedName>
    <definedName name="Excel_BuiltIn_Print_Area_7_1">#REF!</definedName>
    <definedName name="Excel_BuiltIn_Print_Area_7_1_1" localSheetId="4">#REF!</definedName>
    <definedName name="Excel_BuiltIn_Print_Area_7_1_1">#REF!</definedName>
    <definedName name="Excel_BuiltIn_Print_Area_7_1_1_1" localSheetId="4">#REF!</definedName>
    <definedName name="Excel_BuiltIn_Print_Area_7_1_1_1">#REF!</definedName>
    <definedName name="Excel_BuiltIn_Print_Area_7_1_1_1_1" localSheetId="4">#REF!</definedName>
    <definedName name="Excel_BuiltIn_Print_Area_7_1_1_1_1">#REF!</definedName>
    <definedName name="Excel_BuiltIn_Print_Area_8">"$#ССЫЛ!.$A$1:$G$84"</definedName>
    <definedName name="Excel_BuiltIn_Print_Area_8_1" localSheetId="4">#REF!</definedName>
    <definedName name="Excel_BuiltIn_Print_Area_8_1">#REF!</definedName>
    <definedName name="Excel_BuiltIn_Print_Area_9">"$#ССЫЛ!.$A$1:$G$84"</definedName>
    <definedName name="Excel_BuiltIn_Print_Area_9_1" localSheetId="4">#REF!</definedName>
    <definedName name="Excel_BuiltIn_Print_Area_9_1">#REF!</definedName>
    <definedName name="Excel_BuiltIn_Print_Area_9_1_1" localSheetId="4">#REF!</definedName>
    <definedName name="Excel_BuiltIn_Print_Area_9_1_1">#REF!</definedName>
    <definedName name="Excel_BuiltIn_Print_Area_9_1_1_1" localSheetId="4">#REF!</definedName>
    <definedName name="Excel_BuiltIn_Print_Area_9_1_1_1">#REF!</definedName>
    <definedName name="Excel_BuiltIn_Print_Titles" localSheetId="4">#REF!</definedName>
    <definedName name="Excel_BuiltIn_Print_Titles">#REF!</definedName>
    <definedName name="Excel_BuiltIn_Print_Titles_1" localSheetId="4">#REF!</definedName>
    <definedName name="Excel_BuiltIn_Print_Titles_1">#REF!</definedName>
    <definedName name="Excel_BuiltIn_Print_Titles_1_1" localSheetId="4">#REF!</definedName>
    <definedName name="Excel_BuiltIn_Print_Titles_1_1">#REF!</definedName>
    <definedName name="Excel_BuiltIn_Print_Titles_1_1_1" localSheetId="4">#REF!</definedName>
    <definedName name="Excel_BuiltIn_Print_Titles_1_1_1">#REF!</definedName>
    <definedName name="Excel_BuiltIn_Print_Titles_12" localSheetId="4">#REF!</definedName>
    <definedName name="Excel_BuiltIn_Print_Titles_12">#REF!</definedName>
    <definedName name="Excel_BuiltIn_Print_Titles_13" localSheetId="4">#REF!</definedName>
    <definedName name="Excel_BuiltIn_Print_Titles_13">#REF!</definedName>
    <definedName name="Excel_BuiltIn_Print_Titles_13_1" localSheetId="4">#REF!</definedName>
    <definedName name="Excel_BuiltIn_Print_Titles_13_1">#REF!</definedName>
    <definedName name="Excel_BuiltIn_Print_Titles_14" localSheetId="4">#REF!</definedName>
    <definedName name="Excel_BuiltIn_Print_Titles_14">#REF!</definedName>
    <definedName name="Excel_BuiltIn_Print_Titles_2" localSheetId="4">#REF!</definedName>
    <definedName name="Excel_BuiltIn_Print_Titles_2">#REF!</definedName>
    <definedName name="Excel_BuiltIn_Print_Titles_2_1" localSheetId="4">#REF!</definedName>
    <definedName name="Excel_BuiltIn_Print_Titles_2_1">#REF!</definedName>
    <definedName name="Excel_BuiltIn_Print_Titles_3" localSheetId="4">#REF!</definedName>
    <definedName name="Excel_BuiltIn_Print_Titles_3">#REF!</definedName>
    <definedName name="Excel_BuiltIn_Print_Titles_3_1" localSheetId="4">#REF!</definedName>
    <definedName name="Excel_BuiltIn_Print_Titles_3_1">#REF!</definedName>
    <definedName name="Excel_BuiltIn_Print_Titles_4" localSheetId="4">#REF!</definedName>
    <definedName name="Excel_BuiltIn_Print_Titles_4">#REF!</definedName>
    <definedName name="Excel_BuiltIn_Print_Titles_4_1" localSheetId="4">#REF!</definedName>
    <definedName name="Excel_BuiltIn_Print_Titles_4_1">#REF!</definedName>
    <definedName name="Excel_BuiltIn_Print_Titles_5" localSheetId="4">#REF!</definedName>
    <definedName name="Excel_BuiltIn_Print_Titles_5">#REF!</definedName>
    <definedName name="Excel_BuiltIn_Print_Titles_5_1" localSheetId="4">#REF!</definedName>
    <definedName name="Excel_BuiltIn_Print_Titles_5_1">#REF!</definedName>
    <definedName name="Excel_BuiltIn_Print_Titles_8" localSheetId="4">#REF!</definedName>
    <definedName name="Excel_BuiltIn_Print_Titles_8">#REF!</definedName>
    <definedName name="Excel_BuiltIn_Print_Titles_9" localSheetId="4">#REF!</definedName>
    <definedName name="Excel_BuiltIn_Print_Titles_9">#REF!</definedName>
    <definedName name="Excel_BuiltIn_Print_Titles_9_1" localSheetId="4">#REF!</definedName>
    <definedName name="Excel_BuiltIn_Print_Titles_9_1">#REF!</definedName>
    <definedName name="ff" localSheetId="4">#REF!</definedName>
    <definedName name="ff" localSheetId="8">#REF!</definedName>
    <definedName name="ff">#REF!</definedName>
    <definedName name="gggg" localSheetId="4">#REF!</definedName>
    <definedName name="gggg" localSheetId="8">#REF!</definedName>
    <definedName name="gggg">#REF!</definedName>
    <definedName name="Global.MNULL" localSheetId="4">#REF!</definedName>
    <definedName name="Global.MNULL" localSheetId="8">#REF!</definedName>
    <definedName name="Global.MNULL">#REF!</definedName>
    <definedName name="Global.NULL" localSheetId="4">#REF!</definedName>
    <definedName name="Global.NULL" localSheetId="8">#REF!</definedName>
    <definedName name="Global.NULL">#REF!</definedName>
    <definedName name="h" localSheetId="4">#REF!</definedName>
    <definedName name="h">#REF!</definedName>
    <definedName name="hfci">#REF!</definedName>
    <definedName name="hfcxtn" localSheetId="4">#REF!</definedName>
    <definedName name="hfcxtn">#REF!</definedName>
    <definedName name="htvjyn">#REF!</definedName>
    <definedName name="i" localSheetId="4">#REF!</definedName>
    <definedName name="i">#REF!</definedName>
    <definedName name="iii" localSheetId="4">#REF!</definedName>
    <definedName name="iii">#REF!</definedName>
    <definedName name="iiiii" localSheetId="4">#REF!</definedName>
    <definedName name="iiiii">#REF!</definedName>
    <definedName name="Ind" localSheetId="4">#REF!</definedName>
    <definedName name="Ind">#REF!</definedName>
    <definedName name="Itog" localSheetId="4">#REF!</definedName>
    <definedName name="Itog">#REF!</definedName>
    <definedName name="jkjhggh" localSheetId="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 localSheetId="4">#REF!</definedName>
    <definedName name="KPlan">#REF!</definedName>
    <definedName name="l" localSheetId="4">#REF!</definedName>
    <definedName name="l">#REF!</definedName>
    <definedName name="language" localSheetId="4">#REF!</definedName>
    <definedName name="language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m" localSheetId="6">#REF!</definedName>
    <definedName name="m">#REF!</definedName>
    <definedName name="n" localSheetId="4">#REF!</definedName>
    <definedName name="n">#REF!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IF(Прил.7!n_3=1,Прил.7!n_2,Прил.7!n_3&amp;Прил.7!n_1)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IF(Прил.7!n_3=1,Прил.7!n_2,Прил.7!n_3&amp;Прил.7!n_5)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4">#REF!</definedName>
    <definedName name="Nalog" localSheetId="6">#REF!</definedName>
    <definedName name="Nalog">#REF!</definedName>
    <definedName name="NumColJournal" localSheetId="4">#REF!</definedName>
    <definedName name="NumColJournal">#REF!</definedName>
    <definedName name="o" localSheetId="4">#REF!</definedName>
    <definedName name="o">#REF!</definedName>
    <definedName name="Obj" localSheetId="4">#REF!</definedName>
    <definedName name="Obj">#REF!</definedName>
    <definedName name="oppp" localSheetId="4">#REF!</definedName>
    <definedName name="oppp">#REF!</definedName>
    <definedName name="pp" localSheetId="4">#REF!</definedName>
    <definedName name="pp">#REF!</definedName>
    <definedName name="Print_Area" localSheetId="4">#REF!</definedName>
    <definedName name="Print_Area">#REF!</definedName>
    <definedName name="propis" localSheetId="4">#REF!</definedName>
    <definedName name="propis">#REF!</definedName>
    <definedName name="q" localSheetId="4">#REF!</definedName>
    <definedName name="q">#REF!</definedName>
    <definedName name="qq">#REF!</definedName>
    <definedName name="qqqqqqqqqqqqqqqqqqqqqqqqqqqqqqqqqqq" localSheetId="4">#REF!</definedName>
    <definedName name="qqqqqqqqqqqqqqqqqqqqqqqqqqqqqqqqqqq">#REF!</definedName>
    <definedName name="rehl" localSheetId="4">#REF!</definedName>
    <definedName name="rehl">#REF!</definedName>
    <definedName name="rf" localSheetId="4">#REF!</definedName>
    <definedName name="rf">#REF!</definedName>
    <definedName name="rrrrrr">#REF!</definedName>
    <definedName name="rtyrty" localSheetId="4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4">#REF!</definedName>
    <definedName name="SD_DC">#REF!</definedName>
    <definedName name="SDDsfd" localSheetId="4">#REF!</definedName>
    <definedName name="SDDsfd">#REF!</definedName>
    <definedName name="SDSA" localSheetId="4">#REF!</definedName>
    <definedName name="SDSA">#REF!</definedName>
    <definedName name="SF_SFs" localSheetId="4">#REF!</definedName>
    <definedName name="SF_SFs">#REF!</definedName>
    <definedName name="SM" localSheetId="4">#REF!</definedName>
    <definedName name="SM">#REF!</definedName>
    <definedName name="SM_SM" localSheetId="4">#REF!</definedName>
    <definedName name="SM_SM">#REF!</definedName>
    <definedName name="SM_SM1" localSheetId="4">#REF!</definedName>
    <definedName name="SM_SM1">#REF!</definedName>
    <definedName name="SM_SM45" localSheetId="4">#REF!</definedName>
    <definedName name="SM_SM45">#REF!</definedName>
    <definedName name="SM_SM6" localSheetId="4">#REF!</definedName>
    <definedName name="SM_SM6">#REF!</definedName>
    <definedName name="SM_STO" localSheetId="4">#REF!</definedName>
    <definedName name="SM_STO">#REF!</definedName>
    <definedName name="SM_STO1" localSheetId="4">#REF!</definedName>
    <definedName name="SM_STO1">#REF!</definedName>
    <definedName name="SM_STO2" localSheetId="4">#REF!</definedName>
    <definedName name="SM_STO2">#REF!</definedName>
    <definedName name="SM_STO3" localSheetId="4">#REF!</definedName>
    <definedName name="SM_STO3">#REF!</definedName>
    <definedName name="Smmmmmmmmmmmmmmm" localSheetId="4">#REF!</definedName>
    <definedName name="Smmmmmmmmmmmmmmm">#REF!</definedName>
    <definedName name="SmPr" localSheetId="4">#REF!</definedName>
    <definedName name="SmPr">#REF!</definedName>
    <definedName name="Status" localSheetId="4">#REF!</definedName>
    <definedName name="Status">#REF!</definedName>
    <definedName name="SUM_" localSheetId="4">#REF!</definedName>
    <definedName name="SUM_">#REF!</definedName>
    <definedName name="SUM_1" localSheetId="4">#REF!</definedName>
    <definedName name="SUM_1">#REF!</definedName>
    <definedName name="sum_2" localSheetId="4">#REF!</definedName>
    <definedName name="sum_2">#REF!</definedName>
    <definedName name="SUM_3" localSheetId="4">#REF!</definedName>
    <definedName name="SUM_3">#REF!</definedName>
    <definedName name="sum_4" localSheetId="4">#REF!</definedName>
    <definedName name="sum_4">#REF!</definedName>
    <definedName name="SV" localSheetId="4">#REF!</definedName>
    <definedName name="SV">#REF!</definedName>
    <definedName name="SV_STO" localSheetId="4">#REF!</definedName>
    <definedName name="SV_STO">#REF!</definedName>
    <definedName name="t" localSheetId="4">#REF!</definedName>
    <definedName name="t">#REF!</definedName>
    <definedName name="time" localSheetId="4">#REF!</definedName>
    <definedName name="time" localSheetId="8">#REF!</definedName>
    <definedName name="time">#REF!</definedName>
    <definedName name="Time_diff" localSheetId="4">#REF!</definedName>
    <definedName name="Time_diff">#REF!</definedName>
    <definedName name="Times" localSheetId="4">#REF!</definedName>
    <definedName name="Times">#REF!</definedName>
    <definedName name="Times___0" localSheetId="4">#REF!</definedName>
    <definedName name="Times___0">#REF!</definedName>
    <definedName name="title">#REF!</definedName>
    <definedName name="ttt">#REF!</definedName>
    <definedName name="ujl" localSheetId="4">#REF!</definedName>
    <definedName name="ujl">#REF!</definedName>
    <definedName name="USA_1" localSheetId="4">#REF!</definedName>
    <definedName name="USA_1">#REF!</definedName>
    <definedName name="v" localSheetId="4">#REF!</definedName>
    <definedName name="v">#REF!</definedName>
    <definedName name="VH" localSheetId="4">#REF!</definedName>
    <definedName name="VH">#REF!</definedName>
    <definedName name="w" localSheetId="4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xh">#REF!</definedName>
    <definedName name="y" localSheetId="4">#REF!</definedName>
    <definedName name="y">#REF!</definedName>
    <definedName name="Yamaha_26" localSheetId="4">#REF!</definedName>
    <definedName name="Yamaha_26">#REF!</definedName>
    <definedName name="yyy" localSheetId="4">#REF!</definedName>
    <definedName name="yyy">#REF!</definedName>
    <definedName name="ZAK1" localSheetId="4">#REF!</definedName>
    <definedName name="ZAK1">#REF!</definedName>
    <definedName name="ZAK2" localSheetId="4">#REF!</definedName>
    <definedName name="ZAK2">#REF!</definedName>
    <definedName name="zak3" localSheetId="4">#REF!</definedName>
    <definedName name="zak3">#REF!</definedName>
    <definedName name="zxdc" localSheetId="4">#REF!</definedName>
    <definedName name="zxdc">#REF!</definedName>
    <definedName name="zzzz" localSheetId="4">#REF!</definedName>
    <definedName name="zzzz">#REF!</definedName>
    <definedName name="а" localSheetId="4">#REF!</definedName>
    <definedName name="а">#REF!</definedName>
    <definedName name="А10" localSheetId="4">#REF!</definedName>
    <definedName name="А10">#REF!</definedName>
    <definedName name="а12" localSheetId="4">#REF!</definedName>
    <definedName name="а12">#REF!</definedName>
    <definedName name="а124545" localSheetId="4">#REF!</definedName>
    <definedName name="а124545">#REF!</definedName>
    <definedName name="А15" localSheetId="4">#REF!</definedName>
    <definedName name="А15">#REF!</definedName>
    <definedName name="А2" localSheetId="4">#REF!</definedName>
    <definedName name="А2">#REF!</definedName>
    <definedName name="А34" localSheetId="4">#REF!</definedName>
    <definedName name="А34">#REF!</definedName>
    <definedName name="а35" localSheetId="4">#REF!</definedName>
    <definedName name="а35">#REF!</definedName>
    <definedName name="а36" localSheetId="4">#REF!</definedName>
    <definedName name="а36">#REF!</definedName>
    <definedName name="аа" localSheetId="4">#REF!</definedName>
    <definedName name="аа">#REF!</definedName>
    <definedName name="ааа" localSheetId="4">#REF!</definedName>
    <definedName name="ааа" localSheetId="8">#REF!</definedName>
    <definedName name="ааа">#REF!</definedName>
    <definedName name="аааа" localSheetId="3">#REF!</definedName>
    <definedName name="аааа" localSheetId="4">#REF!</definedName>
    <definedName name="аааа">#REF!</definedName>
    <definedName name="ааааа" localSheetId="4">#REF!</definedName>
    <definedName name="ааааа">#REF!</definedName>
    <definedName name="аааааа" localSheetId="4">#REF!</definedName>
    <definedName name="аааааа">#REF!</definedName>
    <definedName name="ааааааа" localSheetId="4">#REF!</definedName>
    <definedName name="ааааааа">#REF!</definedName>
    <definedName name="аб" localSheetId="4">#REF!</definedName>
    <definedName name="аб">#REF!</definedName>
    <definedName name="абв10" localSheetId="4">#REF!</definedName>
    <definedName name="абв10">#REF!</definedName>
    <definedName name="ав" localSheetId="4">#REF!</definedName>
    <definedName name="ав">#REF!</definedName>
    <definedName name="авввввввввввввввввввв" localSheetId="4">#REF!</definedName>
    <definedName name="авввввввввввввввввввв">#REF!</definedName>
    <definedName name="авпявап" localSheetId="4">#REF!</definedName>
    <definedName name="авпявап">#REF!</definedName>
    <definedName name="авпяпав" localSheetId="4">#REF!</definedName>
    <definedName name="авпяпав">#REF!</definedName>
    <definedName name="авРВп" localSheetId="4">#REF!</definedName>
    <definedName name="авРВп">#REF!</definedName>
    <definedName name="авс" localSheetId="4">#REF!</definedName>
    <definedName name="авс">#REF!</definedName>
    <definedName name="аглвг" localSheetId="4">#REF!</definedName>
    <definedName name="аглвг">#REF!</definedName>
    <definedName name="админ" localSheetId="4">#REF!</definedName>
    <definedName name="админ">#REF!</definedName>
    <definedName name="аднг" localSheetId="4">#REF!</definedName>
    <definedName name="аднг">#REF!</definedName>
    <definedName name="адоад" localSheetId="4">#REF!</definedName>
    <definedName name="адоад">#REF!</definedName>
    <definedName name="адожд" localSheetId="4">#REF!</definedName>
    <definedName name="адожд">#REF!</definedName>
    <definedName name="аервенрвперпар">#REF!</definedName>
    <definedName name="АКСТ">#REF!</definedName>
    <definedName name="ало" localSheetId="4">#REF!</definedName>
    <definedName name="ало">#REF!</definedName>
    <definedName name="Алтайский_край" localSheetId="4">#REF!</definedName>
    <definedName name="Алтайский_край">#REF!</definedName>
    <definedName name="Алтайский_край_1" localSheetId="4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 localSheetId="4">#REF!</definedName>
    <definedName name="Амурская_область">#REF!</definedName>
    <definedName name="Амурская_область_1" localSheetId="4">#REF!</definedName>
    <definedName name="Амурская_область_1">#REF!</definedName>
    <definedName name="ангданга" localSheetId="4">#REF!</definedName>
    <definedName name="ангданга">#REF!</definedName>
    <definedName name="ангщ" localSheetId="4">#REF!</definedName>
    <definedName name="ангщ">#REF!</definedName>
    <definedName name="анд" localSheetId="4">#REF!</definedName>
    <definedName name="анд">#REF!</definedName>
    <definedName name="анол" localSheetId="4">#REF!</definedName>
    <definedName name="анол">#REF!</definedName>
    <definedName name="аода" localSheetId="4">#REF!</definedName>
    <definedName name="аода">#REF!</definedName>
    <definedName name="аодадо" localSheetId="4">#REF!</definedName>
    <definedName name="аодадо">#REF!</definedName>
    <definedName name="аодра" localSheetId="4">#REF!</definedName>
    <definedName name="аодра">#REF!</definedName>
    <definedName name="аопы" localSheetId="4">#REF!</definedName>
    <definedName name="аопы">#REF!</definedName>
    <definedName name="аопыао" localSheetId="4">#REF!</definedName>
    <definedName name="аопыао">#REF!</definedName>
    <definedName name="аоыао" localSheetId="4">#REF!</definedName>
    <definedName name="аоыао">#REF!</definedName>
    <definedName name="ап" localSheetId="4">#REF!</definedName>
    <definedName name="ап">#REF!</definedName>
    <definedName name="ап12" localSheetId="4">#REF!</definedName>
    <definedName name="ап12">#REF!</definedName>
    <definedName name="апоап" localSheetId="4">#REF!</definedName>
    <definedName name="апоап">#REF!</definedName>
    <definedName name="аповоп" localSheetId="4">#REF!</definedName>
    <definedName name="аповоп">#REF!</definedName>
    <definedName name="апопр" localSheetId="4">#REF!</definedName>
    <definedName name="апопр">#REF!</definedName>
    <definedName name="апорапо" localSheetId="4">#REF!</definedName>
    <definedName name="апорапо">#REF!</definedName>
    <definedName name="апотиа" localSheetId="4">#REF!</definedName>
    <definedName name="апотиа">#REF!</definedName>
    <definedName name="апоыа" localSheetId="4">#REF!</definedName>
    <definedName name="апоыа">#REF!</definedName>
    <definedName name="апоыаоп" localSheetId="4">#REF!</definedName>
    <definedName name="апоыаоп">#REF!</definedName>
    <definedName name="апоыапо" localSheetId="4">#REF!</definedName>
    <definedName name="апоыапо">#REF!</definedName>
    <definedName name="апоыоо" localSheetId="4">#REF!</definedName>
    <definedName name="апоыоо">#REF!</definedName>
    <definedName name="аправи" localSheetId="4">#REF!</definedName>
    <definedName name="аправи">#REF!</definedName>
    <definedName name="апрво" localSheetId="4">#REF!</definedName>
    <definedName name="апрво">#REF!</definedName>
    <definedName name="апрыа" localSheetId="4">#REF!</definedName>
    <definedName name="апрыа">#REF!</definedName>
    <definedName name="апыо" localSheetId="4">#REF!</definedName>
    <definedName name="апыо">#REF!</definedName>
    <definedName name="апырр" localSheetId="4">#REF!</definedName>
    <definedName name="апырр">#REF!</definedName>
    <definedName name="араера" localSheetId="4">#REF!</definedName>
    <definedName name="араера">#REF!</definedName>
    <definedName name="арбь" localSheetId="4">#REF!</definedName>
    <definedName name="арбь">#REF!</definedName>
    <definedName name="арл" localSheetId="4">#REF!</definedName>
    <definedName name="арл">#REF!</definedName>
    <definedName name="аро" localSheetId="4">#REF!</definedName>
    <definedName name="аро">#REF!</definedName>
    <definedName name="ародар" localSheetId="4">#REF!</definedName>
    <definedName name="ародар">#REF!</definedName>
    <definedName name="ародарод" localSheetId="4">#REF!</definedName>
    <definedName name="ародарод">#REF!</definedName>
    <definedName name="ародра" localSheetId="4">#REF!</definedName>
    <definedName name="ародра">#REF!</definedName>
    <definedName name="арол" localSheetId="4">#REF!</definedName>
    <definedName name="арол">#REF!</definedName>
    <definedName name="аролаол" localSheetId="4">#REF!</definedName>
    <definedName name="аролаол">#REF!</definedName>
    <definedName name="арпа" localSheetId="4">#REF!</definedName>
    <definedName name="арпа">#REF!</definedName>
    <definedName name="Архангельская_область" localSheetId="4">#REF!</definedName>
    <definedName name="Архангельская_область">#REF!</definedName>
    <definedName name="Архангельская_область_1" localSheetId="4">#REF!</definedName>
    <definedName name="Архангельская_область_1">#REF!</definedName>
    <definedName name="Астраханская_область" localSheetId="4">#REF!</definedName>
    <definedName name="Астраханская_область">#REF!</definedName>
    <definedName name="АСУТП" localSheetId="4">#REF!</definedName>
    <definedName name="АСУТП">#REF!</definedName>
    <definedName name="аыв" localSheetId="4">#REF!</definedName>
    <definedName name="аыв">#REF!</definedName>
    <definedName name="аыоап" localSheetId="4">#REF!</definedName>
    <definedName name="аыоап">#REF!</definedName>
    <definedName name="аыоапо" localSheetId="4">#REF!</definedName>
    <definedName name="аыоапо">#REF!</definedName>
    <definedName name="аыопыао" localSheetId="4">#REF!</definedName>
    <definedName name="аыопыао">#REF!</definedName>
    <definedName name="аыпрыпр" localSheetId="4">#REF!</definedName>
    <definedName name="аыпрыпр">#REF!</definedName>
    <definedName name="б" localSheetId="4">#REF!</definedName>
    <definedName name="б">#REF!</definedName>
    <definedName name="_xlnm.Database" localSheetId="4">#REF!</definedName>
    <definedName name="_xlnm.Database">#REF!</definedName>
    <definedName name="баир">#REF!</definedName>
    <definedName name="БАК2" localSheetId="4">#REF!</definedName>
    <definedName name="БАК2">#REF!</definedName>
    <definedName name="Белгородская_область" localSheetId="4">#REF!</definedName>
    <definedName name="Белгородская_область">#REF!</definedName>
    <definedName name="блр4545" localSheetId="4">#REF!</definedName>
    <definedName name="блр4545">#REF!</definedName>
    <definedName name="Больш" localSheetId="4">#REF!</definedName>
    <definedName name="Больш">#REF!</definedName>
    <definedName name="бпрбь" localSheetId="4">#REF!</definedName>
    <definedName name="бпрбь">#REF!</definedName>
    <definedName name="Брянская_область" localSheetId="4">#REF!</definedName>
    <definedName name="Брянская_область">#REF!</definedName>
    <definedName name="Буровой_понтон" localSheetId="4">#REF!</definedName>
    <definedName name="Буровой_понтон">#REF!</definedName>
    <definedName name="быч">#REF!</definedName>
    <definedName name="бьюждж" localSheetId="4">#REF!</definedName>
    <definedName name="бьюждж">#REF!</definedName>
    <definedName name="бю.бю." localSheetId="4">#REF!</definedName>
    <definedName name="бю.бю.">#REF!</definedName>
    <definedName name="в" localSheetId="4">#REF!</definedName>
    <definedName name="в">#REF!</definedName>
    <definedName name="В5" localSheetId="4">#REF!</definedName>
    <definedName name="В5">#REF!</definedName>
    <definedName name="Ва" localSheetId="4">#REF!</definedName>
    <definedName name="Ва">#REF!</definedName>
    <definedName name="ва3" localSheetId="4">#REF!</definedName>
    <definedName name="ва3">#REF!</definedName>
    <definedName name="вава" localSheetId="4">#REF!</definedName>
    <definedName name="вава">#REF!</definedName>
    <definedName name="вавввввввввввввв" localSheetId="4">#REF!</definedName>
    <definedName name="вавввввввввввввв">#REF!</definedName>
    <definedName name="ВАЛ_" localSheetId="4">#REF!</definedName>
    <definedName name="ВАЛ_">#REF!</definedName>
    <definedName name="ВАЛ_1" localSheetId="4">#REF!</definedName>
    <definedName name="ВАЛ_1">#REF!</definedName>
    <definedName name="ВАЛ_4" localSheetId="4">#REF!</definedName>
    <definedName name="ВАЛ_4">#REF!</definedName>
    <definedName name="Валаам" localSheetId="4">#REF!</definedName>
    <definedName name="Валаам">#REF!</definedName>
    <definedName name="вангл" localSheetId="4">#REF!</definedName>
    <definedName name="вангл">#REF!</definedName>
    <definedName name="ванлр" localSheetId="4">#REF!</definedName>
    <definedName name="ванлр">#REF!</definedName>
    <definedName name="вао" localSheetId="4">#REF!</definedName>
    <definedName name="вао">#REF!</definedName>
    <definedName name="вап" localSheetId="4">#REF!</definedName>
    <definedName name="вап">#REF!</definedName>
    <definedName name="вапвя" localSheetId="4">#REF!</definedName>
    <definedName name="вапвя">#REF!</definedName>
    <definedName name="вапр" localSheetId="4">#REF!</definedName>
    <definedName name="вапр">#REF!</definedName>
    <definedName name="вапяп" localSheetId="4">#REF!</definedName>
    <definedName name="вапяп">#REF!</definedName>
    <definedName name="варо" localSheetId="4">#REF!</definedName>
    <definedName name="варо">#REF!</definedName>
    <definedName name="вб">#REF!</definedName>
    <definedName name="ввв" localSheetId="4">#REF!</definedName>
    <definedName name="ввв">#REF!</definedName>
    <definedName name="вввв" localSheetId="4">#REF!</definedName>
    <definedName name="вввв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ен">#REF!</definedName>
    <definedName name="вглльа" localSheetId="4">#REF!</definedName>
    <definedName name="вглльа">#REF!</definedName>
    <definedName name="ве" localSheetId="4">#REF!</definedName>
    <definedName name="ве">#REF!</definedName>
    <definedName name="ведущий" localSheetId="4">#REF!</definedName>
    <definedName name="ведущий">#REF!</definedName>
    <definedName name="венл" localSheetId="4">#REF!</definedName>
    <definedName name="венл">#REF!</definedName>
    <definedName name="вено" localSheetId="4">#REF!</definedName>
    <definedName name="вено">#REF!</definedName>
    <definedName name="веноевн" localSheetId="4">#REF!</definedName>
    <definedName name="веноевн">#REF!</definedName>
    <definedName name="венолвенп" localSheetId="4">#REF!</definedName>
    <definedName name="венолвенп">#REF!</definedName>
    <definedName name="веноь" localSheetId="4">#REF!</definedName>
    <definedName name="веноь">#REF!</definedName>
    <definedName name="венрол" localSheetId="4">#REF!</definedName>
    <definedName name="венрол">#REF!</definedName>
    <definedName name="венш" localSheetId="4">#REF!</definedName>
    <definedName name="венш">#REF!</definedName>
    <definedName name="вео" localSheetId="4">#REF!</definedName>
    <definedName name="вео">#REF!</definedName>
    <definedName name="Верхняя_часть" localSheetId="4">#REF!</definedName>
    <definedName name="Верхняя_часть">#REF!</definedName>
    <definedName name="веше" localSheetId="4">#REF!</definedName>
    <definedName name="веше">#REF!</definedName>
    <definedName name="вика" localSheetId="4">#REF!</definedName>
    <definedName name="вика">#REF!</definedName>
    <definedName name="вирваы" localSheetId="4">#REF!</definedName>
    <definedName name="вирваы">#REF!</definedName>
    <definedName name="вкпвп" localSheetId="4">#REF!</definedName>
    <definedName name="вкпвп">#REF!</definedName>
    <definedName name="Владимирская_область" localSheetId="4">#REF!</definedName>
    <definedName name="Владимирская_область">#REF!</definedName>
    <definedName name="внеове" localSheetId="4">#REF!</definedName>
    <definedName name="внеове">#REF!</definedName>
    <definedName name="внеое" localSheetId="4">#REF!</definedName>
    <definedName name="внеое">#REF!</definedName>
    <definedName name="внлг" localSheetId="4">#REF!</definedName>
    <definedName name="внлг">#REF!</definedName>
    <definedName name="внорьп" localSheetId="4">#REF!</definedName>
    <definedName name="внорьп">#REF!</definedName>
    <definedName name="внр" localSheetId="4">#REF!</definedName>
    <definedName name="внр">#REF!</definedName>
    <definedName name="вов" localSheetId="4">#REF!</definedName>
    <definedName name="вов">#REF!</definedName>
    <definedName name="вое" localSheetId="4">#REF!</definedName>
    <definedName name="вое">#REF!</definedName>
    <definedName name="Волгоградская_область" localSheetId="4">#REF!</definedName>
    <definedName name="Волгоградская_область">#REF!</definedName>
    <definedName name="Вологодская_область" localSheetId="4">#REF!</definedName>
    <definedName name="Вологодская_область">#REF!</definedName>
    <definedName name="Вологодская_область_1" localSheetId="4">#REF!</definedName>
    <definedName name="Вологодская_область_1">#REF!</definedName>
    <definedName name="вопрв" localSheetId="4">#REF!</definedName>
    <definedName name="вопрв">#REF!</definedName>
    <definedName name="вопров" localSheetId="4">#REF!</definedName>
    <definedName name="вопров">#REF!</definedName>
    <definedName name="Воронежская_область" localSheetId="4">#REF!</definedName>
    <definedName name="Воронежская_область">#REF!</definedName>
    <definedName name="Вп" localSheetId="4">#REF!</definedName>
    <definedName name="Вп">#REF!</definedName>
    <definedName name="впа" localSheetId="4">#REF!</definedName>
    <definedName name="впа">#REF!</definedName>
    <definedName name="впо" localSheetId="4">#REF!</definedName>
    <definedName name="впо">#REF!</definedName>
    <definedName name="впор" localSheetId="4">#REF!</definedName>
    <definedName name="впор">#REF!</definedName>
    <definedName name="впр" localSheetId="4">#REF!</definedName>
    <definedName name="впр">#REF!</definedName>
    <definedName name="впрвпр" localSheetId="4">#REF!</definedName>
    <definedName name="впрвпр">#REF!</definedName>
    <definedName name="впрл" localSheetId="4">#REF!</definedName>
    <definedName name="впрл">#REF!</definedName>
    <definedName name="впрлвпр" localSheetId="4">#REF!</definedName>
    <definedName name="впрлвпр">#REF!</definedName>
    <definedName name="впрлпр" localSheetId="4">#REF!</definedName>
    <definedName name="впрлпр">#REF!</definedName>
    <definedName name="впрлрпл" localSheetId="4">#REF!</definedName>
    <definedName name="впрлрпл">#REF!</definedName>
    <definedName name="впро" localSheetId="4">#REF!</definedName>
    <definedName name="впро">#REF!</definedName>
    <definedName name="впров" localSheetId="4">#REF!</definedName>
    <definedName name="впров">#REF!</definedName>
    <definedName name="впрь" localSheetId="4">#REF!</definedName>
    <definedName name="впрь">#REF!</definedName>
    <definedName name="впрьвп" localSheetId="4">#REF!</definedName>
    <definedName name="впрьвп">#REF!</definedName>
    <definedName name="впрьрь" localSheetId="4">#REF!</definedName>
    <definedName name="впрьрь">#REF!</definedName>
    <definedName name="вр" localSheetId="4">#REF!</definedName>
    <definedName name="вр">#REF!</definedName>
    <definedName name="вравар" localSheetId="4">#REF!</definedName>
    <definedName name="вравар">#REF!</definedName>
    <definedName name="вро" localSheetId="4">#REF!</definedName>
    <definedName name="вро">#REF!</definedName>
    <definedName name="вров" localSheetId="4">#REF!</definedName>
    <definedName name="вров">#REF!</definedName>
    <definedName name="вровап" localSheetId="4">#REF!</definedName>
    <definedName name="вровап">#REF!</definedName>
    <definedName name="врп" localSheetId="4">#REF!</definedName>
    <definedName name="врп">#REF!</definedName>
    <definedName name="врплнл" localSheetId="4">#REF!</definedName>
    <definedName name="врплнл">#REF!</definedName>
    <definedName name="врпов" localSheetId="4">#REF!</definedName>
    <definedName name="врпов">#REF!</definedName>
    <definedName name="врповор" localSheetId="4">#REF!</definedName>
    <definedName name="врповор">#REF!</definedName>
    <definedName name="врьпврь" localSheetId="4">#REF!</definedName>
    <definedName name="врьпврь">#REF!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4">#REF!</definedName>
    <definedName name="Всего_по_смете">#REF!</definedName>
    <definedName name="ВсегоШурфов" localSheetId="4">#REF!</definedName>
    <definedName name="ВсегоШурфов">#REF!</definedName>
    <definedName name="Вспомогательные_работы" localSheetId="4">#REF!</definedName>
    <definedName name="Вспомогательные_работы">#REF!</definedName>
    <definedName name="ВТ" localSheetId="4">#REF!</definedName>
    <definedName name="ВТ">#REF!</definedName>
    <definedName name="втор_кат" localSheetId="4">#REF!</definedName>
    <definedName name="втор_кат">#REF!</definedName>
    <definedName name="второй" localSheetId="4">#REF!</definedName>
    <definedName name="второй">#REF!</definedName>
    <definedName name="втратар" localSheetId="4">#REF!</definedName>
    <definedName name="втратар">#REF!</definedName>
    <definedName name="Вычислительная_техника_1" localSheetId="4">#REF!</definedName>
    <definedName name="Вычислительная_техника_1">#REF!</definedName>
    <definedName name="выы" localSheetId="4">#REF!</definedName>
    <definedName name="выы">#REF!</definedName>
    <definedName name="г" localSheetId="4">#REF!</definedName>
    <definedName name="г">#REF!</definedName>
    <definedName name="газ">#REF!</definedName>
    <definedName name="ГАП" localSheetId="4">#REF!</definedName>
    <definedName name="ГАП">#REF!</definedName>
    <definedName name="гелог" localSheetId="4">#REF!</definedName>
    <definedName name="гелог">#REF!</definedName>
    <definedName name="гео" localSheetId="4">#REF!</definedName>
    <definedName name="гео">#REF!</definedName>
    <definedName name="геог" localSheetId="4">#REF!</definedName>
    <definedName name="геог">#REF!</definedName>
    <definedName name="геодезия" localSheetId="4">#REF!</definedName>
    <definedName name="геодезия">#REF!</definedName>
    <definedName name="геол.1" localSheetId="4">#REF!</definedName>
    <definedName name="геол.1">#REF!</definedName>
    <definedName name="геол1" localSheetId="4">#REF!</definedName>
    <definedName name="геол1">#REF!</definedName>
    <definedName name="геол4" localSheetId="4">#REF!</definedName>
    <definedName name="геол4">#REF!</definedName>
    <definedName name="геология" localSheetId="4">#REF!</definedName>
    <definedName name="геология">#REF!</definedName>
    <definedName name="геоф" localSheetId="4">#REF!</definedName>
    <definedName name="геоф">#REF!</definedName>
    <definedName name="геоф1" localSheetId="4">#REF!</definedName>
    <definedName name="геоф1">#REF!</definedName>
    <definedName name="Геофиз" localSheetId="4">#REF!</definedName>
    <definedName name="Геофиз">#REF!</definedName>
    <definedName name="Геофиз1" localSheetId="4">#REF!</definedName>
    <definedName name="Геофиз1">#REF!</definedName>
    <definedName name="геофизика" localSheetId="4">#REF!</definedName>
    <definedName name="геофизика">#REF!</definedName>
    <definedName name="гидро1" localSheetId="4">#REF!</definedName>
    <definedName name="гидро1">#REF!</definedName>
    <definedName name="гидро5" localSheetId="4">#REF!</definedName>
    <definedName name="гидро5">#REF!</definedName>
    <definedName name="гидрол" localSheetId="4">#REF!</definedName>
    <definedName name="гидрол">#REF!</definedName>
    <definedName name="гидрол.4" localSheetId="4">#REF!</definedName>
    <definedName name="гидрол.4">#REF!</definedName>
    <definedName name="Гидролог" localSheetId="4">#REF!</definedName>
    <definedName name="Гидролог">#REF!</definedName>
    <definedName name="Гидролог4" localSheetId="4">#REF!</definedName>
    <definedName name="Гидролог4">#REF!</definedName>
    <definedName name="ГИП">#REF!</definedName>
    <definedName name="ГИП2">#REF!</definedName>
    <definedName name="глрп" localSheetId="4">#REF!</definedName>
    <definedName name="глрп">#REF!</definedName>
    <definedName name="гном" localSheetId="4">#REF!</definedName>
    <definedName name="гном">#REF!</definedName>
    <definedName name="гор" localSheetId="4">#REF!</definedName>
    <definedName name="гор">#REF!</definedName>
    <definedName name="гос" localSheetId="4">#REF!</definedName>
    <definedName name="гос">#REF!</definedName>
    <definedName name="гпдш" localSheetId="4">#REF!</definedName>
    <definedName name="гпдш">#REF!</definedName>
    <definedName name="гпшд" localSheetId="4">#REF!</definedName>
    <definedName name="гпшд">#REF!</definedName>
    <definedName name="График">"Диагр. 4"</definedName>
    <definedName name="гш" localSheetId="4">#REF!</definedName>
    <definedName name="гш">#REF!</definedName>
    <definedName name="гшд" localSheetId="4">#REF!</definedName>
    <definedName name="гшд">#REF!</definedName>
    <definedName name="гшн" localSheetId="4">#REF!</definedName>
    <definedName name="гшн">#REF!</definedName>
    <definedName name="гшшг">NA()</definedName>
    <definedName name="д" localSheetId="4">#REF!</definedName>
    <definedName name="д" localSheetId="8">#REF!</definedName>
    <definedName name="д">#REF!</definedName>
    <definedName name="д1" localSheetId="4">#REF!</definedName>
    <definedName name="д1">#REF!</definedName>
    <definedName name="д10" localSheetId="4">#REF!</definedName>
    <definedName name="д10">#REF!</definedName>
    <definedName name="д2" localSheetId="4">#REF!</definedName>
    <definedName name="д2">#REF!</definedName>
    <definedName name="д3" localSheetId="4">#REF!</definedName>
    <definedName name="д3">#REF!</definedName>
    <definedName name="д4" localSheetId="4">#REF!</definedName>
    <definedName name="д4">#REF!</definedName>
    <definedName name="д5" localSheetId="4">#REF!</definedName>
    <definedName name="д5">#REF!</definedName>
    <definedName name="д6" localSheetId="4">#REF!</definedName>
    <definedName name="д6">#REF!</definedName>
    <definedName name="д7" localSheetId="4">#REF!</definedName>
    <definedName name="д7">#REF!</definedName>
    <definedName name="д8" localSheetId="4">#REF!</definedName>
    <definedName name="д8">#REF!</definedName>
    <definedName name="д9" localSheetId="4">#REF!</definedName>
    <definedName name="д9">#REF!</definedName>
    <definedName name="дан" localSheetId="4">#REF!</definedName>
    <definedName name="дан">#REF!</definedName>
    <definedName name="Дата_изменения_группы_строек" localSheetId="4">#REF!</definedName>
    <definedName name="Дата_изменения_группы_строек">#REF!</definedName>
    <definedName name="Дата_изменения_локальной_сметы" localSheetId="4">#REF!</definedName>
    <definedName name="Дата_изменения_локальной_сметы">#REF!</definedName>
    <definedName name="Дата_изменения_объекта" localSheetId="4">#REF!</definedName>
    <definedName name="Дата_изменения_объекта">#REF!</definedName>
    <definedName name="Дата_изменения_объектной_сметы" localSheetId="4">#REF!</definedName>
    <definedName name="Дата_изменения_объектной_сметы">#REF!</definedName>
    <definedName name="Дата_изменения_очереди" localSheetId="4">#REF!</definedName>
    <definedName name="Дата_изменения_очереди">#REF!</definedName>
    <definedName name="Дата_изменения_пускового_комплекса" localSheetId="4">#REF!</definedName>
    <definedName name="Дата_изменения_пускового_комплекса">#REF!</definedName>
    <definedName name="Дата_изменения_сводного_сметного_расчета" localSheetId="4">#REF!</definedName>
    <definedName name="Дата_изменения_сводного_сметного_расчета">#REF!</definedName>
    <definedName name="Дата_изменения_стройки" localSheetId="4">#REF!</definedName>
    <definedName name="Дата_изменения_стройки">#REF!</definedName>
    <definedName name="Дата_создания_группы_строек" localSheetId="4">#REF!</definedName>
    <definedName name="Дата_создания_группы_строек">#REF!</definedName>
    <definedName name="Дата_создания_локальной_сметы" localSheetId="4">#REF!</definedName>
    <definedName name="Дата_создания_локальной_сметы">#REF!</definedName>
    <definedName name="Дата_создания_объекта" localSheetId="4">#REF!</definedName>
    <definedName name="Дата_создания_объекта">#REF!</definedName>
    <definedName name="Дата_создания_объектной_сметы" localSheetId="4">#REF!</definedName>
    <definedName name="Дата_создания_объектной_сметы">#REF!</definedName>
    <definedName name="Дата_создания_очереди" localSheetId="4">#REF!</definedName>
    <definedName name="Дата_создания_очереди">#REF!</definedName>
    <definedName name="Дата_создания_пускового_комплекса" localSheetId="4">#REF!</definedName>
    <definedName name="Дата_создания_пускового_комплекса">#REF!</definedName>
    <definedName name="Дата_создания_сводного_сметного_расчета" localSheetId="4">#REF!</definedName>
    <definedName name="Дата_создания_сводного_сметного_расчета">#REF!</definedName>
    <definedName name="Дата_создания_стройки" localSheetId="4">#REF!</definedName>
    <definedName name="Дата_создания_стройки">#REF!</definedName>
    <definedName name="дд" localSheetId="4">#REF!</definedName>
    <definedName name="дд" localSheetId="8">#REF!</definedName>
    <definedName name="дд">#REF!</definedName>
    <definedName name="дддд" localSheetId="4">#REF!</definedName>
    <definedName name="дддд" localSheetId="8">#REF!</definedName>
    <definedName name="дддд">#REF!</definedName>
    <definedName name="ддддд" localSheetId="4">#REF!</definedName>
    <definedName name="ддддд">#REF!</definedName>
    <definedName name="де" localSheetId="4">#REF!</definedName>
    <definedName name="де" localSheetId="8">#REF!</definedName>
    <definedName name="де">#REF!</definedName>
    <definedName name="десятый" localSheetId="4">#REF!</definedName>
    <definedName name="десятый">#REF!</definedName>
    <definedName name="дефл." localSheetId="4">#REF!</definedName>
    <definedName name="дефл." localSheetId="8">#REF!</definedName>
    <definedName name="дефл.">#REF!</definedName>
    <definedName name="Дефл_ц_пред_год">#REF!</definedName>
    <definedName name="Дефлятор" localSheetId="4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4">#REF!</definedName>
    <definedName name="Дефлятор1">#REF!</definedName>
    <definedName name="диапазон" localSheetId="4">#REF!</definedName>
    <definedName name="диапазон">#REF!</definedName>
    <definedName name="Диск" localSheetId="4">#REF!</definedName>
    <definedName name="Диск">#REF!</definedName>
    <definedName name="длдл" localSheetId="4">#REF!</definedName>
    <definedName name="длдл">#REF!</definedName>
    <definedName name="Длинна_границы" localSheetId="4">#REF!</definedName>
    <definedName name="Длинна_границы">#REF!</definedName>
    <definedName name="Длинна_трассы" localSheetId="4">#REF!</definedName>
    <definedName name="Длинна_трассы">#REF!</definedName>
    <definedName name="длозщшзщдлжб" localSheetId="4">#REF!</definedName>
    <definedName name="длозщшзщдлжб">#REF!</definedName>
    <definedName name="длолдолд" localSheetId="4">#REF!</definedName>
    <definedName name="длолдолд">#REF!</definedName>
    <definedName name="длощшл" localSheetId="4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4">#REF!</definedName>
    <definedName name="Дн_ставка">#REF!</definedName>
    <definedName name="дна" localSheetId="4">#REF!</definedName>
    <definedName name="дна">#REF!</definedName>
    <definedName name="до" localSheetId="4">#REF!</definedName>
    <definedName name="до" localSheetId="8">#REF!</definedName>
    <definedName name="до">#REF!</definedName>
    <definedName name="док">#REF!</definedName>
    <definedName name="дол" localSheetId="4">#REF!</definedName>
    <definedName name="дол" localSheetId="8">#REF!</definedName>
    <definedName name="дол">#REF!</definedName>
    <definedName name="Должность">#REF!</definedName>
    <definedName name="ДОЛЛАР" localSheetId="4">#REF!</definedName>
    <definedName name="ДОЛЛАР">#REF!</definedName>
    <definedName name="доорп" localSheetId="4">#REF!</definedName>
    <definedName name="доорп">#REF!</definedName>
    <definedName name="Доп._оборудование_1" localSheetId="4">#REF!</definedName>
    <definedName name="Доп._оборудование_1">#REF!</definedName>
    <definedName name="Доп_оборуд" localSheetId="4">#REF!</definedName>
    <definedName name="Доп_оборуд">#REF!</definedName>
    <definedName name="допдшгед" localSheetId="4">#REF!</definedName>
    <definedName name="допдшгед">#REF!</definedName>
    <definedName name="Дорога_1" localSheetId="4">#REF!</definedName>
    <definedName name="Дорога_1">#REF!</definedName>
    <definedName name="дп" localSheetId="4">#REF!</definedName>
    <definedName name="дп">#REF!</definedName>
    <definedName name="др" localSheetId="4">#REF!</definedName>
    <definedName name="др">#REF!</definedName>
    <definedName name="др.матер">#REF!</definedName>
    <definedName name="ДС" localSheetId="4">#REF!</definedName>
    <definedName name="ДС" localSheetId="8">#REF!</definedName>
    <definedName name="ДС">#REF!</definedName>
    <definedName name="дтс">#REF!</definedName>
    <definedName name="дщшю" localSheetId="4">#REF!</definedName>
    <definedName name="дщшю">#REF!</definedName>
    <definedName name="дэ" localSheetId="4">#REF!</definedName>
    <definedName name="дэ">#REF!</definedName>
    <definedName name="е" localSheetId="4">#REF!</definedName>
    <definedName name="е">#REF!</definedName>
    <definedName name="евнл" localSheetId="4">#REF!</definedName>
    <definedName name="евнл">#REF!</definedName>
    <definedName name="евнлен" localSheetId="4">#REF!</definedName>
    <definedName name="евнлен">#REF!</definedName>
    <definedName name="Еврейская_автономная_область" localSheetId="4">#REF!</definedName>
    <definedName name="Еврейская_автономная_область">#REF!</definedName>
    <definedName name="Еврейская_автономная_область_1" localSheetId="4">#REF!</definedName>
    <definedName name="Еврейская_автономная_область_1">#REF!</definedName>
    <definedName name="еврор" localSheetId="4">#REF!</definedName>
    <definedName name="еврор">#REF!</definedName>
    <definedName name="еврь" localSheetId="4">#REF!</definedName>
    <definedName name="еврь">#REF!</definedName>
    <definedName name="Единица1" localSheetId="4">#REF!</definedName>
    <definedName name="Единица1">#REF!</definedName>
    <definedName name="Единица10" localSheetId="4">#REF!</definedName>
    <definedName name="Единица10">#REF!</definedName>
    <definedName name="Единица11" localSheetId="4">#REF!</definedName>
    <definedName name="Единица11">#REF!</definedName>
    <definedName name="Единица12" localSheetId="4">#REF!</definedName>
    <definedName name="Единица12">#REF!</definedName>
    <definedName name="Единица13" localSheetId="4">#REF!</definedName>
    <definedName name="Единица13">#REF!</definedName>
    <definedName name="Единица14" localSheetId="4">#REF!</definedName>
    <definedName name="Единица14">#REF!</definedName>
    <definedName name="Единица15" localSheetId="4">#REF!</definedName>
    <definedName name="Единица15">#REF!</definedName>
    <definedName name="Единица16" localSheetId="4">#REF!</definedName>
    <definedName name="Единица16">#REF!</definedName>
    <definedName name="Единица17" localSheetId="4">#REF!</definedName>
    <definedName name="Единица17">#REF!</definedName>
    <definedName name="Единица18" localSheetId="4">#REF!</definedName>
    <definedName name="Единица18">#REF!</definedName>
    <definedName name="Единица19" localSheetId="4">#REF!</definedName>
    <definedName name="Единица19">#REF!</definedName>
    <definedName name="Единица2" localSheetId="4">#REF!</definedName>
    <definedName name="Единица2">#REF!</definedName>
    <definedName name="Единица20" localSheetId="4">#REF!</definedName>
    <definedName name="Единица20">#REF!</definedName>
    <definedName name="Единица21" localSheetId="4">#REF!</definedName>
    <definedName name="Единица21">#REF!</definedName>
    <definedName name="Единица22" localSheetId="4">#REF!</definedName>
    <definedName name="Единица22">#REF!</definedName>
    <definedName name="Единица23" localSheetId="4">#REF!</definedName>
    <definedName name="Единица23">#REF!</definedName>
    <definedName name="Единица24" localSheetId="4">#REF!</definedName>
    <definedName name="Единица24">#REF!</definedName>
    <definedName name="Единица25" localSheetId="4">#REF!</definedName>
    <definedName name="Единица25">#REF!</definedName>
    <definedName name="Единица26" localSheetId="4">#REF!</definedName>
    <definedName name="Единица26">#REF!</definedName>
    <definedName name="Единица27" localSheetId="4">#REF!</definedName>
    <definedName name="Единица27">#REF!</definedName>
    <definedName name="Единица28" localSheetId="4">#REF!</definedName>
    <definedName name="Единица28">#REF!</definedName>
    <definedName name="Единица29" localSheetId="4">#REF!</definedName>
    <definedName name="Единица29">#REF!</definedName>
    <definedName name="Единица3" localSheetId="4">#REF!</definedName>
    <definedName name="Единица3">#REF!</definedName>
    <definedName name="Единица30" localSheetId="4">#REF!</definedName>
    <definedName name="Единица30">#REF!</definedName>
    <definedName name="Единица31" localSheetId="4">#REF!</definedName>
    <definedName name="Единица31">#REF!</definedName>
    <definedName name="Единица32" localSheetId="4">#REF!</definedName>
    <definedName name="Единица32">#REF!</definedName>
    <definedName name="Единица33" localSheetId="4">#REF!</definedName>
    <definedName name="Единица33">#REF!</definedName>
    <definedName name="Единица34" localSheetId="4">#REF!</definedName>
    <definedName name="Единица34">#REF!</definedName>
    <definedName name="Единица35" localSheetId="4">#REF!</definedName>
    <definedName name="Единица35">#REF!</definedName>
    <definedName name="Единица36" localSheetId="4">#REF!</definedName>
    <definedName name="Единица36">#REF!</definedName>
    <definedName name="Единица37" localSheetId="4">#REF!</definedName>
    <definedName name="Единица37">#REF!</definedName>
    <definedName name="Единица38" localSheetId="4">#REF!</definedName>
    <definedName name="Единица38">#REF!</definedName>
    <definedName name="Единица39" localSheetId="4">#REF!</definedName>
    <definedName name="Единица39">#REF!</definedName>
    <definedName name="Единица4" localSheetId="4">#REF!</definedName>
    <definedName name="Единица4">#REF!</definedName>
    <definedName name="Единица40" localSheetId="4">#REF!</definedName>
    <definedName name="Единица40">#REF!</definedName>
    <definedName name="Единица41" localSheetId="4">#REF!</definedName>
    <definedName name="Единица41">#REF!</definedName>
    <definedName name="Единица42" localSheetId="4">#REF!</definedName>
    <definedName name="Единица42">#REF!</definedName>
    <definedName name="Единица43" localSheetId="4">#REF!</definedName>
    <definedName name="Единица43">#REF!</definedName>
    <definedName name="Единица44" localSheetId="4">#REF!</definedName>
    <definedName name="Единица44">#REF!</definedName>
    <definedName name="Единица45" localSheetId="4">#REF!</definedName>
    <definedName name="Единица45">#REF!</definedName>
    <definedName name="Единица46" localSheetId="4">#REF!</definedName>
    <definedName name="Единица46">#REF!</definedName>
    <definedName name="Единица47" localSheetId="4">#REF!</definedName>
    <definedName name="Единица47">#REF!</definedName>
    <definedName name="Единица48" localSheetId="4">#REF!</definedName>
    <definedName name="Единица48">#REF!</definedName>
    <definedName name="Единица49" localSheetId="4">#REF!</definedName>
    <definedName name="Единица49">#REF!</definedName>
    <definedName name="Единица5" localSheetId="4">#REF!</definedName>
    <definedName name="Единица5">#REF!</definedName>
    <definedName name="Единица50" localSheetId="4">#REF!</definedName>
    <definedName name="Единица50">#REF!</definedName>
    <definedName name="Единица51" localSheetId="4">#REF!</definedName>
    <definedName name="Единица51">#REF!</definedName>
    <definedName name="Единица52" localSheetId="4">#REF!</definedName>
    <definedName name="Единица52">#REF!</definedName>
    <definedName name="Единица53" localSheetId="4">#REF!</definedName>
    <definedName name="Единица53">#REF!</definedName>
    <definedName name="Единица54" localSheetId="4">#REF!</definedName>
    <definedName name="Единица54">#REF!</definedName>
    <definedName name="Единица55" localSheetId="4">#REF!</definedName>
    <definedName name="Единица55">#REF!</definedName>
    <definedName name="Единица56" localSheetId="4">#REF!</definedName>
    <definedName name="Единица56">#REF!</definedName>
    <definedName name="Единица57" localSheetId="4">#REF!</definedName>
    <definedName name="Единица57">#REF!</definedName>
    <definedName name="Единица58" localSheetId="4">#REF!</definedName>
    <definedName name="Единица58">#REF!</definedName>
    <definedName name="Единица59" localSheetId="4">#REF!</definedName>
    <definedName name="Единица59">#REF!</definedName>
    <definedName name="Единица6" localSheetId="4">#REF!</definedName>
    <definedName name="Единица6">#REF!</definedName>
    <definedName name="Единица60" localSheetId="4">#REF!</definedName>
    <definedName name="Единица60">#REF!</definedName>
    <definedName name="Единица7" localSheetId="4">#REF!</definedName>
    <definedName name="Единица7">#REF!</definedName>
    <definedName name="Единица8" localSheetId="4">#REF!</definedName>
    <definedName name="Единица8">#REF!</definedName>
    <definedName name="Единица9" localSheetId="4">#REF!</definedName>
    <definedName name="Единица9">#REF!</definedName>
    <definedName name="ен" localSheetId="4">#REF!</definedName>
    <definedName name="ен">#REF!</definedName>
    <definedName name="енвлпр" localSheetId="4">#REF!</definedName>
    <definedName name="енвлпр">#REF!</definedName>
    <definedName name="енг" localSheetId="4">#REF!</definedName>
    <definedName name="енг">#REF!</definedName>
    <definedName name="енк" localSheetId="4">#REF!</definedName>
    <definedName name="енк">#REF!</definedName>
    <definedName name="енлопр" localSheetId="4">#REF!</definedName>
    <definedName name="енлопр">#REF!</definedName>
    <definedName name="ено" localSheetId="4">#REF!</definedName>
    <definedName name="ено">#REF!</definedName>
    <definedName name="еное" localSheetId="4">#REF!</definedName>
    <definedName name="еное">#REF!</definedName>
    <definedName name="ео" localSheetId="4">#REF!</definedName>
    <definedName name="ео">#REF!</definedName>
    <definedName name="еов" localSheetId="4">#REF!</definedName>
    <definedName name="еов">#REF!</definedName>
    <definedName name="ер" localSheetId="4">#REF!</definedName>
    <definedName name="ер">#REF!</definedName>
    <definedName name="ЕСН2004">#REF!</definedName>
    <definedName name="еуг" localSheetId="4">#REF!</definedName>
    <definedName name="еуг">#REF!</definedName>
    <definedName name="ж" localSheetId="4">#REF!</definedName>
    <definedName name="ж" localSheetId="8">#REF!</definedName>
    <definedName name="ж">#REF!</definedName>
    <definedName name="жжж" localSheetId="4">#REF!</definedName>
    <definedName name="жжж">#REF!</definedName>
    <definedName name="жпф" localSheetId="4">#REF!</definedName>
    <definedName name="жпф">#REF!</definedName>
    <definedName name="Зависимые" localSheetId="4">#REF!</definedName>
    <definedName name="Зависимые">#REF!</definedName>
    <definedName name="Заголовок_печати" localSheetId="4">#REF!</definedName>
    <definedName name="Заголовок_печати">#REF!</definedName>
    <definedName name="Заголовок_раздела" localSheetId="4">#REF!</definedName>
    <definedName name="Заголовок_раздела">#REF!</definedName>
    <definedName name="ЗаданиеГС_КМ">#REF!</definedName>
    <definedName name="ЗаданиеЭСС_КМ">#REF!</definedName>
    <definedName name="Заказчик" localSheetId="4">#REF!</definedName>
    <definedName name="Заказчик">#REF!</definedName>
    <definedName name="Зел">#REF!</definedName>
    <definedName name="зждзд" localSheetId="4">#REF!</definedName>
    <definedName name="зждзд">#REF!</definedName>
    <definedName name="зз" localSheetId="4">#REF!</definedName>
    <definedName name="зз" localSheetId="8">#REF!</definedName>
    <definedName name="зз">#REF!</definedName>
    <definedName name="зззз">#REF!</definedName>
    <definedName name="ЗИП_Всего_1" localSheetId="4">#REF!</definedName>
    <definedName name="ЗИП_Всего_1">#REF!</definedName>
    <definedName name="зит">#REF!</definedName>
    <definedName name="зощр" localSheetId="4">#REF!</definedName>
    <definedName name="зощр">#REF!</definedName>
    <definedName name="ЗЮзя" localSheetId="4">#REF!</definedName>
    <definedName name="ЗЮзя">#REF!</definedName>
    <definedName name="Ивановская_область" localSheetId="4">#REF!</definedName>
    <definedName name="Ивановская_область">#REF!</definedName>
    <definedName name="ивпт" localSheetId="4">#REF!</definedName>
    <definedName name="ивпт">#REF!</definedName>
    <definedName name="Иди">#REF!</definedName>
    <definedName name="ии" localSheetId="4">#REF!</definedName>
    <definedName name="ии">#REF!</definedName>
    <definedName name="иии" localSheetId="4">#REF!</definedName>
    <definedName name="иии" localSheetId="8">#REF!</definedName>
    <definedName name="иии">#REF!</definedName>
    <definedName name="ИИМбал">#REF!</definedName>
    <definedName name="ИиНИ">#REF!</definedName>
    <definedName name="ик" localSheetId="4">#REF!</definedName>
    <definedName name="ик">#REF!</definedName>
    <definedName name="имт" localSheetId="4">#REF!</definedName>
    <definedName name="имт">#REF!</definedName>
    <definedName name="Инвестор" localSheetId="4">#REF!</definedName>
    <definedName name="Инвестор">#REF!</definedName>
    <definedName name="Инд" localSheetId="4">#REF!</definedName>
    <definedName name="Инд">#REF!</definedName>
    <definedName name="Индекс_ЛН_группы_строек" localSheetId="4">#REF!</definedName>
    <definedName name="Индекс_ЛН_группы_строек">#REF!</definedName>
    <definedName name="Индекс_ЛН_локальной_сметы" localSheetId="4">#REF!</definedName>
    <definedName name="Индекс_ЛН_локальной_сметы">#REF!</definedName>
    <definedName name="Индекс_ЛН_объекта" localSheetId="4">#REF!</definedName>
    <definedName name="Индекс_ЛН_объекта">#REF!</definedName>
    <definedName name="Индекс_ЛН_объектной_сметы" localSheetId="4">#REF!</definedName>
    <definedName name="Индекс_ЛН_объектной_сметы">#REF!</definedName>
    <definedName name="Индекс_ЛН_очереди" localSheetId="4">#REF!</definedName>
    <definedName name="Индекс_ЛН_очереди">#REF!</definedName>
    <definedName name="Индекс_ЛН_пускового_комплекса" localSheetId="4">#REF!</definedName>
    <definedName name="Индекс_ЛН_пускового_комплекса">#REF!</definedName>
    <definedName name="Индекс_ЛН_сводного_сметного_расчета" localSheetId="4">#REF!</definedName>
    <definedName name="Индекс_ЛН_сводного_сметного_расчета">#REF!</definedName>
    <definedName name="Индекс_ЛН_стройки" localSheetId="4">#REF!</definedName>
    <definedName name="Индекс_ЛН_стройки">#REF!</definedName>
    <definedName name="Ини">#REF!</definedName>
    <definedName name="инфл" localSheetId="4">#REF!</definedName>
    <definedName name="инфл">#REF!</definedName>
    <definedName name="иолд" localSheetId="4">#REF!</definedName>
    <definedName name="иолд">#REF!</definedName>
    <definedName name="ИОСост">#REF!</definedName>
    <definedName name="ИОСпс">#REF!</definedName>
    <definedName name="ИОСсг">#REF!</definedName>
    <definedName name="иошль" localSheetId="4">#REF!</definedName>
    <definedName name="иошль">#REF!</definedName>
    <definedName name="ип" localSheetId="4">#REF!</definedName>
    <definedName name="ип">#REF!</definedName>
    <definedName name="Ипос">#REF!</definedName>
    <definedName name="ИПусто" localSheetId="4">#REF!</definedName>
    <definedName name="ИПусто">#REF!</definedName>
    <definedName name="Ипц">#REF!</definedName>
    <definedName name="Иркутская_область" localSheetId="4">#REF!</definedName>
    <definedName name="Иркутская_область">#REF!</definedName>
    <definedName name="Иркутская_область_1" localSheetId="4">#REF!</definedName>
    <definedName name="Иркутская_область_1">#REF!</definedName>
    <definedName name="ис">#REF!</definedName>
    <definedName name="ИС__И.Максимов" localSheetId="4">#REF!</definedName>
    <definedName name="ИС__И.Максимов">#REF!</definedName>
    <definedName name="итог" localSheetId="4">#REF!</definedName>
    <definedName name="итог">#REF!</definedName>
    <definedName name="Итого_ЗПМ__по_рес_расчету_с_учетом_к_тов" localSheetId="4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>#REF!</definedName>
    <definedName name="Итого_материалы" localSheetId="4">#REF!</definedName>
    <definedName name="Итого_материалы">#REF!</definedName>
    <definedName name="Итого_материалы__по_рес_расчету_с_учетом_к_тов" localSheetId="4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>#REF!</definedName>
    <definedName name="Итого_машины_и_механизмы" localSheetId="4">#REF!</definedName>
    <definedName name="Итого_машины_и_механизмы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4">#REF!</definedName>
    <definedName name="Итого_НР_по_акту_по_ресурсному_расчету">#REF!</definedName>
    <definedName name="Итого_НР_по_ресурсному_расчету" localSheetId="4">#REF!</definedName>
    <definedName name="Итого_НР_по_ресурсному_расчету">#REF!</definedName>
    <definedName name="Итого_ОЗП" localSheetId="4">#REF!</definedName>
    <definedName name="Итого_ОЗП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4">#REF!</definedName>
    <definedName name="Итого_ОЗП_по_рес_расчету_с_учетом_к_тов">#REF!</definedName>
    <definedName name="Итого_ПЗ" localSheetId="4">#REF!</definedName>
    <definedName name="Итого_ПЗ">#REF!</definedName>
    <definedName name="Итого_ПЗ_в_базисных_ценах" localSheetId="4">#REF!</definedName>
    <definedName name="Итого_ПЗ_в_базисных_ценах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>#REF!</definedName>
    <definedName name="Итого_ПЗ_по_рес_расчету_с_учетом_к_тов" localSheetId="4">#REF!</definedName>
    <definedName name="Итого_ПЗ_по_рес_расчету_с_учетом_к_тов">#REF!</definedName>
    <definedName name="Итого_по_разделу_V" localSheetId="4">#REF!</definedName>
    <definedName name="Итого_по_разделу_V">#REF!</definedName>
    <definedName name="Итого_по_смете" localSheetId="4">#REF!</definedName>
    <definedName name="Итого_по_смете">#REF!</definedName>
    <definedName name="Итого_СП_по_акту_по_ресурсному_расчету" localSheetId="4">#REF!</definedName>
    <definedName name="Итого_СП_по_акту_по_ресурсному_расчету">#REF!</definedName>
    <definedName name="Итого_СП_по_ресурсному_расчету" localSheetId="4">#REF!</definedName>
    <definedName name="Итого_СП_по_ресурсному_расчету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4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>#REF!</definedName>
    <definedName name="ить" localSheetId="4">#REF!</definedName>
    <definedName name="ить">#REF!</definedName>
    <definedName name="итьоиьб" localSheetId="4">#REF!</definedName>
    <definedName name="итьоиьб">#REF!</definedName>
    <definedName name="Иуе">#REF!</definedName>
    <definedName name="ИуеРЭО">#REF!</definedName>
    <definedName name="Ицпп">#REF!</definedName>
    <definedName name="й" localSheetId="4">#REF!</definedName>
    <definedName name="й">#REF!</definedName>
    <definedName name="йцйу3йк" localSheetId="4">#REF!</definedName>
    <definedName name="йцйу3йк">#REF!</definedName>
    <definedName name="йцйц">NA()</definedName>
    <definedName name="йцу" localSheetId="4">#REF!</definedName>
    <definedName name="йцу">#REF!</definedName>
    <definedName name="К" localSheetId="4">#REF!</definedName>
    <definedName name="К">#REF!</definedName>
    <definedName name="к_ЗПМ" localSheetId="4">#REF!</definedName>
    <definedName name="к_ЗПМ">#REF!</definedName>
    <definedName name="к_МАТ" localSheetId="4">#REF!</definedName>
    <definedName name="к_МАТ">#REF!</definedName>
    <definedName name="к_ОЗП" localSheetId="4">#REF!</definedName>
    <definedName name="к_ОЗП">#REF!</definedName>
    <definedName name="к_ПЗ" localSheetId="4">#REF!</definedName>
    <definedName name="к_ПЗ">#REF!</definedName>
    <definedName name="к_ЭМ" localSheetId="4">#REF!</definedName>
    <definedName name="к_ЭМ">#REF!</definedName>
    <definedName name="к1" localSheetId="4">#REF!</definedName>
    <definedName name="к1">#REF!</definedName>
    <definedName name="к10" localSheetId="4">#REF!</definedName>
    <definedName name="к10">#REF!</definedName>
    <definedName name="к101" localSheetId="4">#REF!</definedName>
    <definedName name="к101">#REF!</definedName>
    <definedName name="К105" localSheetId="4">#REF!</definedName>
    <definedName name="К105">#REF!</definedName>
    <definedName name="к11" localSheetId="4">#REF!</definedName>
    <definedName name="к11">#REF!</definedName>
    <definedName name="к12" localSheetId="4">#REF!</definedName>
    <definedName name="к12">#REF!</definedName>
    <definedName name="к13" localSheetId="4">#REF!</definedName>
    <definedName name="к13">#REF!</definedName>
    <definedName name="к14" localSheetId="4">#REF!</definedName>
    <definedName name="к14">#REF!</definedName>
    <definedName name="к15" localSheetId="4">#REF!</definedName>
    <definedName name="к15">#REF!</definedName>
    <definedName name="к16" localSheetId="4">#REF!</definedName>
    <definedName name="к16">#REF!</definedName>
    <definedName name="к17" localSheetId="4">#REF!</definedName>
    <definedName name="к17">#REF!</definedName>
    <definedName name="к18" localSheetId="4">#REF!</definedName>
    <definedName name="к18">#REF!</definedName>
    <definedName name="к19" localSheetId="4">#REF!</definedName>
    <definedName name="к19">#REF!</definedName>
    <definedName name="к2" localSheetId="4">#REF!</definedName>
    <definedName name="к2">#REF!</definedName>
    <definedName name="к20" localSheetId="4">#REF!</definedName>
    <definedName name="к20">#REF!</definedName>
    <definedName name="к21" localSheetId="4">#REF!</definedName>
    <definedName name="к21">#REF!</definedName>
    <definedName name="к22" localSheetId="4">#REF!</definedName>
    <definedName name="к22">#REF!</definedName>
    <definedName name="к23" localSheetId="4">#REF!</definedName>
    <definedName name="к23">#REF!</definedName>
    <definedName name="к231" localSheetId="4">#REF!</definedName>
    <definedName name="к231">#REF!</definedName>
    <definedName name="к24" localSheetId="4">#REF!</definedName>
    <definedName name="к24">#REF!</definedName>
    <definedName name="к25" localSheetId="4">#REF!</definedName>
    <definedName name="к25">#REF!</definedName>
    <definedName name="к26" localSheetId="4">#REF!</definedName>
    <definedName name="к26">#REF!</definedName>
    <definedName name="к27" localSheetId="4">#REF!</definedName>
    <definedName name="к27">#REF!</definedName>
    <definedName name="к28" localSheetId="4">#REF!</definedName>
    <definedName name="к28">#REF!</definedName>
    <definedName name="к29" localSheetId="4">#REF!</definedName>
    <definedName name="к29">#REF!</definedName>
    <definedName name="к2п" localSheetId="4">#REF!</definedName>
    <definedName name="к2п">#REF!</definedName>
    <definedName name="к3" localSheetId="4">#REF!</definedName>
    <definedName name="к3">#REF!</definedName>
    <definedName name="к30" localSheetId="4">#REF!</definedName>
    <definedName name="к30">#REF!</definedName>
    <definedName name="к3п" localSheetId="4">#REF!</definedName>
    <definedName name="к3п">#REF!</definedName>
    <definedName name="к5" localSheetId="4">#REF!</definedName>
    <definedName name="к5">#REF!</definedName>
    <definedName name="к6" localSheetId="4">#REF!</definedName>
    <definedName name="к6">#REF!</definedName>
    <definedName name="к7" localSheetId="4">#REF!</definedName>
    <definedName name="к7">#REF!</definedName>
    <definedName name="к8" localSheetId="4">#REF!</definedName>
    <definedName name="к8">#REF!</definedName>
    <definedName name="к9" localSheetId="4">#REF!</definedName>
    <definedName name="к9">#REF!</definedName>
    <definedName name="Кабардино_Балкарская_Республика" localSheetId="4">#REF!</definedName>
    <definedName name="Кабардино_Балкарская_Республика">#REF!</definedName>
    <definedName name="Кабели_1" localSheetId="4">#REF!</definedName>
    <definedName name="Кабели_1">#REF!</definedName>
    <definedName name="кабель" localSheetId="4">#REF!</definedName>
    <definedName name="кабель">#REF!</definedName>
    <definedName name="кака" localSheetId="4">#REF!</definedName>
    <definedName name="кака">#REF!</definedName>
    <definedName name="Калининградская_область" localSheetId="4">#REF!</definedName>
    <definedName name="Калининградская_область">#REF!</definedName>
    <definedName name="калплан" localSheetId="4">#REF!</definedName>
    <definedName name="калплан">#REF!</definedName>
    <definedName name="Калужская_область" localSheetId="4">#REF!</definedName>
    <definedName name="Калужская_область">#REF!</definedName>
    <definedName name="Камеральных" localSheetId="4">#REF!</definedName>
    <definedName name="Камеральных">#REF!</definedName>
    <definedName name="Камчатская_область" localSheetId="4">#REF!</definedName>
    <definedName name="Камчатская_область">#REF!</definedName>
    <definedName name="Камчатская_область_1" localSheetId="4">#REF!</definedName>
    <definedName name="Камчатская_область_1">#REF!</definedName>
    <definedName name="Карачаево_Черкесская_Республика" localSheetId="4">#REF!</definedName>
    <definedName name="Карачаево_Черкесская_Республика">#REF!</definedName>
    <definedName name="Категория_сложности" localSheetId="4">#REF!</definedName>
    <definedName name="Категория_сложности">#REF!</definedName>
    <definedName name="катя" localSheetId="4">#REF!</definedName>
    <definedName name="катя">#REF!</definedName>
    <definedName name="КВАРТАЛ2" localSheetId="4">#REF!</definedName>
    <definedName name="КВАРТАЛ2">#REF!</definedName>
    <definedName name="кгкг" localSheetId="4">#REF!</definedName>
    <definedName name="кгкг">#REF!</definedName>
    <definedName name="кеке" localSheetId="4">#REF!</definedName>
    <definedName name="кеке">#REF!</definedName>
    <definedName name="Кемеровская_область" localSheetId="4">#REF!</definedName>
    <definedName name="Кемеровская_область">#REF!</definedName>
    <definedName name="Кемеровская_область_1" localSheetId="4">#REF!</definedName>
    <definedName name="Кемеровская_область_1">#REF!</definedName>
    <definedName name="кенрке" localSheetId="4">#REF!</definedName>
    <definedName name="кенрке">#REF!</definedName>
    <definedName name="кенроолтьб" localSheetId="4">#REF!</definedName>
    <definedName name="кенроолтьб">#REF!</definedName>
    <definedName name="керл" localSheetId="4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 localSheetId="4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4">#REF!</definedName>
    <definedName name="КИПиавтом">#REF!</definedName>
    <definedName name="Кировская_область" localSheetId="4">#REF!</definedName>
    <definedName name="Кировская_область">#REF!</definedName>
    <definedName name="Кировская_область_1" localSheetId="4">#REF!</definedName>
    <definedName name="Кировская_область_1">#REF!</definedName>
    <definedName name="кк" localSheetId="4">#REF!</definedName>
    <definedName name="кк" localSheetId="8">#REF!</definedName>
    <definedName name="кк">#REF!</definedName>
    <definedName name="ккее" localSheetId="4">#REF!</definedName>
    <definedName name="ккее">#REF!</definedName>
    <definedName name="ккк" localSheetId="4">#REF!</definedName>
    <definedName name="ккк">#REF!</definedName>
    <definedName name="книга" localSheetId="4">#REF!</definedName>
    <definedName name="книга">#REF!</definedName>
    <definedName name="Кобщ" localSheetId="4">#REF!</definedName>
    <definedName name="Кобщ">#REF!</definedName>
    <definedName name="КОД" localSheetId="4">#REF!</definedName>
    <definedName name="КОД">#REF!</definedName>
    <definedName name="кол" localSheetId="4">#REF!</definedName>
    <definedName name="кол">#REF!</definedName>
    <definedName name="Количество_землепользователей" localSheetId="4">#REF!</definedName>
    <definedName name="Количество_землепользователей">#REF!</definedName>
    <definedName name="Количество_контуров" localSheetId="4">#REF!</definedName>
    <definedName name="Количество_контуров">#REF!</definedName>
    <definedName name="Количество_культур" localSheetId="4">#REF!</definedName>
    <definedName name="Количество_культур">#REF!</definedName>
    <definedName name="Количество_листов">#REF!</definedName>
    <definedName name="Количество_планшетов" localSheetId="4">#REF!</definedName>
    <definedName name="Количество_планшетов">#REF!</definedName>
    <definedName name="Количество_предприятий" localSheetId="4">#REF!</definedName>
    <definedName name="Количество_предприятий">#REF!</definedName>
    <definedName name="Количество_согласований" localSheetId="4">#REF!</definedName>
    <definedName name="Количество_согласований">#REF!</definedName>
    <definedName name="Колп">#REF!</definedName>
    <definedName name="ком." localSheetId="4">#REF!</definedName>
    <definedName name="ком.">#REF!</definedName>
    <definedName name="Командировочные_расходы" localSheetId="4">#REF!</definedName>
    <definedName name="Командировочные_расходы">#REF!</definedName>
    <definedName name="Компания">#REF!</definedName>
    <definedName name="комплект">#REF!</definedName>
    <definedName name="конкурс" localSheetId="4">#REF!</definedName>
    <definedName name="конкурс">#REF!</definedName>
    <definedName name="Контроллер_1" localSheetId="4">#REF!</definedName>
    <definedName name="Контроллер_1">#REF!</definedName>
    <definedName name="кор" localSheetId="4">#REF!</definedName>
    <definedName name="кор">#REF!</definedName>
    <definedName name="кореал" localSheetId="4">#REF!</definedName>
    <definedName name="кореал">#REF!</definedName>
    <definedName name="Корнеева" localSheetId="4">#REF!</definedName>
    <definedName name="Корнеева">#REF!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4">#REF!</definedName>
    <definedName name="Костромская_область">#REF!</definedName>
    <definedName name="КОЭФ3" localSheetId="4">#REF!</definedName>
    <definedName name="КОЭФ3">#REF!</definedName>
    <definedName name="КоэфБезПоля" localSheetId="4">#REF!</definedName>
    <definedName name="КоэфБезПоля">#REF!</definedName>
    <definedName name="КоэфГорЗак" localSheetId="4">#REF!</definedName>
    <definedName name="КоэфГорЗак">#REF!</definedName>
    <definedName name="Коэффициент" localSheetId="4">#REF!</definedName>
    <definedName name="Коэффициент">#REF!</definedName>
    <definedName name="кп" localSheetId="4">#REF!</definedName>
    <definedName name="кп">#REF!</definedName>
    <definedName name="крас" localSheetId="4">#REF!</definedName>
    <definedName name="крас">#REF!</definedName>
    <definedName name="Краснодарский_край" localSheetId="4">#REF!</definedName>
    <definedName name="Краснодарский_край">#REF!</definedName>
    <definedName name="Красноярский_край" localSheetId="4">#REF!</definedName>
    <definedName name="Красноярский_край">#REF!</definedName>
    <definedName name="Красноярский_край_1" localSheetId="4">#REF!</definedName>
    <definedName name="Красноярский_край_1">#REF!</definedName>
    <definedName name="Крек">#REF!</definedName>
    <definedName name="_xlnm.Criteria" localSheetId="4">#REF!</definedName>
    <definedName name="_xlnm.Criteria">#REF!</definedName>
    <definedName name="Крп">#REF!</definedName>
    <definedName name="куку" localSheetId="4">#REF!</definedName>
    <definedName name="куку">#REF!</definedName>
    <definedName name="Курганская_область" localSheetId="4">#REF!</definedName>
    <definedName name="Курганская_область">#REF!</definedName>
    <definedName name="Курганская_область_1" localSheetId="4">#REF!</definedName>
    <definedName name="Курганская_область_1">#REF!</definedName>
    <definedName name="курс" localSheetId="4">#REF!</definedName>
    <definedName name="курс">#REF!</definedName>
    <definedName name="Курс_1" localSheetId="4">#REF!</definedName>
    <definedName name="Курс_1">#REF!</definedName>
    <definedName name="курс_дол" localSheetId="4">#REF!</definedName>
    <definedName name="курс_дол">#REF!</definedName>
    <definedName name="Курс_доллара">#REF!</definedName>
    <definedName name="Курс_доллара_США" localSheetId="4">#REF!</definedName>
    <definedName name="Курс_доллара_США">#REF!</definedName>
    <definedName name="курс1" localSheetId="4">#REF!</definedName>
    <definedName name="курс1">#REF!</definedName>
    <definedName name="Курская_область" localSheetId="4">#REF!</definedName>
    <definedName name="Курская_область">#REF!</definedName>
    <definedName name="кшн" localSheetId="4">#REF!</definedName>
    <definedName name="кшн">#REF!</definedName>
    <definedName name="Кэл">#REF!</definedName>
    <definedName name="лаборатория" localSheetId="4">#REF!</definedName>
    <definedName name="лаборатория">#REF!</definedName>
    <definedName name="ЛабШурфов" localSheetId="4">#REF!</definedName>
    <definedName name="ЛабШурфов">#REF!</definedName>
    <definedName name="лв" localSheetId="4">#REF!</definedName>
    <definedName name="лв">#REF!</definedName>
    <definedName name="лвнг" localSheetId="4">#REF!</definedName>
    <definedName name="лвнг">#REF!</definedName>
    <definedName name="лд" localSheetId="4">#REF!</definedName>
    <definedName name="лд" localSheetId="8">#REF!</definedName>
    <definedName name="лд">#REF!</definedName>
    <definedName name="лдд" localSheetId="4">#REF!</definedName>
    <definedName name="лдд" localSheetId="8">#REF!</definedName>
    <definedName name="лдд">#REF!</definedName>
    <definedName name="лдллл" localSheetId="4">#REF!</definedName>
    <definedName name="лдллл">#REF!</definedName>
    <definedName name="ЛенЗина">#REF!</definedName>
    <definedName name="ленин" localSheetId="4">#REF!</definedName>
    <definedName name="ленин">#REF!</definedName>
    <definedName name="Ленинградская_область" localSheetId="4">#REF!</definedName>
    <definedName name="Ленинградская_область">#REF!</definedName>
    <definedName name="лес">#REF!</definedName>
    <definedName name="ЛимитУРС_ПИР" localSheetId="4">#REF!</definedName>
    <definedName name="ЛимитУРС_ПИР">#REF!</definedName>
    <definedName name="Липецкая_область" localSheetId="4">#REF!</definedName>
    <definedName name="Липецкая_область">#REF!</definedName>
    <definedName name="лист" localSheetId="4">#REF!</definedName>
    <definedName name="лист">#REF!</definedName>
    <definedName name="Лифты" localSheetId="4">#REF!</definedName>
    <definedName name="Лифты">#REF!</definedName>
    <definedName name="лкон" localSheetId="4">#REF!</definedName>
    <definedName name="лкон">#REF!</definedName>
    <definedName name="лл" localSheetId="4">#REF!</definedName>
    <definedName name="лл" localSheetId="8">#REF!</definedName>
    <definedName name="лл">#REF!</definedName>
    <definedName name="ллддд" localSheetId="4">#REF!</definedName>
    <definedName name="ллддд">#REF!</definedName>
    <definedName name="ллдж" localSheetId="4">#REF!</definedName>
    <definedName name="ллдж">#REF!</definedName>
    <definedName name="ллл" localSheetId="4">#REF!</definedName>
    <definedName name="ллл" localSheetId="8">#REF!</definedName>
    <definedName name="ллл">#REF!</definedName>
    <definedName name="лн" localSheetId="4">#REF!</definedName>
    <definedName name="лн">#REF!</definedName>
    <definedName name="лнвг" localSheetId="4">#REF!</definedName>
    <definedName name="лнвг">#REF!</definedName>
    <definedName name="лнгва" localSheetId="4">#REF!</definedName>
    <definedName name="лнгва">#REF!</definedName>
    <definedName name="ло" localSheetId="4">#REF!</definedName>
    <definedName name="ло">#REF!</definedName>
    <definedName name="ловпр" localSheetId="4">#REF!</definedName>
    <definedName name="ловпр">#REF!</definedName>
    <definedName name="логалгнеелн" localSheetId="4">#REF!</definedName>
    <definedName name="логалгнеелн">#REF!</definedName>
    <definedName name="лодло" localSheetId="4">#REF!</definedName>
    <definedName name="лодло">#REF!</definedName>
    <definedName name="лодол" localSheetId="4">#REF!</definedName>
    <definedName name="лодол">#REF!</definedName>
    <definedName name="лол" localSheetId="4">#REF!</definedName>
    <definedName name="лол">#REF!</definedName>
    <definedName name="лорщшгошщлдбжд" localSheetId="4">#REF!</definedName>
    <definedName name="лорщшгошщлдбжд">#REF!</definedName>
    <definedName name="лпрра" localSheetId="4">#REF!</definedName>
    <definedName name="лпрра">#REF!</definedName>
    <definedName name="лрал" localSheetId="4">#REF!</definedName>
    <definedName name="лрал">#REF!</definedName>
    <definedName name="лрлд" localSheetId="4">#REF!</definedName>
    <definedName name="лрлд">#REF!</definedName>
    <definedName name="лрр" localSheetId="4">#REF!</definedName>
    <definedName name="лрр">#REF!</definedName>
    <definedName name="М" localSheetId="4">#REF!</definedName>
    <definedName name="М">#REF!</definedName>
    <definedName name="Магаданская_область" localSheetId="4">#REF!</definedName>
    <definedName name="Магаданская_область">#REF!</definedName>
    <definedName name="Магаданская_область_1" localSheetId="4">#REF!</definedName>
    <definedName name="Магаданская_область_1">#REF!</definedName>
    <definedName name="МАРЖА" localSheetId="4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 localSheetId="4">#REF!</definedName>
    <definedName name="Месяцы">#REF!</definedName>
    <definedName name="Месяцы2" localSheetId="4">#REF!</definedName>
    <definedName name="Месяцы2">#REF!</definedName>
    <definedName name="Месяцы3" localSheetId="4">#REF!</definedName>
    <definedName name="Месяцы3">#REF!</definedName>
    <definedName name="мж1">#REF!</definedName>
    <definedName name="МИ_Т" localSheetId="4">#REF!</definedName>
    <definedName name="МИ_Т">#REF!</definedName>
    <definedName name="МИА5" localSheetId="4">#REF!</definedName>
    <definedName name="МИА5">#REF!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8">{0,"овz";1,"z";2,"аz";5,"овz"}</definedName>
    <definedName name="мил">{0,"овz";1,"z";2,"аz";5,"овz"}</definedName>
    <definedName name="мин" localSheetId="4">#REF!</definedName>
    <definedName name="мин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>#REF!</definedName>
    <definedName name="мись" localSheetId="4">#REF!</definedName>
    <definedName name="мись">#REF!</definedName>
    <definedName name="мит" localSheetId="4">#REF!</definedName>
    <definedName name="мит">#REF!</definedName>
    <definedName name="мм" localSheetId="4">#REF!</definedName>
    <definedName name="мм">#REF!</definedName>
    <definedName name="МММММММММ" localSheetId="4">#REF!</definedName>
    <definedName name="МММММММММ">#REF!</definedName>
    <definedName name="мн" localSheetId="4">#REF!</definedName>
    <definedName name="мн">#REF!</definedName>
    <definedName name="Модель2" localSheetId="4">#REF!</definedName>
    <definedName name="Модель2" localSheetId="8">#REF!</definedName>
    <definedName name="Модель2">#REF!</definedName>
    <definedName name="мойка" localSheetId="4">#REF!</definedName>
    <definedName name="мойка">#REF!</definedName>
    <definedName name="Монтаж" localSheetId="4">#REF!</definedName>
    <definedName name="Монтаж">#REF!</definedName>
    <definedName name="Монтажные_работы_в_базисных_ценах" localSheetId="4">#REF!</definedName>
    <definedName name="Монтажные_работы_в_базисных_ценах">#REF!</definedName>
    <definedName name="Московская_область" localSheetId="4">#REF!</definedName>
    <definedName name="Московская_область">#REF!</definedName>
    <definedName name="мотаж2" localSheetId="4">#REF!</definedName>
    <definedName name="мотаж2">#REF!</definedName>
    <definedName name="мпртмит" localSheetId="4">#REF!</definedName>
    <definedName name="мпртмит">#REF!</definedName>
    <definedName name="мтч" localSheetId="4">#REF!</definedName>
    <definedName name="мтч">#REF!</definedName>
    <definedName name="мтьюп" localSheetId="4">#REF!</definedName>
    <definedName name="мтьюп">#REF!</definedName>
    <definedName name="муж">#REF!</definedName>
    <definedName name="Мурманская_область" localSheetId="4">#REF!</definedName>
    <definedName name="Мурманская_область">#REF!</definedName>
    <definedName name="Мурманская_область_1" localSheetId="4">#REF!</definedName>
    <definedName name="Мурманская_область_1">#REF!</definedName>
    <definedName name="над" localSheetId="4">#REF!</definedName>
    <definedName name="над">#REF!</definedName>
    <definedName name="наз">#REF!</definedName>
    <definedName name="назв">#REF!</definedName>
    <definedName name="Название_проекта" localSheetId="4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4">#REF!</definedName>
    <definedName name="Наименование_группы_строек">#REF!</definedName>
    <definedName name="Наименование_локальной_сметы" localSheetId="4">#REF!</definedName>
    <definedName name="Наименование_локальной_сметы">#REF!</definedName>
    <definedName name="Наименование_объекта" localSheetId="4">#REF!</definedName>
    <definedName name="Наименование_объекта">#REF!</definedName>
    <definedName name="Наименование_объектной_сметы" localSheetId="4">#REF!</definedName>
    <definedName name="Наименование_объектной_сметы">#REF!</definedName>
    <definedName name="Наименование_организации_заказчика" localSheetId="4">#REF!</definedName>
    <definedName name="Наименование_организации_заказчика">#REF!</definedName>
    <definedName name="Наименование_очереди" localSheetId="4">#REF!</definedName>
    <definedName name="Наименование_очереди">#REF!</definedName>
    <definedName name="Наименование_проектной_организации" localSheetId="4">#REF!</definedName>
    <definedName name="Наименование_проектной_организации">#REF!</definedName>
    <definedName name="Наименование_пускового_комплекса" localSheetId="4">#REF!</definedName>
    <definedName name="Наименование_пускового_комплекса">#REF!</definedName>
    <definedName name="Наименование_сводного_сметного_расчета" localSheetId="4">#REF!</definedName>
    <definedName name="Наименование_сводного_сметного_расчета">#REF!</definedName>
    <definedName name="Наименование_строительства" localSheetId="4">#REF!</definedName>
    <definedName name="Наименование_строительства">#REF!</definedName>
    <definedName name="Наименование_стройки" localSheetId="4">#REF!</definedName>
    <definedName name="Наименование_стройки">#REF!</definedName>
    <definedName name="накладные" localSheetId="4">#REF!</definedName>
    <definedName name="накладные">#REF!</definedName>
    <definedName name="науки" localSheetId="4">#REF!</definedName>
    <definedName name="науки">#REF!</definedName>
    <definedName name="нвле" localSheetId="4">#REF!</definedName>
    <definedName name="нвле">#REF!</definedName>
    <definedName name="нгагл" localSheetId="4">#REF!</definedName>
    <definedName name="нгагл">#REF!</definedName>
    <definedName name="нго" localSheetId="4">#REF!</definedName>
    <definedName name="нго">#REF!</definedName>
    <definedName name="нгпнрап" localSheetId="4">#REF!</definedName>
    <definedName name="нгпнрап">#REF!</definedName>
    <definedName name="НДС" localSheetId="4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 localSheetId="4">#REF!</definedName>
    <definedName name="нево">#REF!</definedName>
    <definedName name="нер" localSheetId="4">#REF!</definedName>
    <definedName name="нер">#REF!</definedName>
    <definedName name="нес2">#REF!</definedName>
    <definedName name="неуо" localSheetId="4">#REF!</definedName>
    <definedName name="неуо">#REF!</definedName>
    <definedName name="Нижегородская_область" localSheetId="4">#REF!</definedName>
    <definedName name="Нижегородская_область">#REF!</definedName>
    <definedName name="Нижняя_часть" localSheetId="4">#REF!</definedName>
    <definedName name="Нижняя_часть">#REF!</definedName>
    <definedName name="нии" localSheetId="4">#REF!</definedName>
    <definedName name="нии">#REF!</definedName>
    <definedName name="НК">#REF!</definedName>
    <definedName name="нн" localSheetId="4">#REF!</definedName>
    <definedName name="нн" localSheetId="8">#REF!</definedName>
    <definedName name="нн">#REF!</definedName>
    <definedName name="но" localSheetId="4">#REF!</definedName>
    <definedName name="но">#REF!</definedName>
    <definedName name="Новгородская_область" localSheetId="4">#REF!</definedName>
    <definedName name="Новгородская_область">#REF!</definedName>
    <definedName name="Новосибирская_область" localSheetId="4">#REF!</definedName>
    <definedName name="Новосибирская_область">#REF!</definedName>
    <definedName name="Новосибирская_область_1" localSheetId="4">#REF!</definedName>
    <definedName name="Новосибирская_область_1">#REF!</definedName>
    <definedName name="новый" localSheetId="4">#REF!</definedName>
    <definedName name="новый">#REF!</definedName>
    <definedName name="Номер" localSheetId="4">#REF!</definedName>
    <definedName name="Номер">#REF!</definedName>
    <definedName name="Номер_договора" localSheetId="4">#REF!</definedName>
    <definedName name="Номер_договора">#REF!</definedName>
    <definedName name="Номер_пп" localSheetId="4">#REF!</definedName>
    <definedName name="Номер_пп">#REF!</definedName>
    <definedName name="Номер_раздела" localSheetId="4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3">граж</definedName>
    <definedName name="нр" localSheetId="4">граж</definedName>
    <definedName name="нр" localSheetId="6">граж</definedName>
    <definedName name="нр" localSheetId="8">граж</definedName>
    <definedName name="нр">#REF!</definedName>
    <definedName name="Нсапк">#REF!</definedName>
    <definedName name="Нсстр">#REF!</definedName>
    <definedName name="о" localSheetId="4">#REF!</definedName>
    <definedName name="о">#REF!</definedName>
    <definedName name="об" localSheetId="4">#REF!</definedName>
    <definedName name="об">#REF!</definedName>
    <definedName name="обл">#REF!</definedName>
    <definedName name="_xlnm.Print_Area" localSheetId="2">Прил.3!$A$1:$H$75</definedName>
    <definedName name="_xlnm.Print_Area" localSheetId="3">'Прил.4 РМ'!$A$1:$E$48</definedName>
    <definedName name="_xlnm.Print_Area" localSheetId="4">'Прил.5 Расчет СМР и ОБ'!$A$1:$J$90</definedName>
    <definedName name="_xlnm.Print_Area" localSheetId="8">'ФОТр.тек.'!$A$1:$F$53</definedName>
    <definedName name="_xlnm.Print_Area">#REF!</definedName>
    <definedName name="Область_печати_ИМ" localSheetId="4">#REF!</definedName>
    <definedName name="Область_печати_ИМ">#REF!</definedName>
    <definedName name="Оборудование_в_базисных_ценах" localSheetId="4">#REF!</definedName>
    <definedName name="Оборудование_в_базисных_ценах">#REF!</definedName>
    <definedName name="Обоснование_поправки" localSheetId="4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4">#REF!</definedName>
    <definedName name="объем___0">#REF!</definedName>
    <definedName name="объем___0___0" localSheetId="4">#REF!</definedName>
    <definedName name="объем___0___0">#REF!</definedName>
    <definedName name="объем___0___0___0" localSheetId="4">#REF!</definedName>
    <definedName name="объем___0___0___0">#REF!</definedName>
    <definedName name="объем___0___0___0___0" localSheetId="4">#REF!</definedName>
    <definedName name="объем___0___0___0___0">#REF!</definedName>
    <definedName name="объем___0___0___2" localSheetId="4">#REF!</definedName>
    <definedName name="объем___0___0___2">#REF!</definedName>
    <definedName name="объем___0___0___3" localSheetId="4">#REF!</definedName>
    <definedName name="объем___0___0___3">#REF!</definedName>
    <definedName name="объем___0___0___4" localSheetId="4">#REF!</definedName>
    <definedName name="объем___0___0___4">#REF!</definedName>
    <definedName name="объем___0___1" localSheetId="4">#REF!</definedName>
    <definedName name="объем___0___1">#REF!</definedName>
    <definedName name="объем___0___10" localSheetId="4">#REF!</definedName>
    <definedName name="объем___0___10">#REF!</definedName>
    <definedName name="объем___0___12" localSheetId="4">#REF!</definedName>
    <definedName name="объем___0___12">#REF!</definedName>
    <definedName name="объем___0___2" localSheetId="4">#REF!</definedName>
    <definedName name="объем___0___2">#REF!</definedName>
    <definedName name="объем___0___2___0" localSheetId="4">#REF!</definedName>
    <definedName name="объем___0___2___0">#REF!</definedName>
    <definedName name="объем___0___3" localSheetId="4">#REF!</definedName>
    <definedName name="объем___0___3">#REF!</definedName>
    <definedName name="объем___0___4" localSheetId="4">#REF!</definedName>
    <definedName name="объем___0___4">#REF!</definedName>
    <definedName name="объем___0___5" localSheetId="4">#REF!</definedName>
    <definedName name="объем___0___5">#REF!</definedName>
    <definedName name="объем___0___6" localSheetId="4">#REF!</definedName>
    <definedName name="объем___0___6">#REF!</definedName>
    <definedName name="объем___0___8" localSheetId="4">#REF!</definedName>
    <definedName name="объем___0___8">#REF!</definedName>
    <definedName name="объем___1" localSheetId="4">#REF!</definedName>
    <definedName name="объем___1">#REF!</definedName>
    <definedName name="объем___1___0" localSheetId="4">#REF!</definedName>
    <definedName name="объем___1___0">#REF!</definedName>
    <definedName name="объем___10" localSheetId="4">#REF!</definedName>
    <definedName name="объем___10">#REF!</definedName>
    <definedName name="объем___10___0">NA()</definedName>
    <definedName name="объем___10___0___0" localSheetId="4">#REF!</definedName>
    <definedName name="объем___10___0___0">#REF!</definedName>
    <definedName name="объем___10___1" localSheetId="4">#REF!</definedName>
    <definedName name="объем___10___1">#REF!</definedName>
    <definedName name="объем___10___10" localSheetId="4">#REF!</definedName>
    <definedName name="объем___10___10">#REF!</definedName>
    <definedName name="объем___10___12" localSheetId="4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4">#REF!</definedName>
    <definedName name="объем___11">#REF!</definedName>
    <definedName name="объем___11___0">NA()</definedName>
    <definedName name="объем___11___10" localSheetId="4">#REF!</definedName>
    <definedName name="объем___11___10">#REF!</definedName>
    <definedName name="объем___11___2" localSheetId="4">#REF!</definedName>
    <definedName name="объем___11___2">#REF!</definedName>
    <definedName name="объем___11___4" localSheetId="4">#REF!</definedName>
    <definedName name="объем___11___4">#REF!</definedName>
    <definedName name="объем___11___6" localSheetId="4">#REF!</definedName>
    <definedName name="объем___11___6">#REF!</definedName>
    <definedName name="объем___11___8" localSheetId="4">#REF!</definedName>
    <definedName name="объем___11___8">#REF!</definedName>
    <definedName name="объем___12">NA()</definedName>
    <definedName name="объем___2" localSheetId="4">#REF!</definedName>
    <definedName name="объем___2">#REF!</definedName>
    <definedName name="объем___2___0" localSheetId="4">#REF!</definedName>
    <definedName name="объем___2___0">#REF!</definedName>
    <definedName name="объем___2___0___0" localSheetId="4">#REF!</definedName>
    <definedName name="объем___2___0___0">#REF!</definedName>
    <definedName name="объем___2___0___0___0" localSheetId="4">#REF!</definedName>
    <definedName name="объем___2___0___0___0">#REF!</definedName>
    <definedName name="объем___2___1" localSheetId="4">#REF!</definedName>
    <definedName name="объем___2___1">#REF!</definedName>
    <definedName name="объем___2___10" localSheetId="4">#REF!</definedName>
    <definedName name="объем___2___10">#REF!</definedName>
    <definedName name="объем___2___12" localSheetId="4">#REF!</definedName>
    <definedName name="объем___2___12">#REF!</definedName>
    <definedName name="объем___2___2" localSheetId="4">#REF!</definedName>
    <definedName name="объем___2___2">#REF!</definedName>
    <definedName name="объем___2___3" localSheetId="4">#REF!</definedName>
    <definedName name="объем___2___3">#REF!</definedName>
    <definedName name="объем___2___4" localSheetId="4">#REF!</definedName>
    <definedName name="объем___2___4">#REF!</definedName>
    <definedName name="объем___2___6" localSheetId="4">#REF!</definedName>
    <definedName name="объем___2___6">#REF!</definedName>
    <definedName name="объем___2___8" localSheetId="4">#REF!</definedName>
    <definedName name="объем___2___8">#REF!</definedName>
    <definedName name="объем___3" localSheetId="4">#REF!</definedName>
    <definedName name="объем___3">#REF!</definedName>
    <definedName name="объем___3___0" localSheetId="4">#REF!</definedName>
    <definedName name="объем___3___0">#REF!</definedName>
    <definedName name="объем___3___0___0">NA()</definedName>
    <definedName name="объем___3___10" localSheetId="4">#REF!</definedName>
    <definedName name="объем___3___10">#REF!</definedName>
    <definedName name="объем___3___2" localSheetId="4">#REF!</definedName>
    <definedName name="объем___3___2">#REF!</definedName>
    <definedName name="объем___3___3" localSheetId="4">#REF!</definedName>
    <definedName name="объем___3___3">#REF!</definedName>
    <definedName name="объем___3___4" localSheetId="4">#REF!</definedName>
    <definedName name="объем___3___4">#REF!</definedName>
    <definedName name="объем___3___6" localSheetId="4">#REF!</definedName>
    <definedName name="объем___3___6">#REF!</definedName>
    <definedName name="объем___3___8" localSheetId="4">#REF!</definedName>
    <definedName name="объем___3___8">#REF!</definedName>
    <definedName name="объем___4" localSheetId="4">#REF!</definedName>
    <definedName name="объем___4">#REF!</definedName>
    <definedName name="объем___4___0">NA()</definedName>
    <definedName name="объем___4___0___0" localSheetId="4">#REF!</definedName>
    <definedName name="объем___4___0___0">#REF!</definedName>
    <definedName name="объем___4___0___0___0" localSheetId="4">#REF!</definedName>
    <definedName name="объем___4___0___0___0">#REF!</definedName>
    <definedName name="объем___4___10" localSheetId="4">#REF!</definedName>
    <definedName name="объем___4___10">#REF!</definedName>
    <definedName name="объем___4___12" localSheetId="4">#REF!</definedName>
    <definedName name="объем___4___12">#REF!</definedName>
    <definedName name="объем___4___2" localSheetId="4">#REF!</definedName>
    <definedName name="объем___4___2">#REF!</definedName>
    <definedName name="объем___4___3" localSheetId="4">#REF!</definedName>
    <definedName name="объем___4___3">#REF!</definedName>
    <definedName name="объем___4___4" localSheetId="4">#REF!</definedName>
    <definedName name="объем___4___4">#REF!</definedName>
    <definedName name="объем___4___6" localSheetId="4">#REF!</definedName>
    <definedName name="объем___4___6">#REF!</definedName>
    <definedName name="объем___4___8" localSheetId="4">#REF!</definedName>
    <definedName name="объем___4___8">#REF!</definedName>
    <definedName name="объем___5">NA()</definedName>
    <definedName name="объем___5___0" localSheetId="4">#REF!</definedName>
    <definedName name="объем___5___0">#REF!</definedName>
    <definedName name="объем___5___0___0" localSheetId="4">#REF!</definedName>
    <definedName name="объем___5___0___0">#REF!</definedName>
    <definedName name="объем___5___0___0___0" localSheetId="4">#REF!</definedName>
    <definedName name="объем___5___0___0___0">#REF!</definedName>
    <definedName name="объем___5___3">NA()</definedName>
    <definedName name="объем___6">NA()</definedName>
    <definedName name="объем___6___0" localSheetId="4">#REF!</definedName>
    <definedName name="объем___6___0">#REF!</definedName>
    <definedName name="объем___6___0___0" localSheetId="4">#REF!</definedName>
    <definedName name="объем___6___0___0">#REF!</definedName>
    <definedName name="объем___6___0___0___0" localSheetId="4">#REF!</definedName>
    <definedName name="объем___6___0___0___0">#REF!</definedName>
    <definedName name="объем___6___1" localSheetId="4">#REF!</definedName>
    <definedName name="объем___6___1">#REF!</definedName>
    <definedName name="объем___6___10" localSheetId="4">#REF!</definedName>
    <definedName name="объем___6___10">#REF!</definedName>
    <definedName name="объем___6___12" localSheetId="4">#REF!</definedName>
    <definedName name="объем___6___12">#REF!</definedName>
    <definedName name="объем___6___2" localSheetId="4">#REF!</definedName>
    <definedName name="объем___6___2">#REF!</definedName>
    <definedName name="объем___6___4" localSheetId="4">#REF!</definedName>
    <definedName name="объем___6___4">#REF!</definedName>
    <definedName name="объем___6___6" localSheetId="4">#REF!</definedName>
    <definedName name="объем___6___6">#REF!</definedName>
    <definedName name="объем___6___8" localSheetId="4">#REF!</definedName>
    <definedName name="объем___6___8">#REF!</definedName>
    <definedName name="объем___7" localSheetId="4">#REF!</definedName>
    <definedName name="объем___7">#REF!</definedName>
    <definedName name="объем___7___0" localSheetId="4">#REF!</definedName>
    <definedName name="объем___7___0">#REF!</definedName>
    <definedName name="объем___7___10" localSheetId="4">#REF!</definedName>
    <definedName name="объем___7___10">#REF!</definedName>
    <definedName name="объем___7___2" localSheetId="4">#REF!</definedName>
    <definedName name="объем___7___2">#REF!</definedName>
    <definedName name="объем___7___4" localSheetId="4">#REF!</definedName>
    <definedName name="объем___7___4">#REF!</definedName>
    <definedName name="объем___7___6" localSheetId="4">#REF!</definedName>
    <definedName name="объем___7___6">#REF!</definedName>
    <definedName name="объем___7___8" localSheetId="4">#REF!</definedName>
    <definedName name="объем___7___8">#REF!</definedName>
    <definedName name="объем___8" localSheetId="4">#REF!</definedName>
    <definedName name="объем___8">#REF!</definedName>
    <definedName name="объем___8___0" localSheetId="4">#REF!</definedName>
    <definedName name="объем___8___0">#REF!</definedName>
    <definedName name="объем___8___0___0" localSheetId="4">#REF!</definedName>
    <definedName name="объем___8___0___0">#REF!</definedName>
    <definedName name="объем___8___0___0___0" localSheetId="4">#REF!</definedName>
    <definedName name="объем___8___0___0___0">#REF!</definedName>
    <definedName name="объем___8___1" localSheetId="4">#REF!</definedName>
    <definedName name="объем___8___1">#REF!</definedName>
    <definedName name="объем___8___10" localSheetId="4">#REF!</definedName>
    <definedName name="объем___8___10">#REF!</definedName>
    <definedName name="объем___8___12" localSheetId="4">#REF!</definedName>
    <definedName name="объем___8___12">#REF!</definedName>
    <definedName name="объем___8___2" localSheetId="4">#REF!</definedName>
    <definedName name="объем___8___2">#REF!</definedName>
    <definedName name="объем___8___4" localSheetId="4">#REF!</definedName>
    <definedName name="объем___8___4">#REF!</definedName>
    <definedName name="объем___8___6" localSheetId="4">#REF!</definedName>
    <definedName name="объем___8___6">#REF!</definedName>
    <definedName name="объем___8___8" localSheetId="4">#REF!</definedName>
    <definedName name="объем___8___8">#REF!</definedName>
    <definedName name="объем___9" localSheetId="4">#REF!</definedName>
    <definedName name="объем___9">#REF!</definedName>
    <definedName name="объем___9___0" localSheetId="4">#REF!</definedName>
    <definedName name="объем___9___0">#REF!</definedName>
    <definedName name="объем___9___0___0" localSheetId="4">#REF!</definedName>
    <definedName name="объем___9___0___0">#REF!</definedName>
    <definedName name="объем___9___0___0___0" localSheetId="4">#REF!</definedName>
    <definedName name="объем___9___0___0___0">#REF!</definedName>
    <definedName name="объем___9___10" localSheetId="4">#REF!</definedName>
    <definedName name="объем___9___10">#REF!</definedName>
    <definedName name="объем___9___2" localSheetId="4">#REF!</definedName>
    <definedName name="объем___9___2">#REF!</definedName>
    <definedName name="объем___9___4" localSheetId="4">#REF!</definedName>
    <definedName name="объем___9___4">#REF!</definedName>
    <definedName name="объем___9___6" localSheetId="4">#REF!</definedName>
    <definedName name="объем___9___6">#REF!</definedName>
    <definedName name="объем___9___8" localSheetId="4">#REF!</definedName>
    <definedName name="объем___9___8">#REF!</definedName>
    <definedName name="объем1" localSheetId="4">#REF!</definedName>
    <definedName name="объем1">#REF!</definedName>
    <definedName name="ов" localSheetId="4">#REF!</definedName>
    <definedName name="ов">#REF!</definedName>
    <definedName name="овао" localSheetId="4">#REF!</definedName>
    <definedName name="овао">#REF!</definedName>
    <definedName name="овено" localSheetId="4">#REF!</definedName>
    <definedName name="овено">#REF!</definedName>
    <definedName name="овпв" localSheetId="4">#REF!</definedName>
    <definedName name="овпв">#REF!</definedName>
    <definedName name="одлпд" localSheetId="4">#REF!</definedName>
    <definedName name="одлпд">#REF!</definedName>
    <definedName name="оев" localSheetId="4">#REF!</definedName>
    <definedName name="оев">#REF!</definedName>
    <definedName name="оек" localSheetId="4">#REF!</definedName>
    <definedName name="оек">#REF!</definedName>
    <definedName name="ок">#REF!</definedName>
    <definedName name="окн" localSheetId="4">#REF!</definedName>
    <definedName name="окн">#REF!</definedName>
    <definedName name="ол" localSheetId="4">#REF!</definedName>
    <definedName name="ол" localSheetId="8">#REF!</definedName>
    <definedName name="ол">#REF!</definedName>
    <definedName name="олодод" localSheetId="4">#REF!</definedName>
    <definedName name="олодод">#REF!</definedName>
    <definedName name="олорлшгш" localSheetId="4">#REF!</definedName>
    <definedName name="олорлшгш">#REF!</definedName>
    <definedName name="олпрол" localSheetId="4">#REF!</definedName>
    <definedName name="олпрол">#REF!</definedName>
    <definedName name="олролрт" localSheetId="4">#REF!</definedName>
    <definedName name="олролрт">#REF!</definedName>
    <definedName name="олрщшошшлд" localSheetId="4">#REF!</definedName>
    <definedName name="олрщшошшлд">#REF!</definedName>
    <definedName name="олюдю" localSheetId="4">#REF!</definedName>
    <definedName name="олюдю">#REF!</definedName>
    <definedName name="ОЛЯ" localSheetId="4">#REF!</definedName>
    <definedName name="ОЛЯ">#REF!</definedName>
    <definedName name="Омская_область" localSheetId="4">#REF!</definedName>
    <definedName name="Омская_область">#REF!</definedName>
    <definedName name="Омская_область_1" localSheetId="4">#REF!</definedName>
    <definedName name="Омская_область_1">#REF!</definedName>
    <definedName name="оо" localSheetId="4">#REF!</definedName>
    <definedName name="оо">#REF!</definedName>
    <definedName name="ооо" localSheetId="4">#REF!</definedName>
    <definedName name="ооо" localSheetId="8">#REF!</definedName>
    <definedName name="ооо">#REF!</definedName>
    <definedName name="ООО_НИИПРИИ___Севзапинжтехнология" localSheetId="4">#REF!</definedName>
    <definedName name="ООО_НИИПРИИ___Севзапинжтехнология">#REF!</definedName>
    <definedName name="оооо" localSheetId="4">#REF!</definedName>
    <definedName name="оооо">#REF!</definedName>
    <definedName name="ООС" localSheetId="4">#REF!</definedName>
    <definedName name="ООС">#REF!</definedName>
    <definedName name="оос1" localSheetId="4">#REF!</definedName>
    <definedName name="оос1">#REF!</definedName>
    <definedName name="оот" localSheetId="4">#REF!</definedName>
    <definedName name="оот">#REF!</definedName>
    <definedName name="опао" localSheetId="4">#REF!</definedName>
    <definedName name="опао">#REF!</definedName>
    <definedName name="Описание_группы_строек" localSheetId="4">#REF!</definedName>
    <definedName name="Описание_группы_строек">#REF!</definedName>
    <definedName name="Описание_локальной_сметы" localSheetId="4">#REF!</definedName>
    <definedName name="Описание_локальной_сметы">#REF!</definedName>
    <definedName name="Описание_объекта" localSheetId="4">#REF!</definedName>
    <definedName name="Описание_объекта">#REF!</definedName>
    <definedName name="Описание_объектной_сметы" localSheetId="4">#REF!</definedName>
    <definedName name="Описание_объектной_сметы">#REF!</definedName>
    <definedName name="Описание_очереди" localSheetId="4">#REF!</definedName>
    <definedName name="Описание_очереди">#REF!</definedName>
    <definedName name="Описание_пускового_комплекса" localSheetId="4">#REF!</definedName>
    <definedName name="Описание_пускового_комплекса">#REF!</definedName>
    <definedName name="Описание_сводного_сметного_расчета" localSheetId="4">#REF!</definedName>
    <definedName name="Описание_сводного_сметного_расчета">#REF!</definedName>
    <definedName name="Описание_стройки" localSheetId="4">#REF!</definedName>
    <definedName name="Описание_стройки">#REF!</definedName>
    <definedName name="ор" localSheetId="4">#REF!</definedName>
    <definedName name="ор">#REF!</definedName>
    <definedName name="Оренбургская_область" localSheetId="4">#REF!</definedName>
    <definedName name="Оренбургская_область">#REF!</definedName>
    <definedName name="Оренбургская_область_1" localSheetId="4">#REF!</definedName>
    <definedName name="Оренбургская_область_1">#REF!</definedName>
    <definedName name="Орловская_область" localSheetId="4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 localSheetId="4">#REF!</definedName>
    <definedName name="Основание">#REF!</definedName>
    <definedName name="ОтпускИзЕНЭС">#REF!</definedName>
    <definedName name="Отчетный_период__учет_выполненных_работ" localSheetId="4">#REF!</definedName>
    <definedName name="Отчетный_период__учет_выполненных_работ">#REF!</definedName>
    <definedName name="оч">#REF!</definedName>
    <definedName name="оьт" localSheetId="4">#REF!</definedName>
    <definedName name="оьт">#REF!</definedName>
    <definedName name="оьыватв" localSheetId="4">#REF!</definedName>
    <definedName name="оьыватв">#REF!</definedName>
    <definedName name="оюю" localSheetId="4">#REF!</definedName>
    <definedName name="оюю">#REF!</definedName>
    <definedName name="п" localSheetId="4">#REF!</definedName>
    <definedName name="п">#REF!</definedName>
    <definedName name="п121" localSheetId="4">#REF!</definedName>
    <definedName name="п121">#REF!</definedName>
    <definedName name="паа12" localSheetId="4">#REF!</definedName>
    <definedName name="паа12">#REF!</definedName>
    <definedName name="паирав" localSheetId="4">#REF!</definedName>
    <definedName name="паирав">#REF!</definedName>
    <definedName name="пао" localSheetId="4">#REF!</definedName>
    <definedName name="пао">#REF!</definedName>
    <definedName name="пап" localSheetId="4">#REF!</definedName>
    <definedName name="пап">#REF!</definedName>
    <definedName name="парп" localSheetId="4">#REF!</definedName>
    <definedName name="парп">#REF!</definedName>
    <definedName name="паша" localSheetId="4">#REF!</definedName>
    <definedName name="паша">#REF!</definedName>
    <definedName name="ПБ" localSheetId="4">#REF!</definedName>
    <definedName name="ПБ">#REF!</definedName>
    <definedName name="пвар" localSheetId="4">#REF!</definedName>
    <definedName name="пвар">#REF!</definedName>
    <definedName name="пвопв" localSheetId="4">#REF!</definedName>
    <definedName name="пвопв">#REF!</definedName>
    <definedName name="пвр" localSheetId="4">#REF!</definedName>
    <definedName name="пвр">#REF!</definedName>
    <definedName name="пврл" localSheetId="4">#REF!</definedName>
    <definedName name="пврл">#REF!</definedName>
    <definedName name="пвррь" localSheetId="4">#REF!</definedName>
    <definedName name="пвррь">#REF!</definedName>
    <definedName name="пврьп" localSheetId="4">#REF!</definedName>
    <definedName name="пврьп">#REF!</definedName>
    <definedName name="пврьпв" localSheetId="4">#REF!</definedName>
    <definedName name="пврьпв">#REF!</definedName>
    <definedName name="пврьпврь" localSheetId="4">#REF!</definedName>
    <definedName name="пврьпврь">#REF!</definedName>
    <definedName name="пвСпп" localSheetId="4">#REF!</definedName>
    <definedName name="пвСпп">#REF!</definedName>
    <definedName name="пвьрвпрь" localSheetId="4">#REF!</definedName>
    <definedName name="пвьрвпрь">#REF!</definedName>
    <definedName name="пг" localSheetId="4">#REF!</definedName>
    <definedName name="пг">#REF!</definedName>
    <definedName name="пгшд" localSheetId="4">#REF!</definedName>
    <definedName name="пгшд">#REF!</definedName>
    <definedName name="пдплд" localSheetId="4">#REF!</definedName>
    <definedName name="пдплд">#REF!</definedName>
    <definedName name="Пензенская_область" localSheetId="4">#REF!</definedName>
    <definedName name="Пензенская_область">#REF!</definedName>
    <definedName name="перв_кат" localSheetId="4">#REF!</definedName>
    <definedName name="перв_кат">#REF!</definedName>
    <definedName name="первая_кат" localSheetId="4">#REF!</definedName>
    <definedName name="первая_кат">#REF!</definedName>
    <definedName name="первый" localSheetId="4">#REF!</definedName>
    <definedName name="первый">#REF!</definedName>
    <definedName name="Пермская_область" localSheetId="4">#REF!</definedName>
    <definedName name="Пермская_область">#REF!</definedName>
    <definedName name="Пермская_область_1" localSheetId="4">#REF!</definedName>
    <definedName name="Пермская_область_1">#REF!</definedName>
    <definedName name="Пи" localSheetId="4">#REF!</definedName>
    <definedName name="Пи">#REF!</definedName>
    <definedName name="Пи_" localSheetId="4">#REF!</definedName>
    <definedName name="Пи_">#REF!</definedName>
    <definedName name="пионер" localSheetId="4">#REF!</definedName>
    <definedName name="пионер">#REF!</definedName>
    <definedName name="Пкр">#REF!</definedName>
    <definedName name="пл" localSheetId="4">#REF!</definedName>
    <definedName name="пл">#REF!</definedName>
    <definedName name="плдпол" localSheetId="4">#REF!</definedName>
    <definedName name="плдпол">#REF!</definedName>
    <definedName name="плдполд" localSheetId="4">#REF!</definedName>
    <definedName name="плдполд">#REF!</definedName>
    <definedName name="плодолд" localSheetId="4">#REF!</definedName>
    <definedName name="плодолд">#REF!</definedName>
    <definedName name="Площадь" localSheetId="4">#REF!</definedName>
    <definedName name="Площадь">#REF!</definedName>
    <definedName name="Площадь_нелинейных_объектов" localSheetId="4">#REF!</definedName>
    <definedName name="Площадь_нелинейных_объектов">#REF!</definedName>
    <definedName name="Площадь_планшетов" localSheetId="4">#REF!</definedName>
    <definedName name="Площадь_планшетов">#REF!</definedName>
    <definedName name="плыа" localSheetId="4">#REF!</definedName>
    <definedName name="плыа">#REF!</definedName>
    <definedName name="плю" localSheetId="4">#REF!</definedName>
    <definedName name="плю">#REF!</definedName>
    <definedName name="по" localSheetId="4">#REF!</definedName>
    <definedName name="по">#REF!</definedName>
    <definedName name="пов" localSheetId="4">#REF!</definedName>
    <definedName name="пов">#REF!</definedName>
    <definedName name="Подгон" localSheetId="4">#REF!</definedName>
    <definedName name="Подгон">#REF!</definedName>
    <definedName name="Подзаголовок" localSheetId="4">#REF!</definedName>
    <definedName name="Подзаголовок">#REF!</definedName>
    <definedName name="подлен" localSheetId="4">#REF!</definedName>
    <definedName name="подлен">#REF!</definedName>
    <definedName name="подлжддлджд" localSheetId="4">#REF!</definedName>
    <definedName name="подлжддлджд">#REF!</definedName>
    <definedName name="Подпись1" localSheetId="4">#REF!</definedName>
    <definedName name="Подпись1">#REF!</definedName>
    <definedName name="Подпись2" localSheetId="4">#REF!</definedName>
    <definedName name="Подпись2">#REF!</definedName>
    <definedName name="Подпись3" localSheetId="4">#REF!</definedName>
    <definedName name="Подпись3">#REF!</definedName>
    <definedName name="Подпись4" localSheetId="4">#REF!</definedName>
    <definedName name="Подпись4">#REF!</definedName>
    <definedName name="Подпись5" localSheetId="4">#REF!</definedName>
    <definedName name="Подпись5">#REF!</definedName>
    <definedName name="подста" localSheetId="4">#REF!</definedName>
    <definedName name="подста">#REF!</definedName>
    <definedName name="Покупное_ПО" localSheetId="4">#REF!</definedName>
    <definedName name="Покупное_ПО">#REF!</definedName>
    <definedName name="Покупные" localSheetId="4">#REF!</definedName>
    <definedName name="Покупные">#REF!</definedName>
    <definedName name="Покупные_изделия" localSheetId="4">#REF!</definedName>
    <definedName name="Покупные_изделия">#REF!</definedName>
    <definedName name="полд" localSheetId="4">#REF!</definedName>
    <definedName name="полд">#REF!</definedName>
    <definedName name="Полевые" localSheetId="4">#REF!</definedName>
    <definedName name="Полевые">#REF!</definedName>
    <definedName name="попр" localSheetId="4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>#REF!</definedName>
    <definedName name="пордолд" localSheetId="4">#REF!</definedName>
    <definedName name="пордолд">#REF!</definedName>
    <definedName name="ПотериНорма">#REF!</definedName>
    <definedName name="ПотериФакт">#REF!</definedName>
    <definedName name="поток2" localSheetId="4">#REF!</definedName>
    <definedName name="поток2">#REF!</definedName>
    <definedName name="пп" localSheetId="4">#REF!</definedName>
    <definedName name="пп">#REF!</definedName>
    <definedName name="ппвьпр" localSheetId="4">#REF!</definedName>
    <definedName name="ппвьпр">#REF!</definedName>
    <definedName name="ппп" localSheetId="4">#REF!</definedName>
    <definedName name="ппп" localSheetId="8">#REF!</definedName>
    <definedName name="ппп">#REF!</definedName>
    <definedName name="пппппппппппппппппппппппа" localSheetId="4">#REF!</definedName>
    <definedName name="пппппппппппппппппппппппа">#REF!</definedName>
    <definedName name="ПР" localSheetId="4">#REF!</definedName>
    <definedName name="ПР">#REF!</definedName>
    <definedName name="правоп" localSheetId="4">#REF!</definedName>
    <definedName name="правоп">#REF!</definedName>
    <definedName name="прд" localSheetId="4">#REF!</definedName>
    <definedName name="прд">#REF!</definedName>
    <definedName name="прдо" localSheetId="4">#REF!</definedName>
    <definedName name="прдо">#REF!</definedName>
    <definedName name="прер" localSheetId="4">#REF!</definedName>
    <definedName name="прер">#REF!</definedName>
    <definedName name="прибыль" localSheetId="4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 localSheetId="4">#REF!</definedName>
    <definedName name="Прикладное_ПО">#REF!</definedName>
    <definedName name="Прилож" localSheetId="4">#REF!</definedName>
    <definedName name="Прилож">#REF!</definedName>
    <definedName name="Приморский_край" localSheetId="4">#REF!</definedName>
    <definedName name="Приморский_край">#REF!</definedName>
    <definedName name="Приморский_край_1" localSheetId="4">#REF!</definedName>
    <definedName name="Приморский_край_1">#REF!</definedName>
    <definedName name="приоб">#REF!</definedName>
    <definedName name="приобр">#REF!</definedName>
    <definedName name="прл" localSheetId="4">#REF!</definedName>
    <definedName name="прл">#REF!</definedName>
    <definedName name="прлв" localSheetId="4">#REF!</definedName>
    <definedName name="прлв">#REF!</definedName>
    <definedName name="прлвпрл" localSheetId="4">#REF!</definedName>
    <definedName name="прлвпрл">#REF!</definedName>
    <definedName name="прлпврл" localSheetId="4">#REF!</definedName>
    <definedName name="прлпврл">#REF!</definedName>
    <definedName name="прлпр" localSheetId="4">#REF!</definedName>
    <definedName name="прлпр">#REF!</definedName>
    <definedName name="прльп" localSheetId="4">#REF!</definedName>
    <definedName name="прльп">#REF!</definedName>
    <definedName name="про" localSheetId="4">#REF!</definedName>
    <definedName name="про">#REF!</definedName>
    <definedName name="пробная" localSheetId="4">#REF!</definedName>
    <definedName name="пробная">#REF!</definedName>
    <definedName name="Проверил" localSheetId="4">#REF!</definedName>
    <definedName name="Проверил">#REF!</definedName>
    <definedName name="провпо" localSheetId="4">#REF!</definedName>
    <definedName name="провпо">#REF!</definedName>
    <definedName name="проект" localSheetId="4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4">#REF!</definedName>
    <definedName name="пролоддошщ">#REF!</definedName>
    <definedName name="Промбезоп" localSheetId="4">#REF!</definedName>
    <definedName name="Промбезоп">#REF!</definedName>
    <definedName name="Промышленная" localSheetId="4">#REF!</definedName>
    <definedName name="Промышленная">#REF!</definedName>
    <definedName name="пропр" localSheetId="4">#REF!</definedName>
    <definedName name="пропр">#REF!</definedName>
    <definedName name="пропропрспро">#REF!</definedName>
    <definedName name="Прот">#REF!</definedName>
    <definedName name="протоколРМВК" localSheetId="4">#REF!</definedName>
    <definedName name="протоколРМВК">#REF!</definedName>
    <definedName name="прочие" localSheetId="4">#REF!</definedName>
    <definedName name="прочие">#REF!</definedName>
    <definedName name="Прочие_затраты_в_базисных_ценах" localSheetId="4">#REF!</definedName>
    <definedName name="Прочие_затраты_в_базисных_ценах">#REF!</definedName>
    <definedName name="Прочие_работы" localSheetId="4">#REF!</definedName>
    <definedName name="Прочие_работы">#REF!</definedName>
    <definedName name="прпр_1" localSheetId="4">#REF!</definedName>
    <definedName name="прпр_1">#REF!</definedName>
    <definedName name="пртпр" localSheetId="4">#REF!</definedName>
    <definedName name="пртпр">#REF!</definedName>
    <definedName name="прч" localSheetId="4">#REF!</definedName>
    <definedName name="прч">#REF!</definedName>
    <definedName name="прь" localSheetId="4">#REF!</definedName>
    <definedName name="прь">#REF!</definedName>
    <definedName name="прьв" localSheetId="4">#REF!</definedName>
    <definedName name="прьв">#REF!</definedName>
    <definedName name="прьто" localSheetId="4">#REF!</definedName>
    <definedName name="прьто">#REF!</definedName>
    <definedName name="пс" localSheetId="4">#REF!</definedName>
    <definedName name="пс">#REF!</definedName>
    <definedName name="пс40" localSheetId="4">#REF!</definedName>
    <definedName name="пс40">#REF!</definedName>
    <definedName name="Псковская_область" localSheetId="4">#REF!</definedName>
    <definedName name="Псковская_область">#REF!</definedName>
    <definedName name="псрл" localSheetId="4">#REF!</definedName>
    <definedName name="псрл">#REF!</definedName>
    <definedName name="пуш">#REF!</definedName>
    <definedName name="пшждю" localSheetId="4">#REF!</definedName>
    <definedName name="пшждю">#REF!</definedName>
    <definedName name="пьбю" localSheetId="4">#REF!</definedName>
    <definedName name="пьбю">#REF!</definedName>
    <definedName name="пьюию" localSheetId="4">#REF!</definedName>
    <definedName name="пьюию">#REF!</definedName>
    <definedName name="пятый" localSheetId="4">#REF!</definedName>
    <definedName name="пятый">#REF!</definedName>
    <definedName name="р" localSheetId="4">#REF!</definedName>
    <definedName name="р">#REF!</definedName>
    <definedName name="раб" localSheetId="4">#REF!</definedName>
    <definedName name="раб">#REF!</definedName>
    <definedName name="рабдень">#REF!</definedName>
    <definedName name="Работа1" localSheetId="4">#REF!</definedName>
    <definedName name="Работа1">#REF!</definedName>
    <definedName name="Работа10" localSheetId="4">#REF!</definedName>
    <definedName name="Работа10">#REF!</definedName>
    <definedName name="Работа11" localSheetId="4">#REF!</definedName>
    <definedName name="Работа11">#REF!</definedName>
    <definedName name="Работа12" localSheetId="4">#REF!</definedName>
    <definedName name="Работа12">#REF!</definedName>
    <definedName name="Работа13" localSheetId="4">#REF!</definedName>
    <definedName name="Работа13">#REF!</definedName>
    <definedName name="Работа14" localSheetId="4">#REF!</definedName>
    <definedName name="Работа14">#REF!</definedName>
    <definedName name="Работа15" localSheetId="4">#REF!</definedName>
    <definedName name="Работа15">#REF!</definedName>
    <definedName name="Работа16" localSheetId="4">#REF!</definedName>
    <definedName name="Работа16">#REF!</definedName>
    <definedName name="Работа17" localSheetId="4">#REF!</definedName>
    <definedName name="Работа17">#REF!</definedName>
    <definedName name="Работа18" localSheetId="4">#REF!</definedName>
    <definedName name="Работа18">#REF!</definedName>
    <definedName name="Работа19" localSheetId="4">#REF!</definedName>
    <definedName name="Работа19">#REF!</definedName>
    <definedName name="Работа2" localSheetId="4">#REF!</definedName>
    <definedName name="Работа2">#REF!</definedName>
    <definedName name="Работа20" localSheetId="4">#REF!</definedName>
    <definedName name="Работа20">#REF!</definedName>
    <definedName name="Работа21" localSheetId="4">#REF!</definedName>
    <definedName name="Работа21">#REF!</definedName>
    <definedName name="Работа22" localSheetId="4">#REF!</definedName>
    <definedName name="Работа22">#REF!</definedName>
    <definedName name="Работа23" localSheetId="4">#REF!</definedName>
    <definedName name="Работа23">#REF!</definedName>
    <definedName name="Работа24" localSheetId="4">#REF!</definedName>
    <definedName name="Работа24">#REF!</definedName>
    <definedName name="Работа25" localSheetId="4">#REF!</definedName>
    <definedName name="Работа25">#REF!</definedName>
    <definedName name="Работа26" localSheetId="4">#REF!</definedName>
    <definedName name="Работа26">#REF!</definedName>
    <definedName name="Работа27" localSheetId="4">#REF!</definedName>
    <definedName name="Работа27">#REF!</definedName>
    <definedName name="Работа28" localSheetId="4">#REF!</definedName>
    <definedName name="Работа28">#REF!</definedName>
    <definedName name="Работа29" localSheetId="4">#REF!</definedName>
    <definedName name="Работа29">#REF!</definedName>
    <definedName name="Работа3" localSheetId="4">#REF!</definedName>
    <definedName name="Работа3">#REF!</definedName>
    <definedName name="Работа30" localSheetId="4">#REF!</definedName>
    <definedName name="Работа30">#REF!</definedName>
    <definedName name="Работа31" localSheetId="4">#REF!</definedName>
    <definedName name="Работа31">#REF!</definedName>
    <definedName name="Работа32" localSheetId="4">#REF!</definedName>
    <definedName name="Работа32">#REF!</definedName>
    <definedName name="Работа33" localSheetId="4">#REF!</definedName>
    <definedName name="Работа33">#REF!</definedName>
    <definedName name="Работа34" localSheetId="4">#REF!</definedName>
    <definedName name="Работа34">#REF!</definedName>
    <definedName name="Работа35" localSheetId="4">#REF!</definedName>
    <definedName name="Работа35">#REF!</definedName>
    <definedName name="Работа36" localSheetId="4">#REF!</definedName>
    <definedName name="Работа36">#REF!</definedName>
    <definedName name="Работа37" localSheetId="4">#REF!</definedName>
    <definedName name="Работа37">#REF!</definedName>
    <definedName name="Работа38" localSheetId="4">#REF!</definedName>
    <definedName name="Работа38">#REF!</definedName>
    <definedName name="Работа39" localSheetId="4">#REF!</definedName>
    <definedName name="Работа39">#REF!</definedName>
    <definedName name="Работа4" localSheetId="4">#REF!</definedName>
    <definedName name="Работа4">#REF!</definedName>
    <definedName name="Работа40" localSheetId="4">#REF!</definedName>
    <definedName name="Работа40">#REF!</definedName>
    <definedName name="Работа41" localSheetId="4">#REF!</definedName>
    <definedName name="Работа41">#REF!</definedName>
    <definedName name="Работа42" localSheetId="4">#REF!</definedName>
    <definedName name="Работа42">#REF!</definedName>
    <definedName name="Работа43" localSheetId="4">#REF!</definedName>
    <definedName name="Работа43">#REF!</definedName>
    <definedName name="Работа44" localSheetId="4">#REF!</definedName>
    <definedName name="Работа44">#REF!</definedName>
    <definedName name="Работа45" localSheetId="4">#REF!</definedName>
    <definedName name="Работа45">#REF!</definedName>
    <definedName name="Работа46" localSheetId="4">#REF!</definedName>
    <definedName name="Работа46">#REF!</definedName>
    <definedName name="Работа47" localSheetId="4">#REF!</definedName>
    <definedName name="Работа47">#REF!</definedName>
    <definedName name="Работа48" localSheetId="4">#REF!</definedName>
    <definedName name="Работа48">#REF!</definedName>
    <definedName name="Работа49" localSheetId="4">#REF!</definedName>
    <definedName name="Работа49">#REF!</definedName>
    <definedName name="Работа5" localSheetId="4">#REF!</definedName>
    <definedName name="Работа5">#REF!</definedName>
    <definedName name="Работа50" localSheetId="4">#REF!</definedName>
    <definedName name="Работа50">#REF!</definedName>
    <definedName name="Работа51" localSheetId="4">#REF!</definedName>
    <definedName name="Работа51">#REF!</definedName>
    <definedName name="Работа52" localSheetId="4">#REF!</definedName>
    <definedName name="Работа52">#REF!</definedName>
    <definedName name="Работа53" localSheetId="4">#REF!</definedName>
    <definedName name="Работа53">#REF!</definedName>
    <definedName name="Работа54" localSheetId="4">#REF!</definedName>
    <definedName name="Работа54">#REF!</definedName>
    <definedName name="Работа55" localSheetId="4">#REF!</definedName>
    <definedName name="Работа55">#REF!</definedName>
    <definedName name="Работа56" localSheetId="4">#REF!</definedName>
    <definedName name="Работа56">#REF!</definedName>
    <definedName name="Работа57" localSheetId="4">#REF!</definedName>
    <definedName name="Работа57">#REF!</definedName>
    <definedName name="Работа58" localSheetId="4">#REF!</definedName>
    <definedName name="Работа58">#REF!</definedName>
    <definedName name="Работа59" localSheetId="4">#REF!</definedName>
    <definedName name="Работа59">#REF!</definedName>
    <definedName name="Работа6" localSheetId="4">#REF!</definedName>
    <definedName name="Работа6">#REF!</definedName>
    <definedName name="Работа60" localSheetId="4">#REF!</definedName>
    <definedName name="Работа60">#REF!</definedName>
    <definedName name="Работа7" localSheetId="4">#REF!</definedName>
    <definedName name="Работа7">#REF!</definedName>
    <definedName name="Работа8" localSheetId="4">#REF!</definedName>
    <definedName name="Работа8">#REF!</definedName>
    <definedName name="Работа9" localSheetId="4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4">#REF!</definedName>
    <definedName name="Раздел">#REF!</definedName>
    <definedName name="Разработка" localSheetId="4">#REF!</definedName>
    <definedName name="Разработка">#REF!</definedName>
    <definedName name="Разработка_" localSheetId="4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4">#REF!</definedName>
    <definedName name="раоб">#REF!</definedName>
    <definedName name="раобароб" localSheetId="4">#REF!</definedName>
    <definedName name="раобароб">#REF!</definedName>
    <definedName name="раобь" localSheetId="4">#REF!</definedName>
    <definedName name="раобь">#REF!</definedName>
    <definedName name="раолао" localSheetId="4">#REF!</definedName>
    <definedName name="раолао">#REF!</definedName>
    <definedName name="РасходыНаПотери">#REF!</definedName>
    <definedName name="расчет" localSheetId="4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 localSheetId="4">#REF!</definedName>
    <definedName name="рбтмь">#REF!</definedName>
    <definedName name="ргл" localSheetId="4">#REF!</definedName>
    <definedName name="ргл">#REF!</definedName>
    <definedName name="РД" localSheetId="4">#REF!</definedName>
    <definedName name="РД">#REF!</definedName>
    <definedName name="рдп" localSheetId="4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4">#REF!</definedName>
    <definedName name="Регистрационный_номер_группы_строек">#REF!</definedName>
    <definedName name="Регистрационный_номер_локальной_сметы" localSheetId="4">#REF!</definedName>
    <definedName name="Регистрационный_номер_локальной_сметы">#REF!</definedName>
    <definedName name="Регистрационный_номер_объекта" localSheetId="4">#REF!</definedName>
    <definedName name="Регистрационный_номер_объекта">#REF!</definedName>
    <definedName name="Регистрационный_номер_объектной_сметы" localSheetId="4">#REF!</definedName>
    <definedName name="Регистрационный_номер_объектной_сметы">#REF!</definedName>
    <definedName name="Регистрационный_номер_очереди" localSheetId="4">#REF!</definedName>
    <definedName name="Регистрационный_номер_очереди">#REF!</definedName>
    <definedName name="Регистрационный_номер_пускового_комплекса" localSheetId="4">#REF!</definedName>
    <definedName name="Регистрационный_номер_пускового_комплекса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>#REF!</definedName>
    <definedName name="Регистрационный_номер_стройки" localSheetId="4">#REF!</definedName>
    <definedName name="Регистрационный_номер_стройки">#REF!</definedName>
    <definedName name="регламент" localSheetId="4">#REF!</definedName>
    <definedName name="регламент">#REF!</definedName>
    <definedName name="Регулярная_часть" localSheetId="4">#REF!</definedName>
    <definedName name="Регулярная_часть">#REF!</definedName>
    <definedName name="рек" localSheetId="4">#REF!</definedName>
    <definedName name="рек">#REF!</definedName>
    <definedName name="Республика_Адыгея" localSheetId="4">#REF!</definedName>
    <definedName name="Республика_Адыгея">#REF!</definedName>
    <definedName name="Республика_Алтай" localSheetId="4">#REF!</definedName>
    <definedName name="Республика_Алтай">#REF!</definedName>
    <definedName name="Республика_Алтай_1" localSheetId="4">#REF!</definedName>
    <definedName name="Республика_Алтай_1">#REF!</definedName>
    <definedName name="Республика_Башкортостан" localSheetId="4">#REF!</definedName>
    <definedName name="Республика_Башкортостан">#REF!</definedName>
    <definedName name="Республика_Башкортостан_1" localSheetId="4">#REF!</definedName>
    <definedName name="Республика_Башкортостан_1">#REF!</definedName>
    <definedName name="Республика_Бурятия" localSheetId="4">#REF!</definedName>
    <definedName name="Республика_Бурятия">#REF!</definedName>
    <definedName name="Республика_Бурятия_1" localSheetId="4">#REF!</definedName>
    <definedName name="Республика_Бурятия_1">#REF!</definedName>
    <definedName name="Республика_Дагестан" localSheetId="4">#REF!</definedName>
    <definedName name="Республика_Дагестан">#REF!</definedName>
    <definedName name="Республика_Ингушетия" localSheetId="4">#REF!</definedName>
    <definedName name="Республика_Ингушетия">#REF!</definedName>
    <definedName name="Республика_Калмыкия" localSheetId="4">#REF!</definedName>
    <definedName name="Республика_Калмыкия">#REF!</definedName>
    <definedName name="Республика_Карелия" localSheetId="4">#REF!</definedName>
    <definedName name="Республика_Карелия">#REF!</definedName>
    <definedName name="Республика_Карелия_1" localSheetId="4">#REF!</definedName>
    <definedName name="Республика_Карелия_1">#REF!</definedName>
    <definedName name="Республика_Коми" localSheetId="4">#REF!</definedName>
    <definedName name="Республика_Коми">#REF!</definedName>
    <definedName name="Республика_Коми_1" localSheetId="4">#REF!</definedName>
    <definedName name="Республика_Коми_1">#REF!</definedName>
    <definedName name="Республика_Марий_Эл" localSheetId="4">#REF!</definedName>
    <definedName name="Республика_Марий_Эл">#REF!</definedName>
    <definedName name="Республика_Мордовия" localSheetId="4">#REF!</definedName>
    <definedName name="Республика_Мордовия">#REF!</definedName>
    <definedName name="Республика_Саха__Якутия" localSheetId="4">#REF!</definedName>
    <definedName name="Республика_Саха__Якутия">#REF!</definedName>
    <definedName name="Республика_Саха__Якутия_1" localSheetId="4">#REF!</definedName>
    <definedName name="Республика_Саха__Якутия_1">#REF!</definedName>
    <definedName name="Республика_Северная_Осетия___Алания" localSheetId="4">#REF!</definedName>
    <definedName name="Республика_Северная_Осетия___Алания">#REF!</definedName>
    <definedName name="Республика_Татарстан__Татарстан" localSheetId="4">#REF!</definedName>
    <definedName name="Республика_Татарстан__Татарстан">#REF!</definedName>
    <definedName name="Республика_Татарстан__Татарстан_1" localSheetId="4">#REF!</definedName>
    <definedName name="Республика_Татарстан__Татарстан_1">#REF!</definedName>
    <definedName name="Республика_Тыва" localSheetId="4">#REF!</definedName>
    <definedName name="Республика_Тыва">#REF!</definedName>
    <definedName name="Республика_Тыва_1" localSheetId="4">#REF!</definedName>
    <definedName name="Республика_Тыва_1">#REF!</definedName>
    <definedName name="Республика_Хакасия" localSheetId="4">#REF!</definedName>
    <definedName name="Республика_Хакасия">#REF!</definedName>
    <definedName name="рига">#REF!</definedName>
    <definedName name="рлвро" localSheetId="4">#REF!</definedName>
    <definedName name="рлвро">#REF!</definedName>
    <definedName name="рлд" localSheetId="4">#REF!</definedName>
    <definedName name="рлд">#REF!</definedName>
    <definedName name="рлдг" localSheetId="4">#REF!</definedName>
    <definedName name="рлдг">#REF!</definedName>
    <definedName name="рнгрлш" localSheetId="4">#REF!</definedName>
    <definedName name="рнгрлш">#REF!</definedName>
    <definedName name="ро" localSheetId="4">#REF!</definedName>
    <definedName name="ро">#REF!</definedName>
    <definedName name="ровро" localSheetId="4">#REF!</definedName>
    <definedName name="ровро">#REF!</definedName>
    <definedName name="род" localSheetId="4">#REF!</definedName>
    <definedName name="род">#REF!</definedName>
    <definedName name="родарод" localSheetId="4">#REF!</definedName>
    <definedName name="родарод">#REF!</definedName>
    <definedName name="рож" localSheetId="4">#REF!</definedName>
    <definedName name="рож">#REF!</definedName>
    <definedName name="роло" localSheetId="4">#REF!</definedName>
    <definedName name="роло">#REF!</definedName>
    <definedName name="ролодод" localSheetId="4">#REF!</definedName>
    <definedName name="ролодод">#REF!</definedName>
    <definedName name="ропгнлпеглн" localSheetId="4">#REF!</definedName>
    <definedName name="ропгнлпеглн">#REF!</definedName>
    <definedName name="Ростовская_область" localSheetId="4">#REF!</definedName>
    <definedName name="Ростовская_область">#REF!</definedName>
    <definedName name="рпачрпч" localSheetId="4">#REF!</definedName>
    <definedName name="рпачрпч">#REF!</definedName>
    <definedName name="рпв" localSheetId="4">#REF!</definedName>
    <definedName name="рпв">#REF!</definedName>
    <definedName name="рплрл" localSheetId="4">#REF!</definedName>
    <definedName name="рплрл">#REF!</definedName>
    <definedName name="рповпр" localSheetId="4">#REF!</definedName>
    <definedName name="рповпр">#REF!</definedName>
    <definedName name="рповр" localSheetId="4">#REF!</definedName>
    <definedName name="рповр">#REF!</definedName>
    <definedName name="РПР">#REF!</definedName>
    <definedName name="рпьрь" localSheetId="4">#REF!</definedName>
    <definedName name="рпьрь">#REF!</definedName>
    <definedName name="ррр" localSheetId="4">#REF!</definedName>
    <definedName name="ррр">#REF!</definedName>
    <definedName name="рррр" localSheetId="4">#REF!</definedName>
    <definedName name="рррр">#REF!</definedName>
    <definedName name="ррюбр" localSheetId="4">#REF!</definedName>
    <definedName name="ррюбр">#REF!</definedName>
    <definedName name="ртип" localSheetId="4">#REF!</definedName>
    <definedName name="ртип">#REF!</definedName>
    <definedName name="руе" localSheetId="4">#REF!</definedName>
    <definedName name="руе">#REF!</definedName>
    <definedName name="Руководитель" localSheetId="4">#REF!</definedName>
    <definedName name="Руководитель">#REF!</definedName>
    <definedName name="ручей" localSheetId="4">#REF!</definedName>
    <definedName name="ручей">#REF!</definedName>
    <definedName name="Рязанская_область" localSheetId="4">#REF!</definedName>
    <definedName name="Рязанская_область">#REF!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4">#REF!</definedName>
    <definedName name="с1">#REF!</definedName>
    <definedName name="с10" localSheetId="4">#REF!</definedName>
    <definedName name="с10">#REF!</definedName>
    <definedName name="с2" localSheetId="4">#REF!</definedName>
    <definedName name="с2">#REF!</definedName>
    <definedName name="с3" localSheetId="4">#REF!</definedName>
    <definedName name="с3">#REF!</definedName>
    <definedName name="с4" localSheetId="4">#REF!</definedName>
    <definedName name="с4">#REF!</definedName>
    <definedName name="с5" localSheetId="4">#REF!</definedName>
    <definedName name="с5">#REF!</definedName>
    <definedName name="с6" localSheetId="4">#REF!</definedName>
    <definedName name="с6">#REF!</definedName>
    <definedName name="с7" localSheetId="4">#REF!</definedName>
    <definedName name="с7">#REF!</definedName>
    <definedName name="с8" localSheetId="4">#REF!</definedName>
    <definedName name="с8">#REF!</definedName>
    <definedName name="с9" localSheetId="4">#REF!</definedName>
    <definedName name="с9">#REF!</definedName>
    <definedName name="саа" localSheetId="4">#REF!</definedName>
    <definedName name="саа">#REF!</definedName>
    <definedName name="сам" localSheetId="4">#REF!</definedName>
    <definedName name="сам">#REF!</definedName>
    <definedName name="Самарская_область" localSheetId="4">#REF!</definedName>
    <definedName name="Самарская_область">#REF!</definedName>
    <definedName name="Саратовская_область" localSheetId="4">#REF!</definedName>
    <definedName name="Саратовская_область">#REF!</definedName>
    <definedName name="сарсвралош" localSheetId="4">#REF!</definedName>
    <definedName name="сарсвралош">#REF!</definedName>
    <definedName name="Сахалинская_область" localSheetId="4">#REF!</definedName>
    <definedName name="Сахалинская_область">#REF!</definedName>
    <definedName name="Сахалинская_область_1" localSheetId="4">#REF!</definedName>
    <definedName name="Сахалинская_область_1">#REF!</definedName>
    <definedName name="Свердловская_область" localSheetId="4">#REF!</definedName>
    <definedName name="Свердловская_область">#REF!</definedName>
    <definedName name="Свердловская_область_1" localSheetId="4">#REF!</definedName>
    <definedName name="Свердловская_область_1">#REF!</definedName>
    <definedName name="Сводка" localSheetId="4">#REF!</definedName>
    <definedName name="Сводка">#REF!</definedName>
    <definedName name="СДП">#REF!</definedName>
    <definedName name="се">#REF!</definedName>
    <definedName name="сев" localSheetId="4">#REF!</definedName>
    <definedName name="сев">#REF!</definedName>
    <definedName name="сег1" localSheetId="4">#REF!</definedName>
    <definedName name="сег1">#REF!</definedName>
    <definedName name="Сегодня" localSheetId="4">#REF!</definedName>
    <definedName name="Сегодня">#REF!</definedName>
    <definedName name="Семь" localSheetId="4">#REF!</definedName>
    <definedName name="Семь">#REF!</definedName>
    <definedName name="Сервис" localSheetId="4">#REF!</definedName>
    <definedName name="Сервис">#REF!</definedName>
    <definedName name="Сервис_Всего_1" localSheetId="4">#REF!</definedName>
    <definedName name="Сервис_Всего_1">#REF!</definedName>
    <definedName name="Сервисное_оборудование_1" localSheetId="4">#REF!</definedName>
    <definedName name="Сервисное_оборудование_1">#REF!</definedName>
    <definedName name="СлБелг" localSheetId="4">#REF!</definedName>
    <definedName name="СлБелг">#REF!</definedName>
    <definedName name="СлБуд">#REF!</definedName>
    <definedName name="слон">#REF!</definedName>
    <definedName name="см" localSheetId="4">#REF!</definedName>
    <definedName name="см">#REF!</definedName>
    <definedName name="см_конк" localSheetId="4">#REF!</definedName>
    <definedName name="см_конк">#REF!</definedName>
    <definedName name="см1" localSheetId="4">#REF!</definedName>
    <definedName name="см1">#REF!</definedName>
    <definedName name="См6">#REF!</definedName>
    <definedName name="См7" localSheetId="4">#REF!</definedName>
    <definedName name="См7">#REF!</definedName>
    <definedName name="смета" localSheetId="4">#REF!</definedName>
    <definedName name="смета">#REF!</definedName>
    <definedName name="Смета_2">#REF!</definedName>
    <definedName name="смета1" localSheetId="4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4">#REF!</definedName>
    <definedName name="Сметная_стоимость_в_базисных_ценах">#REF!</definedName>
    <definedName name="Сметная_стоимость_по_ресурсному_расчету" localSheetId="4">#REF!</definedName>
    <definedName name="Сметная_стоимость_по_ресурсному_расчету">#REF!</definedName>
    <definedName name="СМеточка" localSheetId="4">#REF!</definedName>
    <definedName name="СМеточка">#REF!</definedName>
    <definedName name="сми" localSheetId="4">#REF!</definedName>
    <definedName name="сми">#REF!</definedName>
    <definedName name="смиь" localSheetId="4">#REF!</definedName>
    <definedName name="смиь">#REF!</definedName>
    <definedName name="Смоленская_область" localSheetId="4">#REF!</definedName>
    <definedName name="Смоленская_область">#REF!</definedName>
    <definedName name="смр" localSheetId="4">#REF!</definedName>
    <definedName name="смр">#REF!</definedName>
    <definedName name="смт" localSheetId="4">#REF!</definedName>
    <definedName name="смт">#REF!</definedName>
    <definedName name="Согласование" localSheetId="4">#REF!</definedName>
    <definedName name="Согласование">#REF!</definedName>
    <definedName name="соп" localSheetId="4">#REF!</definedName>
    <definedName name="соп">#REF!</definedName>
    <definedName name="сос" localSheetId="4">#REF!</definedName>
    <definedName name="сос">#REF!</definedName>
    <definedName name="Составил">#REF!</definedName>
    <definedName name="Составитель" localSheetId="4">#REF!</definedName>
    <definedName name="Составитель">#REF!</definedName>
    <definedName name="Составитель_сметы" localSheetId="4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4">#REF!</definedName>
    <definedName name="сп2">#REF!</definedName>
    <definedName name="Специф1" localSheetId="4">#REF!</definedName>
    <definedName name="Специф1">#REF!</definedName>
    <definedName name="спио" localSheetId="4">#REF!</definedName>
    <definedName name="спио">#REF!</definedName>
    <definedName name="срл" localSheetId="4">#REF!</definedName>
    <definedName name="срл">#REF!</definedName>
    <definedName name="срлдд" localSheetId="4">#REF!</definedName>
    <definedName name="срлдд">#REF!</definedName>
    <definedName name="срлрл" localSheetId="4">#REF!</definedName>
    <definedName name="срлрл">#REF!</definedName>
    <definedName name="срьрьс" localSheetId="4">#REF!</definedName>
    <definedName name="срьрьс">#REF!</definedName>
    <definedName name="ссс" localSheetId="4">#REF!</definedName>
    <definedName name="ссс">#REF!</definedName>
    <definedName name="сссс" localSheetId="4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 localSheetId="4">#REF!</definedName>
    <definedName name="Ставропольский_край">#REF!</definedName>
    <definedName name="Стадия_проектирования" localSheetId="4">#REF!</definedName>
    <definedName name="Стадия_проектирования">#REF!</definedName>
    <definedName name="Станц10">#REF!</definedName>
    <definedName name="Стоимость" localSheetId="4">#REF!</definedName>
    <definedName name="Стоимость">#REF!</definedName>
    <definedName name="Стоимость_Коэффициент" localSheetId="4">#REF!</definedName>
    <definedName name="Стоимость_Коэффициент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 localSheetId="4">#REF!</definedName>
    <definedName name="Строительная_полоса">#REF!</definedName>
    <definedName name="Строительные_работы_в_базисных_ценах" localSheetId="4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4">#REF!</definedName>
    <definedName name="т">#REF!</definedName>
    <definedName name="Тамбовская_область" localSheetId="4">#REF!</definedName>
    <definedName name="Тамбовская_область">#REF!</definedName>
    <definedName name="Тверская_область" localSheetId="4">#REF!</definedName>
    <definedName name="Тверская_область">#REF!</definedName>
    <definedName name="Территориальная_поправка_к_ТЕР" localSheetId="4">#REF!</definedName>
    <definedName name="Территориальная_поправка_к_ТЕР">#REF!</definedName>
    <definedName name="техник" localSheetId="4">#REF!</definedName>
    <definedName name="техник">#REF!</definedName>
    <definedName name="технич" localSheetId="4">#REF!</definedName>
    <definedName name="технич">#REF!</definedName>
    <definedName name="Технический_директор" localSheetId="4">#REF!</definedName>
    <definedName name="Технический_директор">#REF!</definedName>
    <definedName name="титул">#REF!</definedName>
    <definedName name="Томская_область" localSheetId="4">#REF!</definedName>
    <definedName name="Томская_область">#REF!</definedName>
    <definedName name="Томская_область_1" localSheetId="4">#REF!</definedName>
    <definedName name="Томская_область_1">#REF!</definedName>
    <definedName name="топ1" localSheetId="4">#REF!</definedName>
    <definedName name="топ1">#REF!</definedName>
    <definedName name="топ2" localSheetId="4">#REF!</definedName>
    <definedName name="топ2">#REF!</definedName>
    <definedName name="топо" localSheetId="4">#REF!</definedName>
    <definedName name="топо">#REF!</definedName>
    <definedName name="топогр1" localSheetId="4">#REF!</definedName>
    <definedName name="топогр1">#REF!</definedName>
    <definedName name="топограф" localSheetId="4">#REF!</definedName>
    <definedName name="топограф">#REF!</definedName>
    <definedName name="третий" localSheetId="4">#REF!</definedName>
    <definedName name="третий">#REF!</definedName>
    <definedName name="третья_кат" localSheetId="4">#REF!</definedName>
    <definedName name="третья_кат">#REF!</definedName>
    <definedName name="трол" localSheetId="4">#REF!</definedName>
    <definedName name="трол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>#REF!</definedName>
    <definedName name="ТС1" localSheetId="4">#REF!</definedName>
    <definedName name="ТС1">#REF!</definedName>
    <definedName name="ттт" localSheetId="4">#REF!</definedName>
    <definedName name="ттт" localSheetId="8">#REF!</definedName>
    <definedName name="ттт">#REF!</definedName>
    <definedName name="Тульская_область" localSheetId="4">#REF!</definedName>
    <definedName name="Тульская_область">#REF!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4">#REF!</definedName>
    <definedName name="тьбю">#REF!</definedName>
    <definedName name="тьтб" localSheetId="4">#REF!</definedName>
    <definedName name="тьтб">#REF!</definedName>
    <definedName name="тьюит" localSheetId="4">#REF!</definedName>
    <definedName name="тьюит">#REF!</definedName>
    <definedName name="Тюменская_область" localSheetId="4">#REF!</definedName>
    <definedName name="Тюменская_область">#REF!</definedName>
    <definedName name="Тюменская_область_1" localSheetId="4">#REF!</definedName>
    <definedName name="Тюменская_область_1">#REF!</definedName>
    <definedName name="у" localSheetId="4">#REF!</definedName>
    <definedName name="у">#REF!</definedName>
    <definedName name="убыль" localSheetId="4">#REF!</definedName>
    <definedName name="убыль">#REF!</definedName>
    <definedName name="уг" localSheetId="4">#REF!</definedName>
    <definedName name="уг">#REF!</definedName>
    <definedName name="Удмуртская_Республика" localSheetId="4">#REF!</definedName>
    <definedName name="Удмуртская_Республика">#REF!</definedName>
    <definedName name="Удмуртская_Республика_1" localSheetId="4">#REF!</definedName>
    <definedName name="Удмуртская_Республика_1">#REF!</definedName>
    <definedName name="уено" localSheetId="4">#REF!</definedName>
    <definedName name="уено">#REF!</definedName>
    <definedName name="уенонео" localSheetId="4">#REF!</definedName>
    <definedName name="уенонео">#REF!</definedName>
    <definedName name="уер" localSheetId="4">#REF!</definedName>
    <definedName name="уер">#REF!</definedName>
    <definedName name="уеро" localSheetId="4">#REF!</definedName>
    <definedName name="уеро">#REF!</definedName>
    <definedName name="уерор" localSheetId="4">#REF!</definedName>
    <definedName name="уерор">#REF!</definedName>
    <definedName name="ук" localSheetId="4">#REF!</definedName>
    <definedName name="ук">#REF!</definedName>
    <definedName name="уке" localSheetId="4">#REF!</definedName>
    <definedName name="уке">#REF!</definedName>
    <definedName name="укее" localSheetId="4">#REF!</definedName>
    <definedName name="укее">#REF!</definedName>
    <definedName name="укк_м" localSheetId="4">#REF!</definedName>
    <definedName name="укк_м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>#REF!</definedName>
    <definedName name="укц" localSheetId="4">#REF!</definedName>
    <definedName name="укц">#REF!</definedName>
    <definedName name="Ульяновская_область" localSheetId="4">#REF!</definedName>
    <definedName name="Ульяновская_область">#REF!</definedName>
    <definedName name="уне" localSheetId="4">#REF!</definedName>
    <definedName name="уне">#REF!</definedName>
    <definedName name="уно" localSheetId="4">#REF!</definedName>
    <definedName name="уно">#REF!</definedName>
    <definedName name="уо" localSheetId="4">#REF!</definedName>
    <definedName name="уо">#REF!</definedName>
    <definedName name="уое" localSheetId="4">#REF!</definedName>
    <definedName name="уое">#REF!</definedName>
    <definedName name="упроуо" localSheetId="4">#REF!</definedName>
    <definedName name="упроуо">#REF!</definedName>
    <definedName name="упрт" localSheetId="4">#REF!</definedName>
    <definedName name="упрт">#REF!</definedName>
    <definedName name="ур" localSheetId="4">#REF!</definedName>
    <definedName name="ур">#REF!</definedName>
    <definedName name="уре" localSheetId="4">#REF!</definedName>
    <definedName name="уре">#REF!</definedName>
    <definedName name="урк" localSheetId="4">#REF!</definedName>
    <definedName name="урк">#REF!</definedName>
    <definedName name="урн" localSheetId="4">#REF!</definedName>
    <definedName name="урн">#REF!</definedName>
    <definedName name="урс" localSheetId="4">#REF!</definedName>
    <definedName name="урс">#REF!</definedName>
    <definedName name="урс123" localSheetId="4">#REF!</definedName>
    <definedName name="урс123">#REF!</definedName>
    <definedName name="УслугиТОиР_ГС">#REF!</definedName>
    <definedName name="УслугиТОиР_ЭСС">#REF!</definedName>
    <definedName name="уу" localSheetId="4">#REF!</definedName>
    <definedName name="уу">#REF!</definedName>
    <definedName name="уцуц" localSheetId="4">#REF!</definedName>
    <definedName name="уцуц">#REF!</definedName>
    <definedName name="Участок" localSheetId="4">#REF!</definedName>
    <definedName name="Участок">#REF!</definedName>
    <definedName name="УчестьСлияние">#REF!</definedName>
    <definedName name="ушщпгу" localSheetId="4">#REF!</definedName>
    <definedName name="ушщпгу">#REF!</definedName>
    <definedName name="ф" localSheetId="4">#REF!</definedName>
    <definedName name="ф">#REF!</definedName>
    <definedName name="ф1" localSheetId="4">#REF!</definedName>
    <definedName name="ф1">#REF!</definedName>
    <definedName name="Ф5.1" localSheetId="4">#REF!</definedName>
    <definedName name="Ф5.1">#REF!</definedName>
    <definedName name="Ф91" localSheetId="4">#REF!</definedName>
    <definedName name="Ф91">#REF!</definedName>
    <definedName name="фавр" localSheetId="4">#REF!</definedName>
    <definedName name="фавр">#REF!</definedName>
    <definedName name="фапиаи" localSheetId="4">#REF!</definedName>
    <definedName name="фапиаи">#REF!</definedName>
    <definedName name="фвап" localSheetId="4">#REF!</definedName>
    <definedName name="фвап">#REF!</definedName>
    <definedName name="фвапив" localSheetId="4">#REF!</definedName>
    <definedName name="фвапив">#REF!</definedName>
    <definedName name="фед">#REF!</definedName>
    <definedName name="Финансирование_Y2017" localSheetId="4">#REF!</definedName>
    <definedName name="Финансирование_Y2017">#REF!</definedName>
    <definedName name="Финансирование_Y2018" localSheetId="4">#REF!</definedName>
    <definedName name="Финансирование_Y2018">#REF!</definedName>
    <definedName name="Финансирование_Y2019" localSheetId="4">#REF!</definedName>
    <definedName name="Финансирование_Y2019">#REF!</definedName>
    <definedName name="Финансирование_Y2020" localSheetId="4">#REF!</definedName>
    <definedName name="Финансирование_Y2020">#REF!</definedName>
    <definedName name="Финансирование_Y2021" localSheetId="4">#REF!</definedName>
    <definedName name="Финансирование_Y2021">#REF!</definedName>
    <definedName name="Финансирование_Y2022" localSheetId="4">#REF!</definedName>
    <definedName name="Финансирование_Y2022">#REF!</definedName>
    <definedName name="Финансирование_Y2023" localSheetId="4">#REF!</definedName>
    <definedName name="Финансирование_Y2023">#REF!</definedName>
    <definedName name="Финансирование_Y2024" localSheetId="4">#REF!</definedName>
    <definedName name="Финансирование_Y2024">#REF!</definedName>
    <definedName name="Финансирование_Y2025" localSheetId="4">#REF!</definedName>
    <definedName name="Финансирование_Y2025">#REF!</definedName>
    <definedName name="фнн" localSheetId="4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4">#REF!</definedName>
    <definedName name="фукек">#REF!</definedName>
    <definedName name="ффггг" localSheetId="4">#REF!</definedName>
    <definedName name="ффггг">#REF!</definedName>
    <definedName name="ффф" localSheetId="4">#REF!</definedName>
    <definedName name="ффф" localSheetId="8">#REF!</definedName>
    <definedName name="ффф">#REF!</definedName>
    <definedName name="фффффф" localSheetId="4">#REF!</definedName>
    <definedName name="фффффф">#REF!</definedName>
    <definedName name="ффыв" localSheetId="4">#REF!</definedName>
    <definedName name="ффыв">#REF!</definedName>
    <definedName name="фыв" localSheetId="4">#REF!</definedName>
    <definedName name="фыв">#REF!</definedName>
    <definedName name="Хабаровский_край" localSheetId="4">#REF!</definedName>
    <definedName name="Хабаровский_край">#REF!</definedName>
    <definedName name="Хабаровский_край_1" localSheetId="4">#REF!</definedName>
    <definedName name="Хабаровский_край_1">#REF!</definedName>
    <definedName name="Характеристика" localSheetId="4">#REF!</definedName>
    <definedName name="Характеристика">#REF!</definedName>
    <definedName name="хд" localSheetId="4">#REF!</definedName>
    <definedName name="хд">#REF!</definedName>
    <definedName name="хх" localSheetId="4">#REF!</definedName>
    <definedName name="хх" localSheetId="8">#REF!</definedName>
    <definedName name="хх">#REF!</definedName>
    <definedName name="ц" localSheetId="4">#REF!</definedName>
    <definedName name="ц">#REF!</definedName>
    <definedName name="цакыф" localSheetId="4">#REF!</definedName>
    <definedName name="цакыф">#REF!</definedName>
    <definedName name="цена">#N/A</definedName>
    <definedName name="цена___0" localSheetId="4">#REF!</definedName>
    <definedName name="цена___0">#REF!</definedName>
    <definedName name="цена___0___0" localSheetId="4">#REF!</definedName>
    <definedName name="цена___0___0">#REF!</definedName>
    <definedName name="цена___0___0___0" localSheetId="4">#REF!</definedName>
    <definedName name="цена___0___0___0">#REF!</definedName>
    <definedName name="цена___0___0___0___0" localSheetId="4">#REF!</definedName>
    <definedName name="цена___0___0___0___0">#REF!</definedName>
    <definedName name="цена___0___0___2" localSheetId="4">#REF!</definedName>
    <definedName name="цена___0___0___2">#REF!</definedName>
    <definedName name="цена___0___0___3" localSheetId="4">#REF!</definedName>
    <definedName name="цена___0___0___3">#REF!</definedName>
    <definedName name="цена___0___0___4" localSheetId="4">#REF!</definedName>
    <definedName name="цена___0___0___4">#REF!</definedName>
    <definedName name="цена___0___1" localSheetId="4">#REF!</definedName>
    <definedName name="цена___0___1">#REF!</definedName>
    <definedName name="цена___0___10" localSheetId="4">#REF!</definedName>
    <definedName name="цена___0___10">#REF!</definedName>
    <definedName name="цена___0___12" localSheetId="4">#REF!</definedName>
    <definedName name="цена___0___12">#REF!</definedName>
    <definedName name="цена___0___2" localSheetId="4">#REF!</definedName>
    <definedName name="цена___0___2">#REF!</definedName>
    <definedName name="цена___0___2___0" localSheetId="4">#REF!</definedName>
    <definedName name="цена___0___2___0">#REF!</definedName>
    <definedName name="цена___0___3" localSheetId="4">#REF!</definedName>
    <definedName name="цена___0___3">#REF!</definedName>
    <definedName name="цена___0___4" localSheetId="4">#REF!</definedName>
    <definedName name="цена___0___4">#REF!</definedName>
    <definedName name="цена___0___5" localSheetId="4">#REF!</definedName>
    <definedName name="цена___0___5">#REF!</definedName>
    <definedName name="цена___0___6" localSheetId="4">#REF!</definedName>
    <definedName name="цена___0___6">#REF!</definedName>
    <definedName name="цена___0___8" localSheetId="4">#REF!</definedName>
    <definedName name="цена___0___8">#REF!</definedName>
    <definedName name="цена___1" localSheetId="4">#REF!</definedName>
    <definedName name="цена___1">#REF!</definedName>
    <definedName name="цена___1___0" localSheetId="4">#REF!</definedName>
    <definedName name="цена___1___0">#REF!</definedName>
    <definedName name="цена___10" localSheetId="4">#REF!</definedName>
    <definedName name="цена___10">#REF!</definedName>
    <definedName name="цена___10___0">NA()</definedName>
    <definedName name="цена___10___0___0" localSheetId="4">#REF!</definedName>
    <definedName name="цена___10___0___0">#REF!</definedName>
    <definedName name="цена___10___1" localSheetId="4">#REF!</definedName>
    <definedName name="цена___10___1">#REF!</definedName>
    <definedName name="цена___10___10" localSheetId="4">#REF!</definedName>
    <definedName name="цена___10___10">#REF!</definedName>
    <definedName name="цена___10___12" localSheetId="4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4">#REF!</definedName>
    <definedName name="цена___11">#REF!</definedName>
    <definedName name="цена___11___0">NA()</definedName>
    <definedName name="цена___11___10" localSheetId="4">#REF!</definedName>
    <definedName name="цена___11___10">#REF!</definedName>
    <definedName name="цена___11___2" localSheetId="4">#REF!</definedName>
    <definedName name="цена___11___2">#REF!</definedName>
    <definedName name="цена___11___4" localSheetId="4">#REF!</definedName>
    <definedName name="цена___11___4">#REF!</definedName>
    <definedName name="цена___11___6" localSheetId="4">#REF!</definedName>
    <definedName name="цена___11___6">#REF!</definedName>
    <definedName name="цена___11___8" localSheetId="4">#REF!</definedName>
    <definedName name="цена___11___8">#REF!</definedName>
    <definedName name="цена___12">NA()</definedName>
    <definedName name="цена___2" localSheetId="4">#REF!</definedName>
    <definedName name="цена___2">#REF!</definedName>
    <definedName name="цена___2___0" localSheetId="4">#REF!</definedName>
    <definedName name="цена___2___0">#REF!</definedName>
    <definedName name="цена___2___0___0" localSheetId="4">#REF!</definedName>
    <definedName name="цена___2___0___0">#REF!</definedName>
    <definedName name="цена___2___0___0___0" localSheetId="4">#REF!</definedName>
    <definedName name="цена___2___0___0___0">#REF!</definedName>
    <definedName name="цена___2___1" localSheetId="4">#REF!</definedName>
    <definedName name="цена___2___1">#REF!</definedName>
    <definedName name="цена___2___10" localSheetId="4">#REF!</definedName>
    <definedName name="цена___2___10">#REF!</definedName>
    <definedName name="цена___2___12" localSheetId="4">#REF!</definedName>
    <definedName name="цена___2___12">#REF!</definedName>
    <definedName name="цена___2___2" localSheetId="4">#REF!</definedName>
    <definedName name="цена___2___2">#REF!</definedName>
    <definedName name="цена___2___3" localSheetId="4">#REF!</definedName>
    <definedName name="цена___2___3">#REF!</definedName>
    <definedName name="цена___2___4" localSheetId="4">#REF!</definedName>
    <definedName name="цена___2___4">#REF!</definedName>
    <definedName name="цена___2___6" localSheetId="4">#REF!</definedName>
    <definedName name="цена___2___6">#REF!</definedName>
    <definedName name="цена___2___8" localSheetId="4">#REF!</definedName>
    <definedName name="цена___2___8">#REF!</definedName>
    <definedName name="цена___3" localSheetId="4">#REF!</definedName>
    <definedName name="цена___3">#REF!</definedName>
    <definedName name="цена___3___0" localSheetId="4">#REF!</definedName>
    <definedName name="цена___3___0">#REF!</definedName>
    <definedName name="цена___3___0___0">NA()</definedName>
    <definedName name="цена___3___10" localSheetId="4">#REF!</definedName>
    <definedName name="цена___3___10">#REF!</definedName>
    <definedName name="цена___3___2" localSheetId="4">#REF!</definedName>
    <definedName name="цена___3___2">#REF!</definedName>
    <definedName name="цена___3___3" localSheetId="4">#REF!</definedName>
    <definedName name="цена___3___3">#REF!</definedName>
    <definedName name="цена___3___4" localSheetId="4">#REF!</definedName>
    <definedName name="цена___3___4">#REF!</definedName>
    <definedName name="цена___3___6" localSheetId="4">#REF!</definedName>
    <definedName name="цена___3___6">#REF!</definedName>
    <definedName name="цена___3___8" localSheetId="4">#REF!</definedName>
    <definedName name="цена___3___8">#REF!</definedName>
    <definedName name="цена___4" localSheetId="4">#REF!</definedName>
    <definedName name="цена___4">#REF!</definedName>
    <definedName name="цена___4___0">NA()</definedName>
    <definedName name="цена___4___0___0" localSheetId="4">#REF!</definedName>
    <definedName name="цена___4___0___0">#REF!</definedName>
    <definedName name="цена___4___0___0___0" localSheetId="4">#REF!</definedName>
    <definedName name="цена___4___0___0___0">#REF!</definedName>
    <definedName name="цена___4___10" localSheetId="4">#REF!</definedName>
    <definedName name="цена___4___10">#REF!</definedName>
    <definedName name="цена___4___12" localSheetId="4">#REF!</definedName>
    <definedName name="цена___4___12">#REF!</definedName>
    <definedName name="цена___4___2" localSheetId="4">#REF!</definedName>
    <definedName name="цена___4___2">#REF!</definedName>
    <definedName name="цена___4___3" localSheetId="4">#REF!</definedName>
    <definedName name="цена___4___3">#REF!</definedName>
    <definedName name="цена___4___4" localSheetId="4">#REF!</definedName>
    <definedName name="цена___4___4">#REF!</definedName>
    <definedName name="цена___4___6" localSheetId="4">#REF!</definedName>
    <definedName name="цена___4___6">#REF!</definedName>
    <definedName name="цена___4___8" localSheetId="4">#REF!</definedName>
    <definedName name="цена___4___8">#REF!</definedName>
    <definedName name="цена___5">NA()</definedName>
    <definedName name="цена___5___0" localSheetId="4">#REF!</definedName>
    <definedName name="цена___5___0">#REF!</definedName>
    <definedName name="цена___5___0___0" localSheetId="4">#REF!</definedName>
    <definedName name="цена___5___0___0">#REF!</definedName>
    <definedName name="цена___5___0___0___0" localSheetId="4">#REF!</definedName>
    <definedName name="цена___5___0___0___0">#REF!</definedName>
    <definedName name="цена___5___3">NA()</definedName>
    <definedName name="цена___6">NA()</definedName>
    <definedName name="цена___6___0" localSheetId="4">#REF!</definedName>
    <definedName name="цена___6___0">#REF!</definedName>
    <definedName name="цена___6___0___0" localSheetId="4">#REF!</definedName>
    <definedName name="цена___6___0___0">#REF!</definedName>
    <definedName name="цена___6___0___0___0" localSheetId="4">#REF!</definedName>
    <definedName name="цена___6___0___0___0">#REF!</definedName>
    <definedName name="цена___6___1" localSheetId="4">#REF!</definedName>
    <definedName name="цена___6___1">#REF!</definedName>
    <definedName name="цена___6___10" localSheetId="4">#REF!</definedName>
    <definedName name="цена___6___10">#REF!</definedName>
    <definedName name="цена___6___12" localSheetId="4">#REF!</definedName>
    <definedName name="цена___6___12">#REF!</definedName>
    <definedName name="цена___6___2" localSheetId="4">#REF!</definedName>
    <definedName name="цена___6___2">#REF!</definedName>
    <definedName name="цена___6___4" localSheetId="4">#REF!</definedName>
    <definedName name="цена___6___4">#REF!</definedName>
    <definedName name="цена___6___6" localSheetId="4">#REF!</definedName>
    <definedName name="цена___6___6">#REF!</definedName>
    <definedName name="цена___6___8" localSheetId="4">#REF!</definedName>
    <definedName name="цена___6___8">#REF!</definedName>
    <definedName name="цена___7" localSheetId="4">#REF!</definedName>
    <definedName name="цена___7">#REF!</definedName>
    <definedName name="цена___7___0" localSheetId="4">#REF!</definedName>
    <definedName name="цена___7___0">#REF!</definedName>
    <definedName name="цена___7___10" localSheetId="4">#REF!</definedName>
    <definedName name="цена___7___10">#REF!</definedName>
    <definedName name="цена___7___2" localSheetId="4">#REF!</definedName>
    <definedName name="цена___7___2">#REF!</definedName>
    <definedName name="цена___7___4" localSheetId="4">#REF!</definedName>
    <definedName name="цена___7___4">#REF!</definedName>
    <definedName name="цена___7___6" localSheetId="4">#REF!</definedName>
    <definedName name="цена___7___6">#REF!</definedName>
    <definedName name="цена___7___8" localSheetId="4">#REF!</definedName>
    <definedName name="цена___7___8">#REF!</definedName>
    <definedName name="цена___8" localSheetId="4">#REF!</definedName>
    <definedName name="цена___8">#REF!</definedName>
    <definedName name="цена___8___0" localSheetId="4">#REF!</definedName>
    <definedName name="цена___8___0">#REF!</definedName>
    <definedName name="цена___8___0___0" localSheetId="4">#REF!</definedName>
    <definedName name="цена___8___0___0">#REF!</definedName>
    <definedName name="цена___8___0___0___0" localSheetId="4">#REF!</definedName>
    <definedName name="цена___8___0___0___0">#REF!</definedName>
    <definedName name="цена___8___1" localSheetId="4">#REF!</definedName>
    <definedName name="цена___8___1">#REF!</definedName>
    <definedName name="цена___8___10" localSheetId="4">#REF!</definedName>
    <definedName name="цена___8___10">#REF!</definedName>
    <definedName name="цена___8___12" localSheetId="4">#REF!</definedName>
    <definedName name="цена___8___12">#REF!</definedName>
    <definedName name="цена___8___2" localSheetId="4">#REF!</definedName>
    <definedName name="цена___8___2">#REF!</definedName>
    <definedName name="цена___8___4" localSheetId="4">#REF!</definedName>
    <definedName name="цена___8___4">#REF!</definedName>
    <definedName name="цена___8___6" localSheetId="4">#REF!</definedName>
    <definedName name="цена___8___6">#REF!</definedName>
    <definedName name="цена___8___8" localSheetId="4">#REF!</definedName>
    <definedName name="цена___8___8">#REF!</definedName>
    <definedName name="цена___9" localSheetId="4">#REF!</definedName>
    <definedName name="цена___9">#REF!</definedName>
    <definedName name="цена___9___0" localSheetId="4">#REF!</definedName>
    <definedName name="цена___9___0">#REF!</definedName>
    <definedName name="цена___9___0___0" localSheetId="4">#REF!</definedName>
    <definedName name="цена___9___0___0">#REF!</definedName>
    <definedName name="цена___9___0___0___0" localSheetId="4">#REF!</definedName>
    <definedName name="цена___9___0___0___0">#REF!</definedName>
    <definedName name="цена___9___10" localSheetId="4">#REF!</definedName>
    <definedName name="цена___9___10">#REF!</definedName>
    <definedName name="цена___9___2" localSheetId="4">#REF!</definedName>
    <definedName name="цена___9___2">#REF!</definedName>
    <definedName name="цена___9___4" localSheetId="4">#REF!</definedName>
    <definedName name="цена___9___4">#REF!</definedName>
    <definedName name="цена___9___6" localSheetId="4">#REF!</definedName>
    <definedName name="цена___9___6">#REF!</definedName>
    <definedName name="цена___9___8" localSheetId="4">#REF!</definedName>
    <definedName name="цена___9___8">#REF!</definedName>
    <definedName name="ЦенаШурфов" localSheetId="4">#REF!</definedName>
    <definedName name="ЦенаШурфов">#REF!</definedName>
    <definedName name="цук" localSheetId="4">#REF!</definedName>
    <definedName name="цук">#REF!</definedName>
    <definedName name="цукеп" localSheetId="4">#REF!</definedName>
    <definedName name="цукеп">#REF!</definedName>
    <definedName name="цукцук" localSheetId="4">#REF!</definedName>
    <definedName name="цукцук">#REF!</definedName>
    <definedName name="цукцукуцкцук" localSheetId="4">#REF!</definedName>
    <definedName name="цукцукуцкцук">#REF!</definedName>
    <definedName name="цукцукцук" localSheetId="4">#REF!</definedName>
    <definedName name="цукцукцук">#REF!</definedName>
    <definedName name="цфйе" localSheetId="4">#REF!</definedName>
    <definedName name="цфйе">#REF!</definedName>
    <definedName name="цц" localSheetId="4">#REF!</definedName>
    <definedName name="цц" localSheetId="8">#REF!</definedName>
    <definedName name="цц">#REF!</definedName>
    <definedName name="ццц" localSheetId="4">#REF!</definedName>
    <definedName name="ццц">#REF!</definedName>
    <definedName name="чапо" localSheetId="4">#REF!</definedName>
    <definedName name="чапо">#REF!</definedName>
    <definedName name="чапр" localSheetId="4">#REF!</definedName>
    <definedName name="чапр">#REF!</definedName>
    <definedName name="Части_и_главы" localSheetId="4">#REF!</definedName>
    <definedName name="Части_и_главы">#REF!</definedName>
    <definedName name="Челябинская_область" localSheetId="4">#REF!</definedName>
    <definedName name="Челябинская_область">#REF!</definedName>
    <definedName name="Челябинская_область_1" localSheetId="4">#REF!</definedName>
    <definedName name="Челябинская_область_1">#REF!</definedName>
    <definedName name="черт." localSheetId="4">#REF!</definedName>
    <definedName name="черт.">#REF!</definedName>
    <definedName name="четвертый" localSheetId="4">#REF!</definedName>
    <definedName name="четвертый">#REF!</definedName>
    <definedName name="Чеченская_Республика" localSheetId="4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4">#REF!</definedName>
    <definedName name="Читинская_область">#REF!</definedName>
    <definedName name="Читинская_область_1" localSheetId="4">#REF!</definedName>
    <definedName name="Читинская_область_1">#REF!</definedName>
    <definedName name="чмтчмт" localSheetId="4">#REF!</definedName>
    <definedName name="чмтчмт">#REF!</definedName>
    <definedName name="чмтчт" localSheetId="4">#REF!</definedName>
    <definedName name="чмтчт">#REF!</definedName>
    <definedName name="чс" localSheetId="4">#REF!</definedName>
    <definedName name="чс">#REF!</definedName>
    <definedName name="чсапр" localSheetId="4">#REF!</definedName>
    <definedName name="чсапр">#REF!</definedName>
    <definedName name="чсиь" localSheetId="4">#REF!</definedName>
    <definedName name="чсиь">#REF!</definedName>
    <definedName name="чсмт" localSheetId="4">#REF!</definedName>
    <definedName name="чсмт">#REF!</definedName>
    <definedName name="чстм" localSheetId="4">#REF!</definedName>
    <definedName name="чстм">#REF!</definedName>
    <definedName name="чт" localSheetId="4">#REF!</definedName>
    <definedName name="чт">#REF!</definedName>
    <definedName name="чтм" localSheetId="4">#REF!</definedName>
    <definedName name="чтм">#REF!</definedName>
    <definedName name="чть" localSheetId="4">#REF!</definedName>
    <definedName name="чть">#REF!</definedName>
    <definedName name="Чувашская_Республика___Чувашия" localSheetId="4">#REF!</definedName>
    <definedName name="Чувашская_Республика___Чувашия">#REF!</definedName>
    <definedName name="Чукотский_автономный_округ" localSheetId="4">#REF!</definedName>
    <definedName name="Чукотский_автономный_округ">#REF!</definedName>
    <definedName name="Чукотский_автономный_округ_1" localSheetId="4">#REF!</definedName>
    <definedName name="Чукотский_автономный_округ_1">#REF!</definedName>
    <definedName name="ш" localSheetId="4">#REF!</definedName>
    <definedName name="ш">#REF!</definedName>
    <definedName name="Шапка" localSheetId="4">#REF!</definedName>
    <definedName name="Шапка">#REF!</definedName>
    <definedName name="Шапка2" localSheetId="4">#REF!</definedName>
    <definedName name="Шапка2">#REF!</definedName>
    <definedName name="шгд" localSheetId="4">#REF!</definedName>
    <definedName name="шгд">#REF!</definedName>
    <definedName name="шдгшж" localSheetId="4">#REF!</definedName>
    <definedName name="шдгшж">#REF!</definedName>
    <definedName name="шестой" localSheetId="4">#REF!</definedName>
    <definedName name="шестой">#REF!</definedName>
    <definedName name="Шесть" localSheetId="4">#REF!</definedName>
    <definedName name="Шесть">#REF!</definedName>
    <definedName name="Шкафы_ТМ" localSheetId="4">#REF!</definedName>
    <definedName name="Шкафы_ТМ">#REF!</definedName>
    <definedName name="шоссе" localSheetId="4">#REF!</definedName>
    <definedName name="шоссе">#REF!</definedName>
    <definedName name="шплю" localSheetId="4">#REF!</definedName>
    <definedName name="шплю">#REF!</definedName>
    <definedName name="шпр" localSheetId="4">#REF!</definedName>
    <definedName name="шпр">#REF!</definedName>
    <definedName name="шш" localSheetId="4">#REF!</definedName>
    <definedName name="шш" localSheetId="8">#REF!</definedName>
    <definedName name="шш">#REF!</definedName>
    <definedName name="шшш" localSheetId="4">#REF!</definedName>
    <definedName name="шшш">#REF!</definedName>
    <definedName name="шщгщ9шщллщ" localSheetId="4">#REF!</definedName>
    <definedName name="шщгщ9шщллщ">#REF!</definedName>
    <definedName name="щжэдж" localSheetId="4">#REF!</definedName>
    <definedName name="щжэдж">#REF!</definedName>
    <definedName name="щшшщрг" localSheetId="4">#REF!</definedName>
    <definedName name="щшшщрг">#REF!</definedName>
    <definedName name="щщ" localSheetId="4">#REF!</definedName>
    <definedName name="щщ" localSheetId="8">#REF!</definedName>
    <definedName name="щщ">#REF!</definedName>
    <definedName name="ъхз" localSheetId="4">#REF!</definedName>
    <definedName name="ъхз">#REF!</definedName>
    <definedName name="ыа" localSheetId="4">#REF!</definedName>
    <definedName name="ыа">#REF!</definedName>
    <definedName name="ыаоаы" localSheetId="4">#REF!</definedName>
    <definedName name="ыаоаы">#REF!</definedName>
    <definedName name="ыаоаыо" localSheetId="4">#REF!</definedName>
    <definedName name="ыаоаыо">#REF!</definedName>
    <definedName name="ыаоаып" localSheetId="4">#REF!</definedName>
    <definedName name="ыаоаып">#REF!</definedName>
    <definedName name="ыаоп" localSheetId="4">#REF!</definedName>
    <definedName name="ыаоп">#REF!</definedName>
    <definedName name="ыапо" localSheetId="4">#REF!</definedName>
    <definedName name="ыапо">#REF!</definedName>
    <definedName name="ыапоапоао" localSheetId="4">#REF!</definedName>
    <definedName name="ыапоапоао">#REF!</definedName>
    <definedName name="ыапоаыо" localSheetId="4">#REF!</definedName>
    <definedName name="ыапоаыо">#REF!</definedName>
    <definedName name="ыапоы" localSheetId="4">#REF!</definedName>
    <definedName name="ыапоы">#REF!</definedName>
    <definedName name="ыапоыа" localSheetId="4">#REF!</definedName>
    <definedName name="ыапоыа">#REF!</definedName>
    <definedName name="ыапраыр" localSheetId="4">#REF!</definedName>
    <definedName name="ыапраыр">#REF!</definedName>
    <definedName name="ыаыаы" localSheetId="4">#REF!</definedName>
    <definedName name="ыаыаы">#REF!</definedName>
    <definedName name="ЫВGGGGGGGGGGGGGGG" localSheetId="4">#REF!</definedName>
    <definedName name="ЫВGGGGGGGGGGGGGGG">#REF!</definedName>
    <definedName name="ыва" localSheetId="4">#REF!</definedName>
    <definedName name="ыва">#REF!</definedName>
    <definedName name="ываф" localSheetId="4">#REF!</definedName>
    <definedName name="ываф">#REF!</definedName>
    <definedName name="Ываы" localSheetId="4">#REF!</definedName>
    <definedName name="Ываы">#REF!</definedName>
    <definedName name="ЫВаЫа" localSheetId="4">#REF!</definedName>
    <definedName name="ЫВаЫа">#REF!</definedName>
    <definedName name="ЫВаЫваав" localSheetId="4">#REF!</definedName>
    <definedName name="ЫВаЫваав">#REF!</definedName>
    <definedName name="ывпавар" localSheetId="4">#REF!</definedName>
    <definedName name="ывпавар">#REF!</definedName>
    <definedName name="ыВПВП" localSheetId="4">#REF!</definedName>
    <definedName name="ыВПВП">#REF!</definedName>
    <definedName name="ывпыпвфкпа">#REF!</definedName>
    <definedName name="ыкен" localSheetId="4">#REF!</definedName>
    <definedName name="ыкен">#REF!</definedName>
    <definedName name="ыопвпо" localSheetId="4">#REF!</definedName>
    <definedName name="ыопвпо">#REF!</definedName>
    <definedName name="ып" localSheetId="4">#REF!</definedName>
    <definedName name="ып">#REF!</definedName>
    <definedName name="ыпаота" localSheetId="4">#REF!</definedName>
    <definedName name="ыпаота">#REF!</definedName>
    <definedName name="ыпартап" localSheetId="4">#REF!</definedName>
    <definedName name="ыпартап">#REF!</definedName>
    <definedName name="ыпатапт" localSheetId="4">#REF!</definedName>
    <definedName name="ыпатапт">#REF!</definedName>
    <definedName name="ыпми" localSheetId="4">#REF!</definedName>
    <definedName name="ыпми">#REF!</definedName>
    <definedName name="ыпо" localSheetId="4">#REF!</definedName>
    <definedName name="ыпо">#REF!</definedName>
    <definedName name="ыпоыа" localSheetId="4">#REF!</definedName>
    <definedName name="ыпоыа">#REF!</definedName>
    <definedName name="ыпоыапо" localSheetId="4">#REF!</definedName>
    <definedName name="ыпоыапо">#REF!</definedName>
    <definedName name="ыпр" localSheetId="4">#REF!</definedName>
    <definedName name="ыпр">#REF!</definedName>
    <definedName name="ыпрапр" localSheetId="4">#REF!</definedName>
    <definedName name="ыпрапр">#REF!</definedName>
    <definedName name="ыпры" localSheetId="4">#REF!</definedName>
    <definedName name="ыпры">#REF!</definedName>
    <definedName name="ырипыр" localSheetId="4">#REF!</definedName>
    <definedName name="ырипыр">#REF!</definedName>
    <definedName name="ырп" localSheetId="4">#REF!</definedName>
    <definedName name="ырп">#REF!</definedName>
    <definedName name="ыукнр" localSheetId="4">#REF!</definedName>
    <definedName name="ыукнр">#REF!</definedName>
    <definedName name="ыыы" localSheetId="4">#REF!</definedName>
    <definedName name="ыыы">#REF!</definedName>
    <definedName name="ыыыы" localSheetId="4">#REF!</definedName>
    <definedName name="ыыыы">#REF!</definedName>
    <definedName name="ьбюбб" localSheetId="4">#REF!</definedName>
    <definedName name="ьбюбб">#REF!</definedName>
    <definedName name="ьбют" localSheetId="4">#REF!</definedName>
    <definedName name="ьбют">#REF!</definedName>
    <definedName name="ьвпрьрп" localSheetId="4">#REF!</definedName>
    <definedName name="ьвпрьрп">#REF!</definedName>
    <definedName name="ьврп" localSheetId="4">#REF!</definedName>
    <definedName name="ьврп">#REF!</definedName>
    <definedName name="ьдолдлю" localSheetId="4">#REF!</definedName>
    <definedName name="ьдолдлю">#REF!</definedName>
    <definedName name="ьорл" localSheetId="4">#REF!</definedName>
    <definedName name="ьорл">#REF!</definedName>
    <definedName name="ьпрьп" localSheetId="4">#REF!</definedName>
    <definedName name="ьпрьп">#REF!</definedName>
    <definedName name="ььь" localSheetId="4">#REF!</definedName>
    <definedName name="ььь" localSheetId="8">#REF!</definedName>
    <definedName name="ььь">#REF!</definedName>
    <definedName name="э" localSheetId="4">#REF!</definedName>
    <definedName name="э" localSheetId="8">#REF!</definedName>
    <definedName name="э">#REF!</definedName>
    <definedName name="эк" localSheetId="4">#REF!</definedName>
    <definedName name="эк">#REF!</definedName>
    <definedName name="эк1" localSheetId="4">#REF!</definedName>
    <definedName name="эк1">#REF!</definedName>
    <definedName name="эко" localSheetId="4">#REF!</definedName>
    <definedName name="эко">#REF!</definedName>
    <definedName name="эко1" localSheetId="4">#REF!</definedName>
    <definedName name="эко1">#REF!</definedName>
    <definedName name="экол1" localSheetId="4">#REF!</definedName>
    <definedName name="экол1">#REF!</definedName>
    <definedName name="экол2" localSheetId="4">#REF!</definedName>
    <definedName name="экол2">#REF!</definedName>
    <definedName name="Экол3" localSheetId="4">#REF!</definedName>
    <definedName name="Экол3">#REF!</definedName>
    <definedName name="эколог" localSheetId="4">#REF!</definedName>
    <definedName name="эколог">#REF!</definedName>
    <definedName name="экология">NA()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8">граж</definedName>
    <definedName name="ЭКСПО">#REF!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8">граж</definedName>
    <definedName name="ЭКСПОФОРУМ">#REF!</definedName>
    <definedName name="экт" localSheetId="4">#REF!</definedName>
    <definedName name="экт" localSheetId="6">#REF!</definedName>
    <definedName name="экт">#REF!</definedName>
    <definedName name="электроэнер">#REF!</definedName>
    <definedName name="электроэнергия">#REF!</definedName>
    <definedName name="ЭлеСи_1" localSheetId="4">#REF!</definedName>
    <definedName name="ЭлеСи_1">#REF!</definedName>
    <definedName name="элрасч" localSheetId="4">#REF!</definedName>
    <definedName name="элрасч">#REF!</definedName>
    <definedName name="ЭЛСИ_Т" localSheetId="4">#REF!</definedName>
    <definedName name="ЭЛСИ_Т">#REF!</definedName>
    <definedName name="юдшншджгп" localSheetId="4">#REF!</definedName>
    <definedName name="юдшншджгп">#REF!</definedName>
    <definedName name="ЮФУ" localSheetId="4">#REF!</definedName>
    <definedName name="ЮФУ">#REF!</definedName>
    <definedName name="ЮФУ2" localSheetId="4">#REF!</definedName>
    <definedName name="ЮФУ2">#REF!</definedName>
    <definedName name="юююю" localSheetId="4">#REF!</definedName>
    <definedName name="юююю" localSheetId="8">#REF!</definedName>
    <definedName name="юююю">#REF!</definedName>
    <definedName name="яапт" localSheetId="4">#REF!</definedName>
    <definedName name="яапт">#REF!</definedName>
    <definedName name="яапяяяя" localSheetId="4">#REF!</definedName>
    <definedName name="яапяяяя">#REF!</definedName>
    <definedName name="явапяап" localSheetId="4">#REF!</definedName>
    <definedName name="явапяап">#REF!</definedName>
    <definedName name="явапявп" localSheetId="4">#REF!</definedName>
    <definedName name="явапявп">#REF!</definedName>
    <definedName name="явар" localSheetId="4">#REF!</definedName>
    <definedName name="явар">#REF!</definedName>
    <definedName name="яваряра" localSheetId="4">#REF!</definedName>
    <definedName name="яваряра">#REF!</definedName>
    <definedName name="ярая" localSheetId="4">#REF!</definedName>
    <definedName name="ярая">#REF!</definedName>
    <definedName name="яраяраря" localSheetId="4">#REF!</definedName>
    <definedName name="яраяраря">#REF!</definedName>
    <definedName name="яроптап" localSheetId="4">#REF!</definedName>
    <definedName name="яроптап">#REF!</definedName>
    <definedName name="Ярославская_область" localSheetId="4">#REF!</definedName>
    <definedName name="Ярославская_област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5" l="1"/>
  <c r="I14" i="5"/>
  <c r="E48" i="9"/>
  <c r="E53" i="9" s="1"/>
  <c r="E40" i="9"/>
  <c r="E45" i="9" s="1"/>
  <c r="E32" i="9"/>
  <c r="E37" i="9" s="1"/>
  <c r="E24" i="9"/>
  <c r="E29" i="9" s="1"/>
  <c r="E16" i="9"/>
  <c r="E21" i="9" s="1"/>
  <c r="D19" i="1" l="1"/>
  <c r="D18" i="1"/>
  <c r="H14" i="2"/>
  <c r="D17" i="1" l="1"/>
  <c r="D23" i="1" s="1"/>
  <c r="D24" i="1" s="1"/>
  <c r="F14" i="2"/>
  <c r="J15" i="5"/>
  <c r="E8" i="9"/>
  <c r="E13" i="9" s="1"/>
  <c r="I13" i="5" s="1"/>
  <c r="J13" i="5" s="1"/>
  <c r="D5" i="7"/>
  <c r="F21" i="6"/>
  <c r="E21" i="6"/>
  <c r="D21" i="6"/>
  <c r="C21" i="6"/>
  <c r="B21" i="6"/>
  <c r="F20" i="6"/>
  <c r="E20" i="6"/>
  <c r="D20" i="6"/>
  <c r="C20" i="6"/>
  <c r="B20" i="6"/>
  <c r="F19" i="6"/>
  <c r="E19" i="6"/>
  <c r="G19" i="6" s="1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F16" i="6"/>
  <c r="E16" i="6"/>
  <c r="D16" i="6"/>
  <c r="C16" i="6"/>
  <c r="B16" i="6"/>
  <c r="F15" i="6"/>
  <c r="E15" i="6"/>
  <c r="D15" i="6"/>
  <c r="C15" i="6"/>
  <c r="B15" i="6"/>
  <c r="E14" i="6"/>
  <c r="D14" i="6"/>
  <c r="C14" i="6"/>
  <c r="B14" i="6"/>
  <c r="I75" i="5"/>
  <c r="J75" i="5" s="1"/>
  <c r="G75" i="5"/>
  <c r="I74" i="5"/>
  <c r="J74" i="5" s="1"/>
  <c r="G74" i="5"/>
  <c r="I73" i="5"/>
  <c r="J73" i="5" s="1"/>
  <c r="G73" i="5"/>
  <c r="I72" i="5"/>
  <c r="J72" i="5" s="1"/>
  <c r="G72" i="5"/>
  <c r="I71" i="5"/>
  <c r="J71" i="5" s="1"/>
  <c r="G71" i="5"/>
  <c r="I70" i="5"/>
  <c r="J70" i="5" s="1"/>
  <c r="G70" i="5"/>
  <c r="I69" i="5"/>
  <c r="J69" i="5" s="1"/>
  <c r="G69" i="5"/>
  <c r="I68" i="5"/>
  <c r="J68" i="5" s="1"/>
  <c r="G68" i="5"/>
  <c r="I67" i="5"/>
  <c r="J67" i="5" s="1"/>
  <c r="G67" i="5"/>
  <c r="I66" i="5"/>
  <c r="J66" i="5" s="1"/>
  <c r="G66" i="5"/>
  <c r="I65" i="5"/>
  <c r="J65" i="5" s="1"/>
  <c r="G65" i="5"/>
  <c r="I64" i="5"/>
  <c r="J64" i="5" s="1"/>
  <c r="G64" i="5"/>
  <c r="I63" i="5"/>
  <c r="J63" i="5" s="1"/>
  <c r="G63" i="5"/>
  <c r="I62" i="5"/>
  <c r="J62" i="5" s="1"/>
  <c r="G62" i="5"/>
  <c r="I61" i="5"/>
  <c r="J61" i="5" s="1"/>
  <c r="G61" i="5"/>
  <c r="I60" i="5"/>
  <c r="J60" i="5" s="1"/>
  <c r="G60" i="5"/>
  <c r="I59" i="5"/>
  <c r="J59" i="5" s="1"/>
  <c r="G59" i="5"/>
  <c r="I58" i="5"/>
  <c r="J58" i="5" s="1"/>
  <c r="G58" i="5"/>
  <c r="I57" i="5"/>
  <c r="J57" i="5" s="1"/>
  <c r="G57" i="5"/>
  <c r="I56" i="5"/>
  <c r="J56" i="5" s="1"/>
  <c r="G56" i="5"/>
  <c r="I55" i="5"/>
  <c r="J55" i="5" s="1"/>
  <c r="G55" i="5"/>
  <c r="I54" i="5"/>
  <c r="J54" i="5" s="1"/>
  <c r="G54" i="5"/>
  <c r="I53" i="5"/>
  <c r="J53" i="5" s="1"/>
  <c r="G53" i="5"/>
  <c r="I52" i="5"/>
  <c r="J52" i="5" s="1"/>
  <c r="G52" i="5"/>
  <c r="I50" i="5"/>
  <c r="J50" i="5" s="1"/>
  <c r="G50" i="5"/>
  <c r="I49" i="5"/>
  <c r="J49" i="5" s="1"/>
  <c r="G49" i="5"/>
  <c r="I48" i="5"/>
  <c r="J48" i="5" s="1"/>
  <c r="G48" i="5"/>
  <c r="I47" i="5"/>
  <c r="J47" i="5" s="1"/>
  <c r="G47" i="5"/>
  <c r="I46" i="5"/>
  <c r="J46" i="5" s="1"/>
  <c r="G46" i="5"/>
  <c r="I40" i="5"/>
  <c r="J40" i="5" s="1"/>
  <c r="G40" i="5"/>
  <c r="I39" i="5"/>
  <c r="J39" i="5" s="1"/>
  <c r="G39" i="5"/>
  <c r="I38" i="5"/>
  <c r="J38" i="5" s="1"/>
  <c r="G38" i="5"/>
  <c r="I37" i="5"/>
  <c r="J37" i="5" s="1"/>
  <c r="G37" i="5"/>
  <c r="I35" i="5"/>
  <c r="J35" i="5" s="1"/>
  <c r="G35" i="5"/>
  <c r="I34" i="5"/>
  <c r="J34" i="5" s="1"/>
  <c r="G34" i="5"/>
  <c r="I33" i="5"/>
  <c r="J33" i="5" s="1"/>
  <c r="G33" i="5"/>
  <c r="I32" i="5"/>
  <c r="F32" i="5" s="1"/>
  <c r="I27" i="5"/>
  <c r="J27" i="5" s="1"/>
  <c r="G27" i="5"/>
  <c r="I26" i="5"/>
  <c r="J26" i="5" s="1"/>
  <c r="G26" i="5"/>
  <c r="I25" i="5"/>
  <c r="J25" i="5" s="1"/>
  <c r="G25" i="5"/>
  <c r="G28" i="5" s="1"/>
  <c r="I23" i="5"/>
  <c r="J23" i="5" s="1"/>
  <c r="G23" i="5"/>
  <c r="I22" i="5"/>
  <c r="J22" i="5" s="1"/>
  <c r="G22" i="5"/>
  <c r="I21" i="5"/>
  <c r="J21" i="5" s="1"/>
  <c r="G21" i="5"/>
  <c r="G24" i="5" s="1"/>
  <c r="G18" i="5"/>
  <c r="F18" i="5" s="1"/>
  <c r="I18" i="5" s="1"/>
  <c r="J18" i="5" s="1"/>
  <c r="E16" i="5"/>
  <c r="F15" i="5"/>
  <c r="F14" i="5"/>
  <c r="A7" i="5"/>
  <c r="B8" i="4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8" i="3"/>
  <c r="H37" i="3"/>
  <c r="H36" i="3"/>
  <c r="H35" i="3"/>
  <c r="H34" i="3"/>
  <c r="H33" i="3"/>
  <c r="H32" i="3"/>
  <c r="H31" i="3"/>
  <c r="H30" i="3"/>
  <c r="H29" i="3"/>
  <c r="H28" i="3"/>
  <c r="H26" i="3"/>
  <c r="H25" i="3"/>
  <c r="H24" i="3"/>
  <c r="H23" i="3"/>
  <c r="H22" i="3"/>
  <c r="H21" i="3"/>
  <c r="H18" i="3"/>
  <c r="F18" i="3"/>
  <c r="H17" i="3"/>
  <c r="G15" i="5" s="1"/>
  <c r="H16" i="3"/>
  <c r="G14" i="5" s="1"/>
  <c r="H15" i="3"/>
  <c r="H14" i="3"/>
  <c r="H13" i="3"/>
  <c r="H12" i="3"/>
  <c r="H11" i="3"/>
  <c r="F10" i="3"/>
  <c r="B7" i="2"/>
  <c r="G21" i="6" l="1"/>
  <c r="G20" i="6"/>
  <c r="A5" i="3"/>
  <c r="H20" i="3"/>
  <c r="J24" i="5"/>
  <c r="J41" i="5"/>
  <c r="J14" i="5"/>
  <c r="J16" i="5" s="1"/>
  <c r="C11" i="4" s="1"/>
  <c r="J51" i="5"/>
  <c r="C16" i="4" s="1"/>
  <c r="F14" i="6"/>
  <c r="G14" i="6" s="1"/>
  <c r="G32" i="5"/>
  <c r="G36" i="5" s="1"/>
  <c r="J28" i="5"/>
  <c r="C13" i="4" s="1"/>
  <c r="G76" i="5"/>
  <c r="J32" i="5"/>
  <c r="J36" i="5" s="1"/>
  <c r="J42" i="5" s="1"/>
  <c r="C25" i="4" s="1"/>
  <c r="G16" i="6"/>
  <c r="G18" i="6"/>
  <c r="G17" i="6"/>
  <c r="G15" i="6"/>
  <c r="H39" i="3"/>
  <c r="G13" i="5"/>
  <c r="H27" i="3"/>
  <c r="G16" i="5"/>
  <c r="H15" i="5" s="1"/>
  <c r="H10" i="3"/>
  <c r="J76" i="5"/>
  <c r="C17" i="4" s="1"/>
  <c r="G51" i="5"/>
  <c r="G41" i="5"/>
  <c r="G29" i="5"/>
  <c r="H24" i="5" s="1"/>
  <c r="C12" i="4"/>
  <c r="C15" i="4"/>
  <c r="B6" i="2"/>
  <c r="A6" i="6"/>
  <c r="B7" i="4"/>
  <c r="H21" i="5" l="1"/>
  <c r="J29" i="5"/>
  <c r="H23" i="5"/>
  <c r="C14" i="4"/>
  <c r="G22" i="6"/>
  <c r="G43" i="5" s="1"/>
  <c r="H13" i="5"/>
  <c r="E79" i="5"/>
  <c r="J79" i="5" s="1"/>
  <c r="E80" i="5"/>
  <c r="J80" i="5" s="1"/>
  <c r="J81" i="5" s="1"/>
  <c r="J82" i="5" s="1"/>
  <c r="J83" i="5" s="1"/>
  <c r="H14" i="5"/>
  <c r="C18" i="4"/>
  <c r="C19" i="4" s="1"/>
  <c r="J77" i="5"/>
  <c r="J78" i="5" s="1"/>
  <c r="G77" i="5"/>
  <c r="H51" i="5" s="1"/>
  <c r="G42" i="5"/>
  <c r="H42" i="5"/>
  <c r="H28" i="5"/>
  <c r="H26" i="5"/>
  <c r="H27" i="5"/>
  <c r="H25" i="5"/>
  <c r="H22" i="5"/>
  <c r="C22" i="4"/>
  <c r="C20" i="4"/>
  <c r="G23" i="6" l="1"/>
  <c r="G81" i="5"/>
  <c r="G82" i="5" s="1"/>
  <c r="G83" i="5" s="1"/>
  <c r="G78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0" i="5"/>
  <c r="H49" i="5"/>
  <c r="H46" i="5"/>
  <c r="H47" i="5"/>
  <c r="H76" i="5"/>
  <c r="H48" i="5"/>
  <c r="H52" i="5"/>
  <c r="H37" i="5"/>
  <c r="H33" i="5"/>
  <c r="H35" i="5"/>
  <c r="H39" i="5"/>
  <c r="H34" i="5"/>
  <c r="H32" i="5"/>
  <c r="H40" i="5"/>
  <c r="H38" i="5"/>
  <c r="H36" i="5"/>
  <c r="J43" i="5"/>
  <c r="C26" i="4" s="1"/>
  <c r="H43" i="5"/>
  <c r="H41" i="5"/>
  <c r="C24" i="4"/>
  <c r="D20" i="4" s="1"/>
  <c r="D22" i="4" l="1"/>
  <c r="D18" i="4"/>
  <c r="C27" i="4"/>
  <c r="D11" i="4"/>
  <c r="D16" i="4"/>
  <c r="D17" i="4"/>
  <c r="C29" i="4"/>
  <c r="C30" i="4" s="1"/>
  <c r="D14" i="4"/>
  <c r="D24" i="4"/>
  <c r="D12" i="4"/>
  <c r="D13" i="4"/>
  <c r="D15" i="4"/>
  <c r="C36" i="4" l="1"/>
  <c r="C37" i="4"/>
  <c r="C38" i="4" l="1"/>
  <c r="C39" i="4" l="1"/>
  <c r="C40" i="4" l="1"/>
  <c r="E39" i="4" s="1"/>
  <c r="C41" i="4" l="1"/>
  <c r="D11" i="7" s="1"/>
  <c r="E13" i="4"/>
  <c r="E24" i="4"/>
  <c r="E14" i="4"/>
  <c r="E11" i="4"/>
  <c r="E25" i="4"/>
  <c r="E40" i="4"/>
  <c r="E32" i="4"/>
  <c r="E35" i="4"/>
  <c r="E34" i="4"/>
  <c r="E16" i="4"/>
  <c r="E17" i="4"/>
  <c r="E18" i="4"/>
  <c r="E22" i="4"/>
  <c r="E33" i="4"/>
  <c r="E20" i="4"/>
  <c r="E31" i="4"/>
  <c r="E12" i="4"/>
  <c r="E26" i="4"/>
  <c r="E15" i="4"/>
  <c r="E27" i="4"/>
  <c r="E30" i="4"/>
  <c r="E29" i="4"/>
  <c r="E37" i="4"/>
  <c r="E36" i="4"/>
  <c r="E38" i="4"/>
</calcChain>
</file>

<file path=xl/sharedStrings.xml><?xml version="1.0" encoding="utf-8"?>
<sst xmlns="http://schemas.openxmlformats.org/spreadsheetml/2006/main" count="736" uniqueCount="344">
  <si>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</si>
  <si>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</si>
  <si>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</si>
  <si>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 xml:space="preserve">Сопоставимый уровень цен: </t>
  </si>
  <si>
    <t>№ п/п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</si>
  <si>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</si>
  <si>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</si>
  <si>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</si>
  <si>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</si>
  <si>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</si>
  <si>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</si>
  <si>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</si>
  <si>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</si>
  <si>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</si>
  <si>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</si>
  <si>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</si>
  <si>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</si>
  <si>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</si>
  <si>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</si>
  <si>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</si>
  <si>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</si>
  <si>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</si>
  <si>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</si>
  <si>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</si>
  <si>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</si>
  <si>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Е.А. Князева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</si>
  <si>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</si>
  <si>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</si>
  <si>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</si>
  <si>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</si>
  <si>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</si>
  <si>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</si>
  <si>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</si>
  <si>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</si>
  <si>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</si>
  <si>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</si>
  <si>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Оборудование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</si>
  <si>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</si>
  <si>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</si>
  <si>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</si>
  <si>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</si>
  <si>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</si>
  <si>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</si>
  <si>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</si>
  <si>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</si>
  <si>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</si>
  <si>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</si>
  <si>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</si>
  <si>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</si>
  <si>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</si>
  <si>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</si>
  <si>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</si>
  <si>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</si>
  <si>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1-3-8</t>
  </si>
  <si>
    <t>Затраты труда рабочих (ср 3,8)</t>
  </si>
  <si>
    <t>чел.-ч</t>
  </si>
  <si>
    <t>1-4-0</t>
  </si>
  <si>
    <t>Затраты труда рабочих (ср 4)</t>
  </si>
  <si>
    <t>1-4-1</t>
  </si>
  <si>
    <t>Затраты труда рабочих (ср 4,1)</t>
  </si>
  <si>
    <t>1-3-1</t>
  </si>
  <si>
    <t>Затраты труда рабочих (ср 3,1)</t>
  </si>
  <si>
    <t>1-3-3</t>
  </si>
  <si>
    <t>Затраты труда рабочих (ср 3,3)</t>
  </si>
  <si>
    <t>10-3-1</t>
  </si>
  <si>
    <t>Инженер I категории</t>
  </si>
  <si>
    <t>10-3-2</t>
  </si>
  <si>
    <t>Инженер II категории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</si>
  <si>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</si>
  <si>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</si>
  <si>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</si>
  <si>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</si>
  <si>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</si>
  <si>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</si>
  <si>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</si>
  <si>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91.06.03-061</t>
  </si>
  <si>
    <t>Лебедки электрические тяговым усилием до 12,26 кН (1,25 т)</t>
  </si>
  <si>
    <t>91.06.01-003</t>
  </si>
  <si>
    <t>Домкраты гидравлические, грузоподъемность 63-100 т</t>
  </si>
  <si>
    <t>91.17.04-233</t>
  </si>
  <si>
    <t>Установки для сварки ручной дуговой (постоянного тока)</t>
  </si>
  <si>
    <t>91.21.19-031</t>
  </si>
  <si>
    <t>Станки сверлильные</t>
  </si>
  <si>
    <t>Прайс из СД ОП</t>
  </si>
  <si>
    <t>Чувствительный элемент броня(180м) ЧЕБ-2</t>
  </si>
  <si>
    <t>шт</t>
  </si>
  <si>
    <t>Шкаф периметральный RCPA-MM-IP исп.6 размером 600х600х210</t>
  </si>
  <si>
    <t>Блок обработки БО размером 200х200мм</t>
  </si>
  <si>
    <t>Модуль интеграции с СТН</t>
  </si>
  <si>
    <t>Программное обеспечение (сервер) Stratum SM-Plan-S</t>
  </si>
  <si>
    <t>Блок связи БС размером 200х200мм</t>
  </si>
  <si>
    <t>Блок ввода-вывода БВВ-12 размером 200х200мм</t>
  </si>
  <si>
    <t>Извещатель инфракрасный активный МИК-02</t>
  </si>
  <si>
    <t>Программное обеспечение (клиент) Stratum SM-S</t>
  </si>
  <si>
    <t>Муфта оконечная МО</t>
  </si>
  <si>
    <t>Муфта соединительная МС</t>
  </si>
  <si>
    <t>Материалы</t>
  </si>
  <si>
    <t>21.1.06.09-0177</t>
  </si>
  <si>
    <t>Кабель силовой с медными жилами ВВГнг(A)-LS 5х4-660</t>
  </si>
  <si>
    <t>1000 м</t>
  </si>
  <si>
    <t>21.1.06.09-0152</t>
  </si>
  <si>
    <t>Кабель силовой с медными жилами ВВГнг(A)-LS 3х2,5-660</t>
  </si>
  <si>
    <t>24.3.03.05-0031</t>
  </si>
  <si>
    <t>Трубы полиэтиленовые гибкие гофрированные тяжелые с протяжкой, номинальный внутренний диаметр 16 мм</t>
  </si>
  <si>
    <t>м</t>
  </si>
  <si>
    <t>01.7.15.10-0056</t>
  </si>
  <si>
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</si>
  <si>
    <t>10 шт</t>
  </si>
  <si>
    <t>24.3.03.05-0033</t>
  </si>
  <si>
    <t>Трубы полиэтиленовые гибкие гофрированные тяжелые с протяжкой, номинальный внутренний диаметр 25 мм</t>
  </si>
  <si>
    <t>23.3.06.02-0010</t>
  </si>
  <si>
    <t>Трубы стальные сварные оцинкованные водогазопроводные с резьбой, обыкновенные, номинальный диаметр 100 мм, толщина стенки 4,5 мм</t>
  </si>
  <si>
    <t>21.1.06.09-0145</t>
  </si>
  <si>
    <t>Кабель силовой с медными жилами ВВГнг-LS 2х1,5-660</t>
  </si>
  <si>
    <t>10.3.02.03-0011</t>
  </si>
  <si>
    <t>Припои оловянно-свинцовые бессурьмянистые, марка ПОС30</t>
  </si>
  <si>
    <t>т</t>
  </si>
  <si>
    <t>21.1.04.01-1006</t>
  </si>
  <si>
    <t>Кабель витая пара, категория 5e, ЭКС-ГВПВЭ 4х2х0,51</t>
  </si>
  <si>
    <t>01.7.15.07-0012</t>
  </si>
  <si>
    <t>Дюбели пластмассовые с шурупами, размер 12х70 мм</t>
  </si>
  <si>
    <t>100 шт</t>
  </si>
  <si>
    <t>14.1.04.02-0002</t>
  </si>
  <si>
    <t>Клей 88-СА</t>
  </si>
  <si>
    <t>кг</t>
  </si>
  <si>
    <t>999-9950</t>
  </si>
  <si>
    <t>Вспомогательные ненормируемые ресурсы (2% от Оплаты труда рабочих)</t>
  </si>
  <si>
    <t>руб</t>
  </si>
  <si>
    <t>01.7.06.07-0002</t>
  </si>
  <si>
    <t>Лента монтажная, тип ЛМ-5</t>
  </si>
  <si>
    <t>10 м</t>
  </si>
  <si>
    <t>24.3.01.01-0004</t>
  </si>
  <si>
    <t>Трубка электроизоляционная ПВХ-305, диаметр 6-10 мм</t>
  </si>
  <si>
    <t>08.3.06.01-0003</t>
  </si>
  <si>
    <t>Прокат ромбического рифления, горячекатаный, в листах с обрезными кромками, марка стали С235, ширина от 1 до 1,9 м, толщина 4 мм</t>
  </si>
  <si>
    <t>07.2.07.13-0171</t>
  </si>
  <si>
    <t>Подкладки металлические</t>
  </si>
  <si>
    <t>14.4.03.03-0002</t>
  </si>
  <si>
    <t>Лак битумный БТ-123</t>
  </si>
  <si>
    <t>10.3.02.03-0012</t>
  </si>
  <si>
    <t>Припои оловянно-свинцовые бессурьмянистые, марка ПОС40</t>
  </si>
  <si>
    <t>01.7.15.03-0034</t>
  </si>
  <si>
    <t>Болты с гайками и шайбами оцинкованные, диаметр 12 мм</t>
  </si>
  <si>
    <t>03.1.01.01-0002</t>
  </si>
  <si>
    <t>Гипс строительный Г-3</t>
  </si>
  <si>
    <t>25.2.02.11-0041</t>
  </si>
  <si>
    <t>Рамка для надписей 55х15 мм</t>
  </si>
  <si>
    <t>01.7.11.07-0032</t>
  </si>
  <si>
    <t>Электроды сварочные Э42, диаметр 4 мм</t>
  </si>
  <si>
    <t>14.4.04.09-0017</t>
  </si>
  <si>
    <t>Эмаль ХВ-124, защитная, зеленая</t>
  </si>
  <si>
    <t>01.3.05.17-0002</t>
  </si>
  <si>
    <t>Канифоль сосновая</t>
  </si>
  <si>
    <t>14.4.01.01-0003</t>
  </si>
  <si>
    <t>Грунтовка ГФ-021</t>
  </si>
  <si>
    <t>14.5.09.07-0030</t>
  </si>
  <si>
    <t>Растворитель Р-4</t>
  </si>
  <si>
    <t>14.5.09.11-0102</t>
  </si>
  <si>
    <t>Уайт-спирит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</si>
  <si>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</si>
  <si>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</si>
  <si>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</si>
  <si>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</si>
  <si>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</si>
  <si>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</si>
  <si>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</si>
  <si>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</si>
  <si>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</si>
  <si>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</si>
  <si>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</si>
  <si>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</si>
  <si>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</si>
  <si>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</si>
  <si>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</si>
  <si>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</si>
  <si>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</si>
  <si>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</si>
  <si>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</si>
  <si>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</si>
  <si>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</si>
  <si>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</si>
  <si>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</si>
  <si>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</si>
  <si>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</si>
  <si>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</si>
  <si>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 xml:space="preserve">Пусконаладочные работы 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</si>
  <si>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</si>
  <si>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</si>
  <si>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</si>
  <si>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</si>
  <si>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</si>
  <si>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</si>
  <si>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</si>
  <si>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</si>
  <si>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</si>
  <si>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</si>
  <si>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</si>
  <si>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</si>
  <si>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</si>
  <si>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</si>
  <si>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</si>
  <si>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</si>
  <si>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</si>
  <si>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</si>
  <si>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</si>
  <si>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1-3-9</t>
  </si>
  <si>
    <t>Затраты труда рабочих-строителей среднего разряда (3,9)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</si>
  <si>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</si>
  <si>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</si>
  <si>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</si>
  <si>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</si>
  <si>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</si>
  <si>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</si>
  <si>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</si>
  <si>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</si>
  <si>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61.3.05.04-0002</t>
  </si>
  <si>
    <t>Сервер HP ProLiant DL360</t>
  </si>
  <si>
    <t>компл</t>
  </si>
  <si>
    <t>62.1.02.10-0124</t>
  </si>
  <si>
    <t>Шкаф ВРУ-3 Prisma Plus P "Schneider Electric" IP30, IK08, размером (с цоколем 100 мм) 2107х706х650 мм, с установленной и скоммутированной аппаратурой ввода-вывода (16 автоматов)</t>
  </si>
  <si>
    <t>61.3.01.02-0001</t>
  </si>
  <si>
    <t>Блок распознавания инцидентов VIP T</t>
  </si>
  <si>
    <t>Итого основное оборудование</t>
  </si>
  <si>
    <t>61.2.07.02-0095</t>
  </si>
  <si>
    <t>Блок центральный системный, 2 канала оповещения, 4 зоны оповещения, 2 речевых процессора, марка "ЦСБ"</t>
  </si>
  <si>
    <t>61.2.07.05-0067</t>
  </si>
  <si>
    <t>Модуль центральный ECB с Ethernet интерфейсом</t>
  </si>
  <si>
    <t>61.2.01.03-0019</t>
  </si>
  <si>
    <t>Извещатель охранный инфракрасный пассивный: "Пирон-1", взрывозащитное исполнение</t>
  </si>
  <si>
    <t>61.3.04.01-0001</t>
  </si>
  <si>
    <t>Плата дочерняя IPO IP500 TRNK PRI UNVRSL DUAL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</si>
  <si>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</si>
  <si>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</si>
  <si>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</si>
  <si>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</si>
  <si>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</si>
  <si>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20.2.09.08-0012</t>
  </si>
  <si>
    <t>Муфта кабельная концевая термоусаживаемая: ЕРКТ0031-L12-СЕЕ01</t>
  </si>
  <si>
    <t>20.2.09.12-0051</t>
  </si>
  <si>
    <t>Муфта свинцовая МС-80П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</si>
  <si>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</si>
  <si>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</si>
  <si>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</si>
  <si>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</si>
  <si>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</si>
  <si>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</si>
  <si>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</si>
  <si>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</si>
  <si>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</si>
  <si>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</si>
  <si>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</si>
  <si>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</si>
  <si>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</si>
  <si>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</si>
  <si>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</si>
  <si>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</si>
  <si>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</si>
  <si>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</si>
  <si>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</si>
  <si>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</si>
  <si>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</si>
  <si>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</si>
  <si>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</si>
  <si>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</si>
  <si>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</si>
  <si>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</si>
  <si>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</si>
  <si>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</si>
  <si>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</si>
  <si>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</si>
  <si>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</si>
  <si>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</si>
  <si>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</si>
  <si>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</si>
  <si>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</si>
  <si>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</si>
  <si>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</si>
  <si>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</si>
  <si>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</si>
  <si>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</si>
  <si>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</si>
  <si>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</si>
  <si>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  <family val="2"/>
        <charset val="204"/>
      </rPr>
      <t>р.тек.</t>
    </r>
    <r>
      <rPr>
        <b/>
        <sz val="11"/>
        <color rgb="FF000000"/>
        <rFont val="Calibri"/>
        <family val="2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</si>
  <si>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</si>
  <si>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</si>
  <si>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</si>
  <si>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</si>
  <si>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</si>
  <si>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</si>
  <si>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</si>
  <si>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</si>
  <si>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  <family val="2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</si>
  <si>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</si>
  <si>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</si>
  <si>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</si>
  <si>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</si>
  <si>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  <family val="2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</si>
  <si>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</si>
  <si>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</si>
  <si>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</si>
  <si>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</si>
  <si>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</si>
  <si>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</si>
  <si>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</si>
  <si>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</si>
  <si>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</si>
  <si>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</si>
  <si>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  <family val="2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</si>
  <si>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</si>
  <si>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</si>
  <si>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</si>
  <si>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  <family val="2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</si>
  <si>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</si>
  <si>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</si>
  <si>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</si>
  <si>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  <family val="2"/>
        <charset val="204"/>
      </rPr>
      <t>р.тек.</t>
    </r>
    <r>
      <rPr>
        <b/>
        <sz val="11"/>
        <color rgb="FF000000"/>
        <rFont val="Calibri"/>
        <family val="2"/>
        <charset val="204"/>
      </rPr>
      <t>), руб/чел.-ч</t>
    </r>
  </si>
  <si>
    <r>
      <t>ФОТ</t>
    </r>
    <r>
      <rPr>
        <vertAlign val="subscript"/>
        <sz val="11"/>
        <color rgb="FF000000"/>
        <rFont val="Calibri"/>
        <family val="2"/>
        <charset val="204"/>
      </rPr>
      <t>р.тек.</t>
    </r>
  </si>
  <si>
    <r>
      <t>(С</t>
    </r>
    <r>
      <rPr>
        <vertAlign val="subscript"/>
        <sz val="11"/>
        <color rgb="FF000000"/>
        <rFont val="Calibri"/>
        <family val="2"/>
        <charset val="204"/>
      </rPr>
      <t>1ср</t>
    </r>
    <r>
      <rPr>
        <sz val="11"/>
        <color rgb="FF000000"/>
        <rFont val="Calibri"/>
        <family val="2"/>
        <charset val="204"/>
      </rPr>
      <t>/t</t>
    </r>
    <r>
      <rPr>
        <vertAlign val="subscript"/>
        <sz val="11"/>
        <color rgb="FF000000"/>
        <rFont val="Calibri"/>
        <family val="2"/>
        <charset val="204"/>
      </rPr>
      <t>ср</t>
    </r>
    <r>
      <rPr>
        <sz val="11"/>
        <color rgb="FF000000"/>
        <rFont val="Calibri"/>
        <family val="2"/>
        <charset val="204"/>
      </rPr>
      <t>*К</t>
    </r>
    <r>
      <rPr>
        <vertAlign val="subscript"/>
        <sz val="11"/>
        <color rgb="FF000000"/>
        <rFont val="Calibri"/>
        <family val="2"/>
        <charset val="204"/>
      </rPr>
      <t>Т</t>
    </r>
    <r>
      <rPr>
        <sz val="11"/>
        <color rgb="FF000000"/>
        <rFont val="Calibri"/>
        <family val="2"/>
        <charset val="204"/>
      </rPr>
      <t>*Т*Кув)*К</t>
    </r>
    <r>
      <rPr>
        <vertAlign val="subscript"/>
        <sz val="11"/>
        <color rgb="FF000000"/>
        <rFont val="Calibri"/>
        <family val="2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</si>
  <si>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</si>
  <si>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З1-01</t>
  </si>
  <si>
    <t>УНЦ постоянной части ПС 35 кВ</t>
  </si>
  <si>
    <t>З1_ПС_пер.сигн._35_кВ</t>
  </si>
  <si>
    <t>Постоянная часть ПС, система периметральной сигнализации ПС 35 кВ</t>
  </si>
  <si>
    <t>Единица измерения  — 1 ПС</t>
  </si>
  <si>
    <t>177,99 м периметра ПС</t>
  </si>
  <si>
    <t>ПС 35 кВ Свеза Новатор</t>
  </si>
  <si>
    <t>Вологодская область</t>
  </si>
  <si>
    <t>IIВ</t>
  </si>
  <si>
    <t>1 ПС</t>
  </si>
  <si>
    <t>Всего по объекту в сопоставимом уровне цен 2 кв. 2019г:</t>
  </si>
  <si>
    <t>Сметная стоимость в уровне цен 2 кв. 2019г., тыс. руб.</t>
  </si>
  <si>
    <t>Система периметральной сигнализации ПС 35 кВ</t>
  </si>
  <si>
    <t>Наименование разрабатываемого показателя УНЦ: Постоянная часть ПС, система периметральной сигнализации ПС 35 кВ</t>
  </si>
  <si>
    <t>2 квартал 2019</t>
  </si>
  <si>
    <t>Ведущий инженер</t>
  </si>
  <si>
    <r>
      <t>С</t>
    </r>
    <r>
      <rPr>
        <vertAlign val="subscript"/>
        <sz val="12"/>
        <color theme="1"/>
        <rFont val="Times New Roman"/>
        <family val="1"/>
        <charset val="204"/>
      </rPr>
      <t>1ср</t>
    </r>
  </si>
  <si>
    <r>
      <t>t</t>
    </r>
    <r>
      <rPr>
        <vertAlign val="subscript"/>
        <sz val="12"/>
        <color theme="1"/>
        <rFont val="Times New Roman"/>
        <family val="1"/>
        <charset val="204"/>
      </rPr>
      <t>ср</t>
    </r>
  </si>
  <si>
    <r>
      <t>К</t>
    </r>
    <r>
      <rPr>
        <vertAlign val="subscript"/>
        <sz val="12"/>
        <color theme="1"/>
        <rFont val="Times New Roman"/>
        <family val="1"/>
        <charset val="204"/>
      </rPr>
      <t>Т</t>
    </r>
  </si>
  <si>
    <r>
      <t>К</t>
    </r>
    <r>
      <rPr>
        <vertAlign val="subscript"/>
        <sz val="12"/>
        <color theme="1"/>
        <rFont val="Times New Roman"/>
        <family val="1"/>
        <charset val="204"/>
      </rPr>
      <t>инф</t>
    </r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</si>
  <si>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theme="1"/>
        <rFont val="Times New Roman"/>
        <family val="1"/>
        <charset val="204"/>
      </rPr>
      <t>р.тек.</t>
    </r>
    <r>
      <rPr>
        <b/>
        <sz val="12"/>
        <color theme="1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</si>
  <si>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theme="1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</si>
  <si>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theme="1"/>
        <rFont val="Times New Roman"/>
        <family val="1"/>
        <charset val="204"/>
      </rPr>
      <t>1ср</t>
    </r>
    <r>
      <rPr>
        <sz val="12"/>
        <color theme="1"/>
        <rFont val="Times New Roman"/>
        <family val="1"/>
        <charset val="204"/>
      </rPr>
      <t>/t</t>
    </r>
    <r>
      <rPr>
        <vertAlign val="subscript"/>
        <sz val="12"/>
        <color theme="1"/>
        <rFont val="Times New Roman"/>
        <family val="1"/>
        <charset val="204"/>
      </rPr>
      <t>ср</t>
    </r>
    <r>
      <rPr>
        <sz val="12"/>
        <color theme="1"/>
        <rFont val="Times New Roman"/>
        <family val="1"/>
        <charset val="204"/>
      </rPr>
      <t>*К</t>
    </r>
    <r>
      <rPr>
        <vertAlign val="subscript"/>
        <sz val="12"/>
        <color theme="1"/>
        <rFont val="Times New Roman"/>
        <family val="1"/>
        <charset val="204"/>
      </rPr>
      <t>Т</t>
    </r>
    <r>
      <rPr>
        <sz val="12"/>
        <color theme="1"/>
        <rFont val="Times New Roman"/>
        <family val="1"/>
        <charset val="204"/>
      </rPr>
      <t>*Т*Кув)*К</t>
    </r>
    <r>
      <rPr>
        <vertAlign val="subscript"/>
        <sz val="12"/>
        <color theme="1"/>
        <rFont val="Times New Roman"/>
        <family val="1"/>
        <charset val="204"/>
      </rPr>
      <t>инф</t>
    </r>
  </si>
  <si>
    <t>Инженер III категории</t>
  </si>
  <si>
    <t>Техник I категории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</si>
</sst>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3" formatCode="_-* #,##0.00_-;\-* #,##0.00_-;_-* &quot;-&quot;??_-;_-@_-"/>
    <numFmt numFmtId="164" formatCode="_-* #,##0.00\ _₽_-;\-* #,##0.00\ _₽_-;_-* &quot;-&quot;??\ _₽_-;_-@_-"/>
    <numFmt numFmtId="165" formatCode="#,##0.0"/>
    <numFmt numFmtId="166" formatCode="#,##0.000"/>
    <numFmt numFmtId="167" formatCode="0.0000"/>
    <numFmt numFmtId="168" formatCode="0.000"/>
    <numFmt numFmtId="169" formatCode="0.0000000"/>
    <numFmt numFmtId="170" formatCode="_-* #,##0\ _р_._-;\-* #,##0\ _р_._-;_-* &quot;-&quot;\ _р_._-;_-@_-"/>
    <numFmt numFmtId="171" formatCode="_-* #,##0.00_р_._-;\-* #,##0.00_р_._-;_-* &quot;-&quot;??_р_._-;_-@_-"/>
    <numFmt numFmtId="172" formatCode="#,##0;\-#,##0;&quot;-&quot;"/>
    <numFmt numFmtId="173" formatCode="#,##0.00;\-#,##0.00;&quot;-&quot;"/>
    <numFmt numFmtId="174" formatCode="#,##0%;\-#,##0%;&quot;- &quot;"/>
    <numFmt numFmtId="175" formatCode="#,##0.0%;\-#,##0.0%;&quot;- &quot;"/>
    <numFmt numFmtId="176" formatCode="#,##0.00%;\-#,##0.00%;&quot;- &quot;"/>
    <numFmt numFmtId="177" formatCode="#,##0.0;\-#,##0.0;&quot;-&quot;"/>
    <numFmt numFmtId="178" formatCode="_-* #,##0\ _D_M_-;\-* #,##0\ _D_M_-;_-* &quot;-&quot;\ _D_M_-;_-@_-"/>
    <numFmt numFmtId="179" formatCode="_-* #,##0.00\ _D_M_-;\-* #,##0.00\ _D_M_-;_-* &quot;-&quot;??\ _D_M_-;_-@_-"/>
    <numFmt numFmtId="180" formatCode="0%;\(0%\)"/>
    <numFmt numFmtId="181" formatCode="\ \ @"/>
    <numFmt numFmtId="182" formatCode="\ \ \ \ @"/>
    <numFmt numFmtId="183" formatCode="0_)"/>
    <numFmt numFmtId="184" formatCode="#,##0.00_р_."/>
  </numFmts>
  <fonts count="90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u/>
      <sz val="10"/>
      <color rgb="FF0563C1"/>
      <name val="Arial Cyr"/>
    </font>
    <font>
      <u/>
      <sz val="11"/>
      <color rgb="FF0563C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8"/>
      <color rgb="FF000000"/>
      <name val="Arial"/>
      <family val="2"/>
      <charset val="204"/>
    </font>
    <font>
      <sz val="12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vertAlign val="subscript"/>
      <sz val="11"/>
      <color rgb="FF000000"/>
      <name val="Calibri"/>
      <family val="2"/>
      <charset val="204"/>
    </font>
    <font>
      <vertAlign val="subscript"/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2"/>
      <name val="Times New Roman"/>
      <family val="1"/>
      <charset val="204"/>
    </font>
    <font>
      <u/>
      <sz val="10"/>
      <color theme="10"/>
      <name val="Arial Cyr"/>
      <charset val="204"/>
    </font>
    <font>
      <u/>
      <sz val="12"/>
      <color theme="1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</fonts>
  <fills count="9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07">
    <xf numFmtId="0" fontId="0" fillId="0" borderId="0"/>
    <xf numFmtId="0" fontId="20" fillId="0" borderId="0"/>
    <xf numFmtId="0" fontId="1" fillId="0" borderId="0"/>
    <xf numFmtId="0" fontId="21" fillId="0" borderId="0"/>
    <xf numFmtId="0" fontId="24" fillId="0" borderId="0"/>
    <xf numFmtId="0" fontId="22" fillId="0" borderId="0">
      <alignment vertical="top"/>
      <protection locked="0"/>
    </xf>
    <xf numFmtId="164" fontId="22" fillId="0" borderId="0" applyFont="0" applyFill="0" applyBorder="0" applyAlignment="0" applyProtection="0"/>
    <xf numFmtId="0" fontId="25" fillId="0" borderId="0"/>
    <xf numFmtId="0" fontId="26" fillId="0" borderId="0"/>
    <xf numFmtId="0" fontId="27" fillId="0" borderId="0"/>
    <xf numFmtId="0" fontId="26" fillId="0" borderId="0"/>
    <xf numFmtId="0" fontId="28" fillId="0" borderId="0">
      <alignment vertical="top"/>
    </xf>
    <xf numFmtId="0" fontId="27" fillId="0" borderId="0"/>
    <xf numFmtId="0" fontId="29" fillId="3" borderId="13" applyNumberFormat="0">
      <alignment readingOrder="1"/>
      <protection locked="0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6" fillId="0" borderId="0"/>
    <xf numFmtId="0" fontId="25" fillId="0" borderId="0"/>
    <xf numFmtId="0" fontId="26" fillId="0" borderId="0"/>
    <xf numFmtId="0" fontId="26" fillId="0" borderId="0"/>
    <xf numFmtId="0" fontId="27" fillId="0" borderId="0"/>
    <xf numFmtId="0" fontId="27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4" borderId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3" borderId="0" applyNumberFormat="0" applyBorder="0" applyAlignment="0" applyProtection="0"/>
    <xf numFmtId="0" fontId="32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31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4" fillId="23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2" fillId="16" borderId="0" applyNumberFormat="0" applyBorder="0" applyAlignment="0" applyProtection="0"/>
    <xf numFmtId="0" fontId="33" fillId="31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3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4" fillId="23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40" borderId="0" applyNumberFormat="0" applyBorder="0" applyAlignment="0" applyProtection="0"/>
    <xf numFmtId="0" fontId="32" fillId="17" borderId="0" applyNumberFormat="0" applyBorder="0" applyAlignment="0" applyProtection="0"/>
    <xf numFmtId="0" fontId="33" fillId="20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2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30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21" fillId="0" borderId="0"/>
    <xf numFmtId="49" fontId="30" fillId="7" borderId="14">
      <alignment horizontal="left" vertical="top"/>
      <protection locked="0"/>
    </xf>
    <xf numFmtId="49" fontId="30" fillId="7" borderId="14">
      <alignment horizontal="left" vertical="top"/>
      <protection locked="0"/>
    </xf>
    <xf numFmtId="49" fontId="30" fillId="0" borderId="14">
      <alignment horizontal="left" vertical="top"/>
      <protection locked="0"/>
    </xf>
    <xf numFmtId="49" fontId="30" fillId="0" borderId="14">
      <alignment horizontal="left" vertical="top"/>
      <protection locked="0"/>
    </xf>
    <xf numFmtId="49" fontId="30" fillId="46" borderId="14">
      <alignment horizontal="left" vertical="top"/>
      <protection locked="0"/>
    </xf>
    <xf numFmtId="49" fontId="30" fillId="46" borderId="14">
      <alignment horizontal="left" vertical="top"/>
      <protection locked="0"/>
    </xf>
    <xf numFmtId="0" fontId="30" fillId="0" borderId="0">
      <alignment horizontal="left" vertical="top" wrapText="1"/>
    </xf>
    <xf numFmtId="0" fontId="35" fillId="0" borderId="15">
      <alignment horizontal="left" vertical="top" wrapText="1"/>
    </xf>
    <xf numFmtId="49" fontId="21" fillId="0" borderId="0">
      <alignment horizontal="left" vertical="top" wrapText="1"/>
      <protection locked="0"/>
    </xf>
    <xf numFmtId="0" fontId="36" fillId="0" borderId="0">
      <alignment horizontal="left" vertical="top" wrapText="1"/>
    </xf>
    <xf numFmtId="49" fontId="21" fillId="0" borderId="10">
      <alignment horizontal="center" vertical="top" wrapText="1"/>
      <protection locked="0"/>
    </xf>
    <xf numFmtId="49" fontId="21" fillId="0" borderId="10">
      <alignment horizontal="center" vertical="top" wrapText="1"/>
      <protection locked="0"/>
    </xf>
    <xf numFmtId="49" fontId="30" fillId="0" borderId="0">
      <alignment horizontal="right" vertical="top"/>
      <protection locked="0"/>
    </xf>
    <xf numFmtId="49" fontId="30" fillId="7" borderId="10">
      <alignment horizontal="right" vertical="top"/>
      <protection locked="0"/>
    </xf>
    <xf numFmtId="49" fontId="30" fillId="7" borderId="10">
      <alignment horizontal="right" vertical="top"/>
      <protection locked="0"/>
    </xf>
    <xf numFmtId="0" fontId="30" fillId="7" borderId="10">
      <alignment horizontal="right" vertical="top"/>
      <protection locked="0"/>
    </xf>
    <xf numFmtId="0" fontId="30" fillId="7" borderId="10">
      <alignment horizontal="right" vertical="top"/>
      <protection locked="0"/>
    </xf>
    <xf numFmtId="49" fontId="30" fillId="0" borderId="10">
      <alignment horizontal="right" vertical="top"/>
      <protection locked="0"/>
    </xf>
    <xf numFmtId="49" fontId="30" fillId="0" borderId="10">
      <alignment horizontal="right" vertical="top"/>
      <protection locked="0"/>
    </xf>
    <xf numFmtId="0" fontId="30" fillId="0" borderId="10">
      <alignment horizontal="right" vertical="top"/>
      <protection locked="0"/>
    </xf>
    <xf numFmtId="0" fontId="30" fillId="0" borderId="10">
      <alignment horizontal="right" vertical="top"/>
      <protection locked="0"/>
    </xf>
    <xf numFmtId="49" fontId="30" fillId="46" borderId="10">
      <alignment horizontal="right" vertical="top"/>
      <protection locked="0"/>
    </xf>
    <xf numFmtId="49" fontId="30" fillId="46" borderId="10">
      <alignment horizontal="right" vertical="top"/>
      <protection locked="0"/>
    </xf>
    <xf numFmtId="0" fontId="30" fillId="46" borderId="10">
      <alignment horizontal="right" vertical="top"/>
      <protection locked="0"/>
    </xf>
    <xf numFmtId="0" fontId="30" fillId="46" borderId="10">
      <alignment horizontal="right" vertical="top"/>
      <protection locked="0"/>
    </xf>
    <xf numFmtId="49" fontId="21" fillId="0" borderId="0">
      <alignment horizontal="right" vertical="top" wrapText="1"/>
      <protection locked="0"/>
    </xf>
    <xf numFmtId="0" fontId="36" fillId="0" borderId="0">
      <alignment horizontal="right" vertical="top" wrapText="1"/>
    </xf>
    <xf numFmtId="49" fontId="21" fillId="0" borderId="0">
      <alignment horizontal="center" vertical="top" wrapText="1"/>
      <protection locked="0"/>
    </xf>
    <xf numFmtId="0" fontId="35" fillId="0" borderId="15">
      <alignment horizontal="center" vertical="top" wrapText="1"/>
    </xf>
    <xf numFmtId="49" fontId="30" fillId="0" borderId="14">
      <alignment horizontal="center" vertical="top" wrapText="1"/>
      <protection locked="0"/>
    </xf>
    <xf numFmtId="49" fontId="30" fillId="0" borderId="14">
      <alignment horizontal="center" vertical="top" wrapText="1"/>
      <protection locked="0"/>
    </xf>
    <xf numFmtId="0" fontId="30" fillId="0" borderId="14">
      <alignment horizontal="center" vertical="top" wrapText="1"/>
      <protection locked="0"/>
    </xf>
    <xf numFmtId="0" fontId="30" fillId="0" borderId="14">
      <alignment horizontal="center" vertical="top" wrapText="1"/>
      <protection locked="0"/>
    </xf>
    <xf numFmtId="0" fontId="37" fillId="6" borderId="0" applyNumberFormat="0" applyBorder="0" applyAlignment="0" applyProtection="0"/>
    <xf numFmtId="172" fontId="38" fillId="0" borderId="0" applyFill="0" applyBorder="0" applyAlignment="0"/>
    <xf numFmtId="173" fontId="38" fillId="0" borderId="0" applyFill="0" applyBorder="0" applyAlignment="0"/>
    <xf numFmtId="174" fontId="38" fillId="0" borderId="0" applyFill="0" applyBorder="0" applyAlignment="0"/>
    <xf numFmtId="175" fontId="38" fillId="0" borderId="0" applyFill="0" applyBorder="0" applyAlignment="0"/>
    <xf numFmtId="176" fontId="38" fillId="0" borderId="0" applyFill="0" applyBorder="0" applyAlignment="0"/>
    <xf numFmtId="172" fontId="38" fillId="0" borderId="0" applyFill="0" applyBorder="0" applyAlignment="0"/>
    <xf numFmtId="177" fontId="38" fillId="0" borderId="0" applyFill="0" applyBorder="0" applyAlignment="0"/>
    <xf numFmtId="173" fontId="38" fillId="0" borderId="0" applyFill="0" applyBorder="0" applyAlignment="0"/>
    <xf numFmtId="0" fontId="39" fillId="47" borderId="13" applyNumberFormat="0" applyAlignment="0" applyProtection="0"/>
    <xf numFmtId="0" fontId="40" fillId="48" borderId="16" applyNumberFormat="0" applyAlignment="0" applyProtection="0"/>
    <xf numFmtId="172" fontId="4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21" fillId="0" borderId="0" applyFont="0" applyFill="0" applyBorder="0" applyAlignment="0" applyProtection="0"/>
    <xf numFmtId="173" fontId="41" fillId="0" borderId="0" applyFont="0" applyFill="0" applyBorder="0" applyAlignment="0" applyProtection="0"/>
    <xf numFmtId="0" fontId="21" fillId="0" borderId="0"/>
    <xf numFmtId="0" fontId="21" fillId="0" borderId="0"/>
    <xf numFmtId="14" fontId="38" fillId="0" borderId="0" applyFill="0" applyBorder="0" applyAlignment="0"/>
    <xf numFmtId="0" fontId="42" fillId="0" borderId="0" applyNumberFormat="0" applyFill="0" applyBorder="0" applyAlignment="0" applyProtection="0"/>
    <xf numFmtId="178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1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3" borderId="0" applyNumberFormat="0" applyBorder="0" applyAlignment="0" applyProtection="0"/>
    <xf numFmtId="172" fontId="44" fillId="0" borderId="0" applyFill="0" applyBorder="0" applyAlignment="0"/>
    <xf numFmtId="173" fontId="44" fillId="0" borderId="0" applyFill="0" applyBorder="0" applyAlignment="0"/>
    <xf numFmtId="172" fontId="44" fillId="0" borderId="0" applyFill="0" applyBorder="0" applyAlignment="0"/>
    <xf numFmtId="177" fontId="44" fillId="0" borderId="0" applyFill="0" applyBorder="0" applyAlignment="0"/>
    <xf numFmtId="173" fontId="44" fillId="0" borderId="0" applyFill="0" applyBorder="0" applyAlignment="0"/>
    <xf numFmtId="0" fontId="45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48" fillId="0" borderId="12" applyNumberFormat="0" applyAlignment="0" applyProtection="0">
      <alignment horizontal="left" vertical="center"/>
    </xf>
    <xf numFmtId="0" fontId="48" fillId="0" borderId="17">
      <alignment horizontal="left" vertical="center"/>
    </xf>
    <xf numFmtId="0" fontId="49" fillId="0" borderId="18" applyNumberFormat="0" applyFill="0" applyAlignment="0" applyProtection="0"/>
    <xf numFmtId="0" fontId="50" fillId="0" borderId="19" applyNumberFormat="0" applyFill="0" applyAlignment="0" applyProtection="0"/>
    <xf numFmtId="0" fontId="51" fillId="0" borderId="20" applyNumberFormat="0" applyFill="0" applyAlignment="0" applyProtection="0"/>
    <xf numFmtId="0" fontId="51" fillId="0" borderId="0" applyNumberFormat="0" applyFill="0" applyBorder="0" applyAlignment="0" applyProtection="0"/>
    <xf numFmtId="0" fontId="52" fillId="10" borderId="13" applyNumberFormat="0" applyAlignment="0" applyProtection="0"/>
    <xf numFmtId="172" fontId="53" fillId="0" borderId="0" applyFill="0" applyBorder="0" applyAlignment="0"/>
    <xf numFmtId="173" fontId="53" fillId="0" borderId="0" applyFill="0" applyBorder="0" applyAlignment="0"/>
    <xf numFmtId="172" fontId="53" fillId="0" borderId="0" applyFill="0" applyBorder="0" applyAlignment="0"/>
    <xf numFmtId="177" fontId="53" fillId="0" borderId="0" applyFill="0" applyBorder="0" applyAlignment="0"/>
    <xf numFmtId="173" fontId="53" fillId="0" borderId="0" applyFill="0" applyBorder="0" applyAlignment="0"/>
    <xf numFmtId="0" fontId="54" fillId="0" borderId="21" applyNumberFormat="0" applyFill="0" applyAlignment="0" applyProtection="0"/>
    <xf numFmtId="0" fontId="21" fillId="0" borderId="0"/>
    <xf numFmtId="0" fontId="55" fillId="54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30" fillId="0" borderId="22"/>
    <xf numFmtId="0" fontId="31" fillId="0" borderId="0"/>
    <xf numFmtId="0" fontId="23" fillId="55" borderId="0"/>
    <xf numFmtId="0" fontId="23" fillId="55" borderId="0"/>
    <xf numFmtId="0" fontId="21" fillId="0" borderId="0"/>
    <xf numFmtId="0" fontId="27" fillId="0" borderId="0"/>
    <xf numFmtId="0" fontId="21" fillId="56" borderId="23" applyNumberFormat="0" applyFont="0" applyAlignment="0" applyProtection="0"/>
    <xf numFmtId="0" fontId="23" fillId="42" borderId="24" applyNumberFormat="0" applyFont="0" applyAlignment="0" applyProtection="0"/>
    <xf numFmtId="0" fontId="23" fillId="42" borderId="24" applyNumberFormat="0" applyFont="0" applyAlignment="0" applyProtection="0"/>
    <xf numFmtId="0" fontId="23" fillId="42" borderId="24" applyNumberFormat="0" applyFont="0" applyAlignment="0" applyProtection="0"/>
    <xf numFmtId="0" fontId="23" fillId="42" borderId="24" applyNumberFormat="0" applyFont="0" applyAlignment="0" applyProtection="0"/>
    <xf numFmtId="0" fontId="57" fillId="47" borderId="25" applyNumberFormat="0" applyAlignment="0" applyProtection="0"/>
    <xf numFmtId="176" fontId="41" fillId="0" borderId="0" applyFont="0" applyFill="0" applyBorder="0" applyAlignment="0" applyProtection="0"/>
    <xf numFmtId="180" fontId="4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1" fillId="0" borderId="0" applyFont="0" applyFill="0" applyBorder="0" applyAlignment="0" applyProtection="0"/>
    <xf numFmtId="172" fontId="58" fillId="0" borderId="0" applyFill="0" applyBorder="0" applyAlignment="0"/>
    <xf numFmtId="173" fontId="58" fillId="0" borderId="0" applyFill="0" applyBorder="0" applyAlignment="0"/>
    <xf numFmtId="172" fontId="58" fillId="0" borderId="0" applyFill="0" applyBorder="0" applyAlignment="0"/>
    <xf numFmtId="177" fontId="58" fillId="0" borderId="0" applyFill="0" applyBorder="0" applyAlignment="0"/>
    <xf numFmtId="173" fontId="58" fillId="0" borderId="0" applyFill="0" applyBorder="0" applyAlignment="0"/>
    <xf numFmtId="4" fontId="38" fillId="57" borderId="25" applyNumberFormat="0" applyProtection="0">
      <alignment vertical="center"/>
    </xf>
    <xf numFmtId="4" fontId="59" fillId="54" borderId="24" applyNumberFormat="0" applyProtection="0">
      <alignment vertical="center"/>
    </xf>
    <xf numFmtId="4" fontId="59" fillId="54" borderId="24" applyNumberFormat="0" applyProtection="0">
      <alignment vertical="center"/>
    </xf>
    <xf numFmtId="4" fontId="59" fillId="54" borderId="24" applyNumberFormat="0" applyProtection="0">
      <alignment vertical="center"/>
    </xf>
    <xf numFmtId="4" fontId="59" fillId="54" borderId="24" applyNumberFormat="0" applyProtection="0">
      <alignment vertical="center"/>
    </xf>
    <xf numFmtId="4" fontId="59" fillId="54" borderId="24" applyNumberFormat="0" applyProtection="0">
      <alignment vertical="center"/>
    </xf>
    <xf numFmtId="4" fontId="60" fillId="57" borderId="25" applyNumberFormat="0" applyProtection="0">
      <alignment vertical="center"/>
    </xf>
    <xf numFmtId="4" fontId="30" fillId="57" borderId="24" applyNumberFormat="0" applyProtection="0">
      <alignment vertical="center"/>
    </xf>
    <xf numFmtId="4" fontId="30" fillId="57" borderId="24" applyNumberFormat="0" applyProtection="0">
      <alignment vertical="center"/>
    </xf>
    <xf numFmtId="4" fontId="30" fillId="57" borderId="24" applyNumberFormat="0" applyProtection="0">
      <alignment vertical="center"/>
    </xf>
    <xf numFmtId="4" fontId="30" fillId="57" borderId="24" applyNumberFormat="0" applyProtection="0">
      <alignment vertical="center"/>
    </xf>
    <xf numFmtId="4" fontId="30" fillId="57" borderId="24" applyNumberFormat="0" applyProtection="0">
      <alignment vertical="center"/>
    </xf>
    <xf numFmtId="4" fontId="38" fillId="57" borderId="25" applyNumberFormat="0" applyProtection="0">
      <alignment horizontal="left" vertical="center" indent="1"/>
    </xf>
    <xf numFmtId="4" fontId="59" fillId="57" borderId="24" applyNumberFormat="0" applyProtection="0">
      <alignment horizontal="left" vertical="center" indent="1"/>
    </xf>
    <xf numFmtId="4" fontId="59" fillId="57" borderId="24" applyNumberFormat="0" applyProtection="0">
      <alignment horizontal="left" vertical="center" indent="1"/>
    </xf>
    <xf numFmtId="4" fontId="59" fillId="57" borderId="24" applyNumberFormat="0" applyProtection="0">
      <alignment horizontal="left" vertical="center" indent="1"/>
    </xf>
    <xf numFmtId="4" fontId="59" fillId="57" borderId="24" applyNumberFormat="0" applyProtection="0">
      <alignment horizontal="left" vertical="center" indent="1"/>
    </xf>
    <xf numFmtId="4" fontId="59" fillId="57" borderId="24" applyNumberFormat="0" applyProtection="0">
      <alignment horizontal="left" vertical="center" indent="1"/>
    </xf>
    <xf numFmtId="4" fontId="38" fillId="57" borderId="25" applyNumberFormat="0" applyProtection="0">
      <alignment horizontal="left" vertical="center" indent="1"/>
    </xf>
    <xf numFmtId="0" fontId="30" fillId="54" borderId="26" applyNumberFormat="0" applyProtection="0">
      <alignment horizontal="left" vertical="top" indent="1"/>
    </xf>
    <xf numFmtId="0" fontId="30" fillId="54" borderId="26" applyNumberFormat="0" applyProtection="0">
      <alignment horizontal="left" vertical="top" indent="1"/>
    </xf>
    <xf numFmtId="0" fontId="30" fillId="54" borderId="26" applyNumberFormat="0" applyProtection="0">
      <alignment horizontal="left" vertical="top" indent="1"/>
    </xf>
    <xf numFmtId="0" fontId="30" fillId="54" borderId="26" applyNumberFormat="0" applyProtection="0">
      <alignment horizontal="left" vertical="top" indent="1"/>
    </xf>
    <xf numFmtId="0" fontId="30" fillId="54" borderId="26" applyNumberFormat="0" applyProtection="0">
      <alignment horizontal="left" vertical="top" indent="1"/>
    </xf>
    <xf numFmtId="0" fontId="61" fillId="3" borderId="27" applyNumberFormat="0" applyProtection="0">
      <alignment horizontal="center" vertical="center" wrapText="1"/>
    </xf>
    <xf numFmtId="4" fontId="59" fillId="17" borderId="24" applyNumberFormat="0" applyProtection="0">
      <alignment horizontal="left" vertical="center" indent="1"/>
    </xf>
    <xf numFmtId="4" fontId="59" fillId="17" borderId="24" applyNumberFormat="0" applyProtection="0">
      <alignment horizontal="left" vertical="center" indent="1"/>
    </xf>
    <xf numFmtId="4" fontId="59" fillId="17" borderId="24" applyNumberFormat="0" applyProtection="0">
      <alignment horizontal="left" vertical="center" indent="1"/>
    </xf>
    <xf numFmtId="4" fontId="59" fillId="17" borderId="24" applyNumberFormat="0" applyProtection="0">
      <alignment horizontal="left" vertical="center" indent="1"/>
    </xf>
    <xf numFmtId="4" fontId="59" fillId="17" borderId="24" applyNumberFormat="0" applyProtection="0">
      <alignment horizontal="left" vertical="center" indent="1"/>
    </xf>
    <xf numFmtId="4" fontId="59" fillId="17" borderId="24" applyNumberFormat="0" applyProtection="0">
      <alignment horizontal="left" vertical="center" indent="1"/>
    </xf>
    <xf numFmtId="4" fontId="38" fillId="58" borderId="25" applyNumberFormat="0" applyProtection="0">
      <alignment horizontal="right" vertical="center"/>
    </xf>
    <xf numFmtId="4" fontId="59" fillId="6" borderId="24" applyNumberFormat="0" applyProtection="0">
      <alignment horizontal="right" vertical="center"/>
    </xf>
    <xf numFmtId="4" fontId="59" fillId="6" borderId="24" applyNumberFormat="0" applyProtection="0">
      <alignment horizontal="right" vertical="center"/>
    </xf>
    <xf numFmtId="4" fontId="59" fillId="6" borderId="24" applyNumberFormat="0" applyProtection="0">
      <alignment horizontal="right" vertical="center"/>
    </xf>
    <xf numFmtId="4" fontId="59" fillId="6" borderId="24" applyNumberFormat="0" applyProtection="0">
      <alignment horizontal="right" vertical="center"/>
    </xf>
    <xf numFmtId="4" fontId="59" fillId="6" borderId="24" applyNumberFormat="0" applyProtection="0">
      <alignment horizontal="right" vertical="center"/>
    </xf>
    <xf numFmtId="4" fontId="38" fillId="59" borderId="25" applyNumberFormat="0" applyProtection="0">
      <alignment horizontal="right" vertical="center"/>
    </xf>
    <xf numFmtId="4" fontId="59" fillId="60" borderId="24" applyNumberFormat="0" applyProtection="0">
      <alignment horizontal="right" vertical="center"/>
    </xf>
    <xf numFmtId="4" fontId="59" fillId="60" borderId="24" applyNumberFormat="0" applyProtection="0">
      <alignment horizontal="right" vertical="center"/>
    </xf>
    <xf numFmtId="4" fontId="59" fillId="60" borderId="24" applyNumberFormat="0" applyProtection="0">
      <alignment horizontal="right" vertical="center"/>
    </xf>
    <xf numFmtId="4" fontId="59" fillId="60" borderId="24" applyNumberFormat="0" applyProtection="0">
      <alignment horizontal="right" vertical="center"/>
    </xf>
    <xf numFmtId="4" fontId="59" fillId="60" borderId="24" applyNumberFormat="0" applyProtection="0">
      <alignment horizontal="right" vertical="center"/>
    </xf>
    <xf numFmtId="4" fontId="38" fillId="61" borderId="25" applyNumberFormat="0" applyProtection="0">
      <alignment horizontal="right" vertical="center"/>
    </xf>
    <xf numFmtId="4" fontId="59" fillId="27" borderId="15" applyNumberFormat="0" applyProtection="0">
      <alignment horizontal="right" vertical="center"/>
    </xf>
    <xf numFmtId="4" fontId="59" fillId="27" borderId="15" applyNumberFormat="0" applyProtection="0">
      <alignment horizontal="right" vertical="center"/>
    </xf>
    <xf numFmtId="4" fontId="59" fillId="27" borderId="15" applyNumberFormat="0" applyProtection="0">
      <alignment horizontal="right" vertical="center"/>
    </xf>
    <xf numFmtId="4" fontId="59" fillId="27" borderId="15" applyNumberFormat="0" applyProtection="0">
      <alignment horizontal="right" vertical="center"/>
    </xf>
    <xf numFmtId="4" fontId="59" fillId="27" borderId="15" applyNumberFormat="0" applyProtection="0">
      <alignment horizontal="right" vertical="center"/>
    </xf>
    <xf numFmtId="4" fontId="38" fillId="62" borderId="25" applyNumberFormat="0" applyProtection="0">
      <alignment horizontal="right" vertical="center"/>
    </xf>
    <xf numFmtId="4" fontId="59" fillId="14" borderId="24" applyNumberFormat="0" applyProtection="0">
      <alignment horizontal="right" vertical="center"/>
    </xf>
    <xf numFmtId="4" fontId="59" fillId="14" borderId="24" applyNumberFormat="0" applyProtection="0">
      <alignment horizontal="right" vertical="center"/>
    </xf>
    <xf numFmtId="4" fontId="59" fillId="14" borderId="24" applyNumberFormat="0" applyProtection="0">
      <alignment horizontal="right" vertical="center"/>
    </xf>
    <xf numFmtId="4" fontId="59" fillId="14" borderId="24" applyNumberFormat="0" applyProtection="0">
      <alignment horizontal="right" vertical="center"/>
    </xf>
    <xf numFmtId="4" fontId="59" fillId="14" borderId="24" applyNumberFormat="0" applyProtection="0">
      <alignment horizontal="right" vertical="center"/>
    </xf>
    <xf numFmtId="4" fontId="38" fillId="63" borderId="25" applyNumberFormat="0" applyProtection="0">
      <alignment horizontal="right" vertical="center"/>
    </xf>
    <xf numFmtId="4" fontId="59" fillId="18" borderId="24" applyNumberFormat="0" applyProtection="0">
      <alignment horizontal="right" vertical="center"/>
    </xf>
    <xf numFmtId="4" fontId="59" fillId="18" borderId="24" applyNumberFormat="0" applyProtection="0">
      <alignment horizontal="right" vertical="center"/>
    </xf>
    <xf numFmtId="4" fontId="59" fillId="18" borderId="24" applyNumberFormat="0" applyProtection="0">
      <alignment horizontal="right" vertical="center"/>
    </xf>
    <xf numFmtId="4" fontId="59" fillId="18" borderId="24" applyNumberFormat="0" applyProtection="0">
      <alignment horizontal="right" vertical="center"/>
    </xf>
    <xf numFmtId="4" fontId="59" fillId="18" borderId="24" applyNumberFormat="0" applyProtection="0">
      <alignment horizontal="right" vertical="center"/>
    </xf>
    <xf numFmtId="4" fontId="38" fillId="64" borderId="25" applyNumberFormat="0" applyProtection="0">
      <alignment horizontal="right" vertical="center"/>
    </xf>
    <xf numFmtId="4" fontId="59" fillId="41" borderId="24" applyNumberFormat="0" applyProtection="0">
      <alignment horizontal="right" vertical="center"/>
    </xf>
    <xf numFmtId="4" fontId="59" fillId="41" borderId="24" applyNumberFormat="0" applyProtection="0">
      <alignment horizontal="right" vertical="center"/>
    </xf>
    <xf numFmtId="4" fontId="59" fillId="41" borderId="24" applyNumberFormat="0" applyProtection="0">
      <alignment horizontal="right" vertical="center"/>
    </xf>
    <xf numFmtId="4" fontId="59" fillId="41" borderId="24" applyNumberFormat="0" applyProtection="0">
      <alignment horizontal="right" vertical="center"/>
    </xf>
    <xf numFmtId="4" fontId="59" fillId="41" borderId="24" applyNumberFormat="0" applyProtection="0">
      <alignment horizontal="right" vertical="center"/>
    </xf>
    <xf numFmtId="4" fontId="38" fillId="65" borderId="25" applyNumberFormat="0" applyProtection="0">
      <alignment horizontal="right" vertical="center"/>
    </xf>
    <xf numFmtId="4" fontId="59" fillId="34" borderId="24" applyNumberFormat="0" applyProtection="0">
      <alignment horizontal="right" vertical="center"/>
    </xf>
    <xf numFmtId="4" fontId="59" fillId="34" borderId="24" applyNumberFormat="0" applyProtection="0">
      <alignment horizontal="right" vertical="center"/>
    </xf>
    <xf numFmtId="4" fontId="59" fillId="34" borderId="24" applyNumberFormat="0" applyProtection="0">
      <alignment horizontal="right" vertical="center"/>
    </xf>
    <xf numFmtId="4" fontId="59" fillId="34" borderId="24" applyNumberFormat="0" applyProtection="0">
      <alignment horizontal="right" vertical="center"/>
    </xf>
    <xf numFmtId="4" fontId="59" fillId="34" borderId="24" applyNumberFormat="0" applyProtection="0">
      <alignment horizontal="right" vertical="center"/>
    </xf>
    <xf numFmtId="4" fontId="38" fillId="66" borderId="25" applyNumberFormat="0" applyProtection="0">
      <alignment horizontal="right" vertical="center"/>
    </xf>
    <xf numFmtId="4" fontId="59" fillId="67" borderId="24" applyNumberFormat="0" applyProtection="0">
      <alignment horizontal="right" vertical="center"/>
    </xf>
    <xf numFmtId="4" fontId="59" fillId="67" borderId="24" applyNumberFormat="0" applyProtection="0">
      <alignment horizontal="right" vertical="center"/>
    </xf>
    <xf numFmtId="4" fontId="59" fillId="67" borderId="24" applyNumberFormat="0" applyProtection="0">
      <alignment horizontal="right" vertical="center"/>
    </xf>
    <xf numFmtId="4" fontId="59" fillId="67" borderId="24" applyNumberFormat="0" applyProtection="0">
      <alignment horizontal="right" vertical="center"/>
    </xf>
    <xf numFmtId="4" fontId="59" fillId="67" borderId="24" applyNumberFormat="0" applyProtection="0">
      <alignment horizontal="right" vertical="center"/>
    </xf>
    <xf numFmtId="4" fontId="38" fillId="68" borderId="25" applyNumberFormat="0" applyProtection="0">
      <alignment horizontal="right" vertical="center"/>
    </xf>
    <xf numFmtId="4" fontId="59" fillId="13" borderId="24" applyNumberFormat="0" applyProtection="0">
      <alignment horizontal="right" vertical="center"/>
    </xf>
    <xf numFmtId="4" fontId="59" fillId="13" borderId="24" applyNumberFormat="0" applyProtection="0">
      <alignment horizontal="right" vertical="center"/>
    </xf>
    <xf numFmtId="4" fontId="59" fillId="13" borderId="24" applyNumberFormat="0" applyProtection="0">
      <alignment horizontal="right" vertical="center"/>
    </xf>
    <xf numFmtId="4" fontId="59" fillId="13" borderId="24" applyNumberFormat="0" applyProtection="0">
      <alignment horizontal="right" vertical="center"/>
    </xf>
    <xf numFmtId="4" fontId="59" fillId="13" borderId="24" applyNumberFormat="0" applyProtection="0">
      <alignment horizontal="right" vertical="center"/>
    </xf>
    <xf numFmtId="4" fontId="62" fillId="69" borderId="25" applyNumberFormat="0" applyProtection="0">
      <alignment horizontal="left" vertical="center" indent="1"/>
    </xf>
    <xf numFmtId="4" fontId="59" fillId="70" borderId="15" applyNumberFormat="0" applyProtection="0">
      <alignment horizontal="left" vertical="center" indent="1"/>
    </xf>
    <xf numFmtId="4" fontId="59" fillId="70" borderId="15" applyNumberFormat="0" applyProtection="0">
      <alignment horizontal="left" vertical="center" indent="1"/>
    </xf>
    <xf numFmtId="4" fontId="59" fillId="70" borderId="15" applyNumberFormat="0" applyProtection="0">
      <alignment horizontal="left" vertical="center" indent="1"/>
    </xf>
    <xf numFmtId="4" fontId="59" fillId="70" borderId="15" applyNumberFormat="0" applyProtection="0">
      <alignment horizontal="left" vertical="center" indent="1"/>
    </xf>
    <xf numFmtId="4" fontId="59" fillId="70" borderId="15" applyNumberFormat="0" applyProtection="0">
      <alignment horizontal="left" vertical="center" indent="1"/>
    </xf>
    <xf numFmtId="4" fontId="38" fillId="71" borderId="28" applyNumberFormat="0" applyProtection="0">
      <alignment horizontal="left" vertical="center" indent="1"/>
    </xf>
    <xf numFmtId="4" fontId="41" fillId="72" borderId="15" applyNumberFormat="0" applyProtection="0">
      <alignment horizontal="left" vertical="center" indent="1"/>
    </xf>
    <xf numFmtId="4" fontId="41" fillId="72" borderId="15" applyNumberFormat="0" applyProtection="0">
      <alignment horizontal="left" vertical="center" indent="1"/>
    </xf>
    <xf numFmtId="4" fontId="41" fillId="72" borderId="15" applyNumberFormat="0" applyProtection="0">
      <alignment horizontal="left" vertical="center" indent="1"/>
    </xf>
    <xf numFmtId="4" fontId="41" fillId="72" borderId="15" applyNumberFormat="0" applyProtection="0">
      <alignment horizontal="left" vertical="center" indent="1"/>
    </xf>
    <xf numFmtId="4" fontId="41" fillId="72" borderId="15" applyNumberFormat="0" applyProtection="0">
      <alignment horizontal="left" vertical="center" indent="1"/>
    </xf>
    <xf numFmtId="4" fontId="63" fillId="73" borderId="0" applyNumberFormat="0" applyProtection="0">
      <alignment horizontal="left" vertical="center" indent="1"/>
    </xf>
    <xf numFmtId="4" fontId="41" fillId="72" borderId="15" applyNumberFormat="0" applyProtection="0">
      <alignment horizontal="left" vertical="center" indent="1"/>
    </xf>
    <xf numFmtId="4" fontId="41" fillId="72" borderId="15" applyNumberFormat="0" applyProtection="0">
      <alignment horizontal="left" vertical="center" indent="1"/>
    </xf>
    <xf numFmtId="4" fontId="41" fillId="72" borderId="15" applyNumberFormat="0" applyProtection="0">
      <alignment horizontal="left" vertical="center" indent="1"/>
    </xf>
    <xf numFmtId="4" fontId="41" fillId="72" borderId="15" applyNumberFormat="0" applyProtection="0">
      <alignment horizontal="left" vertical="center" indent="1"/>
    </xf>
    <xf numFmtId="4" fontId="41" fillId="72" borderId="15" applyNumberFormat="0" applyProtection="0">
      <alignment horizontal="left" vertical="center" indent="1"/>
    </xf>
    <xf numFmtId="0" fontId="22" fillId="3" borderId="27" applyNumberFormat="0" applyProtection="0">
      <alignment horizontal="left" vertical="center" indent="1"/>
    </xf>
    <xf numFmtId="4" fontId="59" fillId="74" borderId="24" applyNumberFormat="0" applyProtection="0">
      <alignment horizontal="right" vertical="center"/>
    </xf>
    <xf numFmtId="4" fontId="59" fillId="74" borderId="24" applyNumberFormat="0" applyProtection="0">
      <alignment horizontal="right" vertical="center"/>
    </xf>
    <xf numFmtId="4" fontId="59" fillId="74" borderId="24" applyNumberFormat="0" applyProtection="0">
      <alignment horizontal="right" vertical="center"/>
    </xf>
    <xf numFmtId="4" fontId="59" fillId="74" borderId="24" applyNumberFormat="0" applyProtection="0">
      <alignment horizontal="right" vertical="center"/>
    </xf>
    <xf numFmtId="4" fontId="59" fillId="74" borderId="24" applyNumberFormat="0" applyProtection="0">
      <alignment horizontal="right" vertical="center"/>
    </xf>
    <xf numFmtId="4" fontId="64" fillId="71" borderId="27" applyNumberFormat="0" applyProtection="0">
      <alignment horizontal="left" vertical="center" wrapText="1" indent="1"/>
    </xf>
    <xf numFmtId="4" fontId="59" fillId="75" borderId="15" applyNumberFormat="0" applyProtection="0">
      <alignment horizontal="left" vertical="center" indent="1"/>
    </xf>
    <xf numFmtId="4" fontId="59" fillId="75" borderId="15" applyNumberFormat="0" applyProtection="0">
      <alignment horizontal="left" vertical="center" indent="1"/>
    </xf>
    <xf numFmtId="4" fontId="59" fillId="75" borderId="15" applyNumberFormat="0" applyProtection="0">
      <alignment horizontal="left" vertical="center" indent="1"/>
    </xf>
    <xf numFmtId="4" fontId="59" fillId="75" borderId="15" applyNumberFormat="0" applyProtection="0">
      <alignment horizontal="left" vertical="center" indent="1"/>
    </xf>
    <xf numFmtId="4" fontId="59" fillId="75" borderId="15" applyNumberFormat="0" applyProtection="0">
      <alignment horizontal="left" vertical="center" indent="1"/>
    </xf>
    <xf numFmtId="4" fontId="64" fillId="76" borderId="27" applyNumberFormat="0" applyProtection="0">
      <alignment horizontal="left" vertical="center" wrapText="1" indent="1"/>
    </xf>
    <xf numFmtId="4" fontId="59" fillId="74" borderId="15" applyNumberFormat="0" applyProtection="0">
      <alignment horizontal="left" vertical="center" indent="1"/>
    </xf>
    <xf numFmtId="4" fontId="59" fillId="74" borderId="15" applyNumberFormat="0" applyProtection="0">
      <alignment horizontal="left" vertical="center" indent="1"/>
    </xf>
    <xf numFmtId="4" fontId="59" fillId="74" borderId="15" applyNumberFormat="0" applyProtection="0">
      <alignment horizontal="left" vertical="center" indent="1"/>
    </xf>
    <xf numFmtId="4" fontId="59" fillId="74" borderId="15" applyNumberFormat="0" applyProtection="0">
      <alignment horizontal="left" vertical="center" indent="1"/>
    </xf>
    <xf numFmtId="4" fontId="59" fillId="74" borderId="15" applyNumberFormat="0" applyProtection="0">
      <alignment horizontal="left" vertical="center" indent="1"/>
    </xf>
    <xf numFmtId="0" fontId="22" fillId="77" borderId="27" applyNumberFormat="0" applyProtection="0">
      <alignment horizontal="left" vertical="center" wrapText="1" indent="2"/>
    </xf>
    <xf numFmtId="0" fontId="59" fillId="47" borderId="24" applyNumberFormat="0" applyProtection="0">
      <alignment horizontal="left" vertical="center" indent="1"/>
    </xf>
    <xf numFmtId="0" fontId="59" fillId="47" borderId="24" applyNumberFormat="0" applyProtection="0">
      <alignment horizontal="left" vertical="center" indent="1"/>
    </xf>
    <xf numFmtId="0" fontId="59" fillId="47" borderId="24" applyNumberFormat="0" applyProtection="0">
      <alignment horizontal="left" vertical="center" indent="1"/>
    </xf>
    <xf numFmtId="0" fontId="59" fillId="47" borderId="24" applyNumberFormat="0" applyProtection="0">
      <alignment horizontal="left" vertical="center" indent="1"/>
    </xf>
    <xf numFmtId="0" fontId="59" fillId="47" borderId="24" applyNumberFormat="0" applyProtection="0">
      <alignment horizontal="left" vertical="center" indent="1"/>
    </xf>
    <xf numFmtId="0" fontId="59" fillId="47" borderId="24" applyNumberFormat="0" applyProtection="0">
      <alignment horizontal="left" vertical="center" indent="1"/>
    </xf>
    <xf numFmtId="0" fontId="22" fillId="72" borderId="26" applyNumberFormat="0" applyProtection="0">
      <alignment horizontal="left" vertical="center" indent="1"/>
    </xf>
    <xf numFmtId="0" fontId="65" fillId="76" borderId="27" applyNumberFormat="0" applyProtection="0">
      <alignment horizontal="center" vertical="center" wrapText="1"/>
    </xf>
    <xf numFmtId="0" fontId="23" fillId="72" borderId="26" applyNumberFormat="0" applyProtection="0">
      <alignment horizontal="left" vertical="top" indent="1"/>
    </xf>
    <xf numFmtId="0" fontId="23" fillId="72" borderId="26" applyNumberFormat="0" applyProtection="0">
      <alignment horizontal="left" vertical="top" indent="1"/>
    </xf>
    <xf numFmtId="0" fontId="23" fillId="72" borderId="26" applyNumberFormat="0" applyProtection="0">
      <alignment horizontal="left" vertical="top" indent="1"/>
    </xf>
    <xf numFmtId="0" fontId="23" fillId="72" borderId="26" applyNumberFormat="0" applyProtection="0">
      <alignment horizontal="left" vertical="top" indent="1"/>
    </xf>
    <xf numFmtId="0" fontId="23" fillId="72" borderId="26" applyNumberFormat="0" applyProtection="0">
      <alignment horizontal="left" vertical="top" indent="1"/>
    </xf>
    <xf numFmtId="0" fontId="23" fillId="72" borderId="26" applyNumberFormat="0" applyProtection="0">
      <alignment horizontal="left" vertical="top" indent="1"/>
    </xf>
    <xf numFmtId="0" fontId="23" fillId="72" borderId="26" applyNumberFormat="0" applyProtection="0">
      <alignment horizontal="left" vertical="top" indent="1"/>
    </xf>
    <xf numFmtId="0" fontId="23" fillId="72" borderId="26" applyNumberFormat="0" applyProtection="0">
      <alignment horizontal="left" vertical="top" indent="1"/>
    </xf>
    <xf numFmtId="0" fontId="22" fillId="72" borderId="26" applyNumberFormat="0" applyProtection="0">
      <alignment horizontal="left" vertical="top" indent="1"/>
    </xf>
    <xf numFmtId="0" fontId="22" fillId="78" borderId="27" applyNumberFormat="0" applyProtection="0">
      <alignment horizontal="left" vertical="center" wrapText="1" indent="4"/>
    </xf>
    <xf numFmtId="0" fontId="59" fillId="79" borderId="24" applyNumberFormat="0" applyProtection="0">
      <alignment horizontal="left" vertical="center" indent="1"/>
    </xf>
    <xf numFmtId="0" fontId="59" fillId="79" borderId="24" applyNumberFormat="0" applyProtection="0">
      <alignment horizontal="left" vertical="center" indent="1"/>
    </xf>
    <xf numFmtId="0" fontId="59" fillId="79" borderId="24" applyNumberFormat="0" applyProtection="0">
      <alignment horizontal="left" vertical="center" indent="1"/>
    </xf>
    <xf numFmtId="0" fontId="59" fillId="79" borderId="24" applyNumberFormat="0" applyProtection="0">
      <alignment horizontal="left" vertical="center" indent="1"/>
    </xf>
    <xf numFmtId="0" fontId="59" fillId="79" borderId="24" applyNumberFormat="0" applyProtection="0">
      <alignment horizontal="left" vertical="center" indent="1"/>
    </xf>
    <xf numFmtId="0" fontId="59" fillId="79" borderId="24" applyNumberFormat="0" applyProtection="0">
      <alignment horizontal="left" vertical="center" indent="1"/>
    </xf>
    <xf numFmtId="0" fontId="22" fillId="74" borderId="26" applyNumberFormat="0" applyProtection="0">
      <alignment horizontal="left" vertical="center" indent="1"/>
    </xf>
    <xf numFmtId="0" fontId="65" fillId="80" borderId="27" applyNumberFormat="0" applyProtection="0">
      <alignment horizontal="center" vertical="center" wrapText="1"/>
    </xf>
    <xf numFmtId="0" fontId="23" fillId="74" borderId="26" applyNumberFormat="0" applyProtection="0">
      <alignment horizontal="left" vertical="top" indent="1"/>
    </xf>
    <xf numFmtId="0" fontId="23" fillId="74" borderId="26" applyNumberFormat="0" applyProtection="0">
      <alignment horizontal="left" vertical="top" indent="1"/>
    </xf>
    <xf numFmtId="0" fontId="23" fillId="74" borderId="26" applyNumberFormat="0" applyProtection="0">
      <alignment horizontal="left" vertical="top" indent="1"/>
    </xf>
    <xf numFmtId="0" fontId="23" fillId="74" borderId="26" applyNumberFormat="0" applyProtection="0">
      <alignment horizontal="left" vertical="top" indent="1"/>
    </xf>
    <xf numFmtId="0" fontId="23" fillId="74" borderId="26" applyNumberFormat="0" applyProtection="0">
      <alignment horizontal="left" vertical="top" indent="1"/>
    </xf>
    <xf numFmtId="0" fontId="23" fillId="74" borderId="26" applyNumberFormat="0" applyProtection="0">
      <alignment horizontal="left" vertical="top" indent="1"/>
    </xf>
    <xf numFmtId="0" fontId="23" fillId="74" borderId="26" applyNumberFormat="0" applyProtection="0">
      <alignment horizontal="left" vertical="top" indent="1"/>
    </xf>
    <xf numFmtId="0" fontId="23" fillId="74" borderId="26" applyNumberFormat="0" applyProtection="0">
      <alignment horizontal="left" vertical="top" indent="1"/>
    </xf>
    <xf numFmtId="0" fontId="22" fillId="74" borderId="26" applyNumberFormat="0" applyProtection="0">
      <alignment horizontal="left" vertical="top" indent="1"/>
    </xf>
    <xf numFmtId="0" fontId="22" fillId="81" borderId="27" applyNumberFormat="0" applyProtection="0">
      <alignment horizontal="left" vertical="center" wrapText="1" indent="6"/>
    </xf>
    <xf numFmtId="0" fontId="59" fillId="11" borderId="24" applyNumberFormat="0" applyProtection="0">
      <alignment horizontal="left" vertical="center" indent="1"/>
    </xf>
    <xf numFmtId="0" fontId="59" fillId="11" borderId="24" applyNumberFormat="0" applyProtection="0">
      <alignment horizontal="left" vertical="center" indent="1"/>
    </xf>
    <xf numFmtId="0" fontId="59" fillId="11" borderId="24" applyNumberFormat="0" applyProtection="0">
      <alignment horizontal="left" vertical="center" indent="1"/>
    </xf>
    <xf numFmtId="0" fontId="59" fillId="11" borderId="24" applyNumberFormat="0" applyProtection="0">
      <alignment horizontal="left" vertical="center" indent="1"/>
    </xf>
    <xf numFmtId="0" fontId="59" fillId="11" borderId="24" applyNumberFormat="0" applyProtection="0">
      <alignment horizontal="left" vertical="center" indent="1"/>
    </xf>
    <xf numFmtId="0" fontId="59" fillId="11" borderId="24" applyNumberFormat="0" applyProtection="0">
      <alignment horizontal="left" vertical="center" indent="1"/>
    </xf>
    <xf numFmtId="0" fontId="22" fillId="82" borderId="25" applyNumberFormat="0" applyProtection="0">
      <alignment horizontal="left" vertical="center" indent="1"/>
    </xf>
    <xf numFmtId="0" fontId="23" fillId="11" borderId="26" applyNumberFormat="0" applyProtection="0">
      <alignment horizontal="left" vertical="top" indent="1"/>
    </xf>
    <xf numFmtId="0" fontId="23" fillId="11" borderId="26" applyNumberFormat="0" applyProtection="0">
      <alignment horizontal="left" vertical="top" indent="1"/>
    </xf>
    <xf numFmtId="0" fontId="23" fillId="11" borderId="26" applyNumberFormat="0" applyProtection="0">
      <alignment horizontal="left" vertical="top" indent="1"/>
    </xf>
    <xf numFmtId="0" fontId="23" fillId="11" borderId="26" applyNumberFormat="0" applyProtection="0">
      <alignment horizontal="left" vertical="top" indent="1"/>
    </xf>
    <xf numFmtId="0" fontId="23" fillId="11" borderId="26" applyNumberFormat="0" applyProtection="0">
      <alignment horizontal="left" vertical="top" indent="1"/>
    </xf>
    <xf numFmtId="0" fontId="23" fillId="11" borderId="26" applyNumberFormat="0" applyProtection="0">
      <alignment horizontal="left" vertical="top" indent="1"/>
    </xf>
    <xf numFmtId="0" fontId="23" fillId="11" borderId="26" applyNumberFormat="0" applyProtection="0">
      <alignment horizontal="left" vertical="top" indent="1"/>
    </xf>
    <xf numFmtId="0" fontId="23" fillId="11" borderId="26" applyNumberFormat="0" applyProtection="0">
      <alignment horizontal="left" vertical="top" indent="1"/>
    </xf>
    <xf numFmtId="0" fontId="22" fillId="11" borderId="26" applyNumberFormat="0" applyProtection="0">
      <alignment horizontal="left" vertical="top" indent="1"/>
    </xf>
    <xf numFmtId="0" fontId="22" fillId="0" borderId="27" applyNumberFormat="0" applyProtection="0">
      <alignment horizontal="left" vertical="center" indent="1"/>
    </xf>
    <xf numFmtId="0" fontId="59" fillId="75" borderId="24" applyNumberFormat="0" applyProtection="0">
      <alignment horizontal="left" vertical="center" indent="1"/>
    </xf>
    <xf numFmtId="0" fontId="59" fillId="75" borderId="24" applyNumberFormat="0" applyProtection="0">
      <alignment horizontal="left" vertical="center" indent="1"/>
    </xf>
    <xf numFmtId="0" fontId="59" fillId="75" borderId="24" applyNumberFormat="0" applyProtection="0">
      <alignment horizontal="left" vertical="center" indent="1"/>
    </xf>
    <xf numFmtId="0" fontId="59" fillId="75" borderId="24" applyNumberFormat="0" applyProtection="0">
      <alignment horizontal="left" vertical="center" indent="1"/>
    </xf>
    <xf numFmtId="0" fontId="59" fillId="75" borderId="24" applyNumberFormat="0" applyProtection="0">
      <alignment horizontal="left" vertical="center" indent="1"/>
    </xf>
    <xf numFmtId="0" fontId="59" fillId="75" borderId="24" applyNumberFormat="0" applyProtection="0">
      <alignment horizontal="left" vertical="center" indent="1"/>
    </xf>
    <xf numFmtId="0" fontId="22" fillId="3" borderId="25" applyNumberFormat="0" applyProtection="0">
      <alignment horizontal="left" vertical="center" indent="1"/>
    </xf>
    <xf numFmtId="0" fontId="23" fillId="75" borderId="26" applyNumberFormat="0" applyProtection="0">
      <alignment horizontal="left" vertical="top" indent="1"/>
    </xf>
    <xf numFmtId="0" fontId="23" fillId="75" borderId="26" applyNumberFormat="0" applyProtection="0">
      <alignment horizontal="left" vertical="top" indent="1"/>
    </xf>
    <xf numFmtId="0" fontId="23" fillId="75" borderId="26" applyNumberFormat="0" applyProtection="0">
      <alignment horizontal="left" vertical="top" indent="1"/>
    </xf>
    <xf numFmtId="0" fontId="23" fillId="75" borderId="26" applyNumberFormat="0" applyProtection="0">
      <alignment horizontal="left" vertical="top" indent="1"/>
    </xf>
    <xf numFmtId="0" fontId="23" fillId="75" borderId="26" applyNumberFormat="0" applyProtection="0">
      <alignment horizontal="left" vertical="top" indent="1"/>
    </xf>
    <xf numFmtId="0" fontId="23" fillId="75" borderId="26" applyNumberFormat="0" applyProtection="0">
      <alignment horizontal="left" vertical="top" indent="1"/>
    </xf>
    <xf numFmtId="0" fontId="23" fillId="75" borderId="26" applyNumberFormat="0" applyProtection="0">
      <alignment horizontal="left" vertical="top" indent="1"/>
    </xf>
    <xf numFmtId="0" fontId="23" fillId="75" borderId="26" applyNumberFormat="0" applyProtection="0">
      <alignment horizontal="left" vertical="top" indent="1"/>
    </xf>
    <xf numFmtId="0" fontId="22" fillId="75" borderId="26" applyNumberFormat="0" applyProtection="0">
      <alignment horizontal="left" vertical="top" indent="1"/>
    </xf>
    <xf numFmtId="0" fontId="22" fillId="83" borderId="14" applyNumberFormat="0">
      <protection locked="0"/>
    </xf>
    <xf numFmtId="0" fontId="22" fillId="83" borderId="14" applyNumberFormat="0">
      <protection locked="0"/>
    </xf>
    <xf numFmtId="0" fontId="23" fillId="83" borderId="29" applyNumberFormat="0">
      <protection locked="0"/>
    </xf>
    <xf numFmtId="0" fontId="23" fillId="83" borderId="29" applyNumberFormat="0">
      <protection locked="0"/>
    </xf>
    <xf numFmtId="0" fontId="23" fillId="83" borderId="29" applyNumberFormat="0">
      <protection locked="0"/>
    </xf>
    <xf numFmtId="0" fontId="23" fillId="83" borderId="29" applyNumberFormat="0">
      <protection locked="0"/>
    </xf>
    <xf numFmtId="0" fontId="23" fillId="83" borderId="29" applyNumberFormat="0">
      <protection locked="0"/>
    </xf>
    <xf numFmtId="0" fontId="23" fillId="83" borderId="29" applyNumberFormat="0">
      <protection locked="0"/>
    </xf>
    <xf numFmtId="0" fontId="23" fillId="83" borderId="29" applyNumberFormat="0">
      <protection locked="0"/>
    </xf>
    <xf numFmtId="0" fontId="23" fillId="83" borderId="29" applyNumberFormat="0">
      <protection locked="0"/>
    </xf>
    <xf numFmtId="0" fontId="22" fillId="83" borderId="14" applyNumberFormat="0">
      <protection locked="0"/>
    </xf>
    <xf numFmtId="0" fontId="66" fillId="72" borderId="30" applyBorder="0"/>
    <xf numFmtId="4" fontId="38" fillId="84" borderId="25" applyNumberFormat="0" applyProtection="0">
      <alignment vertical="center"/>
    </xf>
    <xf numFmtId="4" fontId="67" fillId="56" borderId="26" applyNumberFormat="0" applyProtection="0">
      <alignment vertical="center"/>
    </xf>
    <xf numFmtId="4" fontId="67" fillId="56" borderId="26" applyNumberFormat="0" applyProtection="0">
      <alignment vertical="center"/>
    </xf>
    <xf numFmtId="4" fontId="67" fillId="56" borderId="26" applyNumberFormat="0" applyProtection="0">
      <alignment vertical="center"/>
    </xf>
    <xf numFmtId="4" fontId="67" fillId="56" borderId="26" applyNumberFormat="0" applyProtection="0">
      <alignment vertical="center"/>
    </xf>
    <xf numFmtId="4" fontId="67" fillId="56" borderId="26" applyNumberFormat="0" applyProtection="0">
      <alignment vertical="center"/>
    </xf>
    <xf numFmtId="4" fontId="60" fillId="84" borderId="25" applyNumberFormat="0" applyProtection="0">
      <alignment vertical="center"/>
    </xf>
    <xf numFmtId="4" fontId="30" fillId="84" borderId="14" applyNumberFormat="0" applyProtection="0">
      <alignment vertical="center"/>
    </xf>
    <xf numFmtId="4" fontId="30" fillId="84" borderId="14" applyNumberFormat="0" applyProtection="0">
      <alignment vertical="center"/>
    </xf>
    <xf numFmtId="4" fontId="30" fillId="84" borderId="14" applyNumberFormat="0" applyProtection="0">
      <alignment vertical="center"/>
    </xf>
    <xf numFmtId="4" fontId="30" fillId="84" borderId="14" applyNumberFormat="0" applyProtection="0">
      <alignment vertical="center"/>
    </xf>
    <xf numFmtId="4" fontId="30" fillId="84" borderId="14" applyNumberFormat="0" applyProtection="0">
      <alignment vertical="center"/>
    </xf>
    <xf numFmtId="4" fontId="30" fillId="84" borderId="14" applyNumberFormat="0" applyProtection="0">
      <alignment vertical="center"/>
    </xf>
    <xf numFmtId="4" fontId="30" fillId="84" borderId="14" applyNumberFormat="0" applyProtection="0">
      <alignment vertical="center"/>
    </xf>
    <xf numFmtId="4" fontId="30" fillId="84" borderId="14" applyNumberFormat="0" applyProtection="0">
      <alignment vertical="center"/>
    </xf>
    <xf numFmtId="4" fontId="30" fillId="84" borderId="14" applyNumberFormat="0" applyProtection="0">
      <alignment vertical="center"/>
    </xf>
    <xf numFmtId="4" fontId="30" fillId="84" borderId="14" applyNumberFormat="0" applyProtection="0">
      <alignment vertical="center"/>
    </xf>
    <xf numFmtId="4" fontId="38" fillId="84" borderId="25" applyNumberFormat="0" applyProtection="0">
      <alignment horizontal="left" vertical="center" indent="1"/>
    </xf>
    <xf numFmtId="4" fontId="67" fillId="47" borderId="26" applyNumberFormat="0" applyProtection="0">
      <alignment horizontal="left" vertical="center" indent="1"/>
    </xf>
    <xf numFmtId="4" fontId="67" fillId="47" borderId="26" applyNumberFormat="0" applyProtection="0">
      <alignment horizontal="left" vertical="center" indent="1"/>
    </xf>
    <xf numFmtId="4" fontId="67" fillId="47" borderId="26" applyNumberFormat="0" applyProtection="0">
      <alignment horizontal="left" vertical="center" indent="1"/>
    </xf>
    <xf numFmtId="4" fontId="67" fillId="47" borderId="26" applyNumberFormat="0" applyProtection="0">
      <alignment horizontal="left" vertical="center" indent="1"/>
    </xf>
    <xf numFmtId="4" fontId="67" fillId="47" borderId="26" applyNumberFormat="0" applyProtection="0">
      <alignment horizontal="left" vertical="center" indent="1"/>
    </xf>
    <xf numFmtId="4" fontId="38" fillId="84" borderId="25" applyNumberFormat="0" applyProtection="0">
      <alignment horizontal="left" vertical="center" indent="1"/>
    </xf>
    <xf numFmtId="0" fontId="67" fillId="56" borderId="26" applyNumberFormat="0" applyProtection="0">
      <alignment horizontal="left" vertical="top" indent="1"/>
    </xf>
    <xf numFmtId="0" fontId="67" fillId="56" borderId="26" applyNumberFormat="0" applyProtection="0">
      <alignment horizontal="left" vertical="top" indent="1"/>
    </xf>
    <xf numFmtId="0" fontId="67" fillId="56" borderId="26" applyNumberFormat="0" applyProtection="0">
      <alignment horizontal="left" vertical="top" indent="1"/>
    </xf>
    <xf numFmtId="0" fontId="67" fillId="56" borderId="26" applyNumberFormat="0" applyProtection="0">
      <alignment horizontal="left" vertical="top" indent="1"/>
    </xf>
    <xf numFmtId="0" fontId="67" fillId="56" borderId="26" applyNumberFormat="0" applyProtection="0">
      <alignment horizontal="left" vertical="top" indent="1"/>
    </xf>
    <xf numFmtId="4" fontId="38" fillId="71" borderId="25" applyNumberFormat="0" applyProtection="0">
      <alignment horizontal="right" vertical="center"/>
    </xf>
    <xf numFmtId="4" fontId="59" fillId="0" borderId="24" applyNumberFormat="0" applyProtection="0">
      <alignment horizontal="right" vertical="center"/>
    </xf>
    <xf numFmtId="4" fontId="59" fillId="0" borderId="24" applyNumberFormat="0" applyProtection="0">
      <alignment horizontal="right" vertical="center"/>
    </xf>
    <xf numFmtId="4" fontId="59" fillId="0" borderId="24" applyNumberFormat="0" applyProtection="0">
      <alignment horizontal="right" vertical="center"/>
    </xf>
    <xf numFmtId="4" fontId="59" fillId="0" borderId="24" applyNumberFormat="0" applyProtection="0">
      <alignment horizontal="right" vertical="center"/>
    </xf>
    <xf numFmtId="4" fontId="59" fillId="0" borderId="24" applyNumberFormat="0" applyProtection="0">
      <alignment horizontal="right" vertical="center"/>
    </xf>
    <xf numFmtId="4" fontId="59" fillId="0" borderId="24" applyNumberFormat="0" applyProtection="0">
      <alignment horizontal="right" vertical="center"/>
    </xf>
    <xf numFmtId="4" fontId="60" fillId="71" borderId="25" applyNumberFormat="0" applyProtection="0">
      <alignment horizontal="right" vertical="center"/>
    </xf>
    <xf numFmtId="4" fontId="30" fillId="85" borderId="24" applyNumberFormat="0" applyProtection="0">
      <alignment horizontal="right" vertical="center"/>
    </xf>
    <xf numFmtId="4" fontId="30" fillId="85" borderId="24" applyNumberFormat="0" applyProtection="0">
      <alignment horizontal="right" vertical="center"/>
    </xf>
    <xf numFmtId="4" fontId="30" fillId="85" borderId="24" applyNumberFormat="0" applyProtection="0">
      <alignment horizontal="right" vertical="center"/>
    </xf>
    <xf numFmtId="4" fontId="30" fillId="85" borderId="24" applyNumberFormat="0" applyProtection="0">
      <alignment horizontal="right" vertical="center"/>
    </xf>
    <xf numFmtId="4" fontId="30" fillId="85" borderId="24" applyNumberFormat="0" applyProtection="0">
      <alignment horizontal="right" vertical="center"/>
    </xf>
    <xf numFmtId="0" fontId="22" fillId="3" borderId="31" applyNumberFormat="0" applyProtection="0">
      <alignment horizontal="left" vertical="center" wrapText="1"/>
    </xf>
    <xf numFmtId="4" fontId="59" fillId="17" borderId="24" applyNumberFormat="0" applyProtection="0">
      <alignment horizontal="left" vertical="center" indent="1"/>
    </xf>
    <xf numFmtId="4" fontId="59" fillId="17" borderId="24" applyNumberFormat="0" applyProtection="0">
      <alignment horizontal="left" vertical="center" indent="1"/>
    </xf>
    <xf numFmtId="4" fontId="59" fillId="17" borderId="24" applyNumberFormat="0" applyProtection="0">
      <alignment horizontal="left" vertical="center" indent="1"/>
    </xf>
    <xf numFmtId="4" fontId="59" fillId="17" borderId="24" applyNumberFormat="0" applyProtection="0">
      <alignment horizontal="left" vertical="center" indent="1"/>
    </xf>
    <xf numFmtId="4" fontId="59" fillId="17" borderId="24" applyNumberFormat="0" applyProtection="0">
      <alignment horizontal="left" vertical="center" indent="1"/>
    </xf>
    <xf numFmtId="4" fontId="59" fillId="17" borderId="24" applyNumberFormat="0" applyProtection="0">
      <alignment horizontal="left" vertical="center" indent="1"/>
    </xf>
    <xf numFmtId="4" fontId="59" fillId="17" borderId="24" applyNumberFormat="0" applyProtection="0">
      <alignment horizontal="left" vertical="center" indent="1"/>
    </xf>
    <xf numFmtId="0" fontId="65" fillId="10" borderId="27" applyNumberFormat="0" applyProtection="0">
      <alignment horizontal="center" vertical="center"/>
    </xf>
    <xf numFmtId="0" fontId="67" fillId="74" borderId="26" applyNumberFormat="0" applyProtection="0">
      <alignment horizontal="left" vertical="top" indent="1"/>
    </xf>
    <xf numFmtId="0" fontId="67" fillId="74" borderId="26" applyNumberFormat="0" applyProtection="0">
      <alignment horizontal="left" vertical="top" indent="1"/>
    </xf>
    <xf numFmtId="0" fontId="67" fillId="74" borderId="26" applyNumberFormat="0" applyProtection="0">
      <alignment horizontal="left" vertical="top" indent="1"/>
    </xf>
    <xf numFmtId="0" fontId="67" fillId="74" borderId="26" applyNumberFormat="0" applyProtection="0">
      <alignment horizontal="left" vertical="top" indent="1"/>
    </xf>
    <xf numFmtId="0" fontId="67" fillId="74" borderId="26" applyNumberFormat="0" applyProtection="0">
      <alignment horizontal="left" vertical="top" indent="1"/>
    </xf>
    <xf numFmtId="0" fontId="68" fillId="0" borderId="0" applyNumberFormat="0" applyProtection="0"/>
    <xf numFmtId="4" fontId="30" fillId="86" borderId="15" applyNumberFormat="0" applyProtection="0">
      <alignment horizontal="left" vertical="center" indent="1"/>
    </xf>
    <xf numFmtId="4" fontId="30" fillId="86" borderId="15" applyNumberFormat="0" applyProtection="0">
      <alignment horizontal="left" vertical="center" indent="1"/>
    </xf>
    <xf numFmtId="4" fontId="30" fillId="86" borderId="15" applyNumberFormat="0" applyProtection="0">
      <alignment horizontal="left" vertical="center" indent="1"/>
    </xf>
    <xf numFmtId="4" fontId="30" fillId="86" borderId="15" applyNumberFormat="0" applyProtection="0">
      <alignment horizontal="left" vertical="center" indent="1"/>
    </xf>
    <xf numFmtId="4" fontId="30" fillId="86" borderId="15" applyNumberFormat="0" applyProtection="0">
      <alignment horizontal="left" vertical="center" indent="1"/>
    </xf>
    <xf numFmtId="0" fontId="59" fillId="87" borderId="14"/>
    <xf numFmtId="0" fontId="59" fillId="87" borderId="14"/>
    <xf numFmtId="4" fontId="58" fillId="71" borderId="25" applyNumberFormat="0" applyProtection="0">
      <alignment horizontal="right" vertical="center"/>
    </xf>
    <xf numFmtId="4" fontId="30" fillId="83" borderId="24" applyNumberFormat="0" applyProtection="0">
      <alignment horizontal="right" vertical="center"/>
    </xf>
    <xf numFmtId="4" fontId="30" fillId="83" borderId="24" applyNumberFormat="0" applyProtection="0">
      <alignment horizontal="right" vertical="center"/>
    </xf>
    <xf numFmtId="4" fontId="30" fillId="83" borderId="24" applyNumberFormat="0" applyProtection="0">
      <alignment horizontal="right" vertical="center"/>
    </xf>
    <xf numFmtId="4" fontId="30" fillId="83" borderId="24" applyNumberFormat="0" applyProtection="0">
      <alignment horizontal="right" vertical="center"/>
    </xf>
    <xf numFmtId="4" fontId="30" fillId="83" borderId="24" applyNumberFormat="0" applyProtection="0">
      <alignment horizontal="right" vertical="center"/>
    </xf>
    <xf numFmtId="0" fontId="30" fillId="0" borderId="0" applyNumberFormat="0" applyFill="0" applyBorder="0" applyAlignment="0" applyProtection="0"/>
    <xf numFmtId="2" fontId="69" fillId="88" borderId="32" applyProtection="0"/>
    <xf numFmtId="2" fontId="69" fillId="88" borderId="32" applyProtection="0"/>
    <xf numFmtId="2" fontId="70" fillId="0" borderId="0" applyFill="0" applyBorder="0" applyProtection="0"/>
    <xf numFmtId="2" fontId="29" fillId="0" borderId="0" applyFill="0" applyBorder="0" applyProtection="0"/>
    <xf numFmtId="2" fontId="29" fillId="89" borderId="32" applyProtection="0"/>
    <xf numFmtId="2" fontId="29" fillId="90" borderId="32" applyProtection="0"/>
    <xf numFmtId="2" fontId="29" fillId="91" borderId="32" applyProtection="0"/>
    <xf numFmtId="2" fontId="29" fillId="91" borderId="32" applyProtection="0">
      <alignment horizontal="center"/>
    </xf>
    <xf numFmtId="2" fontId="29" fillId="90" borderId="32" applyProtection="0">
      <alignment horizontal="center"/>
    </xf>
    <xf numFmtId="49" fontId="38" fillId="0" borderId="0" applyFill="0" applyBorder="0" applyAlignment="0"/>
    <xf numFmtId="181" fontId="38" fillId="0" borderId="0" applyFill="0" applyBorder="0" applyAlignment="0"/>
    <xf numFmtId="182" fontId="38" fillId="0" borderId="0" applyFill="0" applyBorder="0" applyAlignment="0"/>
    <xf numFmtId="0" fontId="30" fillId="0" borderId="15">
      <alignment horizontal="left" vertical="top" wrapText="1"/>
    </xf>
    <xf numFmtId="0" fontId="71" fillId="0" borderId="0" applyNumberFormat="0" applyFill="0" applyBorder="0" applyAlignment="0" applyProtection="0"/>
    <xf numFmtId="0" fontId="72" fillId="0" borderId="33" applyNumberFormat="0" applyFill="0" applyAlignment="0" applyProtection="0"/>
    <xf numFmtId="0" fontId="73" fillId="0" borderId="0" applyNumberFormat="0" applyFill="0" applyBorder="0" applyAlignment="0" applyProtection="0"/>
    <xf numFmtId="0" fontId="2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74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31" fillId="0" borderId="0"/>
    <xf numFmtId="183" fontId="75" fillId="0" borderId="0"/>
    <xf numFmtId="0" fontId="41" fillId="0" borderId="0"/>
    <xf numFmtId="0" fontId="21" fillId="0" borderId="0"/>
    <xf numFmtId="0" fontId="22" fillId="0" borderId="0"/>
    <xf numFmtId="0" fontId="21" fillId="0" borderId="0">
      <alignment vertical="top"/>
    </xf>
    <xf numFmtId="0" fontId="2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24" fillId="0" borderId="0"/>
    <xf numFmtId="183" fontId="7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76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78" fillId="0" borderId="34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6" fillId="0" borderId="11" applyBorder="0" applyAlignment="0">
      <alignment horizontal="left" wrapText="1"/>
    </xf>
    <xf numFmtId="38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75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31" fillId="0" borderId="0" applyFont="0" applyFill="0" applyBorder="0" applyAlignment="0" applyProtection="0"/>
    <xf numFmtId="184" fontId="22" fillId="0" borderId="0" applyFont="0" applyFill="0" applyBorder="0" applyAlignment="0" applyProtection="0"/>
    <xf numFmtId="171" fontId="79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80" fillId="0" borderId="0"/>
    <xf numFmtId="0" fontId="22" fillId="0" borderId="0">
      <alignment vertical="top"/>
      <protection locked="0"/>
    </xf>
    <xf numFmtId="0" fontId="81" fillId="0" borderId="0">
      <alignment horizontal="left" vertical="top" wrapText="1"/>
    </xf>
    <xf numFmtId="0" fontId="29" fillId="3" borderId="37" applyNumberFormat="0">
      <alignment readingOrder="1"/>
      <protection locked="0"/>
    </xf>
    <xf numFmtId="0" fontId="35" fillId="0" borderId="38">
      <alignment horizontal="left" vertical="top" wrapText="1"/>
    </xf>
    <xf numFmtId="49" fontId="21" fillId="0" borderId="35">
      <alignment horizontal="center" vertical="top" wrapText="1"/>
      <protection locked="0"/>
    </xf>
    <xf numFmtId="49" fontId="21" fillId="0" borderId="35">
      <alignment horizontal="center" vertical="top" wrapText="1"/>
      <protection locked="0"/>
    </xf>
    <xf numFmtId="49" fontId="30" fillId="7" borderId="35">
      <alignment horizontal="right" vertical="top"/>
      <protection locked="0"/>
    </xf>
    <xf numFmtId="49" fontId="30" fillId="7" borderId="35">
      <alignment horizontal="right" vertical="top"/>
      <protection locked="0"/>
    </xf>
    <xf numFmtId="0" fontId="30" fillId="7" borderId="35">
      <alignment horizontal="right" vertical="top"/>
      <protection locked="0"/>
    </xf>
    <xf numFmtId="0" fontId="30" fillId="7" borderId="35">
      <alignment horizontal="right" vertical="top"/>
      <protection locked="0"/>
    </xf>
    <xf numFmtId="49" fontId="30" fillId="0" borderId="35">
      <alignment horizontal="right" vertical="top"/>
      <protection locked="0"/>
    </xf>
    <xf numFmtId="49" fontId="30" fillId="0" borderId="35">
      <alignment horizontal="right" vertical="top"/>
      <protection locked="0"/>
    </xf>
    <xf numFmtId="0" fontId="30" fillId="0" borderId="35">
      <alignment horizontal="right" vertical="top"/>
      <protection locked="0"/>
    </xf>
    <xf numFmtId="0" fontId="30" fillId="0" borderId="35">
      <alignment horizontal="right" vertical="top"/>
      <protection locked="0"/>
    </xf>
    <xf numFmtId="49" fontId="30" fillId="46" borderId="35">
      <alignment horizontal="right" vertical="top"/>
      <protection locked="0"/>
    </xf>
    <xf numFmtId="49" fontId="30" fillId="46" borderId="35">
      <alignment horizontal="right" vertical="top"/>
      <protection locked="0"/>
    </xf>
    <xf numFmtId="0" fontId="30" fillId="46" borderId="35">
      <alignment horizontal="right" vertical="top"/>
      <protection locked="0"/>
    </xf>
    <xf numFmtId="0" fontId="30" fillId="46" borderId="35">
      <alignment horizontal="right" vertical="top"/>
      <protection locked="0"/>
    </xf>
    <xf numFmtId="0" fontId="35" fillId="0" borderId="38">
      <alignment horizontal="center" vertical="top" wrapText="1"/>
    </xf>
    <xf numFmtId="0" fontId="39" fillId="47" borderId="37" applyNumberFormat="0" applyAlignment="0" applyProtection="0"/>
    <xf numFmtId="0" fontId="52" fillId="10" borderId="37" applyNumberFormat="0" applyAlignment="0" applyProtection="0"/>
    <xf numFmtId="0" fontId="21" fillId="56" borderId="39" applyNumberFormat="0" applyFont="0" applyAlignment="0" applyProtection="0"/>
    <xf numFmtId="0" fontId="23" fillId="42" borderId="40" applyNumberFormat="0" applyFont="0" applyAlignment="0" applyProtection="0"/>
    <xf numFmtId="0" fontId="23" fillId="42" borderId="40" applyNumberFormat="0" applyFont="0" applyAlignment="0" applyProtection="0"/>
    <xf numFmtId="0" fontId="23" fillId="42" borderId="40" applyNumberFormat="0" applyFont="0" applyAlignment="0" applyProtection="0"/>
    <xf numFmtId="0" fontId="57" fillId="47" borderId="41" applyNumberFormat="0" applyAlignment="0" applyProtection="0"/>
    <xf numFmtId="4" fontId="38" fillId="57" borderId="41" applyNumberFormat="0" applyProtection="0">
      <alignment vertical="center"/>
    </xf>
    <xf numFmtId="4" fontId="59" fillId="54" borderId="40" applyNumberFormat="0" applyProtection="0">
      <alignment vertical="center"/>
    </xf>
    <xf numFmtId="4" fontId="59" fillId="54" borderId="40" applyNumberFormat="0" applyProtection="0">
      <alignment vertical="center"/>
    </xf>
    <xf numFmtId="4" fontId="59" fillId="54" borderId="40" applyNumberFormat="0" applyProtection="0">
      <alignment vertical="center"/>
    </xf>
    <xf numFmtId="4" fontId="59" fillId="54" borderId="40" applyNumberFormat="0" applyProtection="0">
      <alignment vertical="center"/>
    </xf>
    <xf numFmtId="4" fontId="59" fillId="54" borderId="40" applyNumberFormat="0" applyProtection="0">
      <alignment vertical="center"/>
    </xf>
    <xf numFmtId="4" fontId="60" fillId="57" borderId="41" applyNumberFormat="0" applyProtection="0">
      <alignment vertical="center"/>
    </xf>
    <xf numFmtId="4" fontId="30" fillId="57" borderId="40" applyNumberFormat="0" applyProtection="0">
      <alignment vertical="center"/>
    </xf>
    <xf numFmtId="4" fontId="30" fillId="57" borderId="40" applyNumberFormat="0" applyProtection="0">
      <alignment vertical="center"/>
    </xf>
    <xf numFmtId="4" fontId="30" fillId="57" borderId="40" applyNumberFormat="0" applyProtection="0">
      <alignment vertical="center"/>
    </xf>
    <xf numFmtId="4" fontId="30" fillId="57" borderId="40" applyNumberFormat="0" applyProtection="0">
      <alignment vertical="center"/>
    </xf>
    <xf numFmtId="4" fontId="30" fillId="57" borderId="40" applyNumberFormat="0" applyProtection="0">
      <alignment vertical="center"/>
    </xf>
    <xf numFmtId="4" fontId="38" fillId="57" borderId="41" applyNumberFormat="0" applyProtection="0">
      <alignment horizontal="left" vertical="center" indent="1"/>
    </xf>
    <xf numFmtId="4" fontId="59" fillId="57" borderId="40" applyNumberFormat="0" applyProtection="0">
      <alignment horizontal="left" vertical="center" indent="1"/>
    </xf>
    <xf numFmtId="4" fontId="59" fillId="57" borderId="40" applyNumberFormat="0" applyProtection="0">
      <alignment horizontal="left" vertical="center" indent="1"/>
    </xf>
    <xf numFmtId="4" fontId="59" fillId="57" borderId="40" applyNumberFormat="0" applyProtection="0">
      <alignment horizontal="left" vertical="center" indent="1"/>
    </xf>
    <xf numFmtId="4" fontId="59" fillId="57" borderId="40" applyNumberFormat="0" applyProtection="0">
      <alignment horizontal="left" vertical="center" indent="1"/>
    </xf>
    <xf numFmtId="4" fontId="59" fillId="57" borderId="40" applyNumberFormat="0" applyProtection="0">
      <alignment horizontal="left" vertical="center" indent="1"/>
    </xf>
    <xf numFmtId="4" fontId="38" fillId="57" borderId="41" applyNumberFormat="0" applyProtection="0">
      <alignment horizontal="left" vertical="center" indent="1"/>
    </xf>
    <xf numFmtId="0" fontId="30" fillId="54" borderId="42" applyNumberFormat="0" applyProtection="0">
      <alignment horizontal="left" vertical="top" indent="1"/>
    </xf>
    <xf numFmtId="0" fontId="30" fillId="54" borderId="42" applyNumberFormat="0" applyProtection="0">
      <alignment horizontal="left" vertical="top" indent="1"/>
    </xf>
    <xf numFmtId="0" fontId="30" fillId="54" borderId="42" applyNumberFormat="0" applyProtection="0">
      <alignment horizontal="left" vertical="top" indent="1"/>
    </xf>
    <xf numFmtId="0" fontId="30" fillId="54" borderId="42" applyNumberFormat="0" applyProtection="0">
      <alignment horizontal="left" vertical="top" indent="1"/>
    </xf>
    <xf numFmtId="0" fontId="30" fillId="54" borderId="42" applyNumberFormat="0" applyProtection="0">
      <alignment horizontal="left" vertical="top" indent="1"/>
    </xf>
    <xf numFmtId="4" fontId="59" fillId="17" borderId="40" applyNumberFormat="0" applyProtection="0">
      <alignment horizontal="left" vertical="center" indent="1"/>
    </xf>
    <xf numFmtId="4" fontId="59" fillId="17" borderId="40" applyNumberFormat="0" applyProtection="0">
      <alignment horizontal="left" vertical="center" indent="1"/>
    </xf>
    <xf numFmtId="4" fontId="59" fillId="17" borderId="40" applyNumberFormat="0" applyProtection="0">
      <alignment horizontal="left" vertical="center" indent="1"/>
    </xf>
    <xf numFmtId="4" fontId="59" fillId="17" borderId="40" applyNumberFormat="0" applyProtection="0">
      <alignment horizontal="left" vertical="center" indent="1"/>
    </xf>
    <xf numFmtId="4" fontId="59" fillId="17" borderId="40" applyNumberFormat="0" applyProtection="0">
      <alignment horizontal="left" vertical="center" indent="1"/>
    </xf>
    <xf numFmtId="4" fontId="38" fillId="58" borderId="41" applyNumberFormat="0" applyProtection="0">
      <alignment horizontal="right" vertical="center"/>
    </xf>
    <xf numFmtId="4" fontId="59" fillId="6" borderId="40" applyNumberFormat="0" applyProtection="0">
      <alignment horizontal="right" vertical="center"/>
    </xf>
    <xf numFmtId="4" fontId="59" fillId="6" borderId="40" applyNumberFormat="0" applyProtection="0">
      <alignment horizontal="right" vertical="center"/>
    </xf>
    <xf numFmtId="4" fontId="59" fillId="6" borderId="40" applyNumberFormat="0" applyProtection="0">
      <alignment horizontal="right" vertical="center"/>
    </xf>
    <xf numFmtId="4" fontId="59" fillId="6" borderId="40" applyNumberFormat="0" applyProtection="0">
      <alignment horizontal="right" vertical="center"/>
    </xf>
    <xf numFmtId="4" fontId="59" fillId="6" borderId="40" applyNumberFormat="0" applyProtection="0">
      <alignment horizontal="right" vertical="center"/>
    </xf>
    <xf numFmtId="4" fontId="38" fillId="59" borderId="41" applyNumberFormat="0" applyProtection="0">
      <alignment horizontal="right" vertical="center"/>
    </xf>
    <xf numFmtId="4" fontId="59" fillId="60" borderId="40" applyNumberFormat="0" applyProtection="0">
      <alignment horizontal="right" vertical="center"/>
    </xf>
    <xf numFmtId="4" fontId="59" fillId="60" borderId="40" applyNumberFormat="0" applyProtection="0">
      <alignment horizontal="right" vertical="center"/>
    </xf>
    <xf numFmtId="4" fontId="59" fillId="60" borderId="40" applyNumberFormat="0" applyProtection="0">
      <alignment horizontal="right" vertical="center"/>
    </xf>
    <xf numFmtId="4" fontId="59" fillId="60" borderId="40" applyNumberFormat="0" applyProtection="0">
      <alignment horizontal="right" vertical="center"/>
    </xf>
    <xf numFmtId="4" fontId="59" fillId="60" borderId="40" applyNumberFormat="0" applyProtection="0">
      <alignment horizontal="right" vertical="center"/>
    </xf>
    <xf numFmtId="4" fontId="38" fillId="61" borderId="41" applyNumberFormat="0" applyProtection="0">
      <alignment horizontal="right" vertical="center"/>
    </xf>
    <xf numFmtId="4" fontId="59" fillId="27" borderId="38" applyNumberFormat="0" applyProtection="0">
      <alignment horizontal="right" vertical="center"/>
    </xf>
    <xf numFmtId="4" fontId="59" fillId="27" borderId="38" applyNumberFormat="0" applyProtection="0">
      <alignment horizontal="right" vertical="center"/>
    </xf>
    <xf numFmtId="4" fontId="59" fillId="27" borderId="38" applyNumberFormat="0" applyProtection="0">
      <alignment horizontal="right" vertical="center"/>
    </xf>
    <xf numFmtId="4" fontId="59" fillId="27" borderId="38" applyNumberFormat="0" applyProtection="0">
      <alignment horizontal="right" vertical="center"/>
    </xf>
    <xf numFmtId="4" fontId="59" fillId="27" borderId="38" applyNumberFormat="0" applyProtection="0">
      <alignment horizontal="right" vertical="center"/>
    </xf>
    <xf numFmtId="4" fontId="38" fillId="62" borderId="41" applyNumberFormat="0" applyProtection="0">
      <alignment horizontal="right" vertical="center"/>
    </xf>
    <xf numFmtId="4" fontId="59" fillId="14" borderId="40" applyNumberFormat="0" applyProtection="0">
      <alignment horizontal="right" vertical="center"/>
    </xf>
    <xf numFmtId="4" fontId="59" fillId="14" borderId="40" applyNumberFormat="0" applyProtection="0">
      <alignment horizontal="right" vertical="center"/>
    </xf>
    <xf numFmtId="4" fontId="59" fillId="14" borderId="40" applyNumberFormat="0" applyProtection="0">
      <alignment horizontal="right" vertical="center"/>
    </xf>
    <xf numFmtId="4" fontId="59" fillId="14" borderId="40" applyNumberFormat="0" applyProtection="0">
      <alignment horizontal="right" vertical="center"/>
    </xf>
    <xf numFmtId="4" fontId="59" fillId="14" borderId="40" applyNumberFormat="0" applyProtection="0">
      <alignment horizontal="right" vertical="center"/>
    </xf>
    <xf numFmtId="4" fontId="38" fillId="63" borderId="41" applyNumberFormat="0" applyProtection="0">
      <alignment horizontal="right" vertical="center"/>
    </xf>
    <xf numFmtId="4" fontId="59" fillId="18" borderId="40" applyNumberFormat="0" applyProtection="0">
      <alignment horizontal="right" vertical="center"/>
    </xf>
    <xf numFmtId="4" fontId="59" fillId="18" borderId="40" applyNumberFormat="0" applyProtection="0">
      <alignment horizontal="right" vertical="center"/>
    </xf>
    <xf numFmtId="4" fontId="59" fillId="18" borderId="40" applyNumberFormat="0" applyProtection="0">
      <alignment horizontal="right" vertical="center"/>
    </xf>
    <xf numFmtId="4" fontId="59" fillId="18" borderId="40" applyNumberFormat="0" applyProtection="0">
      <alignment horizontal="right" vertical="center"/>
    </xf>
    <xf numFmtId="4" fontId="59" fillId="18" borderId="40" applyNumberFormat="0" applyProtection="0">
      <alignment horizontal="right" vertical="center"/>
    </xf>
    <xf numFmtId="4" fontId="38" fillId="64" borderId="41" applyNumberFormat="0" applyProtection="0">
      <alignment horizontal="right" vertical="center"/>
    </xf>
    <xf numFmtId="4" fontId="59" fillId="41" borderId="40" applyNumberFormat="0" applyProtection="0">
      <alignment horizontal="right" vertical="center"/>
    </xf>
    <xf numFmtId="4" fontId="59" fillId="41" borderId="40" applyNumberFormat="0" applyProtection="0">
      <alignment horizontal="right" vertical="center"/>
    </xf>
    <xf numFmtId="4" fontId="59" fillId="41" borderId="40" applyNumberFormat="0" applyProtection="0">
      <alignment horizontal="right" vertical="center"/>
    </xf>
    <xf numFmtId="4" fontId="59" fillId="41" borderId="40" applyNumberFormat="0" applyProtection="0">
      <alignment horizontal="right" vertical="center"/>
    </xf>
    <xf numFmtId="4" fontId="59" fillId="41" borderId="40" applyNumberFormat="0" applyProtection="0">
      <alignment horizontal="right" vertical="center"/>
    </xf>
    <xf numFmtId="4" fontId="38" fillId="65" borderId="41" applyNumberFormat="0" applyProtection="0">
      <alignment horizontal="right" vertical="center"/>
    </xf>
    <xf numFmtId="4" fontId="59" fillId="34" borderId="40" applyNumberFormat="0" applyProtection="0">
      <alignment horizontal="right" vertical="center"/>
    </xf>
    <xf numFmtId="4" fontId="59" fillId="34" borderId="40" applyNumberFormat="0" applyProtection="0">
      <alignment horizontal="right" vertical="center"/>
    </xf>
    <xf numFmtId="4" fontId="59" fillId="34" borderId="40" applyNumberFormat="0" applyProtection="0">
      <alignment horizontal="right" vertical="center"/>
    </xf>
    <xf numFmtId="4" fontId="59" fillId="34" borderId="40" applyNumberFormat="0" applyProtection="0">
      <alignment horizontal="right" vertical="center"/>
    </xf>
    <xf numFmtId="4" fontId="59" fillId="34" borderId="40" applyNumberFormat="0" applyProtection="0">
      <alignment horizontal="right" vertical="center"/>
    </xf>
    <xf numFmtId="4" fontId="38" fillId="66" borderId="41" applyNumberFormat="0" applyProtection="0">
      <alignment horizontal="right" vertical="center"/>
    </xf>
    <xf numFmtId="4" fontId="59" fillId="67" borderId="40" applyNumberFormat="0" applyProtection="0">
      <alignment horizontal="right" vertical="center"/>
    </xf>
    <xf numFmtId="4" fontId="59" fillId="67" borderId="40" applyNumberFormat="0" applyProtection="0">
      <alignment horizontal="right" vertical="center"/>
    </xf>
    <xf numFmtId="4" fontId="59" fillId="67" borderId="40" applyNumberFormat="0" applyProtection="0">
      <alignment horizontal="right" vertical="center"/>
    </xf>
    <xf numFmtId="4" fontId="59" fillId="67" borderId="40" applyNumberFormat="0" applyProtection="0">
      <alignment horizontal="right" vertical="center"/>
    </xf>
    <xf numFmtId="4" fontId="59" fillId="67" borderId="40" applyNumberFormat="0" applyProtection="0">
      <alignment horizontal="right" vertical="center"/>
    </xf>
    <xf numFmtId="4" fontId="38" fillId="68" borderId="41" applyNumberFormat="0" applyProtection="0">
      <alignment horizontal="right" vertical="center"/>
    </xf>
    <xf numFmtId="4" fontId="59" fillId="13" borderId="40" applyNumberFormat="0" applyProtection="0">
      <alignment horizontal="right" vertical="center"/>
    </xf>
    <xf numFmtId="4" fontId="59" fillId="13" borderId="40" applyNumberFormat="0" applyProtection="0">
      <alignment horizontal="right" vertical="center"/>
    </xf>
    <xf numFmtId="4" fontId="59" fillId="13" borderId="40" applyNumberFormat="0" applyProtection="0">
      <alignment horizontal="right" vertical="center"/>
    </xf>
    <xf numFmtId="4" fontId="59" fillId="13" borderId="40" applyNumberFormat="0" applyProtection="0">
      <alignment horizontal="right" vertical="center"/>
    </xf>
    <xf numFmtId="4" fontId="59" fillId="13" borderId="40" applyNumberFormat="0" applyProtection="0">
      <alignment horizontal="right" vertical="center"/>
    </xf>
    <xf numFmtId="4" fontId="62" fillId="69" borderId="41" applyNumberFormat="0" applyProtection="0">
      <alignment horizontal="left" vertical="center" indent="1"/>
    </xf>
    <xf numFmtId="4" fontId="59" fillId="70" borderId="38" applyNumberFormat="0" applyProtection="0">
      <alignment horizontal="left" vertical="center" indent="1"/>
    </xf>
    <xf numFmtId="4" fontId="59" fillId="70" borderId="38" applyNumberFormat="0" applyProtection="0">
      <alignment horizontal="left" vertical="center" indent="1"/>
    </xf>
    <xf numFmtId="4" fontId="59" fillId="70" borderId="38" applyNumberFormat="0" applyProtection="0">
      <alignment horizontal="left" vertical="center" indent="1"/>
    </xf>
    <xf numFmtId="4" fontId="59" fillId="70" borderId="38" applyNumberFormat="0" applyProtection="0">
      <alignment horizontal="left" vertical="center" indent="1"/>
    </xf>
    <xf numFmtId="4" fontId="59" fillId="70" borderId="38" applyNumberFormat="0" applyProtection="0">
      <alignment horizontal="left" vertical="center" indent="1"/>
    </xf>
    <xf numFmtId="4" fontId="41" fillId="72" borderId="38" applyNumberFormat="0" applyProtection="0">
      <alignment horizontal="left" vertical="center" indent="1"/>
    </xf>
    <xf numFmtId="4" fontId="41" fillId="72" borderId="38" applyNumberFormat="0" applyProtection="0">
      <alignment horizontal="left" vertical="center" indent="1"/>
    </xf>
    <xf numFmtId="4" fontId="41" fillId="72" borderId="38" applyNumberFormat="0" applyProtection="0">
      <alignment horizontal="left" vertical="center" indent="1"/>
    </xf>
    <xf numFmtId="4" fontId="41" fillId="72" borderId="38" applyNumberFormat="0" applyProtection="0">
      <alignment horizontal="left" vertical="center" indent="1"/>
    </xf>
    <xf numFmtId="4" fontId="41" fillId="72" borderId="38" applyNumberFormat="0" applyProtection="0">
      <alignment horizontal="left" vertical="center" indent="1"/>
    </xf>
    <xf numFmtId="4" fontId="41" fillId="72" borderId="38" applyNumberFormat="0" applyProtection="0">
      <alignment horizontal="left" vertical="center" indent="1"/>
    </xf>
    <xf numFmtId="4" fontId="41" fillId="72" borderId="38" applyNumberFormat="0" applyProtection="0">
      <alignment horizontal="left" vertical="center" indent="1"/>
    </xf>
    <xf numFmtId="4" fontId="41" fillId="72" borderId="38" applyNumberFormat="0" applyProtection="0">
      <alignment horizontal="left" vertical="center" indent="1"/>
    </xf>
    <xf numFmtId="4" fontId="41" fillId="72" borderId="38" applyNumberFormat="0" applyProtection="0">
      <alignment horizontal="left" vertical="center" indent="1"/>
    </xf>
    <xf numFmtId="4" fontId="41" fillId="72" borderId="38" applyNumberFormat="0" applyProtection="0">
      <alignment horizontal="left" vertical="center" indent="1"/>
    </xf>
    <xf numFmtId="4" fontId="59" fillId="74" borderId="40" applyNumberFormat="0" applyProtection="0">
      <alignment horizontal="right" vertical="center"/>
    </xf>
    <xf numFmtId="4" fontId="59" fillId="74" borderId="40" applyNumberFormat="0" applyProtection="0">
      <alignment horizontal="right" vertical="center"/>
    </xf>
    <xf numFmtId="4" fontId="59" fillId="74" borderId="40" applyNumberFormat="0" applyProtection="0">
      <alignment horizontal="right" vertical="center"/>
    </xf>
    <xf numFmtId="4" fontId="59" fillId="74" borderId="40" applyNumberFormat="0" applyProtection="0">
      <alignment horizontal="right" vertical="center"/>
    </xf>
    <xf numFmtId="4" fontId="59" fillId="74" borderId="40" applyNumberFormat="0" applyProtection="0">
      <alignment horizontal="right" vertical="center"/>
    </xf>
    <xf numFmtId="4" fontId="59" fillId="75" borderId="38" applyNumberFormat="0" applyProtection="0">
      <alignment horizontal="left" vertical="center" indent="1"/>
    </xf>
    <xf numFmtId="4" fontId="59" fillId="75" borderId="38" applyNumberFormat="0" applyProtection="0">
      <alignment horizontal="left" vertical="center" indent="1"/>
    </xf>
    <xf numFmtId="4" fontId="59" fillId="75" borderId="38" applyNumberFormat="0" applyProtection="0">
      <alignment horizontal="left" vertical="center" indent="1"/>
    </xf>
    <xf numFmtId="4" fontId="59" fillId="75" borderId="38" applyNumberFormat="0" applyProtection="0">
      <alignment horizontal="left" vertical="center" indent="1"/>
    </xf>
    <xf numFmtId="4" fontId="59" fillId="75" borderId="38" applyNumberFormat="0" applyProtection="0">
      <alignment horizontal="left" vertical="center" indent="1"/>
    </xf>
    <xf numFmtId="4" fontId="59" fillId="74" borderId="38" applyNumberFormat="0" applyProtection="0">
      <alignment horizontal="left" vertical="center" indent="1"/>
    </xf>
    <xf numFmtId="4" fontId="59" fillId="74" borderId="38" applyNumberFormat="0" applyProtection="0">
      <alignment horizontal="left" vertical="center" indent="1"/>
    </xf>
    <xf numFmtId="4" fontId="59" fillId="74" borderId="38" applyNumberFormat="0" applyProtection="0">
      <alignment horizontal="left" vertical="center" indent="1"/>
    </xf>
    <xf numFmtId="4" fontId="59" fillId="74" borderId="38" applyNumberFormat="0" applyProtection="0">
      <alignment horizontal="left" vertical="center" indent="1"/>
    </xf>
    <xf numFmtId="4" fontId="59" fillId="74" borderId="38" applyNumberFormat="0" applyProtection="0">
      <alignment horizontal="left" vertical="center" indent="1"/>
    </xf>
    <xf numFmtId="0" fontId="59" fillId="47" borderId="40" applyNumberFormat="0" applyProtection="0">
      <alignment horizontal="left" vertical="center" indent="1"/>
    </xf>
    <xf numFmtId="0" fontId="59" fillId="47" borderId="40" applyNumberFormat="0" applyProtection="0">
      <alignment horizontal="left" vertical="center" indent="1"/>
    </xf>
    <xf numFmtId="0" fontId="59" fillId="47" borderId="40" applyNumberFormat="0" applyProtection="0">
      <alignment horizontal="left" vertical="center" indent="1"/>
    </xf>
    <xf numFmtId="0" fontId="59" fillId="47" borderId="40" applyNumberFormat="0" applyProtection="0">
      <alignment horizontal="left" vertical="center" indent="1"/>
    </xf>
    <xf numFmtId="0" fontId="59" fillId="47" borderId="40" applyNumberFormat="0" applyProtection="0">
      <alignment horizontal="left" vertical="center" indent="1"/>
    </xf>
    <xf numFmtId="0" fontId="59" fillId="47" borderId="40" applyNumberFormat="0" applyProtection="0">
      <alignment horizontal="left" vertical="center" indent="1"/>
    </xf>
    <xf numFmtId="0" fontId="23" fillId="72" borderId="42" applyNumberFormat="0" applyProtection="0">
      <alignment horizontal="left" vertical="top" indent="1"/>
    </xf>
    <xf numFmtId="0" fontId="23" fillId="72" borderId="42" applyNumberFormat="0" applyProtection="0">
      <alignment horizontal="left" vertical="top" indent="1"/>
    </xf>
    <xf numFmtId="0" fontId="23" fillId="72" borderId="42" applyNumberFormat="0" applyProtection="0">
      <alignment horizontal="left" vertical="top" indent="1"/>
    </xf>
    <xf numFmtId="0" fontId="23" fillId="72" borderId="42" applyNumberFormat="0" applyProtection="0">
      <alignment horizontal="left" vertical="top" indent="1"/>
    </xf>
    <xf numFmtId="0" fontId="23" fillId="72" borderId="42" applyNumberFormat="0" applyProtection="0">
      <alignment horizontal="left" vertical="top" indent="1"/>
    </xf>
    <xf numFmtId="0" fontId="23" fillId="72" borderId="42" applyNumberFormat="0" applyProtection="0">
      <alignment horizontal="left" vertical="top" indent="1"/>
    </xf>
    <xf numFmtId="0" fontId="23" fillId="72" borderId="42" applyNumberFormat="0" applyProtection="0">
      <alignment horizontal="left" vertical="top" indent="1"/>
    </xf>
    <xf numFmtId="0" fontId="23" fillId="72" borderId="42" applyNumberFormat="0" applyProtection="0">
      <alignment horizontal="left" vertical="top" indent="1"/>
    </xf>
    <xf numFmtId="0" fontId="59" fillId="79" borderId="40" applyNumberFormat="0" applyProtection="0">
      <alignment horizontal="left" vertical="center" indent="1"/>
    </xf>
    <xf numFmtId="0" fontId="59" fillId="79" borderId="40" applyNumberFormat="0" applyProtection="0">
      <alignment horizontal="left" vertical="center" indent="1"/>
    </xf>
    <xf numFmtId="0" fontId="59" fillId="79" borderId="40" applyNumberFormat="0" applyProtection="0">
      <alignment horizontal="left" vertical="center" indent="1"/>
    </xf>
    <xf numFmtId="0" fontId="59" fillId="79" borderId="40" applyNumberFormat="0" applyProtection="0">
      <alignment horizontal="left" vertical="center" indent="1"/>
    </xf>
    <xf numFmtId="0" fontId="59" fillId="79" borderId="40" applyNumberFormat="0" applyProtection="0">
      <alignment horizontal="left" vertical="center" indent="1"/>
    </xf>
    <xf numFmtId="0" fontId="59" fillId="79" borderId="40" applyNumberFormat="0" applyProtection="0">
      <alignment horizontal="left" vertical="center" indent="1"/>
    </xf>
    <xf numFmtId="0" fontId="23" fillId="74" borderId="42" applyNumberFormat="0" applyProtection="0">
      <alignment horizontal="left" vertical="top" indent="1"/>
    </xf>
    <xf numFmtId="0" fontId="23" fillId="74" borderId="42" applyNumberFormat="0" applyProtection="0">
      <alignment horizontal="left" vertical="top" indent="1"/>
    </xf>
    <xf numFmtId="0" fontId="23" fillId="74" borderId="42" applyNumberFormat="0" applyProtection="0">
      <alignment horizontal="left" vertical="top" indent="1"/>
    </xf>
    <xf numFmtId="0" fontId="23" fillId="74" borderId="42" applyNumberFormat="0" applyProtection="0">
      <alignment horizontal="left" vertical="top" indent="1"/>
    </xf>
    <xf numFmtId="0" fontId="23" fillId="74" borderId="42" applyNumberFormat="0" applyProtection="0">
      <alignment horizontal="left" vertical="top" indent="1"/>
    </xf>
    <xf numFmtId="0" fontId="23" fillId="74" borderId="42" applyNumberFormat="0" applyProtection="0">
      <alignment horizontal="left" vertical="top" indent="1"/>
    </xf>
    <xf numFmtId="0" fontId="23" fillId="74" borderId="42" applyNumberFormat="0" applyProtection="0">
      <alignment horizontal="left" vertical="top" indent="1"/>
    </xf>
    <xf numFmtId="0" fontId="23" fillId="74" borderId="42" applyNumberFormat="0" applyProtection="0">
      <alignment horizontal="left" vertical="top" indent="1"/>
    </xf>
    <xf numFmtId="0" fontId="59" fillId="11" borderId="40" applyNumberFormat="0" applyProtection="0">
      <alignment horizontal="left" vertical="center" indent="1"/>
    </xf>
    <xf numFmtId="0" fontId="59" fillId="11" borderId="40" applyNumberFormat="0" applyProtection="0">
      <alignment horizontal="left" vertical="center" indent="1"/>
    </xf>
    <xf numFmtId="0" fontId="59" fillId="11" borderId="40" applyNumberFormat="0" applyProtection="0">
      <alignment horizontal="left" vertical="center" indent="1"/>
    </xf>
    <xf numFmtId="0" fontId="59" fillId="11" borderId="40" applyNumberFormat="0" applyProtection="0">
      <alignment horizontal="left" vertical="center" indent="1"/>
    </xf>
    <xf numFmtId="0" fontId="59" fillId="11" borderId="40" applyNumberFormat="0" applyProtection="0">
      <alignment horizontal="left" vertical="center" indent="1"/>
    </xf>
    <xf numFmtId="0" fontId="22" fillId="82" borderId="41" applyNumberFormat="0" applyProtection="0">
      <alignment horizontal="left" vertical="center" indent="1"/>
    </xf>
    <xf numFmtId="0" fontId="23" fillId="11" borderId="42" applyNumberFormat="0" applyProtection="0">
      <alignment horizontal="left" vertical="top" indent="1"/>
    </xf>
    <xf numFmtId="0" fontId="23" fillId="11" borderId="42" applyNumberFormat="0" applyProtection="0">
      <alignment horizontal="left" vertical="top" indent="1"/>
    </xf>
    <xf numFmtId="0" fontId="23" fillId="11" borderId="42" applyNumberFormat="0" applyProtection="0">
      <alignment horizontal="left" vertical="top" indent="1"/>
    </xf>
    <xf numFmtId="0" fontId="23" fillId="11" borderId="42" applyNumberFormat="0" applyProtection="0">
      <alignment horizontal="left" vertical="top" indent="1"/>
    </xf>
    <xf numFmtId="0" fontId="23" fillId="11" borderId="42" applyNumberFormat="0" applyProtection="0">
      <alignment horizontal="left" vertical="top" indent="1"/>
    </xf>
    <xf numFmtId="0" fontId="23" fillId="11" borderId="42" applyNumberFormat="0" applyProtection="0">
      <alignment horizontal="left" vertical="top" indent="1"/>
    </xf>
    <xf numFmtId="0" fontId="23" fillId="11" borderId="42" applyNumberFormat="0" applyProtection="0">
      <alignment horizontal="left" vertical="top" indent="1"/>
    </xf>
    <xf numFmtId="0" fontId="23" fillId="11" borderId="42" applyNumberFormat="0" applyProtection="0">
      <alignment horizontal="left" vertical="top" indent="1"/>
    </xf>
    <xf numFmtId="0" fontId="59" fillId="75" borderId="40" applyNumberFormat="0" applyProtection="0">
      <alignment horizontal="left" vertical="center" indent="1"/>
    </xf>
    <xf numFmtId="0" fontId="59" fillId="75" borderId="40" applyNumberFormat="0" applyProtection="0">
      <alignment horizontal="left" vertical="center" indent="1"/>
    </xf>
    <xf numFmtId="0" fontId="59" fillId="75" borderId="40" applyNumberFormat="0" applyProtection="0">
      <alignment horizontal="left" vertical="center" indent="1"/>
    </xf>
    <xf numFmtId="0" fontId="59" fillId="75" borderId="40" applyNumberFormat="0" applyProtection="0">
      <alignment horizontal="left" vertical="center" indent="1"/>
    </xf>
    <xf numFmtId="0" fontId="59" fillId="75" borderId="40" applyNumberFormat="0" applyProtection="0">
      <alignment horizontal="left" vertical="center" indent="1"/>
    </xf>
    <xf numFmtId="0" fontId="22" fillId="3" borderId="41" applyNumberFormat="0" applyProtection="0">
      <alignment horizontal="left" vertical="center" indent="1"/>
    </xf>
    <xf numFmtId="0" fontId="23" fillId="75" borderId="42" applyNumberFormat="0" applyProtection="0">
      <alignment horizontal="left" vertical="top" indent="1"/>
    </xf>
    <xf numFmtId="0" fontId="23" fillId="75" borderId="42" applyNumberFormat="0" applyProtection="0">
      <alignment horizontal="left" vertical="top" indent="1"/>
    </xf>
    <xf numFmtId="0" fontId="23" fillId="75" borderId="42" applyNumberFormat="0" applyProtection="0">
      <alignment horizontal="left" vertical="top" indent="1"/>
    </xf>
    <xf numFmtId="0" fontId="23" fillId="75" borderId="42" applyNumberFormat="0" applyProtection="0">
      <alignment horizontal="left" vertical="top" indent="1"/>
    </xf>
    <xf numFmtId="0" fontId="23" fillId="75" borderId="42" applyNumberFormat="0" applyProtection="0">
      <alignment horizontal="left" vertical="top" indent="1"/>
    </xf>
    <xf numFmtId="0" fontId="23" fillId="75" borderId="42" applyNumberFormat="0" applyProtection="0">
      <alignment horizontal="left" vertical="top" indent="1"/>
    </xf>
    <xf numFmtId="0" fontId="23" fillId="75" borderId="42" applyNumberFormat="0" applyProtection="0">
      <alignment horizontal="left" vertical="top" indent="1"/>
    </xf>
    <xf numFmtId="0" fontId="23" fillId="75" borderId="42" applyNumberFormat="0" applyProtection="0">
      <alignment horizontal="left" vertical="top" indent="1"/>
    </xf>
    <xf numFmtId="0" fontId="66" fillId="72" borderId="43" applyBorder="0"/>
    <xf numFmtId="4" fontId="38" fillId="84" borderId="41" applyNumberFormat="0" applyProtection="0">
      <alignment vertical="center"/>
    </xf>
    <xf numFmtId="4" fontId="67" fillId="56" borderId="42" applyNumberFormat="0" applyProtection="0">
      <alignment vertical="center"/>
    </xf>
    <xf numFmtId="4" fontId="67" fillId="56" borderId="42" applyNumberFormat="0" applyProtection="0">
      <alignment vertical="center"/>
    </xf>
    <xf numFmtId="4" fontId="67" fillId="56" borderId="42" applyNumberFormat="0" applyProtection="0">
      <alignment vertical="center"/>
    </xf>
    <xf numFmtId="4" fontId="67" fillId="56" borderId="42" applyNumberFormat="0" applyProtection="0">
      <alignment vertical="center"/>
    </xf>
    <xf numFmtId="4" fontId="67" fillId="56" borderId="42" applyNumberFormat="0" applyProtection="0">
      <alignment vertical="center"/>
    </xf>
    <xf numFmtId="4" fontId="60" fillId="84" borderId="41" applyNumberFormat="0" applyProtection="0">
      <alignment vertical="center"/>
    </xf>
    <xf numFmtId="4" fontId="38" fillId="84" borderId="41" applyNumberFormat="0" applyProtection="0">
      <alignment horizontal="left" vertical="center" indent="1"/>
    </xf>
    <xf numFmtId="4" fontId="67" fillId="47" borderId="42" applyNumberFormat="0" applyProtection="0">
      <alignment horizontal="left" vertical="center" indent="1"/>
    </xf>
    <xf numFmtId="4" fontId="67" fillId="47" borderId="42" applyNumberFormat="0" applyProtection="0">
      <alignment horizontal="left" vertical="center" indent="1"/>
    </xf>
    <xf numFmtId="4" fontId="67" fillId="47" borderId="42" applyNumberFormat="0" applyProtection="0">
      <alignment horizontal="left" vertical="center" indent="1"/>
    </xf>
    <xf numFmtId="4" fontId="67" fillId="47" borderId="42" applyNumberFormat="0" applyProtection="0">
      <alignment horizontal="left" vertical="center" indent="1"/>
    </xf>
    <xf numFmtId="4" fontId="67" fillId="47" borderId="42" applyNumberFormat="0" applyProtection="0">
      <alignment horizontal="left" vertical="center" indent="1"/>
    </xf>
    <xf numFmtId="4" fontId="38" fillId="84" borderId="41" applyNumberFormat="0" applyProtection="0">
      <alignment horizontal="left" vertical="center" indent="1"/>
    </xf>
    <xf numFmtId="0" fontId="67" fillId="56" borderId="42" applyNumberFormat="0" applyProtection="0">
      <alignment horizontal="left" vertical="top" indent="1"/>
    </xf>
    <xf numFmtId="0" fontId="67" fillId="56" borderId="42" applyNumberFormat="0" applyProtection="0">
      <alignment horizontal="left" vertical="top" indent="1"/>
    </xf>
    <xf numFmtId="0" fontId="67" fillId="56" borderId="42" applyNumberFormat="0" applyProtection="0">
      <alignment horizontal="left" vertical="top" indent="1"/>
    </xf>
    <xf numFmtId="0" fontId="67" fillId="56" borderId="42" applyNumberFormat="0" applyProtection="0">
      <alignment horizontal="left" vertical="top" indent="1"/>
    </xf>
    <xf numFmtId="0" fontId="67" fillId="56" borderId="42" applyNumberFormat="0" applyProtection="0">
      <alignment horizontal="left" vertical="top" indent="1"/>
    </xf>
    <xf numFmtId="4" fontId="38" fillId="71" borderId="41" applyNumberFormat="0" applyProtection="0">
      <alignment horizontal="right" vertical="center"/>
    </xf>
    <xf numFmtId="4" fontId="59" fillId="0" borderId="40" applyNumberFormat="0" applyProtection="0">
      <alignment horizontal="right" vertical="center"/>
    </xf>
    <xf numFmtId="4" fontId="59" fillId="0" borderId="40" applyNumberFormat="0" applyProtection="0">
      <alignment horizontal="right" vertical="center"/>
    </xf>
    <xf numFmtId="4" fontId="59" fillId="0" borderId="40" applyNumberFormat="0" applyProtection="0">
      <alignment horizontal="right" vertical="center"/>
    </xf>
    <xf numFmtId="4" fontId="59" fillId="0" borderId="40" applyNumberFormat="0" applyProtection="0">
      <alignment horizontal="right" vertical="center"/>
    </xf>
    <xf numFmtId="4" fontId="59" fillId="0" borderId="40" applyNumberFormat="0" applyProtection="0">
      <alignment horizontal="right" vertical="center"/>
    </xf>
    <xf numFmtId="4" fontId="60" fillId="71" borderId="41" applyNumberFormat="0" applyProtection="0">
      <alignment horizontal="right" vertical="center"/>
    </xf>
    <xf numFmtId="4" fontId="30" fillId="85" borderId="40" applyNumberFormat="0" applyProtection="0">
      <alignment horizontal="right" vertical="center"/>
    </xf>
    <xf numFmtId="4" fontId="30" fillId="85" borderId="40" applyNumberFormat="0" applyProtection="0">
      <alignment horizontal="right" vertical="center"/>
    </xf>
    <xf numFmtId="4" fontId="30" fillId="85" borderId="40" applyNumberFormat="0" applyProtection="0">
      <alignment horizontal="right" vertical="center"/>
    </xf>
    <xf numFmtId="4" fontId="30" fillId="85" borderId="40" applyNumberFormat="0" applyProtection="0">
      <alignment horizontal="right" vertical="center"/>
    </xf>
    <xf numFmtId="4" fontId="30" fillId="85" borderId="40" applyNumberFormat="0" applyProtection="0">
      <alignment horizontal="right" vertical="center"/>
    </xf>
    <xf numFmtId="4" fontId="59" fillId="17" borderId="40" applyNumberFormat="0" applyProtection="0">
      <alignment horizontal="left" vertical="center" indent="1"/>
    </xf>
    <xf numFmtId="4" fontId="59" fillId="17" borderId="40" applyNumberFormat="0" applyProtection="0">
      <alignment horizontal="left" vertical="center" indent="1"/>
    </xf>
    <xf numFmtId="4" fontId="59" fillId="17" borderId="40" applyNumberFormat="0" applyProtection="0">
      <alignment horizontal="left" vertical="center" indent="1"/>
    </xf>
    <xf numFmtId="4" fontId="59" fillId="17" borderId="40" applyNumberFormat="0" applyProtection="0">
      <alignment horizontal="left" vertical="center" indent="1"/>
    </xf>
    <xf numFmtId="4" fontId="59" fillId="17" borderId="40" applyNumberFormat="0" applyProtection="0">
      <alignment horizontal="left" vertical="center" indent="1"/>
    </xf>
    <xf numFmtId="4" fontId="59" fillId="17" borderId="40" applyNumberFormat="0" applyProtection="0">
      <alignment horizontal="left" vertical="center" indent="1"/>
    </xf>
    <xf numFmtId="0" fontId="67" fillId="74" borderId="42" applyNumberFormat="0" applyProtection="0">
      <alignment horizontal="left" vertical="top" indent="1"/>
    </xf>
    <xf numFmtId="0" fontId="67" fillId="74" borderId="42" applyNumberFormat="0" applyProtection="0">
      <alignment horizontal="left" vertical="top" indent="1"/>
    </xf>
    <xf numFmtId="0" fontId="67" fillId="74" borderId="42" applyNumberFormat="0" applyProtection="0">
      <alignment horizontal="left" vertical="top" indent="1"/>
    </xf>
    <xf numFmtId="0" fontId="67" fillId="74" borderId="42" applyNumberFormat="0" applyProtection="0">
      <alignment horizontal="left" vertical="top" indent="1"/>
    </xf>
    <xf numFmtId="0" fontId="67" fillId="74" borderId="42" applyNumberFormat="0" applyProtection="0">
      <alignment horizontal="left" vertical="top" indent="1"/>
    </xf>
    <xf numFmtId="4" fontId="30" fillId="86" borderId="38" applyNumberFormat="0" applyProtection="0">
      <alignment horizontal="left" vertical="center" indent="1"/>
    </xf>
    <xf numFmtId="4" fontId="30" fillId="86" borderId="38" applyNumberFormat="0" applyProtection="0">
      <alignment horizontal="left" vertical="center" indent="1"/>
    </xf>
    <xf numFmtId="4" fontId="30" fillId="86" borderId="38" applyNumberFormat="0" applyProtection="0">
      <alignment horizontal="left" vertical="center" indent="1"/>
    </xf>
    <xf numFmtId="4" fontId="30" fillId="86" borderId="38" applyNumberFormat="0" applyProtection="0">
      <alignment horizontal="left" vertical="center" indent="1"/>
    </xf>
    <xf numFmtId="4" fontId="30" fillId="86" borderId="38" applyNumberFormat="0" applyProtection="0">
      <alignment horizontal="left" vertical="center" indent="1"/>
    </xf>
    <xf numFmtId="4" fontId="58" fillId="71" borderId="41" applyNumberFormat="0" applyProtection="0">
      <alignment horizontal="right" vertical="center"/>
    </xf>
    <xf numFmtId="4" fontId="30" fillId="83" borderId="40" applyNumberFormat="0" applyProtection="0">
      <alignment horizontal="right" vertical="center"/>
    </xf>
    <xf numFmtId="4" fontId="30" fillId="83" borderId="40" applyNumberFormat="0" applyProtection="0">
      <alignment horizontal="right" vertical="center"/>
    </xf>
    <xf numFmtId="4" fontId="30" fillId="83" borderId="40" applyNumberFormat="0" applyProtection="0">
      <alignment horizontal="right" vertical="center"/>
    </xf>
    <xf numFmtId="4" fontId="30" fillId="83" borderId="40" applyNumberFormat="0" applyProtection="0">
      <alignment horizontal="right" vertical="center"/>
    </xf>
    <xf numFmtId="4" fontId="30" fillId="83" borderId="40" applyNumberFormat="0" applyProtection="0">
      <alignment horizontal="right" vertical="center"/>
    </xf>
    <xf numFmtId="2" fontId="69" fillId="88" borderId="36" applyProtection="0"/>
    <xf numFmtId="2" fontId="69" fillId="88" borderId="36" applyProtection="0"/>
    <xf numFmtId="2" fontId="29" fillId="89" borderId="36" applyProtection="0"/>
    <xf numFmtId="2" fontId="29" fillId="90" borderId="36" applyProtection="0"/>
    <xf numFmtId="2" fontId="29" fillId="91" borderId="36" applyProtection="0"/>
    <xf numFmtId="2" fontId="29" fillId="91" borderId="36" applyProtection="0">
      <alignment horizontal="center"/>
    </xf>
    <xf numFmtId="2" fontId="29" fillId="90" borderId="36" applyProtection="0">
      <alignment horizontal="center"/>
    </xf>
    <xf numFmtId="0" fontId="30" fillId="0" borderId="38">
      <alignment horizontal="left" vertical="top" wrapText="1"/>
    </xf>
    <xf numFmtId="0" fontId="72" fillId="0" borderId="44" applyNumberFormat="0" applyFill="0" applyAlignment="0" applyProtection="0"/>
    <xf numFmtId="0" fontId="78" fillId="0" borderId="45"/>
    <xf numFmtId="0" fontId="20" fillId="0" borderId="0"/>
    <xf numFmtId="0" fontId="29" fillId="3" borderId="48" applyNumberFormat="0">
      <alignment readingOrder="1"/>
      <protection locked="0"/>
    </xf>
    <xf numFmtId="0" fontId="35" fillId="0" borderId="49">
      <alignment horizontal="left" vertical="top" wrapText="1"/>
    </xf>
    <xf numFmtId="49" fontId="21" fillId="0" borderId="46">
      <alignment horizontal="center" vertical="top" wrapText="1"/>
      <protection locked="0"/>
    </xf>
    <xf numFmtId="49" fontId="21" fillId="0" borderId="46">
      <alignment horizontal="center" vertical="top" wrapText="1"/>
      <protection locked="0"/>
    </xf>
    <xf numFmtId="49" fontId="30" fillId="7" borderId="46">
      <alignment horizontal="right" vertical="top"/>
      <protection locked="0"/>
    </xf>
    <xf numFmtId="49" fontId="30" fillId="7" borderId="46">
      <alignment horizontal="right" vertical="top"/>
      <protection locked="0"/>
    </xf>
    <xf numFmtId="0" fontId="30" fillId="7" borderId="46">
      <alignment horizontal="right" vertical="top"/>
      <protection locked="0"/>
    </xf>
    <xf numFmtId="0" fontId="30" fillId="7" borderId="46">
      <alignment horizontal="right" vertical="top"/>
      <protection locked="0"/>
    </xf>
    <xf numFmtId="49" fontId="30" fillId="0" borderId="46">
      <alignment horizontal="right" vertical="top"/>
      <protection locked="0"/>
    </xf>
    <xf numFmtId="49" fontId="30" fillId="0" borderId="46">
      <alignment horizontal="right" vertical="top"/>
      <protection locked="0"/>
    </xf>
    <xf numFmtId="0" fontId="30" fillId="0" borderId="46">
      <alignment horizontal="right" vertical="top"/>
      <protection locked="0"/>
    </xf>
    <xf numFmtId="0" fontId="30" fillId="0" borderId="46">
      <alignment horizontal="right" vertical="top"/>
      <protection locked="0"/>
    </xf>
    <xf numFmtId="49" fontId="30" fillId="46" borderId="46">
      <alignment horizontal="right" vertical="top"/>
      <protection locked="0"/>
    </xf>
    <xf numFmtId="49" fontId="30" fillId="46" borderId="46">
      <alignment horizontal="right" vertical="top"/>
      <protection locked="0"/>
    </xf>
    <xf numFmtId="0" fontId="30" fillId="46" borderId="46">
      <alignment horizontal="right" vertical="top"/>
      <protection locked="0"/>
    </xf>
    <xf numFmtId="0" fontId="30" fillId="46" borderId="46">
      <alignment horizontal="right" vertical="top"/>
      <protection locked="0"/>
    </xf>
    <xf numFmtId="0" fontId="35" fillId="0" borderId="49">
      <alignment horizontal="center" vertical="top" wrapText="1"/>
    </xf>
    <xf numFmtId="0" fontId="39" fillId="47" borderId="48" applyNumberFormat="0" applyAlignment="0" applyProtection="0"/>
    <xf numFmtId="0" fontId="52" fillId="10" borderId="48" applyNumberFormat="0" applyAlignment="0" applyProtection="0"/>
    <xf numFmtId="0" fontId="21" fillId="56" borderId="50" applyNumberFormat="0" applyFont="0" applyAlignment="0" applyProtection="0"/>
    <xf numFmtId="0" fontId="23" fillId="42" borderId="51" applyNumberFormat="0" applyFont="0" applyAlignment="0" applyProtection="0"/>
    <xf numFmtId="0" fontId="23" fillId="42" borderId="51" applyNumberFormat="0" applyFont="0" applyAlignment="0" applyProtection="0"/>
    <xf numFmtId="0" fontId="23" fillId="42" borderId="51" applyNumberFormat="0" applyFont="0" applyAlignment="0" applyProtection="0"/>
    <xf numFmtId="0" fontId="57" fillId="47" borderId="52" applyNumberFormat="0" applyAlignment="0" applyProtection="0"/>
    <xf numFmtId="4" fontId="38" fillId="57" borderId="52" applyNumberFormat="0" applyProtection="0">
      <alignment vertical="center"/>
    </xf>
    <xf numFmtId="4" fontId="59" fillId="54" borderId="51" applyNumberFormat="0" applyProtection="0">
      <alignment vertical="center"/>
    </xf>
    <xf numFmtId="4" fontId="59" fillId="54" borderId="51" applyNumberFormat="0" applyProtection="0">
      <alignment vertical="center"/>
    </xf>
    <xf numFmtId="4" fontId="59" fillId="54" borderId="51" applyNumberFormat="0" applyProtection="0">
      <alignment vertical="center"/>
    </xf>
    <xf numFmtId="4" fontId="59" fillId="54" borderId="51" applyNumberFormat="0" applyProtection="0">
      <alignment vertical="center"/>
    </xf>
    <xf numFmtId="4" fontId="59" fillId="54" borderId="51" applyNumberFormat="0" applyProtection="0">
      <alignment vertical="center"/>
    </xf>
    <xf numFmtId="4" fontId="60" fillId="57" borderId="52" applyNumberFormat="0" applyProtection="0">
      <alignment vertical="center"/>
    </xf>
    <xf numFmtId="4" fontId="30" fillId="57" borderId="51" applyNumberFormat="0" applyProtection="0">
      <alignment vertical="center"/>
    </xf>
    <xf numFmtId="4" fontId="30" fillId="57" borderId="51" applyNumberFormat="0" applyProtection="0">
      <alignment vertical="center"/>
    </xf>
    <xf numFmtId="4" fontId="30" fillId="57" borderId="51" applyNumberFormat="0" applyProtection="0">
      <alignment vertical="center"/>
    </xf>
    <xf numFmtId="4" fontId="30" fillId="57" borderId="51" applyNumberFormat="0" applyProtection="0">
      <alignment vertical="center"/>
    </xf>
    <xf numFmtId="4" fontId="30" fillId="57" borderId="51" applyNumberFormat="0" applyProtection="0">
      <alignment vertical="center"/>
    </xf>
    <xf numFmtId="4" fontId="38" fillId="57" borderId="52" applyNumberFormat="0" applyProtection="0">
      <alignment horizontal="left" vertical="center" indent="1"/>
    </xf>
    <xf numFmtId="4" fontId="59" fillId="57" borderId="51" applyNumberFormat="0" applyProtection="0">
      <alignment horizontal="left" vertical="center" indent="1"/>
    </xf>
    <xf numFmtId="4" fontId="59" fillId="57" borderId="51" applyNumberFormat="0" applyProtection="0">
      <alignment horizontal="left" vertical="center" indent="1"/>
    </xf>
    <xf numFmtId="4" fontId="59" fillId="57" borderId="51" applyNumberFormat="0" applyProtection="0">
      <alignment horizontal="left" vertical="center" indent="1"/>
    </xf>
    <xf numFmtId="4" fontId="59" fillId="57" borderId="51" applyNumberFormat="0" applyProtection="0">
      <alignment horizontal="left" vertical="center" indent="1"/>
    </xf>
    <xf numFmtId="4" fontId="59" fillId="57" borderId="51" applyNumberFormat="0" applyProtection="0">
      <alignment horizontal="left" vertical="center" indent="1"/>
    </xf>
    <xf numFmtId="4" fontId="38" fillId="57" borderId="52" applyNumberFormat="0" applyProtection="0">
      <alignment horizontal="left" vertical="center" indent="1"/>
    </xf>
    <xf numFmtId="0" fontId="30" fillId="54" borderId="53" applyNumberFormat="0" applyProtection="0">
      <alignment horizontal="left" vertical="top" indent="1"/>
    </xf>
    <xf numFmtId="0" fontId="30" fillId="54" borderId="53" applyNumberFormat="0" applyProtection="0">
      <alignment horizontal="left" vertical="top" indent="1"/>
    </xf>
    <xf numFmtId="0" fontId="30" fillId="54" borderId="53" applyNumberFormat="0" applyProtection="0">
      <alignment horizontal="left" vertical="top" indent="1"/>
    </xf>
    <xf numFmtId="0" fontId="30" fillId="54" borderId="53" applyNumberFormat="0" applyProtection="0">
      <alignment horizontal="left" vertical="top" indent="1"/>
    </xf>
    <xf numFmtId="0" fontId="30" fillId="54" borderId="53" applyNumberFormat="0" applyProtection="0">
      <alignment horizontal="left" vertical="top" indent="1"/>
    </xf>
    <xf numFmtId="4" fontId="59" fillId="17" borderId="51" applyNumberFormat="0" applyProtection="0">
      <alignment horizontal="left" vertical="center" indent="1"/>
    </xf>
    <xf numFmtId="4" fontId="59" fillId="17" borderId="51" applyNumberFormat="0" applyProtection="0">
      <alignment horizontal="left" vertical="center" indent="1"/>
    </xf>
    <xf numFmtId="4" fontId="59" fillId="17" borderId="51" applyNumberFormat="0" applyProtection="0">
      <alignment horizontal="left" vertical="center" indent="1"/>
    </xf>
    <xf numFmtId="4" fontId="59" fillId="17" borderId="51" applyNumberFormat="0" applyProtection="0">
      <alignment horizontal="left" vertical="center" indent="1"/>
    </xf>
    <xf numFmtId="4" fontId="59" fillId="17" borderId="51" applyNumberFormat="0" applyProtection="0">
      <alignment horizontal="left" vertical="center" indent="1"/>
    </xf>
    <xf numFmtId="4" fontId="38" fillId="58" borderId="52" applyNumberFormat="0" applyProtection="0">
      <alignment horizontal="right" vertical="center"/>
    </xf>
    <xf numFmtId="4" fontId="59" fillId="6" borderId="51" applyNumberFormat="0" applyProtection="0">
      <alignment horizontal="right" vertical="center"/>
    </xf>
    <xf numFmtId="4" fontId="59" fillId="6" borderId="51" applyNumberFormat="0" applyProtection="0">
      <alignment horizontal="right" vertical="center"/>
    </xf>
    <xf numFmtId="4" fontId="59" fillId="6" borderId="51" applyNumberFormat="0" applyProtection="0">
      <alignment horizontal="right" vertical="center"/>
    </xf>
    <xf numFmtId="4" fontId="59" fillId="6" borderId="51" applyNumberFormat="0" applyProtection="0">
      <alignment horizontal="right" vertical="center"/>
    </xf>
    <xf numFmtId="4" fontId="59" fillId="6" borderId="51" applyNumberFormat="0" applyProtection="0">
      <alignment horizontal="right" vertical="center"/>
    </xf>
    <xf numFmtId="4" fontId="38" fillId="59" borderId="52" applyNumberFormat="0" applyProtection="0">
      <alignment horizontal="right" vertical="center"/>
    </xf>
    <xf numFmtId="4" fontId="59" fillId="60" borderId="51" applyNumberFormat="0" applyProtection="0">
      <alignment horizontal="right" vertical="center"/>
    </xf>
    <xf numFmtId="4" fontId="59" fillId="60" borderId="51" applyNumberFormat="0" applyProtection="0">
      <alignment horizontal="right" vertical="center"/>
    </xf>
    <xf numFmtId="4" fontId="59" fillId="60" borderId="51" applyNumberFormat="0" applyProtection="0">
      <alignment horizontal="right" vertical="center"/>
    </xf>
    <xf numFmtId="4" fontId="59" fillId="60" borderId="51" applyNumberFormat="0" applyProtection="0">
      <alignment horizontal="right" vertical="center"/>
    </xf>
    <xf numFmtId="4" fontId="59" fillId="60" borderId="51" applyNumberFormat="0" applyProtection="0">
      <alignment horizontal="right" vertical="center"/>
    </xf>
    <xf numFmtId="4" fontId="38" fillId="61" borderId="52" applyNumberFormat="0" applyProtection="0">
      <alignment horizontal="right" vertical="center"/>
    </xf>
    <xf numFmtId="4" fontId="59" fillId="27" borderId="49" applyNumberFormat="0" applyProtection="0">
      <alignment horizontal="right" vertical="center"/>
    </xf>
    <xf numFmtId="4" fontId="59" fillId="27" borderId="49" applyNumberFormat="0" applyProtection="0">
      <alignment horizontal="right" vertical="center"/>
    </xf>
    <xf numFmtId="4" fontId="59" fillId="27" borderId="49" applyNumberFormat="0" applyProtection="0">
      <alignment horizontal="right" vertical="center"/>
    </xf>
    <xf numFmtId="4" fontId="59" fillId="27" borderId="49" applyNumberFormat="0" applyProtection="0">
      <alignment horizontal="right" vertical="center"/>
    </xf>
    <xf numFmtId="4" fontId="59" fillId="27" borderId="49" applyNumberFormat="0" applyProtection="0">
      <alignment horizontal="right" vertical="center"/>
    </xf>
    <xf numFmtId="4" fontId="38" fillId="62" borderId="52" applyNumberFormat="0" applyProtection="0">
      <alignment horizontal="right" vertical="center"/>
    </xf>
    <xf numFmtId="4" fontId="59" fillId="14" borderId="51" applyNumberFormat="0" applyProtection="0">
      <alignment horizontal="right" vertical="center"/>
    </xf>
    <xf numFmtId="4" fontId="59" fillId="14" borderId="51" applyNumberFormat="0" applyProtection="0">
      <alignment horizontal="right" vertical="center"/>
    </xf>
    <xf numFmtId="4" fontId="59" fillId="14" borderId="51" applyNumberFormat="0" applyProtection="0">
      <alignment horizontal="right" vertical="center"/>
    </xf>
    <xf numFmtId="4" fontId="59" fillId="14" borderId="51" applyNumberFormat="0" applyProtection="0">
      <alignment horizontal="right" vertical="center"/>
    </xf>
    <xf numFmtId="4" fontId="59" fillId="14" borderId="51" applyNumberFormat="0" applyProtection="0">
      <alignment horizontal="right" vertical="center"/>
    </xf>
    <xf numFmtId="4" fontId="38" fillId="63" borderId="52" applyNumberFormat="0" applyProtection="0">
      <alignment horizontal="right" vertical="center"/>
    </xf>
    <xf numFmtId="4" fontId="59" fillId="18" borderId="51" applyNumberFormat="0" applyProtection="0">
      <alignment horizontal="right" vertical="center"/>
    </xf>
    <xf numFmtId="4" fontId="59" fillId="18" borderId="51" applyNumberFormat="0" applyProtection="0">
      <alignment horizontal="right" vertical="center"/>
    </xf>
    <xf numFmtId="4" fontId="59" fillId="18" borderId="51" applyNumberFormat="0" applyProtection="0">
      <alignment horizontal="right" vertical="center"/>
    </xf>
    <xf numFmtId="4" fontId="59" fillId="18" borderId="51" applyNumberFormat="0" applyProtection="0">
      <alignment horizontal="right" vertical="center"/>
    </xf>
    <xf numFmtId="4" fontId="59" fillId="18" borderId="51" applyNumberFormat="0" applyProtection="0">
      <alignment horizontal="right" vertical="center"/>
    </xf>
    <xf numFmtId="4" fontId="38" fillId="64" borderId="52" applyNumberFormat="0" applyProtection="0">
      <alignment horizontal="right" vertical="center"/>
    </xf>
    <xf numFmtId="4" fontId="59" fillId="41" borderId="51" applyNumberFormat="0" applyProtection="0">
      <alignment horizontal="right" vertical="center"/>
    </xf>
    <xf numFmtId="4" fontId="59" fillId="41" borderId="51" applyNumberFormat="0" applyProtection="0">
      <alignment horizontal="right" vertical="center"/>
    </xf>
    <xf numFmtId="4" fontId="59" fillId="41" borderId="51" applyNumberFormat="0" applyProtection="0">
      <alignment horizontal="right" vertical="center"/>
    </xf>
    <xf numFmtId="4" fontId="59" fillId="41" borderId="51" applyNumberFormat="0" applyProtection="0">
      <alignment horizontal="right" vertical="center"/>
    </xf>
    <xf numFmtId="4" fontId="59" fillId="41" borderId="51" applyNumberFormat="0" applyProtection="0">
      <alignment horizontal="right" vertical="center"/>
    </xf>
    <xf numFmtId="4" fontId="38" fillId="65" borderId="52" applyNumberFormat="0" applyProtection="0">
      <alignment horizontal="right" vertical="center"/>
    </xf>
    <xf numFmtId="4" fontId="59" fillId="34" borderId="51" applyNumberFormat="0" applyProtection="0">
      <alignment horizontal="right" vertical="center"/>
    </xf>
    <xf numFmtId="4" fontId="59" fillId="34" borderId="51" applyNumberFormat="0" applyProtection="0">
      <alignment horizontal="right" vertical="center"/>
    </xf>
    <xf numFmtId="4" fontId="59" fillId="34" borderId="51" applyNumberFormat="0" applyProtection="0">
      <alignment horizontal="right" vertical="center"/>
    </xf>
    <xf numFmtId="4" fontId="59" fillId="34" borderId="51" applyNumberFormat="0" applyProtection="0">
      <alignment horizontal="right" vertical="center"/>
    </xf>
    <xf numFmtId="4" fontId="59" fillId="34" borderId="51" applyNumberFormat="0" applyProtection="0">
      <alignment horizontal="right" vertical="center"/>
    </xf>
    <xf numFmtId="4" fontId="38" fillId="66" borderId="52" applyNumberFormat="0" applyProtection="0">
      <alignment horizontal="right" vertical="center"/>
    </xf>
    <xf numFmtId="4" fontId="59" fillId="67" borderId="51" applyNumberFormat="0" applyProtection="0">
      <alignment horizontal="right" vertical="center"/>
    </xf>
    <xf numFmtId="4" fontId="59" fillId="67" borderId="51" applyNumberFormat="0" applyProtection="0">
      <alignment horizontal="right" vertical="center"/>
    </xf>
    <xf numFmtId="4" fontId="59" fillId="67" borderId="51" applyNumberFormat="0" applyProtection="0">
      <alignment horizontal="right" vertical="center"/>
    </xf>
    <xf numFmtId="4" fontId="59" fillId="67" borderId="51" applyNumberFormat="0" applyProtection="0">
      <alignment horizontal="right" vertical="center"/>
    </xf>
    <xf numFmtId="4" fontId="59" fillId="67" borderId="51" applyNumberFormat="0" applyProtection="0">
      <alignment horizontal="right" vertical="center"/>
    </xf>
    <xf numFmtId="4" fontId="38" fillId="68" borderId="52" applyNumberFormat="0" applyProtection="0">
      <alignment horizontal="right" vertical="center"/>
    </xf>
    <xf numFmtId="4" fontId="59" fillId="13" borderId="51" applyNumberFormat="0" applyProtection="0">
      <alignment horizontal="right" vertical="center"/>
    </xf>
    <xf numFmtId="4" fontId="59" fillId="13" borderId="51" applyNumberFormat="0" applyProtection="0">
      <alignment horizontal="right" vertical="center"/>
    </xf>
    <xf numFmtId="4" fontId="59" fillId="13" borderId="51" applyNumberFormat="0" applyProtection="0">
      <alignment horizontal="right" vertical="center"/>
    </xf>
    <xf numFmtId="4" fontId="59" fillId="13" borderId="51" applyNumberFormat="0" applyProtection="0">
      <alignment horizontal="right" vertical="center"/>
    </xf>
    <xf numFmtId="4" fontId="59" fillId="13" borderId="51" applyNumberFormat="0" applyProtection="0">
      <alignment horizontal="right" vertical="center"/>
    </xf>
    <xf numFmtId="4" fontId="62" fillId="69" borderId="52" applyNumberFormat="0" applyProtection="0">
      <alignment horizontal="left" vertical="center" indent="1"/>
    </xf>
    <xf numFmtId="4" fontId="59" fillId="70" borderId="49" applyNumberFormat="0" applyProtection="0">
      <alignment horizontal="left" vertical="center" indent="1"/>
    </xf>
    <xf numFmtId="4" fontId="59" fillId="70" borderId="49" applyNumberFormat="0" applyProtection="0">
      <alignment horizontal="left" vertical="center" indent="1"/>
    </xf>
    <xf numFmtId="4" fontId="59" fillId="70" borderId="49" applyNumberFormat="0" applyProtection="0">
      <alignment horizontal="left" vertical="center" indent="1"/>
    </xf>
    <xf numFmtId="4" fontId="59" fillId="70" borderId="49" applyNumberFormat="0" applyProtection="0">
      <alignment horizontal="left" vertical="center" indent="1"/>
    </xf>
    <xf numFmtId="4" fontId="59" fillId="70" borderId="49" applyNumberFormat="0" applyProtection="0">
      <alignment horizontal="left" vertical="center" indent="1"/>
    </xf>
    <xf numFmtId="4" fontId="41" fillId="72" borderId="49" applyNumberFormat="0" applyProtection="0">
      <alignment horizontal="left" vertical="center" indent="1"/>
    </xf>
    <xf numFmtId="4" fontId="41" fillId="72" borderId="49" applyNumberFormat="0" applyProtection="0">
      <alignment horizontal="left" vertical="center" indent="1"/>
    </xf>
    <xf numFmtId="4" fontId="41" fillId="72" borderId="49" applyNumberFormat="0" applyProtection="0">
      <alignment horizontal="left" vertical="center" indent="1"/>
    </xf>
    <xf numFmtId="4" fontId="41" fillId="72" borderId="49" applyNumberFormat="0" applyProtection="0">
      <alignment horizontal="left" vertical="center" indent="1"/>
    </xf>
    <xf numFmtId="4" fontId="41" fillId="72" borderId="49" applyNumberFormat="0" applyProtection="0">
      <alignment horizontal="left" vertical="center" indent="1"/>
    </xf>
    <xf numFmtId="4" fontId="41" fillId="72" borderId="49" applyNumberFormat="0" applyProtection="0">
      <alignment horizontal="left" vertical="center" indent="1"/>
    </xf>
    <xf numFmtId="4" fontId="41" fillId="72" borderId="49" applyNumberFormat="0" applyProtection="0">
      <alignment horizontal="left" vertical="center" indent="1"/>
    </xf>
    <xf numFmtId="4" fontId="41" fillId="72" borderId="49" applyNumberFormat="0" applyProtection="0">
      <alignment horizontal="left" vertical="center" indent="1"/>
    </xf>
    <xf numFmtId="4" fontId="41" fillId="72" borderId="49" applyNumberFormat="0" applyProtection="0">
      <alignment horizontal="left" vertical="center" indent="1"/>
    </xf>
    <xf numFmtId="4" fontId="41" fillId="72" borderId="49" applyNumberFormat="0" applyProtection="0">
      <alignment horizontal="left" vertical="center" indent="1"/>
    </xf>
    <xf numFmtId="4" fontId="59" fillId="74" borderId="51" applyNumberFormat="0" applyProtection="0">
      <alignment horizontal="right" vertical="center"/>
    </xf>
    <xf numFmtId="4" fontId="59" fillId="74" borderId="51" applyNumberFormat="0" applyProtection="0">
      <alignment horizontal="right" vertical="center"/>
    </xf>
    <xf numFmtId="4" fontId="59" fillId="74" borderId="51" applyNumberFormat="0" applyProtection="0">
      <alignment horizontal="right" vertical="center"/>
    </xf>
    <xf numFmtId="4" fontId="59" fillId="74" borderId="51" applyNumberFormat="0" applyProtection="0">
      <alignment horizontal="right" vertical="center"/>
    </xf>
    <xf numFmtId="4" fontId="59" fillId="74" borderId="51" applyNumberFormat="0" applyProtection="0">
      <alignment horizontal="right" vertical="center"/>
    </xf>
    <xf numFmtId="4" fontId="59" fillId="75" borderId="49" applyNumberFormat="0" applyProtection="0">
      <alignment horizontal="left" vertical="center" indent="1"/>
    </xf>
    <xf numFmtId="4" fontId="59" fillId="75" borderId="49" applyNumberFormat="0" applyProtection="0">
      <alignment horizontal="left" vertical="center" indent="1"/>
    </xf>
    <xf numFmtId="4" fontId="59" fillId="75" borderId="49" applyNumberFormat="0" applyProtection="0">
      <alignment horizontal="left" vertical="center" indent="1"/>
    </xf>
    <xf numFmtId="4" fontId="59" fillId="75" borderId="49" applyNumberFormat="0" applyProtection="0">
      <alignment horizontal="left" vertical="center" indent="1"/>
    </xf>
    <xf numFmtId="4" fontId="59" fillId="75" borderId="49" applyNumberFormat="0" applyProtection="0">
      <alignment horizontal="left" vertical="center" indent="1"/>
    </xf>
    <xf numFmtId="4" fontId="59" fillId="74" borderId="49" applyNumberFormat="0" applyProtection="0">
      <alignment horizontal="left" vertical="center" indent="1"/>
    </xf>
    <xf numFmtId="4" fontId="59" fillId="74" borderId="49" applyNumberFormat="0" applyProtection="0">
      <alignment horizontal="left" vertical="center" indent="1"/>
    </xf>
    <xf numFmtId="4" fontId="59" fillId="74" borderId="49" applyNumberFormat="0" applyProtection="0">
      <alignment horizontal="left" vertical="center" indent="1"/>
    </xf>
    <xf numFmtId="4" fontId="59" fillId="74" borderId="49" applyNumberFormat="0" applyProtection="0">
      <alignment horizontal="left" vertical="center" indent="1"/>
    </xf>
    <xf numFmtId="4" fontId="59" fillId="74" borderId="49" applyNumberFormat="0" applyProtection="0">
      <alignment horizontal="left" vertical="center" indent="1"/>
    </xf>
    <xf numFmtId="0" fontId="59" fillId="47" borderId="51" applyNumberFormat="0" applyProtection="0">
      <alignment horizontal="left" vertical="center" indent="1"/>
    </xf>
    <xf numFmtId="0" fontId="59" fillId="47" borderId="51" applyNumberFormat="0" applyProtection="0">
      <alignment horizontal="left" vertical="center" indent="1"/>
    </xf>
    <xf numFmtId="0" fontId="59" fillId="47" borderId="51" applyNumberFormat="0" applyProtection="0">
      <alignment horizontal="left" vertical="center" indent="1"/>
    </xf>
    <xf numFmtId="0" fontId="59" fillId="47" borderId="51" applyNumberFormat="0" applyProtection="0">
      <alignment horizontal="left" vertical="center" indent="1"/>
    </xf>
    <xf numFmtId="0" fontId="59" fillId="47" borderId="51" applyNumberFormat="0" applyProtection="0">
      <alignment horizontal="left" vertical="center" indent="1"/>
    </xf>
    <xf numFmtId="0" fontId="59" fillId="47" borderId="51" applyNumberFormat="0" applyProtection="0">
      <alignment horizontal="left" vertical="center" indent="1"/>
    </xf>
    <xf numFmtId="0" fontId="23" fillId="72" borderId="53" applyNumberFormat="0" applyProtection="0">
      <alignment horizontal="left" vertical="top" indent="1"/>
    </xf>
    <xf numFmtId="0" fontId="23" fillId="72" borderId="53" applyNumberFormat="0" applyProtection="0">
      <alignment horizontal="left" vertical="top" indent="1"/>
    </xf>
    <xf numFmtId="0" fontId="23" fillId="72" borderId="53" applyNumberFormat="0" applyProtection="0">
      <alignment horizontal="left" vertical="top" indent="1"/>
    </xf>
    <xf numFmtId="0" fontId="23" fillId="72" borderId="53" applyNumberFormat="0" applyProtection="0">
      <alignment horizontal="left" vertical="top" indent="1"/>
    </xf>
    <xf numFmtId="0" fontId="23" fillId="72" borderId="53" applyNumberFormat="0" applyProtection="0">
      <alignment horizontal="left" vertical="top" indent="1"/>
    </xf>
    <xf numFmtId="0" fontId="23" fillId="72" borderId="53" applyNumberFormat="0" applyProtection="0">
      <alignment horizontal="left" vertical="top" indent="1"/>
    </xf>
    <xf numFmtId="0" fontId="23" fillId="72" borderId="53" applyNumberFormat="0" applyProtection="0">
      <alignment horizontal="left" vertical="top" indent="1"/>
    </xf>
    <xf numFmtId="0" fontId="23" fillId="72" borderId="53" applyNumberFormat="0" applyProtection="0">
      <alignment horizontal="left" vertical="top" indent="1"/>
    </xf>
    <xf numFmtId="0" fontId="59" fillId="79" borderId="51" applyNumberFormat="0" applyProtection="0">
      <alignment horizontal="left" vertical="center" indent="1"/>
    </xf>
    <xf numFmtId="0" fontId="59" fillId="79" borderId="51" applyNumberFormat="0" applyProtection="0">
      <alignment horizontal="left" vertical="center" indent="1"/>
    </xf>
    <xf numFmtId="0" fontId="59" fillId="79" borderId="51" applyNumberFormat="0" applyProtection="0">
      <alignment horizontal="left" vertical="center" indent="1"/>
    </xf>
    <xf numFmtId="0" fontId="59" fillId="79" borderId="51" applyNumberFormat="0" applyProtection="0">
      <alignment horizontal="left" vertical="center" indent="1"/>
    </xf>
    <xf numFmtId="0" fontId="59" fillId="79" borderId="51" applyNumberFormat="0" applyProtection="0">
      <alignment horizontal="left" vertical="center" indent="1"/>
    </xf>
    <xf numFmtId="0" fontId="59" fillId="79" borderId="51" applyNumberFormat="0" applyProtection="0">
      <alignment horizontal="left" vertical="center" indent="1"/>
    </xf>
    <xf numFmtId="0" fontId="23" fillId="74" borderId="53" applyNumberFormat="0" applyProtection="0">
      <alignment horizontal="left" vertical="top" indent="1"/>
    </xf>
    <xf numFmtId="0" fontId="23" fillId="74" borderId="53" applyNumberFormat="0" applyProtection="0">
      <alignment horizontal="left" vertical="top" indent="1"/>
    </xf>
    <xf numFmtId="0" fontId="23" fillId="74" borderId="53" applyNumberFormat="0" applyProtection="0">
      <alignment horizontal="left" vertical="top" indent="1"/>
    </xf>
    <xf numFmtId="0" fontId="23" fillId="74" borderId="53" applyNumberFormat="0" applyProtection="0">
      <alignment horizontal="left" vertical="top" indent="1"/>
    </xf>
    <xf numFmtId="0" fontId="23" fillId="74" borderId="53" applyNumberFormat="0" applyProtection="0">
      <alignment horizontal="left" vertical="top" indent="1"/>
    </xf>
    <xf numFmtId="0" fontId="23" fillId="74" borderId="53" applyNumberFormat="0" applyProtection="0">
      <alignment horizontal="left" vertical="top" indent="1"/>
    </xf>
    <xf numFmtId="0" fontId="23" fillId="74" borderId="53" applyNumberFormat="0" applyProtection="0">
      <alignment horizontal="left" vertical="top" indent="1"/>
    </xf>
    <xf numFmtId="0" fontId="23" fillId="74" borderId="53" applyNumberFormat="0" applyProtection="0">
      <alignment horizontal="left" vertical="top" indent="1"/>
    </xf>
    <xf numFmtId="0" fontId="59" fillId="11" borderId="51" applyNumberFormat="0" applyProtection="0">
      <alignment horizontal="left" vertical="center" indent="1"/>
    </xf>
    <xf numFmtId="0" fontId="59" fillId="11" borderId="51" applyNumberFormat="0" applyProtection="0">
      <alignment horizontal="left" vertical="center" indent="1"/>
    </xf>
    <xf numFmtId="0" fontId="59" fillId="11" borderId="51" applyNumberFormat="0" applyProtection="0">
      <alignment horizontal="left" vertical="center" indent="1"/>
    </xf>
    <xf numFmtId="0" fontId="59" fillId="11" borderId="51" applyNumberFormat="0" applyProtection="0">
      <alignment horizontal="left" vertical="center" indent="1"/>
    </xf>
    <xf numFmtId="0" fontId="59" fillId="11" borderId="51" applyNumberFormat="0" applyProtection="0">
      <alignment horizontal="left" vertical="center" indent="1"/>
    </xf>
    <xf numFmtId="0" fontId="22" fillId="82" borderId="52" applyNumberFormat="0" applyProtection="0">
      <alignment horizontal="left" vertical="center" indent="1"/>
    </xf>
    <xf numFmtId="0" fontId="23" fillId="11" borderId="53" applyNumberFormat="0" applyProtection="0">
      <alignment horizontal="left" vertical="top" indent="1"/>
    </xf>
    <xf numFmtId="0" fontId="23" fillId="11" borderId="53" applyNumberFormat="0" applyProtection="0">
      <alignment horizontal="left" vertical="top" indent="1"/>
    </xf>
    <xf numFmtId="0" fontId="23" fillId="11" borderId="53" applyNumberFormat="0" applyProtection="0">
      <alignment horizontal="left" vertical="top" indent="1"/>
    </xf>
    <xf numFmtId="0" fontId="23" fillId="11" borderId="53" applyNumberFormat="0" applyProtection="0">
      <alignment horizontal="left" vertical="top" indent="1"/>
    </xf>
    <xf numFmtId="0" fontId="23" fillId="11" borderId="53" applyNumberFormat="0" applyProtection="0">
      <alignment horizontal="left" vertical="top" indent="1"/>
    </xf>
    <xf numFmtId="0" fontId="23" fillId="11" borderId="53" applyNumberFormat="0" applyProtection="0">
      <alignment horizontal="left" vertical="top" indent="1"/>
    </xf>
    <xf numFmtId="0" fontId="23" fillId="11" borderId="53" applyNumberFormat="0" applyProtection="0">
      <alignment horizontal="left" vertical="top" indent="1"/>
    </xf>
    <xf numFmtId="0" fontId="23" fillId="11" borderId="53" applyNumberFormat="0" applyProtection="0">
      <alignment horizontal="left" vertical="top" indent="1"/>
    </xf>
    <xf numFmtId="0" fontId="59" fillId="75" borderId="51" applyNumberFormat="0" applyProtection="0">
      <alignment horizontal="left" vertical="center" indent="1"/>
    </xf>
    <xf numFmtId="0" fontId="59" fillId="75" borderId="51" applyNumberFormat="0" applyProtection="0">
      <alignment horizontal="left" vertical="center" indent="1"/>
    </xf>
    <xf numFmtId="0" fontId="59" fillId="75" borderId="51" applyNumberFormat="0" applyProtection="0">
      <alignment horizontal="left" vertical="center" indent="1"/>
    </xf>
    <xf numFmtId="0" fontId="59" fillId="75" borderId="51" applyNumberFormat="0" applyProtection="0">
      <alignment horizontal="left" vertical="center" indent="1"/>
    </xf>
    <xf numFmtId="0" fontId="59" fillId="75" borderId="51" applyNumberFormat="0" applyProtection="0">
      <alignment horizontal="left" vertical="center" indent="1"/>
    </xf>
    <xf numFmtId="0" fontId="22" fillId="3" borderId="52" applyNumberFormat="0" applyProtection="0">
      <alignment horizontal="left" vertical="center" indent="1"/>
    </xf>
    <xf numFmtId="0" fontId="23" fillId="75" borderId="53" applyNumberFormat="0" applyProtection="0">
      <alignment horizontal="left" vertical="top" indent="1"/>
    </xf>
    <xf numFmtId="0" fontId="23" fillId="75" borderId="53" applyNumberFormat="0" applyProtection="0">
      <alignment horizontal="left" vertical="top" indent="1"/>
    </xf>
    <xf numFmtId="0" fontId="23" fillId="75" borderId="53" applyNumberFormat="0" applyProtection="0">
      <alignment horizontal="left" vertical="top" indent="1"/>
    </xf>
    <xf numFmtId="0" fontId="23" fillId="75" borderId="53" applyNumberFormat="0" applyProtection="0">
      <alignment horizontal="left" vertical="top" indent="1"/>
    </xf>
    <xf numFmtId="0" fontId="23" fillId="75" borderId="53" applyNumberFormat="0" applyProtection="0">
      <alignment horizontal="left" vertical="top" indent="1"/>
    </xf>
    <xf numFmtId="0" fontId="23" fillId="75" borderId="53" applyNumberFormat="0" applyProtection="0">
      <alignment horizontal="left" vertical="top" indent="1"/>
    </xf>
    <xf numFmtId="0" fontId="23" fillId="75" borderId="53" applyNumberFormat="0" applyProtection="0">
      <alignment horizontal="left" vertical="top" indent="1"/>
    </xf>
    <xf numFmtId="0" fontId="23" fillId="75" borderId="53" applyNumberFormat="0" applyProtection="0">
      <alignment horizontal="left" vertical="top" indent="1"/>
    </xf>
    <xf numFmtId="0" fontId="66" fillId="72" borderId="54" applyBorder="0"/>
    <xf numFmtId="4" fontId="38" fillId="84" borderId="52" applyNumberFormat="0" applyProtection="0">
      <alignment vertical="center"/>
    </xf>
    <xf numFmtId="4" fontId="67" fillId="56" borderId="53" applyNumberFormat="0" applyProtection="0">
      <alignment vertical="center"/>
    </xf>
    <xf numFmtId="4" fontId="67" fillId="56" borderId="53" applyNumberFormat="0" applyProtection="0">
      <alignment vertical="center"/>
    </xf>
    <xf numFmtId="4" fontId="67" fillId="56" borderId="53" applyNumberFormat="0" applyProtection="0">
      <alignment vertical="center"/>
    </xf>
    <xf numFmtId="4" fontId="67" fillId="56" borderId="53" applyNumberFormat="0" applyProtection="0">
      <alignment vertical="center"/>
    </xf>
    <xf numFmtId="4" fontId="67" fillId="56" borderId="53" applyNumberFormat="0" applyProtection="0">
      <alignment vertical="center"/>
    </xf>
    <xf numFmtId="4" fontId="60" fillId="84" borderId="52" applyNumberFormat="0" applyProtection="0">
      <alignment vertical="center"/>
    </xf>
    <xf numFmtId="4" fontId="38" fillId="84" borderId="52" applyNumberFormat="0" applyProtection="0">
      <alignment horizontal="left" vertical="center" indent="1"/>
    </xf>
    <xf numFmtId="4" fontId="67" fillId="47" borderId="53" applyNumberFormat="0" applyProtection="0">
      <alignment horizontal="left" vertical="center" indent="1"/>
    </xf>
    <xf numFmtId="4" fontId="67" fillId="47" borderId="53" applyNumberFormat="0" applyProtection="0">
      <alignment horizontal="left" vertical="center" indent="1"/>
    </xf>
    <xf numFmtId="4" fontId="67" fillId="47" borderId="53" applyNumberFormat="0" applyProtection="0">
      <alignment horizontal="left" vertical="center" indent="1"/>
    </xf>
    <xf numFmtId="4" fontId="67" fillId="47" borderId="53" applyNumberFormat="0" applyProtection="0">
      <alignment horizontal="left" vertical="center" indent="1"/>
    </xf>
    <xf numFmtId="4" fontId="67" fillId="47" borderId="53" applyNumberFormat="0" applyProtection="0">
      <alignment horizontal="left" vertical="center" indent="1"/>
    </xf>
    <xf numFmtId="4" fontId="38" fillId="84" borderId="52" applyNumberFormat="0" applyProtection="0">
      <alignment horizontal="left" vertical="center" indent="1"/>
    </xf>
    <xf numFmtId="0" fontId="67" fillId="56" borderId="53" applyNumberFormat="0" applyProtection="0">
      <alignment horizontal="left" vertical="top" indent="1"/>
    </xf>
    <xf numFmtId="0" fontId="67" fillId="56" borderId="53" applyNumberFormat="0" applyProtection="0">
      <alignment horizontal="left" vertical="top" indent="1"/>
    </xf>
    <xf numFmtId="0" fontId="67" fillId="56" borderId="53" applyNumberFormat="0" applyProtection="0">
      <alignment horizontal="left" vertical="top" indent="1"/>
    </xf>
    <xf numFmtId="0" fontId="67" fillId="56" borderId="53" applyNumberFormat="0" applyProtection="0">
      <alignment horizontal="left" vertical="top" indent="1"/>
    </xf>
    <xf numFmtId="0" fontId="67" fillId="56" borderId="53" applyNumberFormat="0" applyProtection="0">
      <alignment horizontal="left" vertical="top" indent="1"/>
    </xf>
    <xf numFmtId="4" fontId="38" fillId="71" borderId="52" applyNumberFormat="0" applyProtection="0">
      <alignment horizontal="right" vertical="center"/>
    </xf>
    <xf numFmtId="4" fontId="59" fillId="0" borderId="51" applyNumberFormat="0" applyProtection="0">
      <alignment horizontal="right" vertical="center"/>
    </xf>
    <xf numFmtId="4" fontId="59" fillId="0" borderId="51" applyNumberFormat="0" applyProtection="0">
      <alignment horizontal="right" vertical="center"/>
    </xf>
    <xf numFmtId="4" fontId="59" fillId="0" borderId="51" applyNumberFormat="0" applyProtection="0">
      <alignment horizontal="right" vertical="center"/>
    </xf>
    <xf numFmtId="4" fontId="59" fillId="0" borderId="51" applyNumberFormat="0" applyProtection="0">
      <alignment horizontal="right" vertical="center"/>
    </xf>
    <xf numFmtId="4" fontId="59" fillId="0" borderId="51" applyNumberFormat="0" applyProtection="0">
      <alignment horizontal="right" vertical="center"/>
    </xf>
    <xf numFmtId="4" fontId="60" fillId="71" borderId="52" applyNumberFormat="0" applyProtection="0">
      <alignment horizontal="right" vertical="center"/>
    </xf>
    <xf numFmtId="4" fontId="30" fillId="85" borderId="51" applyNumberFormat="0" applyProtection="0">
      <alignment horizontal="right" vertical="center"/>
    </xf>
    <xf numFmtId="4" fontId="30" fillId="85" borderId="51" applyNumberFormat="0" applyProtection="0">
      <alignment horizontal="right" vertical="center"/>
    </xf>
    <xf numFmtId="4" fontId="30" fillId="85" borderId="51" applyNumberFormat="0" applyProtection="0">
      <alignment horizontal="right" vertical="center"/>
    </xf>
    <xf numFmtId="4" fontId="30" fillId="85" borderId="51" applyNumberFormat="0" applyProtection="0">
      <alignment horizontal="right" vertical="center"/>
    </xf>
    <xf numFmtId="4" fontId="30" fillId="85" borderId="51" applyNumberFormat="0" applyProtection="0">
      <alignment horizontal="right" vertical="center"/>
    </xf>
    <xf numFmtId="4" fontId="59" fillId="17" borderId="51" applyNumberFormat="0" applyProtection="0">
      <alignment horizontal="left" vertical="center" indent="1"/>
    </xf>
    <xf numFmtId="4" fontId="59" fillId="17" borderId="51" applyNumberFormat="0" applyProtection="0">
      <alignment horizontal="left" vertical="center" indent="1"/>
    </xf>
    <xf numFmtId="4" fontId="59" fillId="17" borderId="51" applyNumberFormat="0" applyProtection="0">
      <alignment horizontal="left" vertical="center" indent="1"/>
    </xf>
    <xf numFmtId="4" fontId="59" fillId="17" borderId="51" applyNumberFormat="0" applyProtection="0">
      <alignment horizontal="left" vertical="center" indent="1"/>
    </xf>
    <xf numFmtId="4" fontId="59" fillId="17" borderId="51" applyNumberFormat="0" applyProtection="0">
      <alignment horizontal="left" vertical="center" indent="1"/>
    </xf>
    <xf numFmtId="4" fontId="59" fillId="17" borderId="51" applyNumberFormat="0" applyProtection="0">
      <alignment horizontal="left" vertical="center" indent="1"/>
    </xf>
    <xf numFmtId="0" fontId="67" fillId="74" borderId="53" applyNumberFormat="0" applyProtection="0">
      <alignment horizontal="left" vertical="top" indent="1"/>
    </xf>
    <xf numFmtId="0" fontId="67" fillId="74" borderId="53" applyNumberFormat="0" applyProtection="0">
      <alignment horizontal="left" vertical="top" indent="1"/>
    </xf>
    <xf numFmtId="0" fontId="67" fillId="74" borderId="53" applyNumberFormat="0" applyProtection="0">
      <alignment horizontal="left" vertical="top" indent="1"/>
    </xf>
    <xf numFmtId="0" fontId="67" fillId="74" borderId="53" applyNumberFormat="0" applyProtection="0">
      <alignment horizontal="left" vertical="top" indent="1"/>
    </xf>
    <xf numFmtId="0" fontId="67" fillId="74" borderId="53" applyNumberFormat="0" applyProtection="0">
      <alignment horizontal="left" vertical="top" indent="1"/>
    </xf>
    <xf numFmtId="4" fontId="30" fillId="86" borderId="49" applyNumberFormat="0" applyProtection="0">
      <alignment horizontal="left" vertical="center" indent="1"/>
    </xf>
    <xf numFmtId="4" fontId="30" fillId="86" borderId="49" applyNumberFormat="0" applyProtection="0">
      <alignment horizontal="left" vertical="center" indent="1"/>
    </xf>
    <xf numFmtId="4" fontId="30" fillId="86" borderId="49" applyNumberFormat="0" applyProtection="0">
      <alignment horizontal="left" vertical="center" indent="1"/>
    </xf>
    <xf numFmtId="4" fontId="30" fillId="86" borderId="49" applyNumberFormat="0" applyProtection="0">
      <alignment horizontal="left" vertical="center" indent="1"/>
    </xf>
    <xf numFmtId="4" fontId="30" fillId="86" borderId="49" applyNumberFormat="0" applyProtection="0">
      <alignment horizontal="left" vertical="center" indent="1"/>
    </xf>
    <xf numFmtId="4" fontId="58" fillId="71" borderId="52" applyNumberFormat="0" applyProtection="0">
      <alignment horizontal="right" vertical="center"/>
    </xf>
    <xf numFmtId="4" fontId="30" fillId="83" borderId="51" applyNumberFormat="0" applyProtection="0">
      <alignment horizontal="right" vertical="center"/>
    </xf>
    <xf numFmtId="4" fontId="30" fillId="83" borderId="51" applyNumberFormat="0" applyProtection="0">
      <alignment horizontal="right" vertical="center"/>
    </xf>
    <xf numFmtId="4" fontId="30" fillId="83" borderId="51" applyNumberFormat="0" applyProtection="0">
      <alignment horizontal="right" vertical="center"/>
    </xf>
    <xf numFmtId="4" fontId="30" fillId="83" borderId="51" applyNumberFormat="0" applyProtection="0">
      <alignment horizontal="right" vertical="center"/>
    </xf>
    <xf numFmtId="4" fontId="30" fillId="83" borderId="51" applyNumberFormat="0" applyProtection="0">
      <alignment horizontal="right" vertical="center"/>
    </xf>
    <xf numFmtId="2" fontId="69" fillId="88" borderId="47" applyProtection="0"/>
    <xf numFmtId="2" fontId="69" fillId="88" borderId="47" applyProtection="0"/>
    <xf numFmtId="2" fontId="29" fillId="89" borderId="47" applyProtection="0"/>
    <xf numFmtId="2" fontId="29" fillId="90" borderId="47" applyProtection="0"/>
    <xf numFmtId="2" fontId="29" fillId="91" borderId="47" applyProtection="0"/>
    <xf numFmtId="2" fontId="29" fillId="91" borderId="47" applyProtection="0">
      <alignment horizontal="center"/>
    </xf>
    <xf numFmtId="2" fontId="29" fillId="90" borderId="47" applyProtection="0">
      <alignment horizontal="center"/>
    </xf>
    <xf numFmtId="0" fontId="30" fillId="0" borderId="49">
      <alignment horizontal="left" vertical="top" wrapText="1"/>
    </xf>
    <xf numFmtId="0" fontId="72" fillId="0" borderId="55" applyNumberFormat="0" applyFill="0" applyAlignment="0" applyProtection="0"/>
    <xf numFmtId="0" fontId="78" fillId="0" borderId="56"/>
    <xf numFmtId="0" fontId="24" fillId="0" borderId="0"/>
    <xf numFmtId="0" fontId="84" fillId="0" borderId="0" applyNumberFormat="0" applyFill="0" applyBorder="0" applyAlignment="0" applyProtection="0"/>
    <xf numFmtId="0" fontId="86" fillId="0" borderId="0" applyNumberFormat="0" applyFill="0" applyBorder="0" applyAlignment="0" applyProtection="0"/>
  </cellStyleXfs>
  <cellXfs count="17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justify" vertical="center"/>
    </xf>
    <xf numFmtId="43" fontId="0" fillId="0" borderId="0" xfId="0" applyNumberFormat="1"/>
    <xf numFmtId="4" fontId="0" fillId="0" borderId="0" xfId="0" applyNumberFormat="1"/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vertical="center" wrapText="1"/>
    </xf>
    <xf numFmtId="4" fontId="8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justify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10" fontId="10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vertical="center"/>
    </xf>
    <xf numFmtId="4" fontId="3" fillId="0" borderId="1" xfId="0" applyNumberFormat="1" applyFont="1" applyBorder="1" applyAlignment="1">
      <alignment vertical="center" wrapText="1"/>
    </xf>
    <xf numFmtId="10" fontId="3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right" vertical="center" wrapText="1"/>
    </xf>
    <xf numFmtId="10" fontId="3" fillId="0" borderId="1" xfId="0" applyNumberFormat="1" applyFont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2" fontId="3" fillId="0" borderId="3" xfId="0" applyNumberFormat="1" applyFont="1" applyBorder="1" applyAlignment="1">
      <alignment horizontal="center" vertical="center" wrapText="1"/>
    </xf>
    <xf numFmtId="4" fontId="3" fillId="0" borderId="3" xfId="0" applyNumberFormat="1" applyFont="1" applyBorder="1" applyAlignment="1">
      <alignment horizontal="right" vertical="center" wrapText="1"/>
    </xf>
    <xf numFmtId="10" fontId="3" fillId="0" borderId="3" xfId="0" applyNumberFormat="1" applyFont="1" applyBorder="1" applyAlignment="1">
      <alignment horizontal="right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10" fontId="3" fillId="0" borderId="0" xfId="0" applyNumberFormat="1" applyFont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right"/>
    </xf>
    <xf numFmtId="0" fontId="10" fillId="0" borderId="0" xfId="0" applyFont="1"/>
    <xf numFmtId="0" fontId="11" fillId="0" borderId="0" xfId="0" applyFont="1" applyAlignment="1">
      <alignment vertical="center"/>
    </xf>
    <xf numFmtId="49" fontId="3" fillId="0" borderId="1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1" xfId="0" applyBorder="1"/>
    <xf numFmtId="0" fontId="10" fillId="0" borderId="0" xfId="0" applyFont="1" applyAlignment="1">
      <alignment horizontal="justify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/>
    <xf numFmtId="0" fontId="10" fillId="0" borderId="1" xfId="0" applyFont="1" applyBorder="1" applyAlignment="1">
      <alignment vertical="center" wrapText="1"/>
    </xf>
    <xf numFmtId="4" fontId="10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horizontal="justify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0" fillId="0" borderId="3" xfId="0" applyFont="1" applyBorder="1" applyAlignment="1">
      <alignment horizontal="center" vertical="center" wrapText="1"/>
    </xf>
    <xf numFmtId="4" fontId="13" fillId="0" borderId="1" xfId="0" applyNumberFormat="1" applyFont="1" applyBorder="1" applyAlignment="1">
      <alignment vertical="top"/>
    </xf>
    <xf numFmtId="0" fontId="10" fillId="0" borderId="1" xfId="0" applyFont="1" applyBorder="1" applyAlignment="1">
      <alignment vertical="top"/>
    </xf>
    <xf numFmtId="49" fontId="10" fillId="0" borderId="1" xfId="0" applyNumberFormat="1" applyFont="1" applyBorder="1" applyAlignment="1">
      <alignment horizontal="center" vertical="top" wrapText="1"/>
    </xf>
    <xf numFmtId="0" fontId="10" fillId="0" borderId="1" xfId="0" applyFont="1" applyBorder="1" applyAlignment="1">
      <alignment vertical="top" wrapText="1"/>
    </xf>
    <xf numFmtId="4" fontId="10" fillId="0" borderId="1" xfId="0" applyNumberFormat="1" applyFont="1" applyBorder="1" applyAlignment="1">
      <alignment vertical="top"/>
    </xf>
    <xf numFmtId="0" fontId="14" fillId="0" borderId="0" xfId="0" applyFont="1" applyAlignment="1">
      <alignment vertical="center"/>
    </xf>
    <xf numFmtId="4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top" wrapText="1"/>
    </xf>
    <xf numFmtId="168" fontId="10" fillId="0" borderId="1" xfId="0" applyNumberFormat="1" applyFont="1" applyBorder="1" applyAlignment="1">
      <alignment horizontal="center" vertical="center" wrapText="1"/>
    </xf>
    <xf numFmtId="10" fontId="0" fillId="0" borderId="0" xfId="0" applyNumberFormat="1"/>
    <xf numFmtId="14" fontId="10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14" fontId="10" fillId="0" borderId="1" xfId="0" quotePrefix="1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4" fontId="3" fillId="2" borderId="1" xfId="0" applyNumberFormat="1" applyFont="1" applyFill="1" applyBorder="1" applyAlignment="1">
      <alignment horizontal="right" vertical="center"/>
    </xf>
    <xf numFmtId="0" fontId="13" fillId="0" borderId="0" xfId="0" applyFont="1"/>
    <xf numFmtId="4" fontId="10" fillId="0" borderId="0" xfId="0" applyNumberFormat="1" applyFont="1" applyAlignment="1">
      <alignment horizontal="left" vertical="center" wrapText="1"/>
    </xf>
    <xf numFmtId="4" fontId="10" fillId="0" borderId="1" xfId="0" applyNumberFormat="1" applyFont="1" applyBorder="1" applyAlignment="1">
      <alignment vertical="center" wrapText="1"/>
    </xf>
    <xf numFmtId="4" fontId="10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169" fontId="10" fillId="0" borderId="0" xfId="0" applyNumberFormat="1" applyFont="1"/>
    <xf numFmtId="169" fontId="10" fillId="0" borderId="0" xfId="0" applyNumberFormat="1" applyFont="1" applyAlignment="1">
      <alignment horizontal="left" vertical="center"/>
    </xf>
    <xf numFmtId="169" fontId="13" fillId="0" borderId="1" xfId="0" applyNumberFormat="1" applyFont="1" applyBorder="1" applyAlignment="1">
      <alignment vertical="top"/>
    </xf>
    <xf numFmtId="169" fontId="10" fillId="0" borderId="1" xfId="0" applyNumberFormat="1" applyFont="1" applyBorder="1" applyAlignment="1">
      <alignment vertical="top"/>
    </xf>
    <xf numFmtId="0" fontId="15" fillId="0" borderId="2" xfId="0" applyFont="1" applyBorder="1" applyAlignment="1">
      <alignment vertical="center" wrapText="1"/>
    </xf>
    <xf numFmtId="0" fontId="16" fillId="0" borderId="10" xfId="0" applyFont="1" applyBorder="1" applyAlignment="1">
      <alignment vertical="center" wrapText="1"/>
    </xf>
    <xf numFmtId="0" fontId="10" fillId="0" borderId="0" xfId="0" applyFont="1" applyAlignment="1">
      <alignment horizontal="justify" vertical="center"/>
    </xf>
    <xf numFmtId="0" fontId="10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3" fillId="0" borderId="2" xfId="0" applyFont="1" applyBorder="1" applyAlignment="1">
      <alignment horizontal="right" vertical="center" wrapText="1"/>
    </xf>
    <xf numFmtId="0" fontId="13" fillId="0" borderId="1" xfId="0" applyFont="1" applyBorder="1" applyAlignment="1">
      <alignment horizontal="right" vertical="center" wrapText="1"/>
    </xf>
    <xf numFmtId="0" fontId="10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6" fillId="0" borderId="57" xfId="0" applyFont="1" applyBorder="1" applyAlignment="1">
      <alignment horizontal="center" vertical="center" wrapText="1"/>
    </xf>
    <xf numFmtId="0" fontId="16" fillId="0" borderId="58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169" fontId="10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5" xfId="0" applyNumberFormat="1" applyFont="1" applyBorder="1" applyAlignment="1">
      <alignment horizontal="righ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4" fontId="3" fillId="0" borderId="0" xfId="0" applyNumberFormat="1" applyFont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10" fontId="3" fillId="0" borderId="1" xfId="0" applyNumberFormat="1" applyFont="1" applyBorder="1" applyAlignment="1">
      <alignment horizontal="righ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 vertical="top" wrapText="1"/>
    </xf>
    <xf numFmtId="4" fontId="1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24" fillId="0" borderId="59" xfId="1204" applyBorder="1"/>
    <xf numFmtId="0" fontId="10" fillId="0" borderId="60" xfId="598" applyFont="1" applyBorder="1" applyAlignment="1">
      <alignment horizontal="left" vertical="center" wrapText="1"/>
    </xf>
    <xf numFmtId="0" fontId="10" fillId="0" borderId="61" xfId="598" applyFont="1" applyBorder="1" applyAlignment="1">
      <alignment horizontal="left" vertical="center" wrapText="1"/>
    </xf>
    <xf numFmtId="0" fontId="24" fillId="0" borderId="0" xfId="1204"/>
    <xf numFmtId="49" fontId="82" fillId="0" borderId="10" xfId="1204" applyNumberFormat="1" applyFont="1" applyBorder="1" applyAlignment="1">
      <alignment horizontal="center" vertical="center"/>
    </xf>
    <xf numFmtId="0" fontId="82" fillId="0" borderId="10" xfId="1204" applyFont="1" applyBorder="1" applyAlignment="1">
      <alignment horizontal="left" vertical="center" wrapText="1"/>
    </xf>
    <xf numFmtId="0" fontId="82" fillId="0" borderId="10" xfId="1204" applyFont="1" applyBorder="1" applyAlignment="1">
      <alignment horizontal="center" vertical="center" wrapText="1"/>
    </xf>
    <xf numFmtId="4" fontId="21" fillId="0" borderId="1" xfId="595" applyNumberFormat="1" applyBorder="1" applyAlignment="1">
      <alignment horizontal="center" vertical="center"/>
    </xf>
    <xf numFmtId="0" fontId="82" fillId="0" borderId="0" xfId="1204" applyFont="1"/>
    <xf numFmtId="4" fontId="82" fillId="0" borderId="10" xfId="1204" applyNumberFormat="1" applyFont="1" applyBorder="1" applyAlignment="1">
      <alignment horizontal="center" vertical="center"/>
    </xf>
    <xf numFmtId="0" fontId="85" fillId="0" borderId="10" xfId="1205" applyFont="1" applyFill="1" applyBorder="1" applyAlignment="1">
      <alignment horizontal="left" vertical="center" wrapText="1"/>
    </xf>
    <xf numFmtId="0" fontId="87" fillId="0" borderId="0" xfId="1206" applyFont="1" applyFill="1" applyAlignment="1">
      <alignment vertical="center"/>
    </xf>
    <xf numFmtId="0" fontId="87" fillId="0" borderId="0" xfId="1205" applyFont="1" applyFill="1" applyAlignment="1">
      <alignment vertical="center"/>
    </xf>
    <xf numFmtId="165" fontId="82" fillId="0" borderId="10" xfId="1204" applyNumberFormat="1" applyFont="1" applyBorder="1" applyAlignment="1">
      <alignment horizontal="center" vertical="center"/>
    </xf>
    <xf numFmtId="49" fontId="82" fillId="0" borderId="62" xfId="1204" applyNumberFormat="1" applyFont="1" applyBorder="1" applyAlignment="1">
      <alignment horizontal="center" vertical="center"/>
    </xf>
    <xf numFmtId="0" fontId="82" fillId="0" borderId="62" xfId="1204" applyFont="1" applyBorder="1" applyAlignment="1">
      <alignment horizontal="left" vertical="center" wrapText="1"/>
    </xf>
    <xf numFmtId="0" fontId="82" fillId="0" borderId="62" xfId="1204" applyFont="1" applyBorder="1" applyAlignment="1">
      <alignment horizontal="center" vertical="center" wrapText="1"/>
    </xf>
    <xf numFmtId="166" fontId="10" fillId="0" borderId="3" xfId="598" applyNumberFormat="1" applyFont="1" applyBorder="1" applyAlignment="1">
      <alignment horizontal="center" vertical="center"/>
    </xf>
    <xf numFmtId="0" fontId="82" fillId="0" borderId="10" xfId="1204" applyFont="1" applyBorder="1" applyAlignment="1">
      <alignment vertical="center" wrapText="1"/>
    </xf>
    <xf numFmtId="167" fontId="82" fillId="0" borderId="10" xfId="1204" applyNumberFormat="1" applyFont="1" applyBorder="1" applyAlignment="1">
      <alignment horizontal="center" vertical="center"/>
    </xf>
    <xf numFmtId="0" fontId="82" fillId="0" borderId="10" xfId="1204" applyFont="1" applyBorder="1" applyAlignment="1">
      <alignment wrapText="1"/>
    </xf>
    <xf numFmtId="0" fontId="88" fillId="0" borderId="10" xfId="1204" applyFont="1" applyBorder="1" applyAlignment="1">
      <alignment vertical="center" wrapText="1"/>
    </xf>
    <xf numFmtId="4" fontId="88" fillId="0" borderId="10" xfId="1204" applyNumberFormat="1" applyFont="1" applyBorder="1" applyAlignment="1">
      <alignment horizontal="center" vertical="center"/>
    </xf>
  </cellXfs>
  <cellStyles count="1207">
    <cellStyle name=" 1" xfId="7" xr:uid="{00000000-0005-0000-0000-000000000000}"/>
    <cellStyle name="_2008г. и 4кв" xfId="8" xr:uid="{00000000-0005-0000-0000-000001000000}"/>
    <cellStyle name="_4_macro 2009" xfId="9" xr:uid="{00000000-0005-0000-0000-000002000000}"/>
    <cellStyle name="_Condition-long(2012-2030)нах" xfId="10" xr:uid="{00000000-0005-0000-0000-000003000000}"/>
    <cellStyle name="_CPI foodimp" xfId="11" xr:uid="{00000000-0005-0000-0000-000004000000}"/>
    <cellStyle name="_macro 2012 var 1" xfId="12" xr:uid="{00000000-0005-0000-0000-000005000000}"/>
    <cellStyle name="_SeriesAttributes" xfId="13" xr:uid="{00000000-0005-0000-0000-000006000000}"/>
    <cellStyle name="_SeriesAttributes 2" xfId="687" xr:uid="{00000000-0005-0000-0000-000007000000}"/>
    <cellStyle name="_SeriesAttributes 2 2" xfId="946" xr:uid="{00000000-0005-0000-0000-000008000000}"/>
    <cellStyle name="_v2008-2012-15.12.09вар(2)-11.2030" xfId="14" xr:uid="{00000000-0005-0000-0000-000009000000}"/>
    <cellStyle name="_v-2013-2030- 2b17.01.11Нах-cpiнов. курс inn 1-2-Е1xls" xfId="15" xr:uid="{00000000-0005-0000-0000-00000A000000}"/>
    <cellStyle name="_Газ-расчет-16 0508Клдо 2023" xfId="16" xr:uid="{00000000-0005-0000-0000-00000B000000}"/>
    <cellStyle name="_Газ-расчет-net-back 21,12.09 до 2030 в2" xfId="17" xr:uid="{00000000-0005-0000-0000-00000C000000}"/>
    <cellStyle name="_ИПЦЖКХ2105 08-до 2023вар1" xfId="18" xr:uid="{00000000-0005-0000-0000-00000D000000}"/>
    <cellStyle name="_Книга1" xfId="19" xr:uid="{00000000-0005-0000-0000-00000E000000}"/>
    <cellStyle name="_Книга3" xfId="20" xr:uid="{00000000-0005-0000-0000-00000F000000}"/>
    <cellStyle name="_Копия Condition-все вар13.12.08" xfId="21" xr:uid="{00000000-0005-0000-0000-000010000000}"/>
    <cellStyle name="_курсовые разницы 01,06,08" xfId="22" xr:uid="{00000000-0005-0000-0000-000011000000}"/>
    <cellStyle name="_Макро_2030 год" xfId="23" xr:uid="{00000000-0005-0000-0000-000012000000}"/>
    <cellStyle name="_Модель - 2(23)" xfId="24" xr:uid="{00000000-0005-0000-0000-000013000000}"/>
    <cellStyle name="_Правила заполнения" xfId="25" xr:uid="{00000000-0005-0000-0000-000014000000}"/>
    <cellStyle name="_Сб-macro 2020" xfId="26" xr:uid="{00000000-0005-0000-0000-000015000000}"/>
    <cellStyle name="_Сб-macro 2020_v2008-2012-15.12.09вар(2)-11.2030" xfId="27" xr:uid="{00000000-0005-0000-0000-000016000000}"/>
    <cellStyle name="_Сб-macro 2020_v2008-2012-23.09.09вар2а-11" xfId="28" xr:uid="{00000000-0005-0000-0000-000017000000}"/>
    <cellStyle name="_ЦФ  реализация акций 2008-2010" xfId="29" xr:uid="{00000000-0005-0000-0000-000018000000}"/>
    <cellStyle name="_ЦФ  реализация акций 2008-2010_акции по годам 2009-2012" xfId="30" xr:uid="{00000000-0005-0000-0000-000019000000}"/>
    <cellStyle name="_ЦФ  реализация акций 2008-2010_Копия Прогноз ПТРдо 2030г  (3)" xfId="31" xr:uid="{00000000-0005-0000-0000-00001A000000}"/>
    <cellStyle name="_ЦФ  реализация акций 2008-2010_Прогноз ПТРдо 2030г." xfId="32" xr:uid="{00000000-0005-0000-0000-00001B000000}"/>
    <cellStyle name="1Normal" xfId="33" xr:uid="{00000000-0005-0000-0000-00001C000000}"/>
    <cellStyle name="20% - Accent1" xfId="34" xr:uid="{00000000-0005-0000-0000-00001D000000}"/>
    <cellStyle name="20% - Accent2" xfId="35" xr:uid="{00000000-0005-0000-0000-00001E000000}"/>
    <cellStyle name="20% - Accent3" xfId="36" xr:uid="{00000000-0005-0000-0000-00001F000000}"/>
    <cellStyle name="20% - Accent4" xfId="37" xr:uid="{00000000-0005-0000-0000-000020000000}"/>
    <cellStyle name="20% - Accent5" xfId="38" xr:uid="{00000000-0005-0000-0000-000021000000}"/>
    <cellStyle name="20% - Accent6" xfId="39" xr:uid="{00000000-0005-0000-0000-000022000000}"/>
    <cellStyle name="20% - Акцент6 2" xfId="40" xr:uid="{00000000-0005-0000-0000-000023000000}"/>
    <cellStyle name="40% - Accent1" xfId="41" xr:uid="{00000000-0005-0000-0000-000024000000}"/>
    <cellStyle name="40% - Accent2" xfId="42" xr:uid="{00000000-0005-0000-0000-000025000000}"/>
    <cellStyle name="40% - Accent3" xfId="43" xr:uid="{00000000-0005-0000-0000-000026000000}"/>
    <cellStyle name="40% - Accent4" xfId="44" xr:uid="{00000000-0005-0000-0000-000027000000}"/>
    <cellStyle name="40% - Accent5" xfId="45" xr:uid="{00000000-0005-0000-0000-000028000000}"/>
    <cellStyle name="40% - Accent6" xfId="46" xr:uid="{00000000-0005-0000-0000-000029000000}"/>
    <cellStyle name="60% - Accent1" xfId="47" xr:uid="{00000000-0005-0000-0000-00002A000000}"/>
    <cellStyle name="60% - Accent2" xfId="48" xr:uid="{00000000-0005-0000-0000-00002B000000}"/>
    <cellStyle name="60% - Accent3" xfId="49" xr:uid="{00000000-0005-0000-0000-00002C000000}"/>
    <cellStyle name="60% - Accent4" xfId="50" xr:uid="{00000000-0005-0000-0000-00002D000000}"/>
    <cellStyle name="60% - Accent5" xfId="51" xr:uid="{00000000-0005-0000-0000-00002E000000}"/>
    <cellStyle name="60% - Accent6" xfId="52" xr:uid="{00000000-0005-0000-0000-00002F000000}"/>
    <cellStyle name="Accent1" xfId="53" xr:uid="{00000000-0005-0000-0000-000030000000}"/>
    <cellStyle name="Accent1 - 20%" xfId="54" xr:uid="{00000000-0005-0000-0000-000031000000}"/>
    <cellStyle name="Accent1 - 20% 2" xfId="55" xr:uid="{00000000-0005-0000-0000-000032000000}"/>
    <cellStyle name="Accent1 - 20% 3" xfId="56" xr:uid="{00000000-0005-0000-0000-000033000000}"/>
    <cellStyle name="Accent1 - 20% 4" xfId="57" xr:uid="{00000000-0005-0000-0000-000034000000}"/>
    <cellStyle name="Accent1 - 20% 5" xfId="58" xr:uid="{00000000-0005-0000-0000-000035000000}"/>
    <cellStyle name="Accent1 - 20% 6" xfId="59" xr:uid="{00000000-0005-0000-0000-000036000000}"/>
    <cellStyle name="Accent1 - 40%" xfId="60" xr:uid="{00000000-0005-0000-0000-000037000000}"/>
    <cellStyle name="Accent1 - 40% 2" xfId="61" xr:uid="{00000000-0005-0000-0000-000038000000}"/>
    <cellStyle name="Accent1 - 40% 3" xfId="62" xr:uid="{00000000-0005-0000-0000-000039000000}"/>
    <cellStyle name="Accent1 - 40% 4" xfId="63" xr:uid="{00000000-0005-0000-0000-00003A000000}"/>
    <cellStyle name="Accent1 - 40% 5" xfId="64" xr:uid="{00000000-0005-0000-0000-00003B000000}"/>
    <cellStyle name="Accent1 - 40% 6" xfId="65" xr:uid="{00000000-0005-0000-0000-00003C000000}"/>
    <cellStyle name="Accent1 - 60%" xfId="66" xr:uid="{00000000-0005-0000-0000-00003D000000}"/>
    <cellStyle name="Accent1 - 60% 2" xfId="67" xr:uid="{00000000-0005-0000-0000-00003E000000}"/>
    <cellStyle name="Accent1 - 60% 3" xfId="68" xr:uid="{00000000-0005-0000-0000-00003F000000}"/>
    <cellStyle name="Accent1 - 60% 4" xfId="69" xr:uid="{00000000-0005-0000-0000-000040000000}"/>
    <cellStyle name="Accent1 - 60% 5" xfId="70" xr:uid="{00000000-0005-0000-0000-000041000000}"/>
    <cellStyle name="Accent1 - 60% 6" xfId="71" xr:uid="{00000000-0005-0000-0000-000042000000}"/>
    <cellStyle name="Accent1_акции по годам 2009-2012" xfId="72" xr:uid="{00000000-0005-0000-0000-000043000000}"/>
    <cellStyle name="Accent2" xfId="73" xr:uid="{00000000-0005-0000-0000-000044000000}"/>
    <cellStyle name="Accent2 - 20%" xfId="74" xr:uid="{00000000-0005-0000-0000-000045000000}"/>
    <cellStyle name="Accent2 - 20% 2" xfId="75" xr:uid="{00000000-0005-0000-0000-000046000000}"/>
    <cellStyle name="Accent2 - 20% 3" xfId="76" xr:uid="{00000000-0005-0000-0000-000047000000}"/>
    <cellStyle name="Accent2 - 20% 4" xfId="77" xr:uid="{00000000-0005-0000-0000-000048000000}"/>
    <cellStyle name="Accent2 - 20% 5" xfId="78" xr:uid="{00000000-0005-0000-0000-000049000000}"/>
    <cellStyle name="Accent2 - 20% 6" xfId="79" xr:uid="{00000000-0005-0000-0000-00004A000000}"/>
    <cellStyle name="Accent2 - 40%" xfId="80" xr:uid="{00000000-0005-0000-0000-00004B000000}"/>
    <cellStyle name="Accent2 - 40% 2" xfId="81" xr:uid="{00000000-0005-0000-0000-00004C000000}"/>
    <cellStyle name="Accent2 - 40% 3" xfId="82" xr:uid="{00000000-0005-0000-0000-00004D000000}"/>
    <cellStyle name="Accent2 - 40% 4" xfId="83" xr:uid="{00000000-0005-0000-0000-00004E000000}"/>
    <cellStyle name="Accent2 - 40% 5" xfId="84" xr:uid="{00000000-0005-0000-0000-00004F000000}"/>
    <cellStyle name="Accent2 - 40% 6" xfId="85" xr:uid="{00000000-0005-0000-0000-000050000000}"/>
    <cellStyle name="Accent2 - 60%" xfId="86" xr:uid="{00000000-0005-0000-0000-000051000000}"/>
    <cellStyle name="Accent2 - 60% 2" xfId="87" xr:uid="{00000000-0005-0000-0000-000052000000}"/>
    <cellStyle name="Accent2 - 60% 3" xfId="88" xr:uid="{00000000-0005-0000-0000-000053000000}"/>
    <cellStyle name="Accent2 - 60% 4" xfId="89" xr:uid="{00000000-0005-0000-0000-000054000000}"/>
    <cellStyle name="Accent2 - 60% 5" xfId="90" xr:uid="{00000000-0005-0000-0000-000055000000}"/>
    <cellStyle name="Accent2 - 60% 6" xfId="91" xr:uid="{00000000-0005-0000-0000-000056000000}"/>
    <cellStyle name="Accent2_акции по годам 2009-2012" xfId="92" xr:uid="{00000000-0005-0000-0000-000057000000}"/>
    <cellStyle name="Accent3" xfId="93" xr:uid="{00000000-0005-0000-0000-000058000000}"/>
    <cellStyle name="Accent3 - 20%" xfId="94" xr:uid="{00000000-0005-0000-0000-000059000000}"/>
    <cellStyle name="Accent3 - 20% 2" xfId="95" xr:uid="{00000000-0005-0000-0000-00005A000000}"/>
    <cellStyle name="Accent3 - 20% 3" xfId="96" xr:uid="{00000000-0005-0000-0000-00005B000000}"/>
    <cellStyle name="Accent3 - 20% 4" xfId="97" xr:uid="{00000000-0005-0000-0000-00005C000000}"/>
    <cellStyle name="Accent3 - 20% 5" xfId="98" xr:uid="{00000000-0005-0000-0000-00005D000000}"/>
    <cellStyle name="Accent3 - 20% 6" xfId="99" xr:uid="{00000000-0005-0000-0000-00005E000000}"/>
    <cellStyle name="Accent3 - 40%" xfId="100" xr:uid="{00000000-0005-0000-0000-00005F000000}"/>
    <cellStyle name="Accent3 - 40% 2" xfId="101" xr:uid="{00000000-0005-0000-0000-000060000000}"/>
    <cellStyle name="Accent3 - 40% 3" xfId="102" xr:uid="{00000000-0005-0000-0000-000061000000}"/>
    <cellStyle name="Accent3 - 40% 4" xfId="103" xr:uid="{00000000-0005-0000-0000-000062000000}"/>
    <cellStyle name="Accent3 - 40% 5" xfId="104" xr:uid="{00000000-0005-0000-0000-000063000000}"/>
    <cellStyle name="Accent3 - 40% 6" xfId="105" xr:uid="{00000000-0005-0000-0000-000064000000}"/>
    <cellStyle name="Accent3 - 60%" xfId="106" xr:uid="{00000000-0005-0000-0000-000065000000}"/>
    <cellStyle name="Accent3 - 60% 2" xfId="107" xr:uid="{00000000-0005-0000-0000-000066000000}"/>
    <cellStyle name="Accent3 - 60% 3" xfId="108" xr:uid="{00000000-0005-0000-0000-000067000000}"/>
    <cellStyle name="Accent3 - 60% 4" xfId="109" xr:uid="{00000000-0005-0000-0000-000068000000}"/>
    <cellStyle name="Accent3 - 60% 5" xfId="110" xr:uid="{00000000-0005-0000-0000-000069000000}"/>
    <cellStyle name="Accent3 - 60% 6" xfId="111" xr:uid="{00000000-0005-0000-0000-00006A000000}"/>
    <cellStyle name="Accent3_7-р" xfId="112" xr:uid="{00000000-0005-0000-0000-00006B000000}"/>
    <cellStyle name="Accent4" xfId="113" xr:uid="{00000000-0005-0000-0000-00006C000000}"/>
    <cellStyle name="Accent4 - 20%" xfId="114" xr:uid="{00000000-0005-0000-0000-00006D000000}"/>
    <cellStyle name="Accent4 - 20% 2" xfId="115" xr:uid="{00000000-0005-0000-0000-00006E000000}"/>
    <cellStyle name="Accent4 - 20% 3" xfId="116" xr:uid="{00000000-0005-0000-0000-00006F000000}"/>
    <cellStyle name="Accent4 - 20% 4" xfId="117" xr:uid="{00000000-0005-0000-0000-000070000000}"/>
    <cellStyle name="Accent4 - 20% 5" xfId="118" xr:uid="{00000000-0005-0000-0000-000071000000}"/>
    <cellStyle name="Accent4 - 20% 6" xfId="119" xr:uid="{00000000-0005-0000-0000-000072000000}"/>
    <cellStyle name="Accent4 - 40%" xfId="120" xr:uid="{00000000-0005-0000-0000-000073000000}"/>
    <cellStyle name="Accent4 - 40% 2" xfId="121" xr:uid="{00000000-0005-0000-0000-000074000000}"/>
    <cellStyle name="Accent4 - 40% 3" xfId="122" xr:uid="{00000000-0005-0000-0000-000075000000}"/>
    <cellStyle name="Accent4 - 40% 4" xfId="123" xr:uid="{00000000-0005-0000-0000-000076000000}"/>
    <cellStyle name="Accent4 - 40% 5" xfId="124" xr:uid="{00000000-0005-0000-0000-000077000000}"/>
    <cellStyle name="Accent4 - 40% 6" xfId="125" xr:uid="{00000000-0005-0000-0000-000078000000}"/>
    <cellStyle name="Accent4 - 60%" xfId="126" xr:uid="{00000000-0005-0000-0000-000079000000}"/>
    <cellStyle name="Accent4 - 60% 2" xfId="127" xr:uid="{00000000-0005-0000-0000-00007A000000}"/>
    <cellStyle name="Accent4 - 60% 3" xfId="128" xr:uid="{00000000-0005-0000-0000-00007B000000}"/>
    <cellStyle name="Accent4 - 60% 4" xfId="129" xr:uid="{00000000-0005-0000-0000-00007C000000}"/>
    <cellStyle name="Accent4 - 60% 5" xfId="130" xr:uid="{00000000-0005-0000-0000-00007D000000}"/>
    <cellStyle name="Accent4 - 60% 6" xfId="131" xr:uid="{00000000-0005-0000-0000-00007E000000}"/>
    <cellStyle name="Accent4_7-р" xfId="132" xr:uid="{00000000-0005-0000-0000-00007F000000}"/>
    <cellStyle name="Accent5" xfId="133" xr:uid="{00000000-0005-0000-0000-000080000000}"/>
    <cellStyle name="Accent5 - 20%" xfId="134" xr:uid="{00000000-0005-0000-0000-000081000000}"/>
    <cellStyle name="Accent5 - 20% 2" xfId="135" xr:uid="{00000000-0005-0000-0000-000082000000}"/>
    <cellStyle name="Accent5 - 20% 3" xfId="136" xr:uid="{00000000-0005-0000-0000-000083000000}"/>
    <cellStyle name="Accent5 - 20% 4" xfId="137" xr:uid="{00000000-0005-0000-0000-000084000000}"/>
    <cellStyle name="Accent5 - 20% 5" xfId="138" xr:uid="{00000000-0005-0000-0000-000085000000}"/>
    <cellStyle name="Accent5 - 20% 6" xfId="139" xr:uid="{00000000-0005-0000-0000-000086000000}"/>
    <cellStyle name="Accent5 - 40%" xfId="140" xr:uid="{00000000-0005-0000-0000-000087000000}"/>
    <cellStyle name="Accent5 - 60%" xfId="141" xr:uid="{00000000-0005-0000-0000-000088000000}"/>
    <cellStyle name="Accent5 - 60% 2" xfId="142" xr:uid="{00000000-0005-0000-0000-000089000000}"/>
    <cellStyle name="Accent5 - 60% 3" xfId="143" xr:uid="{00000000-0005-0000-0000-00008A000000}"/>
    <cellStyle name="Accent5 - 60% 4" xfId="144" xr:uid="{00000000-0005-0000-0000-00008B000000}"/>
    <cellStyle name="Accent5 - 60% 5" xfId="145" xr:uid="{00000000-0005-0000-0000-00008C000000}"/>
    <cellStyle name="Accent5 - 60% 6" xfId="146" xr:uid="{00000000-0005-0000-0000-00008D000000}"/>
    <cellStyle name="Accent5_7-р" xfId="147" xr:uid="{00000000-0005-0000-0000-00008E000000}"/>
    <cellStyle name="Accent6" xfId="148" xr:uid="{00000000-0005-0000-0000-00008F000000}"/>
    <cellStyle name="Accent6 - 20%" xfId="149" xr:uid="{00000000-0005-0000-0000-000090000000}"/>
    <cellStyle name="Accent6 - 40%" xfId="150" xr:uid="{00000000-0005-0000-0000-000091000000}"/>
    <cellStyle name="Accent6 - 40% 2" xfId="151" xr:uid="{00000000-0005-0000-0000-000092000000}"/>
    <cellStyle name="Accent6 - 40% 3" xfId="152" xr:uid="{00000000-0005-0000-0000-000093000000}"/>
    <cellStyle name="Accent6 - 40% 4" xfId="153" xr:uid="{00000000-0005-0000-0000-000094000000}"/>
    <cellStyle name="Accent6 - 40% 5" xfId="154" xr:uid="{00000000-0005-0000-0000-000095000000}"/>
    <cellStyle name="Accent6 - 40% 6" xfId="155" xr:uid="{00000000-0005-0000-0000-000096000000}"/>
    <cellStyle name="Accent6 - 60%" xfId="156" xr:uid="{00000000-0005-0000-0000-000097000000}"/>
    <cellStyle name="Accent6 - 60% 2" xfId="157" xr:uid="{00000000-0005-0000-0000-000098000000}"/>
    <cellStyle name="Accent6 - 60% 3" xfId="158" xr:uid="{00000000-0005-0000-0000-000099000000}"/>
    <cellStyle name="Accent6 - 60% 4" xfId="159" xr:uid="{00000000-0005-0000-0000-00009A000000}"/>
    <cellStyle name="Accent6 - 60% 5" xfId="160" xr:uid="{00000000-0005-0000-0000-00009B000000}"/>
    <cellStyle name="Accent6 - 60% 6" xfId="161" xr:uid="{00000000-0005-0000-0000-00009C000000}"/>
    <cellStyle name="Accent6_7-р" xfId="162" xr:uid="{00000000-0005-0000-0000-00009D000000}"/>
    <cellStyle name="Annotations Cell - PerformancePoint" xfId="163" xr:uid="{00000000-0005-0000-0000-00009E000000}"/>
    <cellStyle name="Arial007000001514155735" xfId="164" xr:uid="{00000000-0005-0000-0000-00009F000000}"/>
    <cellStyle name="Arial007000001514155735 2" xfId="165" xr:uid="{00000000-0005-0000-0000-0000A0000000}"/>
    <cellStyle name="Arial0070000015536870911" xfId="166" xr:uid="{00000000-0005-0000-0000-0000A1000000}"/>
    <cellStyle name="Arial0070000015536870911 2" xfId="167" xr:uid="{00000000-0005-0000-0000-0000A2000000}"/>
    <cellStyle name="Arial007000001565535" xfId="168" xr:uid="{00000000-0005-0000-0000-0000A3000000}"/>
    <cellStyle name="Arial007000001565535 2" xfId="169" xr:uid="{00000000-0005-0000-0000-0000A4000000}"/>
    <cellStyle name="Arial0110010000536870911" xfId="170" xr:uid="{00000000-0005-0000-0000-0000A5000000}"/>
    <cellStyle name="Arial01101000015536870911" xfId="171" xr:uid="{00000000-0005-0000-0000-0000A6000000}"/>
    <cellStyle name="Arial01101000015536870911 2" xfId="688" xr:uid="{00000000-0005-0000-0000-0000A7000000}"/>
    <cellStyle name="Arial01101000015536870911 2 2" xfId="947" xr:uid="{00000000-0005-0000-0000-0000A8000000}"/>
    <cellStyle name="Arial017010000536870911" xfId="172" xr:uid="{00000000-0005-0000-0000-0000A9000000}"/>
    <cellStyle name="Arial018000000536870911" xfId="173" xr:uid="{00000000-0005-0000-0000-0000AA000000}"/>
    <cellStyle name="Arial10170100015536870911" xfId="174" xr:uid="{00000000-0005-0000-0000-0000AB000000}"/>
    <cellStyle name="Arial10170100015536870911 2" xfId="175" xr:uid="{00000000-0005-0000-0000-0000AC000000}"/>
    <cellStyle name="Arial10170100015536870911 2 2" xfId="690" xr:uid="{00000000-0005-0000-0000-0000AD000000}"/>
    <cellStyle name="Arial10170100015536870911 2 2 2" xfId="949" xr:uid="{00000000-0005-0000-0000-0000AE000000}"/>
    <cellStyle name="Arial10170100015536870911 3" xfId="689" xr:uid="{00000000-0005-0000-0000-0000AF000000}"/>
    <cellStyle name="Arial10170100015536870911 3 2" xfId="948" xr:uid="{00000000-0005-0000-0000-0000B0000000}"/>
    <cellStyle name="Arial107000000536870911" xfId="176" xr:uid="{00000000-0005-0000-0000-0000B1000000}"/>
    <cellStyle name="Arial107000001514155735" xfId="177" xr:uid="{00000000-0005-0000-0000-0000B2000000}"/>
    <cellStyle name="Arial107000001514155735 2" xfId="178" xr:uid="{00000000-0005-0000-0000-0000B3000000}"/>
    <cellStyle name="Arial107000001514155735 2 2" xfId="692" xr:uid="{00000000-0005-0000-0000-0000B4000000}"/>
    <cellStyle name="Arial107000001514155735 2 2 2" xfId="951" xr:uid="{00000000-0005-0000-0000-0000B5000000}"/>
    <cellStyle name="Arial107000001514155735 3" xfId="691" xr:uid="{00000000-0005-0000-0000-0000B6000000}"/>
    <cellStyle name="Arial107000001514155735 3 2" xfId="950" xr:uid="{00000000-0005-0000-0000-0000B7000000}"/>
    <cellStyle name="Arial107000001514155735FMT" xfId="179" xr:uid="{00000000-0005-0000-0000-0000B8000000}"/>
    <cellStyle name="Arial107000001514155735FMT 2" xfId="180" xr:uid="{00000000-0005-0000-0000-0000B9000000}"/>
    <cellStyle name="Arial107000001514155735FMT 2 2" xfId="694" xr:uid="{00000000-0005-0000-0000-0000BA000000}"/>
    <cellStyle name="Arial107000001514155735FMT 2 2 2" xfId="953" xr:uid="{00000000-0005-0000-0000-0000BB000000}"/>
    <cellStyle name="Arial107000001514155735FMT 3" xfId="693" xr:uid="{00000000-0005-0000-0000-0000BC000000}"/>
    <cellStyle name="Arial107000001514155735FMT 3 2" xfId="952" xr:uid="{00000000-0005-0000-0000-0000BD000000}"/>
    <cellStyle name="Arial1070000015536870911" xfId="181" xr:uid="{00000000-0005-0000-0000-0000BE000000}"/>
    <cellStyle name="Arial1070000015536870911 2" xfId="182" xr:uid="{00000000-0005-0000-0000-0000BF000000}"/>
    <cellStyle name="Arial1070000015536870911 2 2" xfId="696" xr:uid="{00000000-0005-0000-0000-0000C0000000}"/>
    <cellStyle name="Arial1070000015536870911 2 2 2" xfId="955" xr:uid="{00000000-0005-0000-0000-0000C1000000}"/>
    <cellStyle name="Arial1070000015536870911 3" xfId="695" xr:uid="{00000000-0005-0000-0000-0000C2000000}"/>
    <cellStyle name="Arial1070000015536870911 3 2" xfId="954" xr:uid="{00000000-0005-0000-0000-0000C3000000}"/>
    <cellStyle name="Arial1070000015536870911FMT" xfId="183" xr:uid="{00000000-0005-0000-0000-0000C4000000}"/>
    <cellStyle name="Arial1070000015536870911FMT 2" xfId="184" xr:uid="{00000000-0005-0000-0000-0000C5000000}"/>
    <cellStyle name="Arial1070000015536870911FMT 2 2" xfId="698" xr:uid="{00000000-0005-0000-0000-0000C6000000}"/>
    <cellStyle name="Arial1070000015536870911FMT 2 2 2" xfId="957" xr:uid="{00000000-0005-0000-0000-0000C7000000}"/>
    <cellStyle name="Arial1070000015536870911FMT 3" xfId="697" xr:uid="{00000000-0005-0000-0000-0000C8000000}"/>
    <cellStyle name="Arial1070000015536870911FMT 3 2" xfId="956" xr:uid="{00000000-0005-0000-0000-0000C9000000}"/>
    <cellStyle name="Arial107000001565535" xfId="185" xr:uid="{00000000-0005-0000-0000-0000CA000000}"/>
    <cellStyle name="Arial107000001565535 2" xfId="186" xr:uid="{00000000-0005-0000-0000-0000CB000000}"/>
    <cellStyle name="Arial107000001565535 2 2" xfId="700" xr:uid="{00000000-0005-0000-0000-0000CC000000}"/>
    <cellStyle name="Arial107000001565535 2 2 2" xfId="959" xr:uid="{00000000-0005-0000-0000-0000CD000000}"/>
    <cellStyle name="Arial107000001565535 3" xfId="699" xr:uid="{00000000-0005-0000-0000-0000CE000000}"/>
    <cellStyle name="Arial107000001565535 3 2" xfId="958" xr:uid="{00000000-0005-0000-0000-0000CF000000}"/>
    <cellStyle name="Arial107000001565535FMT" xfId="187" xr:uid="{00000000-0005-0000-0000-0000D0000000}"/>
    <cellStyle name="Arial107000001565535FMT 2" xfId="188" xr:uid="{00000000-0005-0000-0000-0000D1000000}"/>
    <cellStyle name="Arial107000001565535FMT 2 2" xfId="702" xr:uid="{00000000-0005-0000-0000-0000D2000000}"/>
    <cellStyle name="Arial107000001565535FMT 2 2 2" xfId="961" xr:uid="{00000000-0005-0000-0000-0000D3000000}"/>
    <cellStyle name="Arial107000001565535FMT 3" xfId="701" xr:uid="{00000000-0005-0000-0000-0000D4000000}"/>
    <cellStyle name="Arial107000001565535FMT 3 2" xfId="960" xr:uid="{00000000-0005-0000-0000-0000D5000000}"/>
    <cellStyle name="Arial117100000536870911" xfId="189" xr:uid="{00000000-0005-0000-0000-0000D6000000}"/>
    <cellStyle name="Arial118000000536870911" xfId="190" xr:uid="{00000000-0005-0000-0000-0000D7000000}"/>
    <cellStyle name="Arial2110100000536870911" xfId="191" xr:uid="{00000000-0005-0000-0000-0000D8000000}"/>
    <cellStyle name="Arial21101000015536870911" xfId="192" xr:uid="{00000000-0005-0000-0000-0000D9000000}"/>
    <cellStyle name="Arial21101000015536870911 2" xfId="703" xr:uid="{00000000-0005-0000-0000-0000DA000000}"/>
    <cellStyle name="Arial21101000015536870911 2 2" xfId="962" xr:uid="{00000000-0005-0000-0000-0000DB000000}"/>
    <cellStyle name="Arial2170000015536870911" xfId="193" xr:uid="{00000000-0005-0000-0000-0000DC000000}"/>
    <cellStyle name="Arial2170000015536870911 2" xfId="194" xr:uid="{00000000-0005-0000-0000-0000DD000000}"/>
    <cellStyle name="Arial2170000015536870911FMT" xfId="195" xr:uid="{00000000-0005-0000-0000-0000DE000000}"/>
    <cellStyle name="Arial2170000015536870911FMT 2" xfId="196" xr:uid="{00000000-0005-0000-0000-0000DF000000}"/>
    <cellStyle name="Bad" xfId="197" xr:uid="{00000000-0005-0000-0000-0000E0000000}"/>
    <cellStyle name="Calc Currency (0)" xfId="198" xr:uid="{00000000-0005-0000-0000-0000E1000000}"/>
    <cellStyle name="Calc Currency (2)" xfId="199" xr:uid="{00000000-0005-0000-0000-0000E2000000}"/>
    <cellStyle name="Calc Percent (0)" xfId="200" xr:uid="{00000000-0005-0000-0000-0000E3000000}"/>
    <cellStyle name="Calc Percent (1)" xfId="201" xr:uid="{00000000-0005-0000-0000-0000E4000000}"/>
    <cellStyle name="Calc Percent (2)" xfId="202" xr:uid="{00000000-0005-0000-0000-0000E5000000}"/>
    <cellStyle name="Calc Units (0)" xfId="203" xr:uid="{00000000-0005-0000-0000-0000E6000000}"/>
    <cellStyle name="Calc Units (1)" xfId="204" xr:uid="{00000000-0005-0000-0000-0000E7000000}"/>
    <cellStyle name="Calc Units (2)" xfId="205" xr:uid="{00000000-0005-0000-0000-0000E8000000}"/>
    <cellStyle name="Calculation" xfId="206" xr:uid="{00000000-0005-0000-0000-0000E9000000}"/>
    <cellStyle name="Calculation 2" xfId="704" xr:uid="{00000000-0005-0000-0000-0000EA000000}"/>
    <cellStyle name="Calculation 2 2" xfId="963" xr:uid="{00000000-0005-0000-0000-0000EB000000}"/>
    <cellStyle name="Check Cell" xfId="207" xr:uid="{00000000-0005-0000-0000-0000EC000000}"/>
    <cellStyle name="Comma [00]" xfId="208" xr:uid="{00000000-0005-0000-0000-0000ED000000}"/>
    <cellStyle name="Comma 2" xfId="209" xr:uid="{00000000-0005-0000-0000-0000EE000000}"/>
    <cellStyle name="Comma 3" xfId="210" xr:uid="{00000000-0005-0000-0000-0000EF000000}"/>
    <cellStyle name="Currency [00]" xfId="211" xr:uid="{00000000-0005-0000-0000-0000F0000000}"/>
    <cellStyle name="Data Cell - PerformancePoint" xfId="212" xr:uid="{00000000-0005-0000-0000-0000F1000000}"/>
    <cellStyle name="Data Entry Cell - PerformancePoint" xfId="213" xr:uid="{00000000-0005-0000-0000-0000F2000000}"/>
    <cellStyle name="Date Short" xfId="214" xr:uid="{00000000-0005-0000-0000-0000F3000000}"/>
    <cellStyle name="Default" xfId="215" xr:uid="{00000000-0005-0000-0000-0000F4000000}"/>
    <cellStyle name="Dezimal [0]_PERSONAL" xfId="216" xr:uid="{00000000-0005-0000-0000-0000F5000000}"/>
    <cellStyle name="Dezimal_PERSONAL" xfId="217" xr:uid="{00000000-0005-0000-0000-0000F6000000}"/>
    <cellStyle name="Emphasis 1" xfId="218" xr:uid="{00000000-0005-0000-0000-0000F7000000}"/>
    <cellStyle name="Emphasis 1 2" xfId="219" xr:uid="{00000000-0005-0000-0000-0000F8000000}"/>
    <cellStyle name="Emphasis 1 3" xfId="220" xr:uid="{00000000-0005-0000-0000-0000F9000000}"/>
    <cellStyle name="Emphasis 1 4" xfId="221" xr:uid="{00000000-0005-0000-0000-0000FA000000}"/>
    <cellStyle name="Emphasis 1 5" xfId="222" xr:uid="{00000000-0005-0000-0000-0000FB000000}"/>
    <cellStyle name="Emphasis 1 6" xfId="223" xr:uid="{00000000-0005-0000-0000-0000FC000000}"/>
    <cellStyle name="Emphasis 2" xfId="224" xr:uid="{00000000-0005-0000-0000-0000FD000000}"/>
    <cellStyle name="Emphasis 2 2" xfId="225" xr:uid="{00000000-0005-0000-0000-0000FE000000}"/>
    <cellStyle name="Emphasis 2 3" xfId="226" xr:uid="{00000000-0005-0000-0000-0000FF000000}"/>
    <cellStyle name="Emphasis 2 4" xfId="227" xr:uid="{00000000-0005-0000-0000-000000010000}"/>
    <cellStyle name="Emphasis 2 5" xfId="228" xr:uid="{00000000-0005-0000-0000-000001010000}"/>
    <cellStyle name="Emphasis 2 6" xfId="229" xr:uid="{00000000-0005-0000-0000-000002010000}"/>
    <cellStyle name="Emphasis 3" xfId="230" xr:uid="{00000000-0005-0000-0000-000003010000}"/>
    <cellStyle name="Enter Currency (0)" xfId="231" xr:uid="{00000000-0005-0000-0000-000004010000}"/>
    <cellStyle name="Enter Currency (2)" xfId="232" xr:uid="{00000000-0005-0000-0000-000005010000}"/>
    <cellStyle name="Enter Units (0)" xfId="233" xr:uid="{00000000-0005-0000-0000-000006010000}"/>
    <cellStyle name="Enter Units (1)" xfId="234" xr:uid="{00000000-0005-0000-0000-000007010000}"/>
    <cellStyle name="Enter Units (2)" xfId="235" xr:uid="{00000000-0005-0000-0000-000008010000}"/>
    <cellStyle name="Euro" xfId="236" xr:uid="{00000000-0005-0000-0000-000009010000}"/>
    <cellStyle name="Explanatory Text" xfId="237" xr:uid="{00000000-0005-0000-0000-00000A010000}"/>
    <cellStyle name="Good" xfId="238" xr:uid="{00000000-0005-0000-0000-00000B010000}"/>
    <cellStyle name="Good 2" xfId="239" xr:uid="{00000000-0005-0000-0000-00000C010000}"/>
    <cellStyle name="Good 3" xfId="240" xr:uid="{00000000-0005-0000-0000-00000D010000}"/>
    <cellStyle name="Good 4" xfId="241" xr:uid="{00000000-0005-0000-0000-00000E010000}"/>
    <cellStyle name="Good_7-р_Из_Системы" xfId="242" xr:uid="{00000000-0005-0000-0000-00000F010000}"/>
    <cellStyle name="Header1" xfId="243" xr:uid="{00000000-0005-0000-0000-000010010000}"/>
    <cellStyle name="Header2" xfId="244" xr:uid="{00000000-0005-0000-0000-000011010000}"/>
    <cellStyle name="Heading 1" xfId="245" xr:uid="{00000000-0005-0000-0000-000012010000}"/>
    <cellStyle name="Heading 2" xfId="246" xr:uid="{00000000-0005-0000-0000-000013010000}"/>
    <cellStyle name="Heading 3" xfId="247" xr:uid="{00000000-0005-0000-0000-000014010000}"/>
    <cellStyle name="Heading 4" xfId="248" xr:uid="{00000000-0005-0000-0000-000015010000}"/>
    <cellStyle name="Input" xfId="249" xr:uid="{00000000-0005-0000-0000-000016010000}"/>
    <cellStyle name="Input 2" xfId="705" xr:uid="{00000000-0005-0000-0000-000017010000}"/>
    <cellStyle name="Input 2 2" xfId="964" xr:uid="{00000000-0005-0000-0000-000018010000}"/>
    <cellStyle name="Link Currency (0)" xfId="250" xr:uid="{00000000-0005-0000-0000-000019010000}"/>
    <cellStyle name="Link Currency (2)" xfId="251" xr:uid="{00000000-0005-0000-0000-00001A010000}"/>
    <cellStyle name="Link Units (0)" xfId="252" xr:uid="{00000000-0005-0000-0000-00001B010000}"/>
    <cellStyle name="Link Units (1)" xfId="253" xr:uid="{00000000-0005-0000-0000-00001C010000}"/>
    <cellStyle name="Link Units (2)" xfId="254" xr:uid="{00000000-0005-0000-0000-00001D010000}"/>
    <cellStyle name="Linked Cell" xfId="255" xr:uid="{00000000-0005-0000-0000-00001E010000}"/>
    <cellStyle name="Locked Cell - PerformancePoint" xfId="256" xr:uid="{00000000-0005-0000-0000-00001F010000}"/>
    <cellStyle name="Neutral" xfId="257" xr:uid="{00000000-0005-0000-0000-000020010000}"/>
    <cellStyle name="Neutral 2" xfId="258" xr:uid="{00000000-0005-0000-0000-000021010000}"/>
    <cellStyle name="Neutral 3" xfId="259" xr:uid="{00000000-0005-0000-0000-000022010000}"/>
    <cellStyle name="Neutral 4" xfId="260" xr:uid="{00000000-0005-0000-0000-000023010000}"/>
    <cellStyle name="Neutral_7-р_Из_Системы" xfId="261" xr:uid="{00000000-0005-0000-0000-000024010000}"/>
    <cellStyle name="Norma11l" xfId="262" xr:uid="{00000000-0005-0000-0000-000025010000}"/>
    <cellStyle name="Normal 2" xfId="263" xr:uid="{00000000-0005-0000-0000-000026010000}"/>
    <cellStyle name="Normal 3" xfId="264" xr:uid="{00000000-0005-0000-0000-000027010000}"/>
    <cellStyle name="Normal 4" xfId="265" xr:uid="{00000000-0005-0000-0000-000028010000}"/>
    <cellStyle name="Normal 5" xfId="266" xr:uid="{00000000-0005-0000-0000-000029010000}"/>
    <cellStyle name="Normal_macro 2012 var 1" xfId="267" xr:uid="{00000000-0005-0000-0000-00002A010000}"/>
    <cellStyle name="Note" xfId="268" xr:uid="{00000000-0005-0000-0000-00002B010000}"/>
    <cellStyle name="Note 2" xfId="269" xr:uid="{00000000-0005-0000-0000-00002C010000}"/>
    <cellStyle name="Note 2 2" xfId="707" xr:uid="{00000000-0005-0000-0000-00002D010000}"/>
    <cellStyle name="Note 2 2 2" xfId="966" xr:uid="{00000000-0005-0000-0000-00002E010000}"/>
    <cellStyle name="Note 3" xfId="270" xr:uid="{00000000-0005-0000-0000-00002F010000}"/>
    <cellStyle name="Note 3 2" xfId="708" xr:uid="{00000000-0005-0000-0000-000030010000}"/>
    <cellStyle name="Note 3 2 2" xfId="967" xr:uid="{00000000-0005-0000-0000-000031010000}"/>
    <cellStyle name="Note 4" xfId="271" xr:uid="{00000000-0005-0000-0000-000032010000}"/>
    <cellStyle name="Note 4 2" xfId="709" xr:uid="{00000000-0005-0000-0000-000033010000}"/>
    <cellStyle name="Note 4 2 2" xfId="968" xr:uid="{00000000-0005-0000-0000-000034010000}"/>
    <cellStyle name="Note 5" xfId="706" xr:uid="{00000000-0005-0000-0000-000035010000}"/>
    <cellStyle name="Note 5 2" xfId="965" xr:uid="{00000000-0005-0000-0000-000036010000}"/>
    <cellStyle name="Note_7-р_Из_Системы" xfId="272" xr:uid="{00000000-0005-0000-0000-000037010000}"/>
    <cellStyle name="Output" xfId="273" xr:uid="{00000000-0005-0000-0000-000038010000}"/>
    <cellStyle name="Output 2" xfId="710" xr:uid="{00000000-0005-0000-0000-000039010000}"/>
    <cellStyle name="Output 2 2" xfId="969" xr:uid="{00000000-0005-0000-0000-00003A010000}"/>
    <cellStyle name="Percent [0]" xfId="274" xr:uid="{00000000-0005-0000-0000-00003B010000}"/>
    <cellStyle name="Percent [00]" xfId="275" xr:uid="{00000000-0005-0000-0000-00003C010000}"/>
    <cellStyle name="Percent 2" xfId="276" xr:uid="{00000000-0005-0000-0000-00003D010000}"/>
    <cellStyle name="Percent 3" xfId="277" xr:uid="{00000000-0005-0000-0000-00003E010000}"/>
    <cellStyle name="PrePop Currency (0)" xfId="278" xr:uid="{00000000-0005-0000-0000-00003F010000}"/>
    <cellStyle name="PrePop Currency (2)" xfId="279" xr:uid="{00000000-0005-0000-0000-000040010000}"/>
    <cellStyle name="PrePop Units (0)" xfId="280" xr:uid="{00000000-0005-0000-0000-000041010000}"/>
    <cellStyle name="PrePop Units (1)" xfId="281" xr:uid="{00000000-0005-0000-0000-000042010000}"/>
    <cellStyle name="PrePop Units (2)" xfId="282" xr:uid="{00000000-0005-0000-0000-000043010000}"/>
    <cellStyle name="SAPBEXaggData" xfId="283" xr:uid="{00000000-0005-0000-0000-000044010000}"/>
    <cellStyle name="SAPBEXaggData 2" xfId="284" xr:uid="{00000000-0005-0000-0000-000045010000}"/>
    <cellStyle name="SAPBEXaggData 2 2" xfId="712" xr:uid="{00000000-0005-0000-0000-000046010000}"/>
    <cellStyle name="SAPBEXaggData 2 2 2" xfId="971" xr:uid="{00000000-0005-0000-0000-000047010000}"/>
    <cellStyle name="SAPBEXaggData 3" xfId="285" xr:uid="{00000000-0005-0000-0000-000048010000}"/>
    <cellStyle name="SAPBEXaggData 3 2" xfId="713" xr:uid="{00000000-0005-0000-0000-000049010000}"/>
    <cellStyle name="SAPBEXaggData 3 2 2" xfId="972" xr:uid="{00000000-0005-0000-0000-00004A010000}"/>
    <cellStyle name="SAPBEXaggData 4" xfId="286" xr:uid="{00000000-0005-0000-0000-00004B010000}"/>
    <cellStyle name="SAPBEXaggData 4 2" xfId="714" xr:uid="{00000000-0005-0000-0000-00004C010000}"/>
    <cellStyle name="SAPBEXaggData 4 2 2" xfId="973" xr:uid="{00000000-0005-0000-0000-00004D010000}"/>
    <cellStyle name="SAPBEXaggData 5" xfId="287" xr:uid="{00000000-0005-0000-0000-00004E010000}"/>
    <cellStyle name="SAPBEXaggData 5 2" xfId="715" xr:uid="{00000000-0005-0000-0000-00004F010000}"/>
    <cellStyle name="SAPBEXaggData 5 2 2" xfId="974" xr:uid="{00000000-0005-0000-0000-000050010000}"/>
    <cellStyle name="SAPBEXaggData 6" xfId="288" xr:uid="{00000000-0005-0000-0000-000051010000}"/>
    <cellStyle name="SAPBEXaggData 6 2" xfId="716" xr:uid="{00000000-0005-0000-0000-000052010000}"/>
    <cellStyle name="SAPBEXaggData 6 2 2" xfId="975" xr:uid="{00000000-0005-0000-0000-000053010000}"/>
    <cellStyle name="SAPBEXaggData 7" xfId="711" xr:uid="{00000000-0005-0000-0000-000054010000}"/>
    <cellStyle name="SAPBEXaggData 7 2" xfId="970" xr:uid="{00000000-0005-0000-0000-000055010000}"/>
    <cellStyle name="SAPBEXaggDataEmph" xfId="289" xr:uid="{00000000-0005-0000-0000-000056010000}"/>
    <cellStyle name="SAPBEXaggDataEmph 2" xfId="290" xr:uid="{00000000-0005-0000-0000-000057010000}"/>
    <cellStyle name="SAPBEXaggDataEmph 2 2" xfId="718" xr:uid="{00000000-0005-0000-0000-000058010000}"/>
    <cellStyle name="SAPBEXaggDataEmph 2 2 2" xfId="977" xr:uid="{00000000-0005-0000-0000-000059010000}"/>
    <cellStyle name="SAPBEXaggDataEmph 3" xfId="291" xr:uid="{00000000-0005-0000-0000-00005A010000}"/>
    <cellStyle name="SAPBEXaggDataEmph 3 2" xfId="719" xr:uid="{00000000-0005-0000-0000-00005B010000}"/>
    <cellStyle name="SAPBEXaggDataEmph 3 2 2" xfId="978" xr:uid="{00000000-0005-0000-0000-00005C010000}"/>
    <cellStyle name="SAPBEXaggDataEmph 4" xfId="292" xr:uid="{00000000-0005-0000-0000-00005D010000}"/>
    <cellStyle name="SAPBEXaggDataEmph 4 2" xfId="720" xr:uid="{00000000-0005-0000-0000-00005E010000}"/>
    <cellStyle name="SAPBEXaggDataEmph 4 2 2" xfId="979" xr:uid="{00000000-0005-0000-0000-00005F010000}"/>
    <cellStyle name="SAPBEXaggDataEmph 5" xfId="293" xr:uid="{00000000-0005-0000-0000-000060010000}"/>
    <cellStyle name="SAPBEXaggDataEmph 5 2" xfId="721" xr:uid="{00000000-0005-0000-0000-000061010000}"/>
    <cellStyle name="SAPBEXaggDataEmph 5 2 2" xfId="980" xr:uid="{00000000-0005-0000-0000-000062010000}"/>
    <cellStyle name="SAPBEXaggDataEmph 6" xfId="294" xr:uid="{00000000-0005-0000-0000-000063010000}"/>
    <cellStyle name="SAPBEXaggDataEmph 6 2" xfId="722" xr:uid="{00000000-0005-0000-0000-000064010000}"/>
    <cellStyle name="SAPBEXaggDataEmph 6 2 2" xfId="981" xr:uid="{00000000-0005-0000-0000-000065010000}"/>
    <cellStyle name="SAPBEXaggDataEmph 7" xfId="717" xr:uid="{00000000-0005-0000-0000-000066010000}"/>
    <cellStyle name="SAPBEXaggDataEmph 7 2" xfId="976" xr:uid="{00000000-0005-0000-0000-000067010000}"/>
    <cellStyle name="SAPBEXaggItem" xfId="295" xr:uid="{00000000-0005-0000-0000-000068010000}"/>
    <cellStyle name="SAPBEXaggItem 2" xfId="296" xr:uid="{00000000-0005-0000-0000-000069010000}"/>
    <cellStyle name="SAPBEXaggItem 2 2" xfId="724" xr:uid="{00000000-0005-0000-0000-00006A010000}"/>
    <cellStyle name="SAPBEXaggItem 2 2 2" xfId="983" xr:uid="{00000000-0005-0000-0000-00006B010000}"/>
    <cellStyle name="SAPBEXaggItem 3" xfId="297" xr:uid="{00000000-0005-0000-0000-00006C010000}"/>
    <cellStyle name="SAPBEXaggItem 3 2" xfId="725" xr:uid="{00000000-0005-0000-0000-00006D010000}"/>
    <cellStyle name="SAPBEXaggItem 3 2 2" xfId="984" xr:uid="{00000000-0005-0000-0000-00006E010000}"/>
    <cellStyle name="SAPBEXaggItem 4" xfId="298" xr:uid="{00000000-0005-0000-0000-00006F010000}"/>
    <cellStyle name="SAPBEXaggItem 4 2" xfId="726" xr:uid="{00000000-0005-0000-0000-000070010000}"/>
    <cellStyle name="SAPBEXaggItem 4 2 2" xfId="985" xr:uid="{00000000-0005-0000-0000-000071010000}"/>
    <cellStyle name="SAPBEXaggItem 5" xfId="299" xr:uid="{00000000-0005-0000-0000-000072010000}"/>
    <cellStyle name="SAPBEXaggItem 5 2" xfId="727" xr:uid="{00000000-0005-0000-0000-000073010000}"/>
    <cellStyle name="SAPBEXaggItem 5 2 2" xfId="986" xr:uid="{00000000-0005-0000-0000-000074010000}"/>
    <cellStyle name="SAPBEXaggItem 6" xfId="300" xr:uid="{00000000-0005-0000-0000-000075010000}"/>
    <cellStyle name="SAPBEXaggItem 6 2" xfId="728" xr:uid="{00000000-0005-0000-0000-000076010000}"/>
    <cellStyle name="SAPBEXaggItem 6 2 2" xfId="987" xr:uid="{00000000-0005-0000-0000-000077010000}"/>
    <cellStyle name="SAPBEXaggItem 7" xfId="723" xr:uid="{00000000-0005-0000-0000-000078010000}"/>
    <cellStyle name="SAPBEXaggItem 7 2" xfId="982" xr:uid="{00000000-0005-0000-0000-000079010000}"/>
    <cellStyle name="SAPBEXaggItemX" xfId="301" xr:uid="{00000000-0005-0000-0000-00007A010000}"/>
    <cellStyle name="SAPBEXaggItemX 2" xfId="302" xr:uid="{00000000-0005-0000-0000-00007B010000}"/>
    <cellStyle name="SAPBEXaggItemX 2 2" xfId="730" xr:uid="{00000000-0005-0000-0000-00007C010000}"/>
    <cellStyle name="SAPBEXaggItemX 2 2 2" xfId="989" xr:uid="{00000000-0005-0000-0000-00007D010000}"/>
    <cellStyle name="SAPBEXaggItemX 3" xfId="303" xr:uid="{00000000-0005-0000-0000-00007E010000}"/>
    <cellStyle name="SAPBEXaggItemX 3 2" xfId="731" xr:uid="{00000000-0005-0000-0000-00007F010000}"/>
    <cellStyle name="SAPBEXaggItemX 3 2 2" xfId="990" xr:uid="{00000000-0005-0000-0000-000080010000}"/>
    <cellStyle name="SAPBEXaggItemX 4" xfId="304" xr:uid="{00000000-0005-0000-0000-000081010000}"/>
    <cellStyle name="SAPBEXaggItemX 4 2" xfId="732" xr:uid="{00000000-0005-0000-0000-000082010000}"/>
    <cellStyle name="SAPBEXaggItemX 4 2 2" xfId="991" xr:uid="{00000000-0005-0000-0000-000083010000}"/>
    <cellStyle name="SAPBEXaggItemX 5" xfId="305" xr:uid="{00000000-0005-0000-0000-000084010000}"/>
    <cellStyle name="SAPBEXaggItemX 5 2" xfId="733" xr:uid="{00000000-0005-0000-0000-000085010000}"/>
    <cellStyle name="SAPBEXaggItemX 5 2 2" xfId="992" xr:uid="{00000000-0005-0000-0000-000086010000}"/>
    <cellStyle name="SAPBEXaggItemX 6" xfId="306" xr:uid="{00000000-0005-0000-0000-000087010000}"/>
    <cellStyle name="SAPBEXaggItemX 6 2" xfId="734" xr:uid="{00000000-0005-0000-0000-000088010000}"/>
    <cellStyle name="SAPBEXaggItemX 6 2 2" xfId="993" xr:uid="{00000000-0005-0000-0000-000089010000}"/>
    <cellStyle name="SAPBEXaggItemX 7" xfId="729" xr:uid="{00000000-0005-0000-0000-00008A010000}"/>
    <cellStyle name="SAPBEXaggItemX 7 2" xfId="988" xr:uid="{00000000-0005-0000-0000-00008B010000}"/>
    <cellStyle name="SAPBEXchaText" xfId="307" xr:uid="{00000000-0005-0000-0000-00008C010000}"/>
    <cellStyle name="SAPBEXchaText 2" xfId="308" xr:uid="{00000000-0005-0000-0000-00008D010000}"/>
    <cellStyle name="SAPBEXchaText 2 2" xfId="735" xr:uid="{00000000-0005-0000-0000-00008E010000}"/>
    <cellStyle name="SAPBEXchaText 2 2 2" xfId="994" xr:uid="{00000000-0005-0000-0000-00008F010000}"/>
    <cellStyle name="SAPBEXchaText 3" xfId="309" xr:uid="{00000000-0005-0000-0000-000090010000}"/>
    <cellStyle name="SAPBEXchaText 3 2" xfId="736" xr:uid="{00000000-0005-0000-0000-000091010000}"/>
    <cellStyle name="SAPBEXchaText 3 2 2" xfId="995" xr:uid="{00000000-0005-0000-0000-000092010000}"/>
    <cellStyle name="SAPBEXchaText 4" xfId="310" xr:uid="{00000000-0005-0000-0000-000093010000}"/>
    <cellStyle name="SAPBEXchaText 4 2" xfId="737" xr:uid="{00000000-0005-0000-0000-000094010000}"/>
    <cellStyle name="SAPBEXchaText 4 2 2" xfId="996" xr:uid="{00000000-0005-0000-0000-000095010000}"/>
    <cellStyle name="SAPBEXchaText 5" xfId="311" xr:uid="{00000000-0005-0000-0000-000096010000}"/>
    <cellStyle name="SAPBEXchaText 5 2" xfId="738" xr:uid="{00000000-0005-0000-0000-000097010000}"/>
    <cellStyle name="SAPBEXchaText 5 2 2" xfId="997" xr:uid="{00000000-0005-0000-0000-000098010000}"/>
    <cellStyle name="SAPBEXchaText 6" xfId="312" xr:uid="{00000000-0005-0000-0000-000099010000}"/>
    <cellStyle name="SAPBEXchaText 6 2" xfId="739" xr:uid="{00000000-0005-0000-0000-00009A010000}"/>
    <cellStyle name="SAPBEXchaText 6 2 2" xfId="998" xr:uid="{00000000-0005-0000-0000-00009B010000}"/>
    <cellStyle name="SAPBEXchaText_Приложение_1_к_7-у-о_2009_Кв_1_ФСТ" xfId="313" xr:uid="{00000000-0005-0000-0000-00009C010000}"/>
    <cellStyle name="SAPBEXexcBad7" xfId="314" xr:uid="{00000000-0005-0000-0000-00009D010000}"/>
    <cellStyle name="SAPBEXexcBad7 2" xfId="315" xr:uid="{00000000-0005-0000-0000-00009E010000}"/>
    <cellStyle name="SAPBEXexcBad7 2 2" xfId="741" xr:uid="{00000000-0005-0000-0000-00009F010000}"/>
    <cellStyle name="SAPBEXexcBad7 2 2 2" xfId="1000" xr:uid="{00000000-0005-0000-0000-0000A0010000}"/>
    <cellStyle name="SAPBEXexcBad7 3" xfId="316" xr:uid="{00000000-0005-0000-0000-0000A1010000}"/>
    <cellStyle name="SAPBEXexcBad7 3 2" xfId="742" xr:uid="{00000000-0005-0000-0000-0000A2010000}"/>
    <cellStyle name="SAPBEXexcBad7 3 2 2" xfId="1001" xr:uid="{00000000-0005-0000-0000-0000A3010000}"/>
    <cellStyle name="SAPBEXexcBad7 4" xfId="317" xr:uid="{00000000-0005-0000-0000-0000A4010000}"/>
    <cellStyle name="SAPBEXexcBad7 4 2" xfId="743" xr:uid="{00000000-0005-0000-0000-0000A5010000}"/>
    <cellStyle name="SAPBEXexcBad7 4 2 2" xfId="1002" xr:uid="{00000000-0005-0000-0000-0000A6010000}"/>
    <cellStyle name="SAPBEXexcBad7 5" xfId="318" xr:uid="{00000000-0005-0000-0000-0000A7010000}"/>
    <cellStyle name="SAPBEXexcBad7 5 2" xfId="744" xr:uid="{00000000-0005-0000-0000-0000A8010000}"/>
    <cellStyle name="SAPBEXexcBad7 5 2 2" xfId="1003" xr:uid="{00000000-0005-0000-0000-0000A9010000}"/>
    <cellStyle name="SAPBEXexcBad7 6" xfId="319" xr:uid="{00000000-0005-0000-0000-0000AA010000}"/>
    <cellStyle name="SAPBEXexcBad7 6 2" xfId="745" xr:uid="{00000000-0005-0000-0000-0000AB010000}"/>
    <cellStyle name="SAPBEXexcBad7 6 2 2" xfId="1004" xr:uid="{00000000-0005-0000-0000-0000AC010000}"/>
    <cellStyle name="SAPBEXexcBad7 7" xfId="740" xr:uid="{00000000-0005-0000-0000-0000AD010000}"/>
    <cellStyle name="SAPBEXexcBad7 7 2" xfId="999" xr:uid="{00000000-0005-0000-0000-0000AE010000}"/>
    <cellStyle name="SAPBEXexcBad8" xfId="320" xr:uid="{00000000-0005-0000-0000-0000AF010000}"/>
    <cellStyle name="SAPBEXexcBad8 2" xfId="321" xr:uid="{00000000-0005-0000-0000-0000B0010000}"/>
    <cellStyle name="SAPBEXexcBad8 2 2" xfId="747" xr:uid="{00000000-0005-0000-0000-0000B1010000}"/>
    <cellStyle name="SAPBEXexcBad8 2 2 2" xfId="1006" xr:uid="{00000000-0005-0000-0000-0000B2010000}"/>
    <cellStyle name="SAPBEXexcBad8 3" xfId="322" xr:uid="{00000000-0005-0000-0000-0000B3010000}"/>
    <cellStyle name="SAPBEXexcBad8 3 2" xfId="748" xr:uid="{00000000-0005-0000-0000-0000B4010000}"/>
    <cellStyle name="SAPBEXexcBad8 3 2 2" xfId="1007" xr:uid="{00000000-0005-0000-0000-0000B5010000}"/>
    <cellStyle name="SAPBEXexcBad8 4" xfId="323" xr:uid="{00000000-0005-0000-0000-0000B6010000}"/>
    <cellStyle name="SAPBEXexcBad8 4 2" xfId="749" xr:uid="{00000000-0005-0000-0000-0000B7010000}"/>
    <cellStyle name="SAPBEXexcBad8 4 2 2" xfId="1008" xr:uid="{00000000-0005-0000-0000-0000B8010000}"/>
    <cellStyle name="SAPBEXexcBad8 5" xfId="324" xr:uid="{00000000-0005-0000-0000-0000B9010000}"/>
    <cellStyle name="SAPBEXexcBad8 5 2" xfId="750" xr:uid="{00000000-0005-0000-0000-0000BA010000}"/>
    <cellStyle name="SAPBEXexcBad8 5 2 2" xfId="1009" xr:uid="{00000000-0005-0000-0000-0000BB010000}"/>
    <cellStyle name="SAPBEXexcBad8 6" xfId="325" xr:uid="{00000000-0005-0000-0000-0000BC010000}"/>
    <cellStyle name="SAPBEXexcBad8 6 2" xfId="751" xr:uid="{00000000-0005-0000-0000-0000BD010000}"/>
    <cellStyle name="SAPBEXexcBad8 6 2 2" xfId="1010" xr:uid="{00000000-0005-0000-0000-0000BE010000}"/>
    <cellStyle name="SAPBEXexcBad8 7" xfId="746" xr:uid="{00000000-0005-0000-0000-0000BF010000}"/>
    <cellStyle name="SAPBEXexcBad8 7 2" xfId="1005" xr:uid="{00000000-0005-0000-0000-0000C0010000}"/>
    <cellStyle name="SAPBEXexcBad9" xfId="326" xr:uid="{00000000-0005-0000-0000-0000C1010000}"/>
    <cellStyle name="SAPBEXexcBad9 2" xfId="327" xr:uid="{00000000-0005-0000-0000-0000C2010000}"/>
    <cellStyle name="SAPBEXexcBad9 2 2" xfId="753" xr:uid="{00000000-0005-0000-0000-0000C3010000}"/>
    <cellStyle name="SAPBEXexcBad9 2 2 2" xfId="1012" xr:uid="{00000000-0005-0000-0000-0000C4010000}"/>
    <cellStyle name="SAPBEXexcBad9 3" xfId="328" xr:uid="{00000000-0005-0000-0000-0000C5010000}"/>
    <cellStyle name="SAPBEXexcBad9 3 2" xfId="754" xr:uid="{00000000-0005-0000-0000-0000C6010000}"/>
    <cellStyle name="SAPBEXexcBad9 3 2 2" xfId="1013" xr:uid="{00000000-0005-0000-0000-0000C7010000}"/>
    <cellStyle name="SAPBEXexcBad9 4" xfId="329" xr:uid="{00000000-0005-0000-0000-0000C8010000}"/>
    <cellStyle name="SAPBEXexcBad9 4 2" xfId="755" xr:uid="{00000000-0005-0000-0000-0000C9010000}"/>
    <cellStyle name="SAPBEXexcBad9 4 2 2" xfId="1014" xr:uid="{00000000-0005-0000-0000-0000CA010000}"/>
    <cellStyle name="SAPBEXexcBad9 5" xfId="330" xr:uid="{00000000-0005-0000-0000-0000CB010000}"/>
    <cellStyle name="SAPBEXexcBad9 5 2" xfId="756" xr:uid="{00000000-0005-0000-0000-0000CC010000}"/>
    <cellStyle name="SAPBEXexcBad9 5 2 2" xfId="1015" xr:uid="{00000000-0005-0000-0000-0000CD010000}"/>
    <cellStyle name="SAPBEXexcBad9 6" xfId="331" xr:uid="{00000000-0005-0000-0000-0000CE010000}"/>
    <cellStyle name="SAPBEXexcBad9 6 2" xfId="757" xr:uid="{00000000-0005-0000-0000-0000CF010000}"/>
    <cellStyle name="SAPBEXexcBad9 6 2 2" xfId="1016" xr:uid="{00000000-0005-0000-0000-0000D0010000}"/>
    <cellStyle name="SAPBEXexcBad9 7" xfId="752" xr:uid="{00000000-0005-0000-0000-0000D1010000}"/>
    <cellStyle name="SAPBEXexcBad9 7 2" xfId="1011" xr:uid="{00000000-0005-0000-0000-0000D2010000}"/>
    <cellStyle name="SAPBEXexcCritical4" xfId="332" xr:uid="{00000000-0005-0000-0000-0000D3010000}"/>
    <cellStyle name="SAPBEXexcCritical4 2" xfId="333" xr:uid="{00000000-0005-0000-0000-0000D4010000}"/>
    <cellStyle name="SAPBEXexcCritical4 2 2" xfId="759" xr:uid="{00000000-0005-0000-0000-0000D5010000}"/>
    <cellStyle name="SAPBEXexcCritical4 2 2 2" xfId="1018" xr:uid="{00000000-0005-0000-0000-0000D6010000}"/>
    <cellStyle name="SAPBEXexcCritical4 3" xfId="334" xr:uid="{00000000-0005-0000-0000-0000D7010000}"/>
    <cellStyle name="SAPBEXexcCritical4 3 2" xfId="760" xr:uid="{00000000-0005-0000-0000-0000D8010000}"/>
    <cellStyle name="SAPBEXexcCritical4 3 2 2" xfId="1019" xr:uid="{00000000-0005-0000-0000-0000D9010000}"/>
    <cellStyle name="SAPBEXexcCritical4 4" xfId="335" xr:uid="{00000000-0005-0000-0000-0000DA010000}"/>
    <cellStyle name="SAPBEXexcCritical4 4 2" xfId="761" xr:uid="{00000000-0005-0000-0000-0000DB010000}"/>
    <cellStyle name="SAPBEXexcCritical4 4 2 2" xfId="1020" xr:uid="{00000000-0005-0000-0000-0000DC010000}"/>
    <cellStyle name="SAPBEXexcCritical4 5" xfId="336" xr:uid="{00000000-0005-0000-0000-0000DD010000}"/>
    <cellStyle name="SAPBEXexcCritical4 5 2" xfId="762" xr:uid="{00000000-0005-0000-0000-0000DE010000}"/>
    <cellStyle name="SAPBEXexcCritical4 5 2 2" xfId="1021" xr:uid="{00000000-0005-0000-0000-0000DF010000}"/>
    <cellStyle name="SAPBEXexcCritical4 6" xfId="337" xr:uid="{00000000-0005-0000-0000-0000E0010000}"/>
    <cellStyle name="SAPBEXexcCritical4 6 2" xfId="763" xr:uid="{00000000-0005-0000-0000-0000E1010000}"/>
    <cellStyle name="SAPBEXexcCritical4 6 2 2" xfId="1022" xr:uid="{00000000-0005-0000-0000-0000E2010000}"/>
    <cellStyle name="SAPBEXexcCritical4 7" xfId="758" xr:uid="{00000000-0005-0000-0000-0000E3010000}"/>
    <cellStyle name="SAPBEXexcCritical4 7 2" xfId="1017" xr:uid="{00000000-0005-0000-0000-0000E4010000}"/>
    <cellStyle name="SAPBEXexcCritical5" xfId="338" xr:uid="{00000000-0005-0000-0000-0000E5010000}"/>
    <cellStyle name="SAPBEXexcCritical5 2" xfId="339" xr:uid="{00000000-0005-0000-0000-0000E6010000}"/>
    <cellStyle name="SAPBEXexcCritical5 2 2" xfId="765" xr:uid="{00000000-0005-0000-0000-0000E7010000}"/>
    <cellStyle name="SAPBEXexcCritical5 2 2 2" xfId="1024" xr:uid="{00000000-0005-0000-0000-0000E8010000}"/>
    <cellStyle name="SAPBEXexcCritical5 3" xfId="340" xr:uid="{00000000-0005-0000-0000-0000E9010000}"/>
    <cellStyle name="SAPBEXexcCritical5 3 2" xfId="766" xr:uid="{00000000-0005-0000-0000-0000EA010000}"/>
    <cellStyle name="SAPBEXexcCritical5 3 2 2" xfId="1025" xr:uid="{00000000-0005-0000-0000-0000EB010000}"/>
    <cellStyle name="SAPBEXexcCritical5 4" xfId="341" xr:uid="{00000000-0005-0000-0000-0000EC010000}"/>
    <cellStyle name="SAPBEXexcCritical5 4 2" xfId="767" xr:uid="{00000000-0005-0000-0000-0000ED010000}"/>
    <cellStyle name="SAPBEXexcCritical5 4 2 2" xfId="1026" xr:uid="{00000000-0005-0000-0000-0000EE010000}"/>
    <cellStyle name="SAPBEXexcCritical5 5" xfId="342" xr:uid="{00000000-0005-0000-0000-0000EF010000}"/>
    <cellStyle name="SAPBEXexcCritical5 5 2" xfId="768" xr:uid="{00000000-0005-0000-0000-0000F0010000}"/>
    <cellStyle name="SAPBEXexcCritical5 5 2 2" xfId="1027" xr:uid="{00000000-0005-0000-0000-0000F1010000}"/>
    <cellStyle name="SAPBEXexcCritical5 6" xfId="343" xr:uid="{00000000-0005-0000-0000-0000F2010000}"/>
    <cellStyle name="SAPBEXexcCritical5 6 2" xfId="769" xr:uid="{00000000-0005-0000-0000-0000F3010000}"/>
    <cellStyle name="SAPBEXexcCritical5 6 2 2" xfId="1028" xr:uid="{00000000-0005-0000-0000-0000F4010000}"/>
    <cellStyle name="SAPBEXexcCritical5 7" xfId="764" xr:uid="{00000000-0005-0000-0000-0000F5010000}"/>
    <cellStyle name="SAPBEXexcCritical5 7 2" xfId="1023" xr:uid="{00000000-0005-0000-0000-0000F6010000}"/>
    <cellStyle name="SAPBEXexcCritical6" xfId="344" xr:uid="{00000000-0005-0000-0000-0000F7010000}"/>
    <cellStyle name="SAPBEXexcCritical6 2" xfId="345" xr:uid="{00000000-0005-0000-0000-0000F8010000}"/>
    <cellStyle name="SAPBEXexcCritical6 2 2" xfId="771" xr:uid="{00000000-0005-0000-0000-0000F9010000}"/>
    <cellStyle name="SAPBEXexcCritical6 2 2 2" xfId="1030" xr:uid="{00000000-0005-0000-0000-0000FA010000}"/>
    <cellStyle name="SAPBEXexcCritical6 3" xfId="346" xr:uid="{00000000-0005-0000-0000-0000FB010000}"/>
    <cellStyle name="SAPBEXexcCritical6 3 2" xfId="772" xr:uid="{00000000-0005-0000-0000-0000FC010000}"/>
    <cellStyle name="SAPBEXexcCritical6 3 2 2" xfId="1031" xr:uid="{00000000-0005-0000-0000-0000FD010000}"/>
    <cellStyle name="SAPBEXexcCritical6 4" xfId="347" xr:uid="{00000000-0005-0000-0000-0000FE010000}"/>
    <cellStyle name="SAPBEXexcCritical6 4 2" xfId="773" xr:uid="{00000000-0005-0000-0000-0000FF010000}"/>
    <cellStyle name="SAPBEXexcCritical6 4 2 2" xfId="1032" xr:uid="{00000000-0005-0000-0000-000000020000}"/>
    <cellStyle name="SAPBEXexcCritical6 5" xfId="348" xr:uid="{00000000-0005-0000-0000-000001020000}"/>
    <cellStyle name="SAPBEXexcCritical6 5 2" xfId="774" xr:uid="{00000000-0005-0000-0000-000002020000}"/>
    <cellStyle name="SAPBEXexcCritical6 5 2 2" xfId="1033" xr:uid="{00000000-0005-0000-0000-000003020000}"/>
    <cellStyle name="SAPBEXexcCritical6 6" xfId="349" xr:uid="{00000000-0005-0000-0000-000004020000}"/>
    <cellStyle name="SAPBEXexcCritical6 6 2" xfId="775" xr:uid="{00000000-0005-0000-0000-000005020000}"/>
    <cellStyle name="SAPBEXexcCritical6 6 2 2" xfId="1034" xr:uid="{00000000-0005-0000-0000-000006020000}"/>
    <cellStyle name="SAPBEXexcCritical6 7" xfId="770" xr:uid="{00000000-0005-0000-0000-000007020000}"/>
    <cellStyle name="SAPBEXexcCritical6 7 2" xfId="1029" xr:uid="{00000000-0005-0000-0000-000008020000}"/>
    <cellStyle name="SAPBEXexcGood1" xfId="350" xr:uid="{00000000-0005-0000-0000-000009020000}"/>
    <cellStyle name="SAPBEXexcGood1 2" xfId="351" xr:uid="{00000000-0005-0000-0000-00000A020000}"/>
    <cellStyle name="SAPBEXexcGood1 2 2" xfId="777" xr:uid="{00000000-0005-0000-0000-00000B020000}"/>
    <cellStyle name="SAPBEXexcGood1 2 2 2" xfId="1036" xr:uid="{00000000-0005-0000-0000-00000C020000}"/>
    <cellStyle name="SAPBEXexcGood1 3" xfId="352" xr:uid="{00000000-0005-0000-0000-00000D020000}"/>
    <cellStyle name="SAPBEXexcGood1 3 2" xfId="778" xr:uid="{00000000-0005-0000-0000-00000E020000}"/>
    <cellStyle name="SAPBEXexcGood1 3 2 2" xfId="1037" xr:uid="{00000000-0005-0000-0000-00000F020000}"/>
    <cellStyle name="SAPBEXexcGood1 4" xfId="353" xr:uid="{00000000-0005-0000-0000-000010020000}"/>
    <cellStyle name="SAPBEXexcGood1 4 2" xfId="779" xr:uid="{00000000-0005-0000-0000-000011020000}"/>
    <cellStyle name="SAPBEXexcGood1 4 2 2" xfId="1038" xr:uid="{00000000-0005-0000-0000-000012020000}"/>
    <cellStyle name="SAPBEXexcGood1 5" xfId="354" xr:uid="{00000000-0005-0000-0000-000013020000}"/>
    <cellStyle name="SAPBEXexcGood1 5 2" xfId="780" xr:uid="{00000000-0005-0000-0000-000014020000}"/>
    <cellStyle name="SAPBEXexcGood1 5 2 2" xfId="1039" xr:uid="{00000000-0005-0000-0000-000015020000}"/>
    <cellStyle name="SAPBEXexcGood1 6" xfId="355" xr:uid="{00000000-0005-0000-0000-000016020000}"/>
    <cellStyle name="SAPBEXexcGood1 6 2" xfId="781" xr:uid="{00000000-0005-0000-0000-000017020000}"/>
    <cellStyle name="SAPBEXexcGood1 6 2 2" xfId="1040" xr:uid="{00000000-0005-0000-0000-000018020000}"/>
    <cellStyle name="SAPBEXexcGood1 7" xfId="776" xr:uid="{00000000-0005-0000-0000-000019020000}"/>
    <cellStyle name="SAPBEXexcGood1 7 2" xfId="1035" xr:uid="{00000000-0005-0000-0000-00001A020000}"/>
    <cellStyle name="SAPBEXexcGood2" xfId="356" xr:uid="{00000000-0005-0000-0000-00001B020000}"/>
    <cellStyle name="SAPBEXexcGood2 2" xfId="357" xr:uid="{00000000-0005-0000-0000-00001C020000}"/>
    <cellStyle name="SAPBEXexcGood2 2 2" xfId="783" xr:uid="{00000000-0005-0000-0000-00001D020000}"/>
    <cellStyle name="SAPBEXexcGood2 2 2 2" xfId="1042" xr:uid="{00000000-0005-0000-0000-00001E020000}"/>
    <cellStyle name="SAPBEXexcGood2 3" xfId="358" xr:uid="{00000000-0005-0000-0000-00001F020000}"/>
    <cellStyle name="SAPBEXexcGood2 3 2" xfId="784" xr:uid="{00000000-0005-0000-0000-000020020000}"/>
    <cellStyle name="SAPBEXexcGood2 3 2 2" xfId="1043" xr:uid="{00000000-0005-0000-0000-000021020000}"/>
    <cellStyle name="SAPBEXexcGood2 4" xfId="359" xr:uid="{00000000-0005-0000-0000-000022020000}"/>
    <cellStyle name="SAPBEXexcGood2 4 2" xfId="785" xr:uid="{00000000-0005-0000-0000-000023020000}"/>
    <cellStyle name="SAPBEXexcGood2 4 2 2" xfId="1044" xr:uid="{00000000-0005-0000-0000-000024020000}"/>
    <cellStyle name="SAPBEXexcGood2 5" xfId="360" xr:uid="{00000000-0005-0000-0000-000025020000}"/>
    <cellStyle name="SAPBEXexcGood2 5 2" xfId="786" xr:uid="{00000000-0005-0000-0000-000026020000}"/>
    <cellStyle name="SAPBEXexcGood2 5 2 2" xfId="1045" xr:uid="{00000000-0005-0000-0000-000027020000}"/>
    <cellStyle name="SAPBEXexcGood2 6" xfId="361" xr:uid="{00000000-0005-0000-0000-000028020000}"/>
    <cellStyle name="SAPBEXexcGood2 6 2" xfId="787" xr:uid="{00000000-0005-0000-0000-000029020000}"/>
    <cellStyle name="SAPBEXexcGood2 6 2 2" xfId="1046" xr:uid="{00000000-0005-0000-0000-00002A020000}"/>
    <cellStyle name="SAPBEXexcGood2 7" xfId="782" xr:uid="{00000000-0005-0000-0000-00002B020000}"/>
    <cellStyle name="SAPBEXexcGood2 7 2" xfId="1041" xr:uid="{00000000-0005-0000-0000-00002C020000}"/>
    <cellStyle name="SAPBEXexcGood3" xfId="362" xr:uid="{00000000-0005-0000-0000-00002D020000}"/>
    <cellStyle name="SAPBEXexcGood3 2" xfId="363" xr:uid="{00000000-0005-0000-0000-00002E020000}"/>
    <cellStyle name="SAPBEXexcGood3 2 2" xfId="789" xr:uid="{00000000-0005-0000-0000-00002F020000}"/>
    <cellStyle name="SAPBEXexcGood3 2 2 2" xfId="1048" xr:uid="{00000000-0005-0000-0000-000030020000}"/>
    <cellStyle name="SAPBEXexcGood3 3" xfId="364" xr:uid="{00000000-0005-0000-0000-000031020000}"/>
    <cellStyle name="SAPBEXexcGood3 3 2" xfId="790" xr:uid="{00000000-0005-0000-0000-000032020000}"/>
    <cellStyle name="SAPBEXexcGood3 3 2 2" xfId="1049" xr:uid="{00000000-0005-0000-0000-000033020000}"/>
    <cellStyle name="SAPBEXexcGood3 4" xfId="365" xr:uid="{00000000-0005-0000-0000-000034020000}"/>
    <cellStyle name="SAPBEXexcGood3 4 2" xfId="791" xr:uid="{00000000-0005-0000-0000-000035020000}"/>
    <cellStyle name="SAPBEXexcGood3 4 2 2" xfId="1050" xr:uid="{00000000-0005-0000-0000-000036020000}"/>
    <cellStyle name="SAPBEXexcGood3 5" xfId="366" xr:uid="{00000000-0005-0000-0000-000037020000}"/>
    <cellStyle name="SAPBEXexcGood3 5 2" xfId="792" xr:uid="{00000000-0005-0000-0000-000038020000}"/>
    <cellStyle name="SAPBEXexcGood3 5 2 2" xfId="1051" xr:uid="{00000000-0005-0000-0000-000039020000}"/>
    <cellStyle name="SAPBEXexcGood3 6" xfId="367" xr:uid="{00000000-0005-0000-0000-00003A020000}"/>
    <cellStyle name="SAPBEXexcGood3 6 2" xfId="793" xr:uid="{00000000-0005-0000-0000-00003B020000}"/>
    <cellStyle name="SAPBEXexcGood3 6 2 2" xfId="1052" xr:uid="{00000000-0005-0000-0000-00003C020000}"/>
    <cellStyle name="SAPBEXexcGood3 7" xfId="788" xr:uid="{00000000-0005-0000-0000-00003D020000}"/>
    <cellStyle name="SAPBEXexcGood3 7 2" xfId="1047" xr:uid="{00000000-0005-0000-0000-00003E020000}"/>
    <cellStyle name="SAPBEXfilterDrill" xfId="368" xr:uid="{00000000-0005-0000-0000-00003F020000}"/>
    <cellStyle name="SAPBEXfilterDrill 2" xfId="369" xr:uid="{00000000-0005-0000-0000-000040020000}"/>
    <cellStyle name="SAPBEXfilterDrill 2 2" xfId="795" xr:uid="{00000000-0005-0000-0000-000041020000}"/>
    <cellStyle name="SAPBEXfilterDrill 2 2 2" xfId="1054" xr:uid="{00000000-0005-0000-0000-000042020000}"/>
    <cellStyle name="SAPBEXfilterDrill 3" xfId="370" xr:uid="{00000000-0005-0000-0000-000043020000}"/>
    <cellStyle name="SAPBEXfilterDrill 3 2" xfId="796" xr:uid="{00000000-0005-0000-0000-000044020000}"/>
    <cellStyle name="SAPBEXfilterDrill 3 2 2" xfId="1055" xr:uid="{00000000-0005-0000-0000-000045020000}"/>
    <cellStyle name="SAPBEXfilterDrill 4" xfId="371" xr:uid="{00000000-0005-0000-0000-000046020000}"/>
    <cellStyle name="SAPBEXfilterDrill 4 2" xfId="797" xr:uid="{00000000-0005-0000-0000-000047020000}"/>
    <cellStyle name="SAPBEXfilterDrill 4 2 2" xfId="1056" xr:uid="{00000000-0005-0000-0000-000048020000}"/>
    <cellStyle name="SAPBEXfilterDrill 5" xfId="372" xr:uid="{00000000-0005-0000-0000-000049020000}"/>
    <cellStyle name="SAPBEXfilterDrill 5 2" xfId="798" xr:uid="{00000000-0005-0000-0000-00004A020000}"/>
    <cellStyle name="SAPBEXfilterDrill 5 2 2" xfId="1057" xr:uid="{00000000-0005-0000-0000-00004B020000}"/>
    <cellStyle name="SAPBEXfilterDrill 6" xfId="373" xr:uid="{00000000-0005-0000-0000-00004C020000}"/>
    <cellStyle name="SAPBEXfilterDrill 6 2" xfId="799" xr:uid="{00000000-0005-0000-0000-00004D020000}"/>
    <cellStyle name="SAPBEXfilterDrill 6 2 2" xfId="1058" xr:uid="{00000000-0005-0000-0000-00004E020000}"/>
    <cellStyle name="SAPBEXfilterDrill 7" xfId="794" xr:uid="{00000000-0005-0000-0000-00004F020000}"/>
    <cellStyle name="SAPBEXfilterDrill 7 2" xfId="1053" xr:uid="{00000000-0005-0000-0000-000050020000}"/>
    <cellStyle name="SAPBEXfilterItem" xfId="374" xr:uid="{00000000-0005-0000-0000-000051020000}"/>
    <cellStyle name="SAPBEXfilterItem 2" xfId="375" xr:uid="{00000000-0005-0000-0000-000052020000}"/>
    <cellStyle name="SAPBEXfilterItem 2 2" xfId="800" xr:uid="{00000000-0005-0000-0000-000053020000}"/>
    <cellStyle name="SAPBEXfilterItem 2 2 2" xfId="1059" xr:uid="{00000000-0005-0000-0000-000054020000}"/>
    <cellStyle name="SAPBEXfilterItem 3" xfId="376" xr:uid="{00000000-0005-0000-0000-000055020000}"/>
    <cellStyle name="SAPBEXfilterItem 3 2" xfId="801" xr:uid="{00000000-0005-0000-0000-000056020000}"/>
    <cellStyle name="SAPBEXfilterItem 3 2 2" xfId="1060" xr:uid="{00000000-0005-0000-0000-000057020000}"/>
    <cellStyle name="SAPBEXfilterItem 4" xfId="377" xr:uid="{00000000-0005-0000-0000-000058020000}"/>
    <cellStyle name="SAPBEXfilterItem 4 2" xfId="802" xr:uid="{00000000-0005-0000-0000-000059020000}"/>
    <cellStyle name="SAPBEXfilterItem 4 2 2" xfId="1061" xr:uid="{00000000-0005-0000-0000-00005A020000}"/>
    <cellStyle name="SAPBEXfilterItem 5" xfId="378" xr:uid="{00000000-0005-0000-0000-00005B020000}"/>
    <cellStyle name="SAPBEXfilterItem 5 2" xfId="803" xr:uid="{00000000-0005-0000-0000-00005C020000}"/>
    <cellStyle name="SAPBEXfilterItem 5 2 2" xfId="1062" xr:uid="{00000000-0005-0000-0000-00005D020000}"/>
    <cellStyle name="SAPBEXfilterItem 6" xfId="379" xr:uid="{00000000-0005-0000-0000-00005E020000}"/>
    <cellStyle name="SAPBEXfilterItem 6 2" xfId="804" xr:uid="{00000000-0005-0000-0000-00005F020000}"/>
    <cellStyle name="SAPBEXfilterItem 6 2 2" xfId="1063" xr:uid="{00000000-0005-0000-0000-000060020000}"/>
    <cellStyle name="SAPBEXfilterText" xfId="380" xr:uid="{00000000-0005-0000-0000-000061020000}"/>
    <cellStyle name="SAPBEXfilterText 2" xfId="381" xr:uid="{00000000-0005-0000-0000-000062020000}"/>
    <cellStyle name="SAPBEXfilterText 2 2" xfId="805" xr:uid="{00000000-0005-0000-0000-000063020000}"/>
    <cellStyle name="SAPBEXfilterText 2 2 2" xfId="1064" xr:uid="{00000000-0005-0000-0000-000064020000}"/>
    <cellStyle name="SAPBEXfilterText 3" xfId="382" xr:uid="{00000000-0005-0000-0000-000065020000}"/>
    <cellStyle name="SAPBEXfilterText 3 2" xfId="806" xr:uid="{00000000-0005-0000-0000-000066020000}"/>
    <cellStyle name="SAPBEXfilterText 3 2 2" xfId="1065" xr:uid="{00000000-0005-0000-0000-000067020000}"/>
    <cellStyle name="SAPBEXfilterText 4" xfId="383" xr:uid="{00000000-0005-0000-0000-000068020000}"/>
    <cellStyle name="SAPBEXfilterText 4 2" xfId="807" xr:uid="{00000000-0005-0000-0000-000069020000}"/>
    <cellStyle name="SAPBEXfilterText 4 2 2" xfId="1066" xr:uid="{00000000-0005-0000-0000-00006A020000}"/>
    <cellStyle name="SAPBEXfilterText 5" xfId="384" xr:uid="{00000000-0005-0000-0000-00006B020000}"/>
    <cellStyle name="SAPBEXfilterText 5 2" xfId="808" xr:uid="{00000000-0005-0000-0000-00006C020000}"/>
    <cellStyle name="SAPBEXfilterText 5 2 2" xfId="1067" xr:uid="{00000000-0005-0000-0000-00006D020000}"/>
    <cellStyle name="SAPBEXfilterText 6" xfId="385" xr:uid="{00000000-0005-0000-0000-00006E020000}"/>
    <cellStyle name="SAPBEXfilterText 6 2" xfId="809" xr:uid="{00000000-0005-0000-0000-00006F020000}"/>
    <cellStyle name="SAPBEXfilterText 6 2 2" xfId="1068" xr:uid="{00000000-0005-0000-0000-000070020000}"/>
    <cellStyle name="SAPBEXformats" xfId="386" xr:uid="{00000000-0005-0000-0000-000071020000}"/>
    <cellStyle name="SAPBEXformats 2" xfId="387" xr:uid="{00000000-0005-0000-0000-000072020000}"/>
    <cellStyle name="SAPBEXformats 2 2" xfId="810" xr:uid="{00000000-0005-0000-0000-000073020000}"/>
    <cellStyle name="SAPBEXformats 2 2 2" xfId="1069" xr:uid="{00000000-0005-0000-0000-000074020000}"/>
    <cellStyle name="SAPBEXformats 3" xfId="388" xr:uid="{00000000-0005-0000-0000-000075020000}"/>
    <cellStyle name="SAPBEXformats 3 2" xfId="811" xr:uid="{00000000-0005-0000-0000-000076020000}"/>
    <cellStyle name="SAPBEXformats 3 2 2" xfId="1070" xr:uid="{00000000-0005-0000-0000-000077020000}"/>
    <cellStyle name="SAPBEXformats 4" xfId="389" xr:uid="{00000000-0005-0000-0000-000078020000}"/>
    <cellStyle name="SAPBEXformats 4 2" xfId="812" xr:uid="{00000000-0005-0000-0000-000079020000}"/>
    <cellStyle name="SAPBEXformats 4 2 2" xfId="1071" xr:uid="{00000000-0005-0000-0000-00007A020000}"/>
    <cellStyle name="SAPBEXformats 5" xfId="390" xr:uid="{00000000-0005-0000-0000-00007B020000}"/>
    <cellStyle name="SAPBEXformats 5 2" xfId="813" xr:uid="{00000000-0005-0000-0000-00007C020000}"/>
    <cellStyle name="SAPBEXformats 5 2 2" xfId="1072" xr:uid="{00000000-0005-0000-0000-00007D020000}"/>
    <cellStyle name="SAPBEXformats 6" xfId="391" xr:uid="{00000000-0005-0000-0000-00007E020000}"/>
    <cellStyle name="SAPBEXformats 6 2" xfId="814" xr:uid="{00000000-0005-0000-0000-00007F020000}"/>
    <cellStyle name="SAPBEXformats 6 2 2" xfId="1073" xr:uid="{00000000-0005-0000-0000-000080020000}"/>
    <cellStyle name="SAPBEXheaderItem" xfId="392" xr:uid="{00000000-0005-0000-0000-000081020000}"/>
    <cellStyle name="SAPBEXheaderItem 2" xfId="393" xr:uid="{00000000-0005-0000-0000-000082020000}"/>
    <cellStyle name="SAPBEXheaderItem 2 2" xfId="815" xr:uid="{00000000-0005-0000-0000-000083020000}"/>
    <cellStyle name="SAPBEXheaderItem 2 2 2" xfId="1074" xr:uid="{00000000-0005-0000-0000-000084020000}"/>
    <cellStyle name="SAPBEXheaderItem 3" xfId="394" xr:uid="{00000000-0005-0000-0000-000085020000}"/>
    <cellStyle name="SAPBEXheaderItem 3 2" xfId="816" xr:uid="{00000000-0005-0000-0000-000086020000}"/>
    <cellStyle name="SAPBEXheaderItem 3 2 2" xfId="1075" xr:uid="{00000000-0005-0000-0000-000087020000}"/>
    <cellStyle name="SAPBEXheaderItem 4" xfId="395" xr:uid="{00000000-0005-0000-0000-000088020000}"/>
    <cellStyle name="SAPBEXheaderItem 4 2" xfId="817" xr:uid="{00000000-0005-0000-0000-000089020000}"/>
    <cellStyle name="SAPBEXheaderItem 4 2 2" xfId="1076" xr:uid="{00000000-0005-0000-0000-00008A020000}"/>
    <cellStyle name="SAPBEXheaderItem 5" xfId="396" xr:uid="{00000000-0005-0000-0000-00008B020000}"/>
    <cellStyle name="SAPBEXheaderItem 5 2" xfId="818" xr:uid="{00000000-0005-0000-0000-00008C020000}"/>
    <cellStyle name="SAPBEXheaderItem 5 2 2" xfId="1077" xr:uid="{00000000-0005-0000-0000-00008D020000}"/>
    <cellStyle name="SAPBEXheaderItem 6" xfId="397" xr:uid="{00000000-0005-0000-0000-00008E020000}"/>
    <cellStyle name="SAPBEXheaderItem 6 2" xfId="819" xr:uid="{00000000-0005-0000-0000-00008F020000}"/>
    <cellStyle name="SAPBEXheaderItem 6 2 2" xfId="1078" xr:uid="{00000000-0005-0000-0000-000090020000}"/>
    <cellStyle name="SAPBEXheaderText" xfId="398" xr:uid="{00000000-0005-0000-0000-000091020000}"/>
    <cellStyle name="SAPBEXheaderText 2" xfId="399" xr:uid="{00000000-0005-0000-0000-000092020000}"/>
    <cellStyle name="SAPBEXheaderText 2 2" xfId="820" xr:uid="{00000000-0005-0000-0000-000093020000}"/>
    <cellStyle name="SAPBEXheaderText 2 2 2" xfId="1079" xr:uid="{00000000-0005-0000-0000-000094020000}"/>
    <cellStyle name="SAPBEXheaderText 3" xfId="400" xr:uid="{00000000-0005-0000-0000-000095020000}"/>
    <cellStyle name="SAPBEXheaderText 3 2" xfId="821" xr:uid="{00000000-0005-0000-0000-000096020000}"/>
    <cellStyle name="SAPBEXheaderText 3 2 2" xfId="1080" xr:uid="{00000000-0005-0000-0000-000097020000}"/>
    <cellStyle name="SAPBEXheaderText 4" xfId="401" xr:uid="{00000000-0005-0000-0000-000098020000}"/>
    <cellStyle name="SAPBEXheaderText 4 2" xfId="822" xr:uid="{00000000-0005-0000-0000-000099020000}"/>
    <cellStyle name="SAPBEXheaderText 4 2 2" xfId="1081" xr:uid="{00000000-0005-0000-0000-00009A020000}"/>
    <cellStyle name="SAPBEXheaderText 5" xfId="402" xr:uid="{00000000-0005-0000-0000-00009B020000}"/>
    <cellStyle name="SAPBEXheaderText 5 2" xfId="823" xr:uid="{00000000-0005-0000-0000-00009C020000}"/>
    <cellStyle name="SAPBEXheaderText 5 2 2" xfId="1082" xr:uid="{00000000-0005-0000-0000-00009D020000}"/>
    <cellStyle name="SAPBEXheaderText 6" xfId="403" xr:uid="{00000000-0005-0000-0000-00009E020000}"/>
    <cellStyle name="SAPBEXheaderText 6 2" xfId="824" xr:uid="{00000000-0005-0000-0000-00009F020000}"/>
    <cellStyle name="SAPBEXheaderText 6 2 2" xfId="1083" xr:uid="{00000000-0005-0000-0000-0000A0020000}"/>
    <cellStyle name="SAPBEXHLevel0" xfId="404" xr:uid="{00000000-0005-0000-0000-0000A1020000}"/>
    <cellStyle name="SAPBEXHLevel0 2" xfId="405" xr:uid="{00000000-0005-0000-0000-0000A2020000}"/>
    <cellStyle name="SAPBEXHLevel0 2 2" xfId="825" xr:uid="{00000000-0005-0000-0000-0000A3020000}"/>
    <cellStyle name="SAPBEXHLevel0 2 2 2" xfId="1084" xr:uid="{00000000-0005-0000-0000-0000A4020000}"/>
    <cellStyle name="SAPBEXHLevel0 3" xfId="406" xr:uid="{00000000-0005-0000-0000-0000A5020000}"/>
    <cellStyle name="SAPBEXHLevel0 3 2" xfId="826" xr:uid="{00000000-0005-0000-0000-0000A6020000}"/>
    <cellStyle name="SAPBEXHLevel0 3 2 2" xfId="1085" xr:uid="{00000000-0005-0000-0000-0000A7020000}"/>
    <cellStyle name="SAPBEXHLevel0 4" xfId="407" xr:uid="{00000000-0005-0000-0000-0000A8020000}"/>
    <cellStyle name="SAPBEXHLevel0 4 2" xfId="827" xr:uid="{00000000-0005-0000-0000-0000A9020000}"/>
    <cellStyle name="SAPBEXHLevel0 4 2 2" xfId="1086" xr:uid="{00000000-0005-0000-0000-0000AA020000}"/>
    <cellStyle name="SAPBEXHLevel0 5" xfId="408" xr:uid="{00000000-0005-0000-0000-0000AB020000}"/>
    <cellStyle name="SAPBEXHLevel0 5 2" xfId="828" xr:uid="{00000000-0005-0000-0000-0000AC020000}"/>
    <cellStyle name="SAPBEXHLevel0 5 2 2" xfId="1087" xr:uid="{00000000-0005-0000-0000-0000AD020000}"/>
    <cellStyle name="SAPBEXHLevel0 6" xfId="409" xr:uid="{00000000-0005-0000-0000-0000AE020000}"/>
    <cellStyle name="SAPBEXHLevel0 6 2" xfId="829" xr:uid="{00000000-0005-0000-0000-0000AF020000}"/>
    <cellStyle name="SAPBEXHLevel0 6 2 2" xfId="1088" xr:uid="{00000000-0005-0000-0000-0000B0020000}"/>
    <cellStyle name="SAPBEXHLevel0 7" xfId="410" xr:uid="{00000000-0005-0000-0000-0000B1020000}"/>
    <cellStyle name="SAPBEXHLevel0 7 2" xfId="830" xr:uid="{00000000-0005-0000-0000-0000B2020000}"/>
    <cellStyle name="SAPBEXHLevel0 7 2 2" xfId="1089" xr:uid="{00000000-0005-0000-0000-0000B3020000}"/>
    <cellStyle name="SAPBEXHLevel0_7y-отчетная_РЖД_2009_04" xfId="411" xr:uid="{00000000-0005-0000-0000-0000B4020000}"/>
    <cellStyle name="SAPBEXHLevel0X" xfId="412" xr:uid="{00000000-0005-0000-0000-0000B5020000}"/>
    <cellStyle name="SAPBEXHLevel0X 2" xfId="413" xr:uid="{00000000-0005-0000-0000-0000B6020000}"/>
    <cellStyle name="SAPBEXHLevel0X 2 2" xfId="831" xr:uid="{00000000-0005-0000-0000-0000B7020000}"/>
    <cellStyle name="SAPBEXHLevel0X 2 2 2" xfId="1090" xr:uid="{00000000-0005-0000-0000-0000B8020000}"/>
    <cellStyle name="SAPBEXHLevel0X 3" xfId="414" xr:uid="{00000000-0005-0000-0000-0000B9020000}"/>
    <cellStyle name="SAPBEXHLevel0X 3 2" xfId="832" xr:uid="{00000000-0005-0000-0000-0000BA020000}"/>
    <cellStyle name="SAPBEXHLevel0X 3 2 2" xfId="1091" xr:uid="{00000000-0005-0000-0000-0000BB020000}"/>
    <cellStyle name="SAPBEXHLevel0X 4" xfId="415" xr:uid="{00000000-0005-0000-0000-0000BC020000}"/>
    <cellStyle name="SAPBEXHLevel0X 4 2" xfId="833" xr:uid="{00000000-0005-0000-0000-0000BD020000}"/>
    <cellStyle name="SAPBEXHLevel0X 4 2 2" xfId="1092" xr:uid="{00000000-0005-0000-0000-0000BE020000}"/>
    <cellStyle name="SAPBEXHLevel0X 5" xfId="416" xr:uid="{00000000-0005-0000-0000-0000BF020000}"/>
    <cellStyle name="SAPBEXHLevel0X 5 2" xfId="834" xr:uid="{00000000-0005-0000-0000-0000C0020000}"/>
    <cellStyle name="SAPBEXHLevel0X 5 2 2" xfId="1093" xr:uid="{00000000-0005-0000-0000-0000C1020000}"/>
    <cellStyle name="SAPBEXHLevel0X 6" xfId="417" xr:uid="{00000000-0005-0000-0000-0000C2020000}"/>
    <cellStyle name="SAPBEXHLevel0X 6 2" xfId="835" xr:uid="{00000000-0005-0000-0000-0000C3020000}"/>
    <cellStyle name="SAPBEXHLevel0X 6 2 2" xfId="1094" xr:uid="{00000000-0005-0000-0000-0000C4020000}"/>
    <cellStyle name="SAPBEXHLevel0X 7" xfId="418" xr:uid="{00000000-0005-0000-0000-0000C5020000}"/>
    <cellStyle name="SAPBEXHLevel0X 7 2" xfId="836" xr:uid="{00000000-0005-0000-0000-0000C6020000}"/>
    <cellStyle name="SAPBEXHLevel0X 7 2 2" xfId="1095" xr:uid="{00000000-0005-0000-0000-0000C7020000}"/>
    <cellStyle name="SAPBEXHLevel0X 8" xfId="419" xr:uid="{00000000-0005-0000-0000-0000C8020000}"/>
    <cellStyle name="SAPBEXHLevel0X 8 2" xfId="837" xr:uid="{00000000-0005-0000-0000-0000C9020000}"/>
    <cellStyle name="SAPBEXHLevel0X 8 2 2" xfId="1096" xr:uid="{00000000-0005-0000-0000-0000CA020000}"/>
    <cellStyle name="SAPBEXHLevel0X 9" xfId="420" xr:uid="{00000000-0005-0000-0000-0000CB020000}"/>
    <cellStyle name="SAPBEXHLevel0X 9 2" xfId="838" xr:uid="{00000000-0005-0000-0000-0000CC020000}"/>
    <cellStyle name="SAPBEXHLevel0X 9 2 2" xfId="1097" xr:uid="{00000000-0005-0000-0000-0000CD020000}"/>
    <cellStyle name="SAPBEXHLevel0X_7-р_Из_Системы" xfId="421" xr:uid="{00000000-0005-0000-0000-0000CE020000}"/>
    <cellStyle name="SAPBEXHLevel1" xfId="422" xr:uid="{00000000-0005-0000-0000-0000CF020000}"/>
    <cellStyle name="SAPBEXHLevel1 2" xfId="423" xr:uid="{00000000-0005-0000-0000-0000D0020000}"/>
    <cellStyle name="SAPBEXHLevel1 2 2" xfId="839" xr:uid="{00000000-0005-0000-0000-0000D1020000}"/>
    <cellStyle name="SAPBEXHLevel1 2 2 2" xfId="1098" xr:uid="{00000000-0005-0000-0000-0000D2020000}"/>
    <cellStyle name="SAPBEXHLevel1 3" xfId="424" xr:uid="{00000000-0005-0000-0000-0000D3020000}"/>
    <cellStyle name="SAPBEXHLevel1 3 2" xfId="840" xr:uid="{00000000-0005-0000-0000-0000D4020000}"/>
    <cellStyle name="SAPBEXHLevel1 3 2 2" xfId="1099" xr:uid="{00000000-0005-0000-0000-0000D5020000}"/>
    <cellStyle name="SAPBEXHLevel1 4" xfId="425" xr:uid="{00000000-0005-0000-0000-0000D6020000}"/>
    <cellStyle name="SAPBEXHLevel1 4 2" xfId="841" xr:uid="{00000000-0005-0000-0000-0000D7020000}"/>
    <cellStyle name="SAPBEXHLevel1 4 2 2" xfId="1100" xr:uid="{00000000-0005-0000-0000-0000D8020000}"/>
    <cellStyle name="SAPBEXHLevel1 5" xfId="426" xr:uid="{00000000-0005-0000-0000-0000D9020000}"/>
    <cellStyle name="SAPBEXHLevel1 5 2" xfId="842" xr:uid="{00000000-0005-0000-0000-0000DA020000}"/>
    <cellStyle name="SAPBEXHLevel1 5 2 2" xfId="1101" xr:uid="{00000000-0005-0000-0000-0000DB020000}"/>
    <cellStyle name="SAPBEXHLevel1 6" xfId="427" xr:uid="{00000000-0005-0000-0000-0000DC020000}"/>
    <cellStyle name="SAPBEXHLevel1 6 2" xfId="843" xr:uid="{00000000-0005-0000-0000-0000DD020000}"/>
    <cellStyle name="SAPBEXHLevel1 6 2 2" xfId="1102" xr:uid="{00000000-0005-0000-0000-0000DE020000}"/>
    <cellStyle name="SAPBEXHLevel1 7" xfId="428" xr:uid="{00000000-0005-0000-0000-0000DF020000}"/>
    <cellStyle name="SAPBEXHLevel1 7 2" xfId="844" xr:uid="{00000000-0005-0000-0000-0000E0020000}"/>
    <cellStyle name="SAPBEXHLevel1 7 2 2" xfId="1103" xr:uid="{00000000-0005-0000-0000-0000E1020000}"/>
    <cellStyle name="SAPBEXHLevel1_7y-отчетная_РЖД_2009_04" xfId="429" xr:uid="{00000000-0005-0000-0000-0000E2020000}"/>
    <cellStyle name="SAPBEXHLevel1X" xfId="430" xr:uid="{00000000-0005-0000-0000-0000E3020000}"/>
    <cellStyle name="SAPBEXHLevel1X 2" xfId="431" xr:uid="{00000000-0005-0000-0000-0000E4020000}"/>
    <cellStyle name="SAPBEXHLevel1X 2 2" xfId="845" xr:uid="{00000000-0005-0000-0000-0000E5020000}"/>
    <cellStyle name="SAPBEXHLevel1X 2 2 2" xfId="1104" xr:uid="{00000000-0005-0000-0000-0000E6020000}"/>
    <cellStyle name="SAPBEXHLevel1X 3" xfId="432" xr:uid="{00000000-0005-0000-0000-0000E7020000}"/>
    <cellStyle name="SAPBEXHLevel1X 3 2" xfId="846" xr:uid="{00000000-0005-0000-0000-0000E8020000}"/>
    <cellStyle name="SAPBEXHLevel1X 3 2 2" xfId="1105" xr:uid="{00000000-0005-0000-0000-0000E9020000}"/>
    <cellStyle name="SAPBEXHLevel1X 4" xfId="433" xr:uid="{00000000-0005-0000-0000-0000EA020000}"/>
    <cellStyle name="SAPBEXHLevel1X 4 2" xfId="847" xr:uid="{00000000-0005-0000-0000-0000EB020000}"/>
    <cellStyle name="SAPBEXHLevel1X 4 2 2" xfId="1106" xr:uid="{00000000-0005-0000-0000-0000EC020000}"/>
    <cellStyle name="SAPBEXHLevel1X 5" xfId="434" xr:uid="{00000000-0005-0000-0000-0000ED020000}"/>
    <cellStyle name="SAPBEXHLevel1X 5 2" xfId="848" xr:uid="{00000000-0005-0000-0000-0000EE020000}"/>
    <cellStyle name="SAPBEXHLevel1X 5 2 2" xfId="1107" xr:uid="{00000000-0005-0000-0000-0000EF020000}"/>
    <cellStyle name="SAPBEXHLevel1X 6" xfId="435" xr:uid="{00000000-0005-0000-0000-0000F0020000}"/>
    <cellStyle name="SAPBEXHLevel1X 6 2" xfId="849" xr:uid="{00000000-0005-0000-0000-0000F1020000}"/>
    <cellStyle name="SAPBEXHLevel1X 6 2 2" xfId="1108" xr:uid="{00000000-0005-0000-0000-0000F2020000}"/>
    <cellStyle name="SAPBEXHLevel1X 7" xfId="436" xr:uid="{00000000-0005-0000-0000-0000F3020000}"/>
    <cellStyle name="SAPBEXHLevel1X 7 2" xfId="850" xr:uid="{00000000-0005-0000-0000-0000F4020000}"/>
    <cellStyle name="SAPBEXHLevel1X 7 2 2" xfId="1109" xr:uid="{00000000-0005-0000-0000-0000F5020000}"/>
    <cellStyle name="SAPBEXHLevel1X 8" xfId="437" xr:uid="{00000000-0005-0000-0000-0000F6020000}"/>
    <cellStyle name="SAPBEXHLevel1X 8 2" xfId="851" xr:uid="{00000000-0005-0000-0000-0000F7020000}"/>
    <cellStyle name="SAPBEXHLevel1X 8 2 2" xfId="1110" xr:uid="{00000000-0005-0000-0000-0000F8020000}"/>
    <cellStyle name="SAPBEXHLevel1X 9" xfId="438" xr:uid="{00000000-0005-0000-0000-0000F9020000}"/>
    <cellStyle name="SAPBEXHLevel1X 9 2" xfId="852" xr:uid="{00000000-0005-0000-0000-0000FA020000}"/>
    <cellStyle name="SAPBEXHLevel1X 9 2 2" xfId="1111" xr:uid="{00000000-0005-0000-0000-0000FB020000}"/>
    <cellStyle name="SAPBEXHLevel1X_7-р_Из_Системы" xfId="439" xr:uid="{00000000-0005-0000-0000-0000FC020000}"/>
    <cellStyle name="SAPBEXHLevel2" xfId="440" xr:uid="{00000000-0005-0000-0000-0000FD020000}"/>
    <cellStyle name="SAPBEXHLevel2 2" xfId="441" xr:uid="{00000000-0005-0000-0000-0000FE020000}"/>
    <cellStyle name="SAPBEXHLevel2 2 2" xfId="853" xr:uid="{00000000-0005-0000-0000-0000FF020000}"/>
    <cellStyle name="SAPBEXHLevel2 2 2 2" xfId="1112" xr:uid="{00000000-0005-0000-0000-000000030000}"/>
    <cellStyle name="SAPBEXHLevel2 3" xfId="442" xr:uid="{00000000-0005-0000-0000-000001030000}"/>
    <cellStyle name="SAPBEXHLevel2 3 2" xfId="854" xr:uid="{00000000-0005-0000-0000-000002030000}"/>
    <cellStyle name="SAPBEXHLevel2 3 2 2" xfId="1113" xr:uid="{00000000-0005-0000-0000-000003030000}"/>
    <cellStyle name="SAPBEXHLevel2 4" xfId="443" xr:uid="{00000000-0005-0000-0000-000004030000}"/>
    <cellStyle name="SAPBEXHLevel2 4 2" xfId="855" xr:uid="{00000000-0005-0000-0000-000005030000}"/>
    <cellStyle name="SAPBEXHLevel2 4 2 2" xfId="1114" xr:uid="{00000000-0005-0000-0000-000006030000}"/>
    <cellStyle name="SAPBEXHLevel2 5" xfId="444" xr:uid="{00000000-0005-0000-0000-000007030000}"/>
    <cellStyle name="SAPBEXHLevel2 5 2" xfId="856" xr:uid="{00000000-0005-0000-0000-000008030000}"/>
    <cellStyle name="SAPBEXHLevel2 5 2 2" xfId="1115" xr:uid="{00000000-0005-0000-0000-000009030000}"/>
    <cellStyle name="SAPBEXHLevel2 6" xfId="445" xr:uid="{00000000-0005-0000-0000-00000A030000}"/>
    <cellStyle name="SAPBEXHLevel2 6 2" xfId="857" xr:uid="{00000000-0005-0000-0000-00000B030000}"/>
    <cellStyle name="SAPBEXHLevel2 6 2 2" xfId="1116" xr:uid="{00000000-0005-0000-0000-00000C030000}"/>
    <cellStyle name="SAPBEXHLevel2_Приложение_1_к_7-у-о_2009_Кв_1_ФСТ" xfId="446" xr:uid="{00000000-0005-0000-0000-00000D030000}"/>
    <cellStyle name="SAPBEXHLevel2X" xfId="447" xr:uid="{00000000-0005-0000-0000-00000E030000}"/>
    <cellStyle name="SAPBEXHLevel2X 10" xfId="858" xr:uid="{00000000-0005-0000-0000-00000F030000}"/>
    <cellStyle name="SAPBEXHLevel2X 10 2" xfId="1117" xr:uid="{00000000-0005-0000-0000-000010030000}"/>
    <cellStyle name="SAPBEXHLevel2X 2" xfId="448" xr:uid="{00000000-0005-0000-0000-000011030000}"/>
    <cellStyle name="SAPBEXHLevel2X 2 2" xfId="859" xr:uid="{00000000-0005-0000-0000-000012030000}"/>
    <cellStyle name="SAPBEXHLevel2X 2 2 2" xfId="1118" xr:uid="{00000000-0005-0000-0000-000013030000}"/>
    <cellStyle name="SAPBEXHLevel2X 3" xfId="449" xr:uid="{00000000-0005-0000-0000-000014030000}"/>
    <cellStyle name="SAPBEXHLevel2X 3 2" xfId="860" xr:uid="{00000000-0005-0000-0000-000015030000}"/>
    <cellStyle name="SAPBEXHLevel2X 3 2 2" xfId="1119" xr:uid="{00000000-0005-0000-0000-000016030000}"/>
    <cellStyle name="SAPBEXHLevel2X 4" xfId="450" xr:uid="{00000000-0005-0000-0000-000017030000}"/>
    <cellStyle name="SAPBEXHLevel2X 4 2" xfId="861" xr:uid="{00000000-0005-0000-0000-000018030000}"/>
    <cellStyle name="SAPBEXHLevel2X 4 2 2" xfId="1120" xr:uid="{00000000-0005-0000-0000-000019030000}"/>
    <cellStyle name="SAPBEXHLevel2X 5" xfId="451" xr:uid="{00000000-0005-0000-0000-00001A030000}"/>
    <cellStyle name="SAPBEXHLevel2X 5 2" xfId="862" xr:uid="{00000000-0005-0000-0000-00001B030000}"/>
    <cellStyle name="SAPBEXHLevel2X 5 2 2" xfId="1121" xr:uid="{00000000-0005-0000-0000-00001C030000}"/>
    <cellStyle name="SAPBEXHLevel2X 6" xfId="452" xr:uid="{00000000-0005-0000-0000-00001D030000}"/>
    <cellStyle name="SAPBEXHLevel2X 6 2" xfId="863" xr:uid="{00000000-0005-0000-0000-00001E030000}"/>
    <cellStyle name="SAPBEXHLevel2X 6 2 2" xfId="1122" xr:uid="{00000000-0005-0000-0000-00001F030000}"/>
    <cellStyle name="SAPBEXHLevel2X 7" xfId="453" xr:uid="{00000000-0005-0000-0000-000020030000}"/>
    <cellStyle name="SAPBEXHLevel2X 7 2" xfId="864" xr:uid="{00000000-0005-0000-0000-000021030000}"/>
    <cellStyle name="SAPBEXHLevel2X 7 2 2" xfId="1123" xr:uid="{00000000-0005-0000-0000-000022030000}"/>
    <cellStyle name="SAPBEXHLevel2X 8" xfId="454" xr:uid="{00000000-0005-0000-0000-000023030000}"/>
    <cellStyle name="SAPBEXHLevel2X 8 2" xfId="865" xr:uid="{00000000-0005-0000-0000-000024030000}"/>
    <cellStyle name="SAPBEXHLevel2X 8 2 2" xfId="1124" xr:uid="{00000000-0005-0000-0000-000025030000}"/>
    <cellStyle name="SAPBEXHLevel2X 9" xfId="455" xr:uid="{00000000-0005-0000-0000-000026030000}"/>
    <cellStyle name="SAPBEXHLevel2X 9 2" xfId="866" xr:uid="{00000000-0005-0000-0000-000027030000}"/>
    <cellStyle name="SAPBEXHLevel2X 9 2 2" xfId="1125" xr:uid="{00000000-0005-0000-0000-000028030000}"/>
    <cellStyle name="SAPBEXHLevel2X_7-р_Из_Системы" xfId="456" xr:uid="{00000000-0005-0000-0000-000029030000}"/>
    <cellStyle name="SAPBEXHLevel3" xfId="457" xr:uid="{00000000-0005-0000-0000-00002A030000}"/>
    <cellStyle name="SAPBEXHLevel3 2" xfId="458" xr:uid="{00000000-0005-0000-0000-00002B030000}"/>
    <cellStyle name="SAPBEXHLevel3 2 2" xfId="867" xr:uid="{00000000-0005-0000-0000-00002C030000}"/>
    <cellStyle name="SAPBEXHLevel3 2 2 2" xfId="1126" xr:uid="{00000000-0005-0000-0000-00002D030000}"/>
    <cellStyle name="SAPBEXHLevel3 3" xfId="459" xr:uid="{00000000-0005-0000-0000-00002E030000}"/>
    <cellStyle name="SAPBEXHLevel3 3 2" xfId="868" xr:uid="{00000000-0005-0000-0000-00002F030000}"/>
    <cellStyle name="SAPBEXHLevel3 3 2 2" xfId="1127" xr:uid="{00000000-0005-0000-0000-000030030000}"/>
    <cellStyle name="SAPBEXHLevel3 4" xfId="460" xr:uid="{00000000-0005-0000-0000-000031030000}"/>
    <cellStyle name="SAPBEXHLevel3 4 2" xfId="869" xr:uid="{00000000-0005-0000-0000-000032030000}"/>
    <cellStyle name="SAPBEXHLevel3 4 2 2" xfId="1128" xr:uid="{00000000-0005-0000-0000-000033030000}"/>
    <cellStyle name="SAPBEXHLevel3 5" xfId="461" xr:uid="{00000000-0005-0000-0000-000034030000}"/>
    <cellStyle name="SAPBEXHLevel3 5 2" xfId="870" xr:uid="{00000000-0005-0000-0000-000035030000}"/>
    <cellStyle name="SAPBEXHLevel3 5 2 2" xfId="1129" xr:uid="{00000000-0005-0000-0000-000036030000}"/>
    <cellStyle name="SAPBEXHLevel3 6" xfId="462" xr:uid="{00000000-0005-0000-0000-000037030000}"/>
    <cellStyle name="SAPBEXHLevel3 6 2" xfId="871" xr:uid="{00000000-0005-0000-0000-000038030000}"/>
    <cellStyle name="SAPBEXHLevel3 6 2 2" xfId="1130" xr:uid="{00000000-0005-0000-0000-000039030000}"/>
    <cellStyle name="SAPBEXHLevel3_Приложение_1_к_7-у-о_2009_Кв_1_ФСТ" xfId="463" xr:uid="{00000000-0005-0000-0000-00003A030000}"/>
    <cellStyle name="SAPBEXHLevel3X" xfId="464" xr:uid="{00000000-0005-0000-0000-00003B030000}"/>
    <cellStyle name="SAPBEXHLevel3X 10" xfId="872" xr:uid="{00000000-0005-0000-0000-00003C030000}"/>
    <cellStyle name="SAPBEXHLevel3X 10 2" xfId="1131" xr:uid="{00000000-0005-0000-0000-00003D030000}"/>
    <cellStyle name="SAPBEXHLevel3X 2" xfId="465" xr:uid="{00000000-0005-0000-0000-00003E030000}"/>
    <cellStyle name="SAPBEXHLevel3X 2 2" xfId="873" xr:uid="{00000000-0005-0000-0000-00003F030000}"/>
    <cellStyle name="SAPBEXHLevel3X 2 2 2" xfId="1132" xr:uid="{00000000-0005-0000-0000-000040030000}"/>
    <cellStyle name="SAPBEXHLevel3X 3" xfId="466" xr:uid="{00000000-0005-0000-0000-000041030000}"/>
    <cellStyle name="SAPBEXHLevel3X 3 2" xfId="874" xr:uid="{00000000-0005-0000-0000-000042030000}"/>
    <cellStyle name="SAPBEXHLevel3X 3 2 2" xfId="1133" xr:uid="{00000000-0005-0000-0000-000043030000}"/>
    <cellStyle name="SAPBEXHLevel3X 4" xfId="467" xr:uid="{00000000-0005-0000-0000-000044030000}"/>
    <cellStyle name="SAPBEXHLevel3X 4 2" xfId="875" xr:uid="{00000000-0005-0000-0000-000045030000}"/>
    <cellStyle name="SAPBEXHLevel3X 4 2 2" xfId="1134" xr:uid="{00000000-0005-0000-0000-000046030000}"/>
    <cellStyle name="SAPBEXHLevel3X 5" xfId="468" xr:uid="{00000000-0005-0000-0000-000047030000}"/>
    <cellStyle name="SAPBEXHLevel3X 5 2" xfId="876" xr:uid="{00000000-0005-0000-0000-000048030000}"/>
    <cellStyle name="SAPBEXHLevel3X 5 2 2" xfId="1135" xr:uid="{00000000-0005-0000-0000-000049030000}"/>
    <cellStyle name="SAPBEXHLevel3X 6" xfId="469" xr:uid="{00000000-0005-0000-0000-00004A030000}"/>
    <cellStyle name="SAPBEXHLevel3X 6 2" xfId="877" xr:uid="{00000000-0005-0000-0000-00004B030000}"/>
    <cellStyle name="SAPBEXHLevel3X 6 2 2" xfId="1136" xr:uid="{00000000-0005-0000-0000-00004C030000}"/>
    <cellStyle name="SAPBEXHLevel3X 7" xfId="470" xr:uid="{00000000-0005-0000-0000-00004D030000}"/>
    <cellStyle name="SAPBEXHLevel3X 7 2" xfId="878" xr:uid="{00000000-0005-0000-0000-00004E030000}"/>
    <cellStyle name="SAPBEXHLevel3X 7 2 2" xfId="1137" xr:uid="{00000000-0005-0000-0000-00004F030000}"/>
    <cellStyle name="SAPBEXHLevel3X 8" xfId="471" xr:uid="{00000000-0005-0000-0000-000050030000}"/>
    <cellStyle name="SAPBEXHLevel3X 8 2" xfId="879" xr:uid="{00000000-0005-0000-0000-000051030000}"/>
    <cellStyle name="SAPBEXHLevel3X 8 2 2" xfId="1138" xr:uid="{00000000-0005-0000-0000-000052030000}"/>
    <cellStyle name="SAPBEXHLevel3X 9" xfId="472" xr:uid="{00000000-0005-0000-0000-000053030000}"/>
    <cellStyle name="SAPBEXHLevel3X 9 2" xfId="880" xr:uid="{00000000-0005-0000-0000-000054030000}"/>
    <cellStyle name="SAPBEXHLevel3X 9 2 2" xfId="1139" xr:uid="{00000000-0005-0000-0000-000055030000}"/>
    <cellStyle name="SAPBEXHLevel3X_7-р_Из_Системы" xfId="473" xr:uid="{00000000-0005-0000-0000-000056030000}"/>
    <cellStyle name="SAPBEXinputData" xfId="474" xr:uid="{00000000-0005-0000-0000-000057030000}"/>
    <cellStyle name="SAPBEXinputData 10" xfId="475" xr:uid="{00000000-0005-0000-0000-000058030000}"/>
    <cellStyle name="SAPBEXinputData 2" xfId="476" xr:uid="{00000000-0005-0000-0000-000059030000}"/>
    <cellStyle name="SAPBEXinputData 3" xfId="477" xr:uid="{00000000-0005-0000-0000-00005A030000}"/>
    <cellStyle name="SAPBEXinputData 4" xfId="478" xr:uid="{00000000-0005-0000-0000-00005B030000}"/>
    <cellStyle name="SAPBEXinputData 5" xfId="479" xr:uid="{00000000-0005-0000-0000-00005C030000}"/>
    <cellStyle name="SAPBEXinputData 6" xfId="480" xr:uid="{00000000-0005-0000-0000-00005D030000}"/>
    <cellStyle name="SAPBEXinputData 7" xfId="481" xr:uid="{00000000-0005-0000-0000-00005E030000}"/>
    <cellStyle name="SAPBEXinputData 8" xfId="482" xr:uid="{00000000-0005-0000-0000-00005F030000}"/>
    <cellStyle name="SAPBEXinputData 9" xfId="483" xr:uid="{00000000-0005-0000-0000-000060030000}"/>
    <cellStyle name="SAPBEXinputData_7-р_Из_Системы" xfId="484" xr:uid="{00000000-0005-0000-0000-000061030000}"/>
    <cellStyle name="SAPBEXItemHeader" xfId="485" xr:uid="{00000000-0005-0000-0000-000062030000}"/>
    <cellStyle name="SAPBEXItemHeader 2" xfId="881" xr:uid="{00000000-0005-0000-0000-000063030000}"/>
    <cellStyle name="SAPBEXItemHeader 2 2" xfId="1140" xr:uid="{00000000-0005-0000-0000-000064030000}"/>
    <cellStyle name="SAPBEXresData" xfId="486" xr:uid="{00000000-0005-0000-0000-000065030000}"/>
    <cellStyle name="SAPBEXresData 2" xfId="487" xr:uid="{00000000-0005-0000-0000-000066030000}"/>
    <cellStyle name="SAPBEXresData 2 2" xfId="883" xr:uid="{00000000-0005-0000-0000-000067030000}"/>
    <cellStyle name="SAPBEXresData 2 2 2" xfId="1142" xr:uid="{00000000-0005-0000-0000-000068030000}"/>
    <cellStyle name="SAPBEXresData 3" xfId="488" xr:uid="{00000000-0005-0000-0000-000069030000}"/>
    <cellStyle name="SAPBEXresData 3 2" xfId="884" xr:uid="{00000000-0005-0000-0000-00006A030000}"/>
    <cellStyle name="SAPBEXresData 3 2 2" xfId="1143" xr:uid="{00000000-0005-0000-0000-00006B030000}"/>
    <cellStyle name="SAPBEXresData 4" xfId="489" xr:uid="{00000000-0005-0000-0000-00006C030000}"/>
    <cellStyle name="SAPBEXresData 4 2" xfId="885" xr:uid="{00000000-0005-0000-0000-00006D030000}"/>
    <cellStyle name="SAPBEXresData 4 2 2" xfId="1144" xr:uid="{00000000-0005-0000-0000-00006E030000}"/>
    <cellStyle name="SAPBEXresData 5" xfId="490" xr:uid="{00000000-0005-0000-0000-00006F030000}"/>
    <cellStyle name="SAPBEXresData 5 2" xfId="886" xr:uid="{00000000-0005-0000-0000-000070030000}"/>
    <cellStyle name="SAPBEXresData 5 2 2" xfId="1145" xr:uid="{00000000-0005-0000-0000-000071030000}"/>
    <cellStyle name="SAPBEXresData 6" xfId="491" xr:uid="{00000000-0005-0000-0000-000072030000}"/>
    <cellStyle name="SAPBEXresData 6 2" xfId="887" xr:uid="{00000000-0005-0000-0000-000073030000}"/>
    <cellStyle name="SAPBEXresData 6 2 2" xfId="1146" xr:uid="{00000000-0005-0000-0000-000074030000}"/>
    <cellStyle name="SAPBEXresData 7" xfId="882" xr:uid="{00000000-0005-0000-0000-000075030000}"/>
    <cellStyle name="SAPBEXresData 7 2" xfId="1141" xr:uid="{00000000-0005-0000-0000-000076030000}"/>
    <cellStyle name="SAPBEXresDataEmph" xfId="492" xr:uid="{00000000-0005-0000-0000-000077030000}"/>
    <cellStyle name="SAPBEXresDataEmph 2" xfId="493" xr:uid="{00000000-0005-0000-0000-000078030000}"/>
    <cellStyle name="SAPBEXresDataEmph 2 2" xfId="494" xr:uid="{00000000-0005-0000-0000-000079030000}"/>
    <cellStyle name="SAPBEXresDataEmph 3" xfId="495" xr:uid="{00000000-0005-0000-0000-00007A030000}"/>
    <cellStyle name="SAPBEXresDataEmph 3 2" xfId="496" xr:uid="{00000000-0005-0000-0000-00007B030000}"/>
    <cellStyle name="SAPBEXresDataEmph 4" xfId="497" xr:uid="{00000000-0005-0000-0000-00007C030000}"/>
    <cellStyle name="SAPBEXresDataEmph 4 2" xfId="498" xr:uid="{00000000-0005-0000-0000-00007D030000}"/>
    <cellStyle name="SAPBEXresDataEmph 5" xfId="499" xr:uid="{00000000-0005-0000-0000-00007E030000}"/>
    <cellStyle name="SAPBEXresDataEmph 5 2" xfId="500" xr:uid="{00000000-0005-0000-0000-00007F030000}"/>
    <cellStyle name="SAPBEXresDataEmph 6" xfId="501" xr:uid="{00000000-0005-0000-0000-000080030000}"/>
    <cellStyle name="SAPBEXresDataEmph 6 2" xfId="502" xr:uid="{00000000-0005-0000-0000-000081030000}"/>
    <cellStyle name="SAPBEXresDataEmph 7" xfId="888" xr:uid="{00000000-0005-0000-0000-000082030000}"/>
    <cellStyle name="SAPBEXresDataEmph 7 2" xfId="1147" xr:uid="{00000000-0005-0000-0000-000083030000}"/>
    <cellStyle name="SAPBEXresItem" xfId="503" xr:uid="{00000000-0005-0000-0000-000084030000}"/>
    <cellStyle name="SAPBEXresItem 2" xfId="504" xr:uid="{00000000-0005-0000-0000-000085030000}"/>
    <cellStyle name="SAPBEXresItem 2 2" xfId="890" xr:uid="{00000000-0005-0000-0000-000086030000}"/>
    <cellStyle name="SAPBEXresItem 2 2 2" xfId="1149" xr:uid="{00000000-0005-0000-0000-000087030000}"/>
    <cellStyle name="SAPBEXresItem 3" xfId="505" xr:uid="{00000000-0005-0000-0000-000088030000}"/>
    <cellStyle name="SAPBEXresItem 3 2" xfId="891" xr:uid="{00000000-0005-0000-0000-000089030000}"/>
    <cellStyle name="SAPBEXresItem 3 2 2" xfId="1150" xr:uid="{00000000-0005-0000-0000-00008A030000}"/>
    <cellStyle name="SAPBEXresItem 4" xfId="506" xr:uid="{00000000-0005-0000-0000-00008B030000}"/>
    <cellStyle name="SAPBEXresItem 4 2" xfId="892" xr:uid="{00000000-0005-0000-0000-00008C030000}"/>
    <cellStyle name="SAPBEXresItem 4 2 2" xfId="1151" xr:uid="{00000000-0005-0000-0000-00008D030000}"/>
    <cellStyle name="SAPBEXresItem 5" xfId="507" xr:uid="{00000000-0005-0000-0000-00008E030000}"/>
    <cellStyle name="SAPBEXresItem 5 2" xfId="893" xr:uid="{00000000-0005-0000-0000-00008F030000}"/>
    <cellStyle name="SAPBEXresItem 5 2 2" xfId="1152" xr:uid="{00000000-0005-0000-0000-000090030000}"/>
    <cellStyle name="SAPBEXresItem 6" xfId="508" xr:uid="{00000000-0005-0000-0000-000091030000}"/>
    <cellStyle name="SAPBEXresItem 6 2" xfId="894" xr:uid="{00000000-0005-0000-0000-000092030000}"/>
    <cellStyle name="SAPBEXresItem 6 2 2" xfId="1153" xr:uid="{00000000-0005-0000-0000-000093030000}"/>
    <cellStyle name="SAPBEXresItem 7" xfId="889" xr:uid="{00000000-0005-0000-0000-000094030000}"/>
    <cellStyle name="SAPBEXresItem 7 2" xfId="1148" xr:uid="{00000000-0005-0000-0000-000095030000}"/>
    <cellStyle name="SAPBEXresItemX" xfId="509" xr:uid="{00000000-0005-0000-0000-000096030000}"/>
    <cellStyle name="SAPBEXresItemX 2" xfId="510" xr:uid="{00000000-0005-0000-0000-000097030000}"/>
    <cellStyle name="SAPBEXresItemX 2 2" xfId="896" xr:uid="{00000000-0005-0000-0000-000098030000}"/>
    <cellStyle name="SAPBEXresItemX 2 2 2" xfId="1155" xr:uid="{00000000-0005-0000-0000-000099030000}"/>
    <cellStyle name="SAPBEXresItemX 3" xfId="511" xr:uid="{00000000-0005-0000-0000-00009A030000}"/>
    <cellStyle name="SAPBEXresItemX 3 2" xfId="897" xr:uid="{00000000-0005-0000-0000-00009B030000}"/>
    <cellStyle name="SAPBEXresItemX 3 2 2" xfId="1156" xr:uid="{00000000-0005-0000-0000-00009C030000}"/>
    <cellStyle name="SAPBEXresItemX 4" xfId="512" xr:uid="{00000000-0005-0000-0000-00009D030000}"/>
    <cellStyle name="SAPBEXresItemX 4 2" xfId="898" xr:uid="{00000000-0005-0000-0000-00009E030000}"/>
    <cellStyle name="SAPBEXresItemX 4 2 2" xfId="1157" xr:uid="{00000000-0005-0000-0000-00009F030000}"/>
    <cellStyle name="SAPBEXresItemX 5" xfId="513" xr:uid="{00000000-0005-0000-0000-0000A0030000}"/>
    <cellStyle name="SAPBEXresItemX 5 2" xfId="899" xr:uid="{00000000-0005-0000-0000-0000A1030000}"/>
    <cellStyle name="SAPBEXresItemX 5 2 2" xfId="1158" xr:uid="{00000000-0005-0000-0000-0000A2030000}"/>
    <cellStyle name="SAPBEXresItemX 6" xfId="514" xr:uid="{00000000-0005-0000-0000-0000A3030000}"/>
    <cellStyle name="SAPBEXresItemX 6 2" xfId="900" xr:uid="{00000000-0005-0000-0000-0000A4030000}"/>
    <cellStyle name="SAPBEXresItemX 6 2 2" xfId="1159" xr:uid="{00000000-0005-0000-0000-0000A5030000}"/>
    <cellStyle name="SAPBEXresItemX 7" xfId="895" xr:uid="{00000000-0005-0000-0000-0000A6030000}"/>
    <cellStyle name="SAPBEXresItemX 7 2" xfId="1154" xr:uid="{00000000-0005-0000-0000-0000A7030000}"/>
    <cellStyle name="SAPBEXstdData" xfId="515" xr:uid="{00000000-0005-0000-0000-0000A8030000}"/>
    <cellStyle name="SAPBEXstdData 2" xfId="516" xr:uid="{00000000-0005-0000-0000-0000A9030000}"/>
    <cellStyle name="SAPBEXstdData 2 2" xfId="902" xr:uid="{00000000-0005-0000-0000-0000AA030000}"/>
    <cellStyle name="SAPBEXstdData 2 2 2" xfId="1161" xr:uid="{00000000-0005-0000-0000-0000AB030000}"/>
    <cellStyle name="SAPBEXstdData 3" xfId="517" xr:uid="{00000000-0005-0000-0000-0000AC030000}"/>
    <cellStyle name="SAPBEXstdData 3 2" xfId="903" xr:uid="{00000000-0005-0000-0000-0000AD030000}"/>
    <cellStyle name="SAPBEXstdData 3 2 2" xfId="1162" xr:uid="{00000000-0005-0000-0000-0000AE030000}"/>
    <cellStyle name="SAPBEXstdData 4" xfId="518" xr:uid="{00000000-0005-0000-0000-0000AF030000}"/>
    <cellStyle name="SAPBEXstdData 4 2" xfId="904" xr:uid="{00000000-0005-0000-0000-0000B0030000}"/>
    <cellStyle name="SAPBEXstdData 4 2 2" xfId="1163" xr:uid="{00000000-0005-0000-0000-0000B1030000}"/>
    <cellStyle name="SAPBEXstdData 5" xfId="519" xr:uid="{00000000-0005-0000-0000-0000B2030000}"/>
    <cellStyle name="SAPBEXstdData 5 2" xfId="905" xr:uid="{00000000-0005-0000-0000-0000B3030000}"/>
    <cellStyle name="SAPBEXstdData 5 2 2" xfId="1164" xr:uid="{00000000-0005-0000-0000-0000B4030000}"/>
    <cellStyle name="SAPBEXstdData 6" xfId="520" xr:uid="{00000000-0005-0000-0000-0000B5030000}"/>
    <cellStyle name="SAPBEXstdData 6 2" xfId="906" xr:uid="{00000000-0005-0000-0000-0000B6030000}"/>
    <cellStyle name="SAPBEXstdData 6 2 2" xfId="1165" xr:uid="{00000000-0005-0000-0000-0000B7030000}"/>
    <cellStyle name="SAPBEXstdData 7" xfId="901" xr:uid="{00000000-0005-0000-0000-0000B8030000}"/>
    <cellStyle name="SAPBEXstdData 7 2" xfId="1160" xr:uid="{00000000-0005-0000-0000-0000B9030000}"/>
    <cellStyle name="SAPBEXstdData_Приложение_1_к_7-у-о_2009_Кв_1_ФСТ" xfId="521" xr:uid="{00000000-0005-0000-0000-0000BA030000}"/>
    <cellStyle name="SAPBEXstdDataEmph" xfId="522" xr:uid="{00000000-0005-0000-0000-0000BB030000}"/>
    <cellStyle name="SAPBEXstdDataEmph 2" xfId="523" xr:uid="{00000000-0005-0000-0000-0000BC030000}"/>
    <cellStyle name="SAPBEXstdDataEmph 2 2" xfId="908" xr:uid="{00000000-0005-0000-0000-0000BD030000}"/>
    <cellStyle name="SAPBEXstdDataEmph 2 2 2" xfId="1167" xr:uid="{00000000-0005-0000-0000-0000BE030000}"/>
    <cellStyle name="SAPBEXstdDataEmph 3" xfId="524" xr:uid="{00000000-0005-0000-0000-0000BF030000}"/>
    <cellStyle name="SAPBEXstdDataEmph 3 2" xfId="909" xr:uid="{00000000-0005-0000-0000-0000C0030000}"/>
    <cellStyle name="SAPBEXstdDataEmph 3 2 2" xfId="1168" xr:uid="{00000000-0005-0000-0000-0000C1030000}"/>
    <cellStyle name="SAPBEXstdDataEmph 4" xfId="525" xr:uid="{00000000-0005-0000-0000-0000C2030000}"/>
    <cellStyle name="SAPBEXstdDataEmph 4 2" xfId="910" xr:uid="{00000000-0005-0000-0000-0000C3030000}"/>
    <cellStyle name="SAPBEXstdDataEmph 4 2 2" xfId="1169" xr:uid="{00000000-0005-0000-0000-0000C4030000}"/>
    <cellStyle name="SAPBEXstdDataEmph 5" xfId="526" xr:uid="{00000000-0005-0000-0000-0000C5030000}"/>
    <cellStyle name="SAPBEXstdDataEmph 5 2" xfId="911" xr:uid="{00000000-0005-0000-0000-0000C6030000}"/>
    <cellStyle name="SAPBEXstdDataEmph 5 2 2" xfId="1170" xr:uid="{00000000-0005-0000-0000-0000C7030000}"/>
    <cellStyle name="SAPBEXstdDataEmph 6" xfId="527" xr:uid="{00000000-0005-0000-0000-0000C8030000}"/>
    <cellStyle name="SAPBEXstdDataEmph 6 2" xfId="912" xr:uid="{00000000-0005-0000-0000-0000C9030000}"/>
    <cellStyle name="SAPBEXstdDataEmph 6 2 2" xfId="1171" xr:uid="{00000000-0005-0000-0000-0000CA030000}"/>
    <cellStyle name="SAPBEXstdDataEmph 7" xfId="907" xr:uid="{00000000-0005-0000-0000-0000CB030000}"/>
    <cellStyle name="SAPBEXstdDataEmph 7 2" xfId="1166" xr:uid="{00000000-0005-0000-0000-0000CC030000}"/>
    <cellStyle name="SAPBEXstdItem" xfId="528" xr:uid="{00000000-0005-0000-0000-0000CD030000}"/>
    <cellStyle name="SAPBEXstdItem 2" xfId="529" xr:uid="{00000000-0005-0000-0000-0000CE030000}"/>
    <cellStyle name="SAPBEXstdItem 2 2" xfId="913" xr:uid="{00000000-0005-0000-0000-0000CF030000}"/>
    <cellStyle name="SAPBEXstdItem 2 2 2" xfId="1172" xr:uid="{00000000-0005-0000-0000-0000D0030000}"/>
    <cellStyle name="SAPBEXstdItem 3" xfId="530" xr:uid="{00000000-0005-0000-0000-0000D1030000}"/>
    <cellStyle name="SAPBEXstdItem 3 2" xfId="914" xr:uid="{00000000-0005-0000-0000-0000D2030000}"/>
    <cellStyle name="SAPBEXstdItem 3 2 2" xfId="1173" xr:uid="{00000000-0005-0000-0000-0000D3030000}"/>
    <cellStyle name="SAPBEXstdItem 4" xfId="531" xr:uid="{00000000-0005-0000-0000-0000D4030000}"/>
    <cellStyle name="SAPBEXstdItem 4 2" xfId="915" xr:uid="{00000000-0005-0000-0000-0000D5030000}"/>
    <cellStyle name="SAPBEXstdItem 4 2 2" xfId="1174" xr:uid="{00000000-0005-0000-0000-0000D6030000}"/>
    <cellStyle name="SAPBEXstdItem 5" xfId="532" xr:uid="{00000000-0005-0000-0000-0000D7030000}"/>
    <cellStyle name="SAPBEXstdItem 5 2" xfId="916" xr:uid="{00000000-0005-0000-0000-0000D8030000}"/>
    <cellStyle name="SAPBEXstdItem 5 2 2" xfId="1175" xr:uid="{00000000-0005-0000-0000-0000D9030000}"/>
    <cellStyle name="SAPBEXstdItem 6" xfId="533" xr:uid="{00000000-0005-0000-0000-0000DA030000}"/>
    <cellStyle name="SAPBEXstdItem 6 2" xfId="917" xr:uid="{00000000-0005-0000-0000-0000DB030000}"/>
    <cellStyle name="SAPBEXstdItem 6 2 2" xfId="1176" xr:uid="{00000000-0005-0000-0000-0000DC030000}"/>
    <cellStyle name="SAPBEXstdItem 7" xfId="534" xr:uid="{00000000-0005-0000-0000-0000DD030000}"/>
    <cellStyle name="SAPBEXstdItem 7 2" xfId="918" xr:uid="{00000000-0005-0000-0000-0000DE030000}"/>
    <cellStyle name="SAPBEXstdItem 7 2 2" xfId="1177" xr:uid="{00000000-0005-0000-0000-0000DF030000}"/>
    <cellStyle name="SAPBEXstdItem_7-р" xfId="535" xr:uid="{00000000-0005-0000-0000-0000E0030000}"/>
    <cellStyle name="SAPBEXstdItemX" xfId="536" xr:uid="{00000000-0005-0000-0000-0000E1030000}"/>
    <cellStyle name="SAPBEXstdItemX 2" xfId="537" xr:uid="{00000000-0005-0000-0000-0000E2030000}"/>
    <cellStyle name="SAPBEXstdItemX 2 2" xfId="919" xr:uid="{00000000-0005-0000-0000-0000E3030000}"/>
    <cellStyle name="SAPBEXstdItemX 2 2 2" xfId="1178" xr:uid="{00000000-0005-0000-0000-0000E4030000}"/>
    <cellStyle name="SAPBEXstdItemX 3" xfId="538" xr:uid="{00000000-0005-0000-0000-0000E5030000}"/>
    <cellStyle name="SAPBEXstdItemX 3 2" xfId="920" xr:uid="{00000000-0005-0000-0000-0000E6030000}"/>
    <cellStyle name="SAPBEXstdItemX 3 2 2" xfId="1179" xr:uid="{00000000-0005-0000-0000-0000E7030000}"/>
    <cellStyle name="SAPBEXstdItemX 4" xfId="539" xr:uid="{00000000-0005-0000-0000-0000E8030000}"/>
    <cellStyle name="SAPBEXstdItemX 4 2" xfId="921" xr:uid="{00000000-0005-0000-0000-0000E9030000}"/>
    <cellStyle name="SAPBEXstdItemX 4 2 2" xfId="1180" xr:uid="{00000000-0005-0000-0000-0000EA030000}"/>
    <cellStyle name="SAPBEXstdItemX 5" xfId="540" xr:uid="{00000000-0005-0000-0000-0000EB030000}"/>
    <cellStyle name="SAPBEXstdItemX 5 2" xfId="922" xr:uid="{00000000-0005-0000-0000-0000EC030000}"/>
    <cellStyle name="SAPBEXstdItemX 5 2 2" xfId="1181" xr:uid="{00000000-0005-0000-0000-0000ED030000}"/>
    <cellStyle name="SAPBEXstdItemX 6" xfId="541" xr:uid="{00000000-0005-0000-0000-0000EE030000}"/>
    <cellStyle name="SAPBEXstdItemX 6 2" xfId="923" xr:uid="{00000000-0005-0000-0000-0000EF030000}"/>
    <cellStyle name="SAPBEXstdItemX 6 2 2" xfId="1182" xr:uid="{00000000-0005-0000-0000-0000F0030000}"/>
    <cellStyle name="SAPBEXtitle" xfId="542" xr:uid="{00000000-0005-0000-0000-0000F1030000}"/>
    <cellStyle name="SAPBEXtitle 2" xfId="543" xr:uid="{00000000-0005-0000-0000-0000F2030000}"/>
    <cellStyle name="SAPBEXtitle 2 2" xfId="924" xr:uid="{00000000-0005-0000-0000-0000F3030000}"/>
    <cellStyle name="SAPBEXtitle 2 2 2" xfId="1183" xr:uid="{00000000-0005-0000-0000-0000F4030000}"/>
    <cellStyle name="SAPBEXtitle 3" xfId="544" xr:uid="{00000000-0005-0000-0000-0000F5030000}"/>
    <cellStyle name="SAPBEXtitle 3 2" xfId="925" xr:uid="{00000000-0005-0000-0000-0000F6030000}"/>
    <cellStyle name="SAPBEXtitle 3 2 2" xfId="1184" xr:uid="{00000000-0005-0000-0000-0000F7030000}"/>
    <cellStyle name="SAPBEXtitle 4" xfId="545" xr:uid="{00000000-0005-0000-0000-0000F8030000}"/>
    <cellStyle name="SAPBEXtitle 4 2" xfId="926" xr:uid="{00000000-0005-0000-0000-0000F9030000}"/>
    <cellStyle name="SAPBEXtitle 4 2 2" xfId="1185" xr:uid="{00000000-0005-0000-0000-0000FA030000}"/>
    <cellStyle name="SAPBEXtitle 5" xfId="546" xr:uid="{00000000-0005-0000-0000-0000FB030000}"/>
    <cellStyle name="SAPBEXtitle 5 2" xfId="927" xr:uid="{00000000-0005-0000-0000-0000FC030000}"/>
    <cellStyle name="SAPBEXtitle 5 2 2" xfId="1186" xr:uid="{00000000-0005-0000-0000-0000FD030000}"/>
    <cellStyle name="SAPBEXtitle 6" xfId="547" xr:uid="{00000000-0005-0000-0000-0000FE030000}"/>
    <cellStyle name="SAPBEXtitle 6 2" xfId="928" xr:uid="{00000000-0005-0000-0000-0000FF030000}"/>
    <cellStyle name="SAPBEXtitle 6 2 2" xfId="1187" xr:uid="{00000000-0005-0000-0000-000000040000}"/>
    <cellStyle name="SAPBEXunassignedItem" xfId="548" xr:uid="{00000000-0005-0000-0000-000001040000}"/>
    <cellStyle name="SAPBEXunassignedItem 2" xfId="549" xr:uid="{00000000-0005-0000-0000-000002040000}"/>
    <cellStyle name="SAPBEXundefined" xfId="550" xr:uid="{00000000-0005-0000-0000-000003040000}"/>
    <cellStyle name="SAPBEXundefined 2" xfId="551" xr:uid="{00000000-0005-0000-0000-000004040000}"/>
    <cellStyle name="SAPBEXundefined 2 2" xfId="930" xr:uid="{00000000-0005-0000-0000-000005040000}"/>
    <cellStyle name="SAPBEXundefined 2 2 2" xfId="1189" xr:uid="{00000000-0005-0000-0000-000006040000}"/>
    <cellStyle name="SAPBEXundefined 3" xfId="552" xr:uid="{00000000-0005-0000-0000-000007040000}"/>
    <cellStyle name="SAPBEXundefined 3 2" xfId="931" xr:uid="{00000000-0005-0000-0000-000008040000}"/>
    <cellStyle name="SAPBEXundefined 3 2 2" xfId="1190" xr:uid="{00000000-0005-0000-0000-000009040000}"/>
    <cellStyle name="SAPBEXundefined 4" xfId="553" xr:uid="{00000000-0005-0000-0000-00000A040000}"/>
    <cellStyle name="SAPBEXundefined 4 2" xfId="932" xr:uid="{00000000-0005-0000-0000-00000B040000}"/>
    <cellStyle name="SAPBEXundefined 4 2 2" xfId="1191" xr:uid="{00000000-0005-0000-0000-00000C040000}"/>
    <cellStyle name="SAPBEXundefined 5" xfId="554" xr:uid="{00000000-0005-0000-0000-00000D040000}"/>
    <cellStyle name="SAPBEXundefined 5 2" xfId="933" xr:uid="{00000000-0005-0000-0000-00000E040000}"/>
    <cellStyle name="SAPBEXundefined 5 2 2" xfId="1192" xr:uid="{00000000-0005-0000-0000-00000F040000}"/>
    <cellStyle name="SAPBEXundefined 6" xfId="555" xr:uid="{00000000-0005-0000-0000-000010040000}"/>
    <cellStyle name="SAPBEXundefined 6 2" xfId="934" xr:uid="{00000000-0005-0000-0000-000011040000}"/>
    <cellStyle name="SAPBEXundefined 6 2 2" xfId="1193" xr:uid="{00000000-0005-0000-0000-000012040000}"/>
    <cellStyle name="SAPBEXundefined 7" xfId="929" xr:uid="{00000000-0005-0000-0000-000013040000}"/>
    <cellStyle name="SAPBEXundefined 7 2" xfId="1188" xr:uid="{00000000-0005-0000-0000-000014040000}"/>
    <cellStyle name="Sheet Title" xfId="556" xr:uid="{00000000-0005-0000-0000-000015040000}"/>
    <cellStyle name="styleColumnTitles" xfId="557" xr:uid="{00000000-0005-0000-0000-000016040000}"/>
    <cellStyle name="styleColumnTitles 2" xfId="935" xr:uid="{00000000-0005-0000-0000-000017040000}"/>
    <cellStyle name="styleColumnTitles 2 2" xfId="1194" xr:uid="{00000000-0005-0000-0000-000018040000}"/>
    <cellStyle name="styleDateRange" xfId="558" xr:uid="{00000000-0005-0000-0000-000019040000}"/>
    <cellStyle name="styleDateRange 2" xfId="936" xr:uid="{00000000-0005-0000-0000-00001A040000}"/>
    <cellStyle name="styleDateRange 2 2" xfId="1195" xr:uid="{00000000-0005-0000-0000-00001B040000}"/>
    <cellStyle name="styleHidden" xfId="559" xr:uid="{00000000-0005-0000-0000-00001C040000}"/>
    <cellStyle name="styleNormal" xfId="560" xr:uid="{00000000-0005-0000-0000-00001D040000}"/>
    <cellStyle name="styleSeriesAttributes" xfId="561" xr:uid="{00000000-0005-0000-0000-00001E040000}"/>
    <cellStyle name="styleSeriesAttributes 2" xfId="937" xr:uid="{00000000-0005-0000-0000-00001F040000}"/>
    <cellStyle name="styleSeriesAttributes 2 2" xfId="1196" xr:uid="{00000000-0005-0000-0000-000020040000}"/>
    <cellStyle name="styleSeriesData" xfId="562" xr:uid="{00000000-0005-0000-0000-000021040000}"/>
    <cellStyle name="styleSeriesData 2" xfId="938" xr:uid="{00000000-0005-0000-0000-000022040000}"/>
    <cellStyle name="styleSeriesData 2 2" xfId="1197" xr:uid="{00000000-0005-0000-0000-000023040000}"/>
    <cellStyle name="styleSeriesDataForecast" xfId="563" xr:uid="{00000000-0005-0000-0000-000024040000}"/>
    <cellStyle name="styleSeriesDataForecast 2" xfId="939" xr:uid="{00000000-0005-0000-0000-000025040000}"/>
    <cellStyle name="styleSeriesDataForecast 2 2" xfId="1198" xr:uid="{00000000-0005-0000-0000-000026040000}"/>
    <cellStyle name="styleSeriesDataForecastNA" xfId="564" xr:uid="{00000000-0005-0000-0000-000027040000}"/>
    <cellStyle name="styleSeriesDataForecastNA 2" xfId="940" xr:uid="{00000000-0005-0000-0000-000028040000}"/>
    <cellStyle name="styleSeriesDataForecastNA 2 2" xfId="1199" xr:uid="{00000000-0005-0000-0000-000029040000}"/>
    <cellStyle name="styleSeriesDataNA" xfId="565" xr:uid="{00000000-0005-0000-0000-00002A040000}"/>
    <cellStyle name="styleSeriesDataNA 2" xfId="941" xr:uid="{00000000-0005-0000-0000-00002B040000}"/>
    <cellStyle name="styleSeriesDataNA 2 2" xfId="1200" xr:uid="{00000000-0005-0000-0000-00002C040000}"/>
    <cellStyle name="Text Indent A" xfId="566" xr:uid="{00000000-0005-0000-0000-00002D040000}"/>
    <cellStyle name="Text Indent B" xfId="567" xr:uid="{00000000-0005-0000-0000-00002E040000}"/>
    <cellStyle name="Text Indent C" xfId="568" xr:uid="{00000000-0005-0000-0000-00002F040000}"/>
    <cellStyle name="Times New Roman0181000015536870911" xfId="569" xr:uid="{00000000-0005-0000-0000-000030040000}"/>
    <cellStyle name="Times New Roman0181000015536870911 2" xfId="942" xr:uid="{00000000-0005-0000-0000-000031040000}"/>
    <cellStyle name="Times New Roman0181000015536870911 2 2" xfId="1201" xr:uid="{00000000-0005-0000-0000-000032040000}"/>
    <cellStyle name="Title" xfId="570" xr:uid="{00000000-0005-0000-0000-000033040000}"/>
    <cellStyle name="Total" xfId="571" xr:uid="{00000000-0005-0000-0000-000034040000}"/>
    <cellStyle name="Total 2" xfId="943" xr:uid="{00000000-0005-0000-0000-000035040000}"/>
    <cellStyle name="Total 2 2" xfId="1202" xr:uid="{00000000-0005-0000-0000-000036040000}"/>
    <cellStyle name="Warning Text" xfId="572" xr:uid="{00000000-0005-0000-0000-000037040000}"/>
    <cellStyle name="Гиперссылка 2" xfId="1205" xr:uid="{8263DD60-B153-4D5C-9BDC-C3EFDFC7F91B}"/>
    <cellStyle name="Гиперссылка 3" xfId="1206" xr:uid="{04C7E872-313A-49D3-9D7C-BCAE7CB623F2}"/>
    <cellStyle name="Обычный" xfId="0" builtinId="0"/>
    <cellStyle name="Обычный 10" xfId="573" xr:uid="{00000000-0005-0000-0000-000039040000}"/>
    <cellStyle name="Обычный 11" xfId="574" xr:uid="{00000000-0005-0000-0000-00003A040000}"/>
    <cellStyle name="Обычный 12" xfId="575" xr:uid="{00000000-0005-0000-0000-00003B040000}"/>
    <cellStyle name="Обычный 12 2" xfId="576" xr:uid="{00000000-0005-0000-0000-00003C040000}"/>
    <cellStyle name="Обычный 12_Т-НахВТО-газ-28.09.12" xfId="577" xr:uid="{00000000-0005-0000-0000-00003D040000}"/>
    <cellStyle name="Обычный 13" xfId="578" xr:uid="{00000000-0005-0000-0000-00003E040000}"/>
    <cellStyle name="Обычный 14" xfId="579" xr:uid="{00000000-0005-0000-0000-00003F040000}"/>
    <cellStyle name="Обычный 15" xfId="580" xr:uid="{00000000-0005-0000-0000-000040040000}"/>
    <cellStyle name="Обычный 16" xfId="581" xr:uid="{00000000-0005-0000-0000-000041040000}"/>
    <cellStyle name="Обычный 16 2" xfId="582" xr:uid="{00000000-0005-0000-0000-000042040000}"/>
    <cellStyle name="Обычный 17" xfId="583" xr:uid="{00000000-0005-0000-0000-000043040000}"/>
    <cellStyle name="Обычный 18" xfId="584" xr:uid="{00000000-0005-0000-0000-000044040000}"/>
    <cellStyle name="Обычный 19" xfId="585" xr:uid="{00000000-0005-0000-0000-000045040000}"/>
    <cellStyle name="Обычный 2" xfId="3" xr:uid="{00000000-0005-0000-0000-000046040000}"/>
    <cellStyle name="Обычный 2 10" xfId="586" xr:uid="{00000000-0005-0000-0000-000047040000}"/>
    <cellStyle name="Обычный 2 11" xfId="587" xr:uid="{00000000-0005-0000-0000-000048040000}"/>
    <cellStyle name="Обычный 2 11 2" xfId="588" xr:uid="{00000000-0005-0000-0000-000049040000}"/>
    <cellStyle name="Обычный 2 11_Т-НахВТО-газ-28.09.12" xfId="589" xr:uid="{00000000-0005-0000-0000-00004A040000}"/>
    <cellStyle name="Обычный 2 12" xfId="590" xr:uid="{00000000-0005-0000-0000-00004B040000}"/>
    <cellStyle name="Обычный 2 12 2" xfId="591" xr:uid="{00000000-0005-0000-0000-00004C040000}"/>
    <cellStyle name="Обычный 2 12_Т-НахВТО-газ-28.09.12" xfId="592" xr:uid="{00000000-0005-0000-0000-00004D040000}"/>
    <cellStyle name="Обычный 2 13" xfId="593" xr:uid="{00000000-0005-0000-0000-00004E040000}"/>
    <cellStyle name="Обычный 2 14" xfId="594" xr:uid="{00000000-0005-0000-0000-00004F040000}"/>
    <cellStyle name="Обычный 2 2" xfId="595" xr:uid="{00000000-0005-0000-0000-000050040000}"/>
    <cellStyle name="Обычный 2 3" xfId="596" xr:uid="{00000000-0005-0000-0000-000051040000}"/>
    <cellStyle name="Обычный 2 4" xfId="597" xr:uid="{00000000-0005-0000-0000-000052040000}"/>
    <cellStyle name="Обычный 2 5" xfId="598" xr:uid="{00000000-0005-0000-0000-000053040000}"/>
    <cellStyle name="Обычный 2 6" xfId="599" xr:uid="{00000000-0005-0000-0000-000054040000}"/>
    <cellStyle name="Обычный 2 7" xfId="600" xr:uid="{00000000-0005-0000-0000-000055040000}"/>
    <cellStyle name="Обычный 2 8" xfId="601" xr:uid="{00000000-0005-0000-0000-000056040000}"/>
    <cellStyle name="Обычный 2 9" xfId="602" xr:uid="{00000000-0005-0000-0000-000057040000}"/>
    <cellStyle name="Обычный 2_Т-НахВТО-газ-28.09.12" xfId="603" xr:uid="{00000000-0005-0000-0000-000058040000}"/>
    <cellStyle name="Обычный 20" xfId="604" xr:uid="{00000000-0005-0000-0000-000059040000}"/>
    <cellStyle name="Обычный 21" xfId="605" xr:uid="{00000000-0005-0000-0000-00005A040000}"/>
    <cellStyle name="Обычный 22" xfId="606" xr:uid="{00000000-0005-0000-0000-00005B040000}"/>
    <cellStyle name="Обычный 23" xfId="607" xr:uid="{00000000-0005-0000-0000-00005C040000}"/>
    <cellStyle name="Обычный 24" xfId="608" xr:uid="{00000000-0005-0000-0000-00005D040000}"/>
    <cellStyle name="Обычный 25" xfId="609" xr:uid="{00000000-0005-0000-0000-00005E040000}"/>
    <cellStyle name="Обычный 26" xfId="610" xr:uid="{00000000-0005-0000-0000-00005F040000}"/>
    <cellStyle name="Обычный 27" xfId="611" xr:uid="{00000000-0005-0000-0000-000060040000}"/>
    <cellStyle name="Обычный 28" xfId="612" xr:uid="{00000000-0005-0000-0000-000061040000}"/>
    <cellStyle name="Обычный 29" xfId="613" xr:uid="{00000000-0005-0000-0000-000062040000}"/>
    <cellStyle name="Обычный 3" xfId="4" xr:uid="{00000000-0005-0000-0000-000063040000}"/>
    <cellStyle name="Обычный 3 2" xfId="614" xr:uid="{00000000-0005-0000-0000-000064040000}"/>
    <cellStyle name="Обычный 3 3" xfId="615" xr:uid="{00000000-0005-0000-0000-000065040000}"/>
    <cellStyle name="Обычный 3 4" xfId="616" xr:uid="{00000000-0005-0000-0000-000066040000}"/>
    <cellStyle name="Обычный 3 5" xfId="617" xr:uid="{00000000-0005-0000-0000-000067040000}"/>
    <cellStyle name="Обычный 3 6" xfId="618" xr:uid="{00000000-0005-0000-0000-000068040000}"/>
    <cellStyle name="Обычный 3_RZD_2009-2030_macromodel_090518" xfId="619" xr:uid="{00000000-0005-0000-0000-000069040000}"/>
    <cellStyle name="Обычный 30" xfId="620" xr:uid="{00000000-0005-0000-0000-00006A040000}"/>
    <cellStyle name="Обычный 31" xfId="684" xr:uid="{00000000-0005-0000-0000-00006B040000}"/>
    <cellStyle name="Обычный 32" xfId="2" xr:uid="{00000000-0005-0000-0000-00006C040000}"/>
    <cellStyle name="Обычный 33" xfId="1" xr:uid="{00000000-0005-0000-0000-00006D040000}"/>
    <cellStyle name="Обычный 34" xfId="686" xr:uid="{00000000-0005-0000-0000-00006E040000}"/>
    <cellStyle name="Обычный 35" xfId="945" xr:uid="{00000000-0005-0000-0000-00006F040000}"/>
    <cellStyle name="Обычный 4" xfId="621" xr:uid="{00000000-0005-0000-0000-000070040000}"/>
    <cellStyle name="Обычный 4 2" xfId="622" xr:uid="{00000000-0005-0000-0000-000071040000}"/>
    <cellStyle name="Обычный 4 2 2" xfId="623" xr:uid="{00000000-0005-0000-0000-000072040000}"/>
    <cellStyle name="Обычный 4 2 5" xfId="1204" xr:uid="{30C42072-14B4-4905-B048-9566EBCCF0E3}"/>
    <cellStyle name="Обычный 4 2_Т-НахВТО-газ-28.09.12" xfId="624" xr:uid="{00000000-0005-0000-0000-000073040000}"/>
    <cellStyle name="Обычный 4_ЦФ запрос2008-2009" xfId="625" xr:uid="{00000000-0005-0000-0000-000074040000}"/>
    <cellStyle name="Обычный 5" xfId="626" xr:uid="{00000000-0005-0000-0000-000075040000}"/>
    <cellStyle name="Обычный 6" xfId="627" xr:uid="{00000000-0005-0000-0000-000076040000}"/>
    <cellStyle name="Обычный 6 2" xfId="5" xr:uid="{00000000-0005-0000-0000-000077040000}"/>
    <cellStyle name="Обычный 6 3" xfId="685" xr:uid="{00000000-0005-0000-0000-000078040000}"/>
    <cellStyle name="Обычный 7" xfId="628" xr:uid="{00000000-0005-0000-0000-000079040000}"/>
    <cellStyle name="Обычный 8" xfId="629" xr:uid="{00000000-0005-0000-0000-00007A040000}"/>
    <cellStyle name="Обычный 9" xfId="630" xr:uid="{00000000-0005-0000-0000-00007B040000}"/>
    <cellStyle name="Процентный 10" xfId="631" xr:uid="{00000000-0005-0000-0000-00007C040000}"/>
    <cellStyle name="Процентный 11" xfId="632" xr:uid="{00000000-0005-0000-0000-00007D040000}"/>
    <cellStyle name="Процентный 12" xfId="633" xr:uid="{00000000-0005-0000-0000-00007E040000}"/>
    <cellStyle name="Процентный 13" xfId="634" xr:uid="{00000000-0005-0000-0000-00007F040000}"/>
    <cellStyle name="Процентный 14" xfId="635" xr:uid="{00000000-0005-0000-0000-000080040000}"/>
    <cellStyle name="Процентный 2" xfId="636" xr:uid="{00000000-0005-0000-0000-000081040000}"/>
    <cellStyle name="Процентный 2 2" xfId="637" xr:uid="{00000000-0005-0000-0000-000082040000}"/>
    <cellStyle name="Процентный 2 2 2" xfId="638" xr:uid="{00000000-0005-0000-0000-000083040000}"/>
    <cellStyle name="Процентный 3" xfId="639" xr:uid="{00000000-0005-0000-0000-000084040000}"/>
    <cellStyle name="Процентный 4" xfId="640" xr:uid="{00000000-0005-0000-0000-000085040000}"/>
    <cellStyle name="Процентный 5" xfId="641" xr:uid="{00000000-0005-0000-0000-000086040000}"/>
    <cellStyle name="Процентный 6" xfId="642" xr:uid="{00000000-0005-0000-0000-000087040000}"/>
    <cellStyle name="Процентный 7" xfId="643" xr:uid="{00000000-0005-0000-0000-000088040000}"/>
    <cellStyle name="Процентный 8" xfId="644" xr:uid="{00000000-0005-0000-0000-000089040000}"/>
    <cellStyle name="Процентный 9" xfId="645" xr:uid="{00000000-0005-0000-0000-00008A040000}"/>
    <cellStyle name="Сверхулин" xfId="646" xr:uid="{00000000-0005-0000-0000-00008B040000}"/>
    <cellStyle name="Сверхулин 2" xfId="944" xr:uid="{00000000-0005-0000-0000-00008C040000}"/>
    <cellStyle name="Сверхулин 2 2" xfId="1203" xr:uid="{00000000-0005-0000-0000-00008D040000}"/>
    <cellStyle name="Стиль 1" xfId="647" xr:uid="{00000000-0005-0000-0000-00008E040000}"/>
    <cellStyle name="Стиль 1 2" xfId="648" xr:uid="{00000000-0005-0000-0000-00008F040000}"/>
    <cellStyle name="Стиль 1 3" xfId="649" xr:uid="{00000000-0005-0000-0000-000090040000}"/>
    <cellStyle name="Стиль 1 4" xfId="650" xr:uid="{00000000-0005-0000-0000-000091040000}"/>
    <cellStyle name="Стиль 1 5" xfId="651" xr:uid="{00000000-0005-0000-0000-000092040000}"/>
    <cellStyle name="Стиль 1 6" xfId="652" xr:uid="{00000000-0005-0000-0000-000093040000}"/>
    <cellStyle name="Стиль 1 7" xfId="653" xr:uid="{00000000-0005-0000-0000-000094040000}"/>
    <cellStyle name="Стиль 1_Книга2" xfId="654" xr:uid="{00000000-0005-0000-0000-000095040000}"/>
    <cellStyle name="ТаблицаТекст" xfId="655" xr:uid="{00000000-0005-0000-0000-000096040000}"/>
    <cellStyle name="Тысячи [0]_Chart1 (Sales &amp; Costs)" xfId="656" xr:uid="{00000000-0005-0000-0000-000097040000}"/>
    <cellStyle name="Тысячи_Chart1 (Sales &amp; Costs)" xfId="657" xr:uid="{00000000-0005-0000-0000-000098040000}"/>
    <cellStyle name="Финансовый [0] 2" xfId="658" xr:uid="{00000000-0005-0000-0000-000099040000}"/>
    <cellStyle name="Финансовый 10" xfId="659" xr:uid="{00000000-0005-0000-0000-00009A040000}"/>
    <cellStyle name="Финансовый 11" xfId="660" xr:uid="{00000000-0005-0000-0000-00009B040000}"/>
    <cellStyle name="Финансовый 12" xfId="661" xr:uid="{00000000-0005-0000-0000-00009C040000}"/>
    <cellStyle name="Финансовый 13" xfId="662" xr:uid="{00000000-0005-0000-0000-00009D040000}"/>
    <cellStyle name="Финансовый 14" xfId="663" xr:uid="{00000000-0005-0000-0000-00009E040000}"/>
    <cellStyle name="Финансовый 15" xfId="664" xr:uid="{00000000-0005-0000-0000-00009F040000}"/>
    <cellStyle name="Финансовый 16" xfId="665" xr:uid="{00000000-0005-0000-0000-0000A0040000}"/>
    <cellStyle name="Финансовый 17" xfId="666" xr:uid="{00000000-0005-0000-0000-0000A1040000}"/>
    <cellStyle name="Финансовый 2" xfId="667" xr:uid="{00000000-0005-0000-0000-0000A2040000}"/>
    <cellStyle name="Финансовый 2 10" xfId="668" xr:uid="{00000000-0005-0000-0000-0000A3040000}"/>
    <cellStyle name="Финансовый 2 2" xfId="669" xr:uid="{00000000-0005-0000-0000-0000A4040000}"/>
    <cellStyle name="Финансовый 2 3" xfId="670" xr:uid="{00000000-0005-0000-0000-0000A5040000}"/>
    <cellStyle name="Финансовый 2 4" xfId="671" xr:uid="{00000000-0005-0000-0000-0000A6040000}"/>
    <cellStyle name="Финансовый 2 5" xfId="672" xr:uid="{00000000-0005-0000-0000-0000A7040000}"/>
    <cellStyle name="Финансовый 2 6" xfId="673" xr:uid="{00000000-0005-0000-0000-0000A8040000}"/>
    <cellStyle name="Финансовый 2 7" xfId="674" xr:uid="{00000000-0005-0000-0000-0000A9040000}"/>
    <cellStyle name="Финансовый 2 8" xfId="675" xr:uid="{00000000-0005-0000-0000-0000AA040000}"/>
    <cellStyle name="Финансовый 2 9" xfId="676" xr:uid="{00000000-0005-0000-0000-0000AB040000}"/>
    <cellStyle name="Финансовый 3" xfId="677" xr:uid="{00000000-0005-0000-0000-0000AC040000}"/>
    <cellStyle name="Финансовый 3 2" xfId="6" xr:uid="{00000000-0005-0000-0000-0000AD040000}"/>
    <cellStyle name="Финансовый 4" xfId="678" xr:uid="{00000000-0005-0000-0000-0000AE040000}"/>
    <cellStyle name="Финансовый 5" xfId="679" xr:uid="{00000000-0005-0000-0000-0000AF040000}"/>
    <cellStyle name="Финансовый 6" xfId="680" xr:uid="{00000000-0005-0000-0000-0000B0040000}"/>
    <cellStyle name="Финансовый 7" xfId="681" xr:uid="{00000000-0005-0000-0000-0000B1040000}"/>
    <cellStyle name="Финансовый 8" xfId="682" xr:uid="{00000000-0005-0000-0000-0000B2040000}"/>
    <cellStyle name="Финансовый 9" xfId="683" xr:uid="{00000000-0005-0000-0000-0000B304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Relationship Id="rId6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Relationship Id="rId5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Relationship Id="rId4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opLeftCell="A5" zoomScale="85" zoomScaleNormal="85" workbookViewId="0">
      <selection activeCell="G23" sqref="G23"/>
    </sheetView>
  </sheetViews>
  <sheetFormatPr defaultRowHeight="15.75" x14ac:dyDescent="0.25"/>
  <cols>
    <col min="1" max="2" width="9.140625" style="57" customWidth="1"/>
    <col min="3" max="3" width="36.85546875" style="57" customWidth="1"/>
    <col min="4" max="4" width="36.5703125" style="57" customWidth="1"/>
    <col min="5" max="5" width="14.28515625" customWidth="1"/>
    <col min="6" max="6" width="12.140625" customWidth="1"/>
    <col min="7" max="7" width="12.28515625" customWidth="1"/>
    <col min="8" max="8" width="15" customWidth="1"/>
    <col min="9" max="9" width="9.140625" customWidth="1"/>
  </cols>
  <sheetData>
    <row r="1" spans="2:9" x14ac:dyDescent="0.25">
      <c r="E1" s="57"/>
      <c r="F1" s="57"/>
      <c r="G1" s="57"/>
      <c r="H1" s="57"/>
      <c r="I1" s="57"/>
    </row>
    <row r="2" spans="2:9" x14ac:dyDescent="0.25">
      <c r="E2" s="57"/>
      <c r="F2" s="57"/>
      <c r="G2" s="57"/>
      <c r="H2" s="57"/>
      <c r="I2" s="57"/>
    </row>
    <row r="3" spans="2:9" x14ac:dyDescent="0.25">
      <c r="B3" s="110" t="s">
        <v>0</v>
      </c>
      <c r="C3" s="110"/>
      <c r="D3" s="110"/>
      <c r="E3" s="57"/>
      <c r="F3" s="57"/>
      <c r="G3" s="57"/>
      <c r="H3" s="57"/>
      <c r="I3" s="57"/>
    </row>
    <row r="4" spans="2:9" x14ac:dyDescent="0.25">
      <c r="B4" s="111" t="s">
        <v>1</v>
      </c>
      <c r="C4" s="111"/>
      <c r="D4" s="111"/>
      <c r="E4" s="57"/>
      <c r="F4" s="57"/>
      <c r="G4" s="57"/>
      <c r="H4" s="57"/>
      <c r="I4" s="57"/>
    </row>
    <row r="5" spans="2:9" ht="66" customHeight="1" x14ac:dyDescent="0.25">
      <c r="B5" s="112" t="s">
        <v>2</v>
      </c>
      <c r="C5" s="112"/>
      <c r="D5" s="112"/>
      <c r="E5" s="57"/>
      <c r="F5" s="57"/>
      <c r="G5" s="57"/>
      <c r="H5" s="57"/>
      <c r="I5" s="57"/>
    </row>
    <row r="6" spans="2:9" x14ac:dyDescent="0.25">
      <c r="B6" s="65"/>
      <c r="C6" s="65"/>
      <c r="D6" s="65"/>
      <c r="E6" s="57"/>
      <c r="F6" s="57"/>
      <c r="G6" s="57"/>
      <c r="H6" s="57"/>
      <c r="I6" s="57"/>
    </row>
    <row r="7" spans="2:9" ht="57" customHeight="1" x14ac:dyDescent="0.25">
      <c r="B7" s="109" t="s">
        <v>332</v>
      </c>
      <c r="C7" s="109"/>
      <c r="D7" s="109"/>
      <c r="E7" s="66"/>
      <c r="F7" s="57"/>
      <c r="G7" s="57"/>
      <c r="H7" s="57"/>
      <c r="I7" s="57"/>
    </row>
    <row r="8" spans="2:9" ht="15.75" customHeight="1" x14ac:dyDescent="0.25">
      <c r="B8" s="64" t="s">
        <v>3</v>
      </c>
      <c r="C8" s="64"/>
      <c r="D8" s="76" t="s">
        <v>333</v>
      </c>
      <c r="E8" s="57"/>
      <c r="F8" s="57"/>
      <c r="G8" s="57"/>
      <c r="H8" s="57"/>
      <c r="I8" s="57"/>
    </row>
    <row r="9" spans="2:9" ht="15.75" customHeight="1" x14ac:dyDescent="0.25">
      <c r="B9" s="109" t="s">
        <v>323</v>
      </c>
      <c r="C9" s="109"/>
      <c r="D9" s="109"/>
      <c r="E9" s="66"/>
      <c r="F9" s="57"/>
      <c r="G9" s="57"/>
      <c r="H9" s="57"/>
      <c r="I9" s="57"/>
    </row>
    <row r="10" spans="2:9" x14ac:dyDescent="0.25">
      <c r="B10" s="63"/>
      <c r="E10" s="57"/>
      <c r="F10" s="57"/>
      <c r="G10" s="57"/>
      <c r="H10" s="57"/>
      <c r="I10" s="57"/>
    </row>
    <row r="11" spans="2:9" x14ac:dyDescent="0.25">
      <c r="B11" s="37" t="s">
        <v>4</v>
      </c>
      <c r="C11" s="37" t="s">
        <v>5</v>
      </c>
      <c r="D11" s="37" t="s">
        <v>6</v>
      </c>
      <c r="E11" s="66"/>
      <c r="F11" s="57"/>
      <c r="G11" s="57"/>
      <c r="H11" s="57"/>
      <c r="I11" s="57"/>
    </row>
    <row r="12" spans="2:9" ht="31.5" customHeight="1" x14ac:dyDescent="0.25">
      <c r="B12" s="37">
        <v>1</v>
      </c>
      <c r="C12" s="67" t="s">
        <v>7</v>
      </c>
      <c r="D12" s="101" t="s">
        <v>325</v>
      </c>
      <c r="E12" s="57"/>
      <c r="F12" s="57"/>
      <c r="G12" s="57"/>
      <c r="H12" s="57"/>
      <c r="I12" s="57"/>
    </row>
    <row r="13" spans="2:9" ht="31.5" customHeight="1" x14ac:dyDescent="0.25">
      <c r="B13" s="37">
        <v>2</v>
      </c>
      <c r="C13" s="67" t="s">
        <v>8</v>
      </c>
      <c r="D13" s="101" t="s">
        <v>326</v>
      </c>
      <c r="E13" s="57"/>
      <c r="F13" s="57"/>
      <c r="G13" s="57"/>
      <c r="H13" s="57"/>
      <c r="I13" s="57"/>
    </row>
    <row r="14" spans="2:9" x14ac:dyDescent="0.25">
      <c r="B14" s="37">
        <v>3</v>
      </c>
      <c r="C14" s="67" t="s">
        <v>9</v>
      </c>
      <c r="D14" s="101" t="s">
        <v>327</v>
      </c>
      <c r="E14" s="57"/>
      <c r="F14" s="57"/>
      <c r="G14" s="57"/>
      <c r="H14" s="57"/>
      <c r="I14" s="57"/>
    </row>
    <row r="15" spans="2:9" x14ac:dyDescent="0.25">
      <c r="B15" s="37">
        <v>4</v>
      </c>
      <c r="C15" s="67" t="s">
        <v>10</v>
      </c>
      <c r="D15" s="37">
        <v>1</v>
      </c>
      <c r="E15" s="57"/>
      <c r="F15" s="57"/>
      <c r="G15" s="57"/>
      <c r="H15" s="57"/>
      <c r="I15" s="57"/>
    </row>
    <row r="16" spans="2:9" ht="100.5" customHeight="1" x14ac:dyDescent="0.25">
      <c r="B16" s="37">
        <v>5</v>
      </c>
      <c r="C16" s="38" t="s">
        <v>11</v>
      </c>
      <c r="D16" s="37" t="s">
        <v>324</v>
      </c>
      <c r="E16" s="57"/>
      <c r="F16" s="57"/>
      <c r="G16" s="57"/>
      <c r="H16" s="57"/>
      <c r="I16" s="57"/>
    </row>
    <row r="17" spans="2:9" ht="82.5" customHeight="1" x14ac:dyDescent="0.25">
      <c r="B17" s="37">
        <v>6</v>
      </c>
      <c r="C17" s="38" t="s">
        <v>12</v>
      </c>
      <c r="D17" s="68">
        <f>D18+D19</f>
        <v>956.81508469999994</v>
      </c>
      <c r="E17" s="69"/>
      <c r="F17" s="57"/>
      <c r="G17" s="57"/>
      <c r="H17" s="57"/>
      <c r="I17" s="57"/>
    </row>
    <row r="18" spans="2:9" x14ac:dyDescent="0.25">
      <c r="B18" s="70" t="s">
        <v>13</v>
      </c>
      <c r="C18" s="67" t="s">
        <v>14</v>
      </c>
      <c r="D18" s="68">
        <f>'Прил.2 Расч стоим'!F12</f>
        <v>285.46230599999996</v>
      </c>
      <c r="E18" s="57"/>
      <c r="F18" s="57"/>
      <c r="G18" s="57"/>
      <c r="H18" s="57"/>
      <c r="I18" s="57"/>
    </row>
    <row r="19" spans="2:9" x14ac:dyDescent="0.25">
      <c r="B19" s="70" t="s">
        <v>15</v>
      </c>
      <c r="C19" s="67" t="s">
        <v>16</v>
      </c>
      <c r="D19" s="68">
        <f>'Прил.2 Расч стоим'!H12</f>
        <v>671.35277870000004</v>
      </c>
      <c r="E19" s="57"/>
      <c r="F19" s="57"/>
      <c r="G19" s="57"/>
      <c r="H19" s="57"/>
      <c r="I19" s="57"/>
    </row>
    <row r="20" spans="2:9" x14ac:dyDescent="0.25">
      <c r="B20" s="70" t="s">
        <v>17</v>
      </c>
      <c r="C20" s="67" t="s">
        <v>18</v>
      </c>
      <c r="D20" s="68"/>
      <c r="E20" s="57"/>
      <c r="F20" s="57"/>
      <c r="G20" s="57"/>
      <c r="H20" s="57"/>
      <c r="I20" s="57"/>
    </row>
    <row r="21" spans="2:9" x14ac:dyDescent="0.25">
      <c r="B21" s="70" t="s">
        <v>19</v>
      </c>
      <c r="C21" s="71" t="s">
        <v>20</v>
      </c>
      <c r="D21" s="88"/>
      <c r="E21" s="57"/>
      <c r="F21" s="57"/>
      <c r="G21" s="57"/>
      <c r="H21" s="57"/>
      <c r="I21" s="57"/>
    </row>
    <row r="22" spans="2:9" x14ac:dyDescent="0.25">
      <c r="B22" s="37">
        <v>7</v>
      </c>
      <c r="C22" s="71" t="s">
        <v>21</v>
      </c>
      <c r="D22" s="37" t="s">
        <v>333</v>
      </c>
      <c r="E22" s="69"/>
      <c r="F22" s="57"/>
      <c r="G22" s="57"/>
      <c r="H22" s="57"/>
      <c r="I22" s="57"/>
    </row>
    <row r="23" spans="2:9" ht="119.25" customHeight="1" x14ac:dyDescent="0.25">
      <c r="B23" s="37">
        <v>8</v>
      </c>
      <c r="C23" s="72" t="s">
        <v>22</v>
      </c>
      <c r="D23" s="73">
        <f>D17</f>
        <v>956.81508469999994</v>
      </c>
      <c r="E23" s="57"/>
      <c r="F23" s="57"/>
      <c r="G23" s="57"/>
      <c r="H23" s="57"/>
      <c r="I23" s="57"/>
    </row>
    <row r="24" spans="2:9" ht="47.25" customHeight="1" x14ac:dyDescent="0.25">
      <c r="B24" s="37">
        <v>9</v>
      </c>
      <c r="C24" s="38" t="s">
        <v>23</v>
      </c>
      <c r="D24" s="73">
        <f>D23/D15</f>
        <v>956.81508469999994</v>
      </c>
      <c r="E24" s="69"/>
      <c r="F24" s="57"/>
      <c r="G24" s="57"/>
      <c r="H24" s="57"/>
      <c r="I24" s="57"/>
    </row>
    <row r="25" spans="2:9" x14ac:dyDescent="0.25">
      <c r="B25" s="37">
        <v>10</v>
      </c>
      <c r="C25" s="67" t="s">
        <v>24</v>
      </c>
      <c r="D25" s="67"/>
      <c r="E25" s="57"/>
      <c r="F25" s="57"/>
      <c r="G25" s="57"/>
      <c r="H25" s="57"/>
      <c r="I25" s="57"/>
    </row>
    <row r="26" spans="2:9" x14ac:dyDescent="0.25">
      <c r="B26" s="74"/>
      <c r="C26" s="75"/>
      <c r="D26" s="75"/>
      <c r="E26" s="57"/>
      <c r="F26" s="57"/>
      <c r="G26" s="57"/>
      <c r="H26" s="57"/>
      <c r="I26" s="57"/>
    </row>
    <row r="27" spans="2:9" x14ac:dyDescent="0.25">
      <c r="B27" s="64"/>
      <c r="E27" s="57"/>
      <c r="F27" s="57"/>
      <c r="G27" s="57"/>
      <c r="H27" s="57"/>
      <c r="I27" s="57"/>
    </row>
    <row r="28" spans="2:9" x14ac:dyDescent="0.25">
      <c r="B28" s="57" t="s">
        <v>25</v>
      </c>
      <c r="E28" s="57"/>
      <c r="F28" s="57"/>
      <c r="G28" s="57"/>
      <c r="H28" s="57"/>
      <c r="I28" s="57"/>
    </row>
    <row r="29" spans="2:9" ht="22.5" customHeight="1" x14ac:dyDescent="0.25">
      <c r="B29" s="83" t="s">
        <v>26</v>
      </c>
      <c r="E29" s="57"/>
      <c r="F29" s="57"/>
      <c r="G29" s="57"/>
      <c r="H29" s="57"/>
      <c r="I29" s="57"/>
    </row>
    <row r="30" spans="2:9" x14ac:dyDescent="0.25">
      <c r="E30" s="57"/>
      <c r="F30" s="57"/>
      <c r="G30" s="57"/>
      <c r="H30" s="57"/>
      <c r="I30" s="57"/>
    </row>
    <row r="31" spans="2:9" x14ac:dyDescent="0.25">
      <c r="B31" s="57" t="s">
        <v>27</v>
      </c>
      <c r="E31" s="57"/>
      <c r="F31" s="57"/>
      <c r="G31" s="57"/>
      <c r="H31" s="57"/>
      <c r="I31" s="57"/>
    </row>
    <row r="32" spans="2:9" ht="22.5" customHeight="1" x14ac:dyDescent="0.25">
      <c r="B32" s="83" t="s">
        <v>28</v>
      </c>
      <c r="E32" s="57"/>
      <c r="F32" s="57"/>
      <c r="G32" s="57"/>
      <c r="H32" s="57"/>
      <c r="I32" s="57"/>
    </row>
    <row r="33" spans="5:9" x14ac:dyDescent="0.25">
      <c r="E33" s="57"/>
      <c r="F33" s="57"/>
      <c r="G33" s="57"/>
      <c r="H33" s="57"/>
      <c r="I33" s="57"/>
    </row>
    <row r="34" spans="5:9" x14ac:dyDescent="0.25">
      <c r="E34" s="57"/>
      <c r="F34" s="57"/>
      <c r="G34" s="57"/>
      <c r="H34" s="57"/>
      <c r="I34" s="57"/>
    </row>
    <row r="35" spans="5:9" x14ac:dyDescent="0.25">
      <c r="E35" s="57"/>
      <c r="F35" s="57"/>
      <c r="G35" s="57"/>
      <c r="H35" s="57"/>
      <c r="I35" s="57"/>
    </row>
  </sheetData>
  <mergeCells count="5">
    <mergeCell ref="B9:D9"/>
    <mergeCell ref="B3:D3"/>
    <mergeCell ref="B4:D4"/>
    <mergeCell ref="B7:D7"/>
    <mergeCell ref="B5:D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>
      <selection activeCell="H18" sqref="H18"/>
    </sheetView>
  </sheetViews>
  <sheetFormatPr defaultRowHeight="15" x14ac:dyDescent="0.25"/>
  <cols>
    <col min="1" max="1" width="5.5703125" customWidth="1"/>
    <col min="2" max="2" width="9.140625" customWidth="1"/>
    <col min="3" max="3" width="35.28515625" customWidth="1"/>
    <col min="4" max="4" width="13.85546875" customWidth="1"/>
    <col min="5" max="5" width="24.8554687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9.140625" customWidth="1"/>
  </cols>
  <sheetData>
    <row r="1" spans="1:10" ht="15.75" customHeight="1" x14ac:dyDescent="0.25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0" ht="15.75" customHeigh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0" ht="15.75" customHeight="1" x14ac:dyDescent="0.25">
      <c r="A3" s="57"/>
      <c r="B3" s="110" t="s">
        <v>29</v>
      </c>
      <c r="C3" s="110"/>
      <c r="D3" s="110"/>
      <c r="E3" s="110"/>
      <c r="F3" s="110"/>
      <c r="G3" s="110"/>
      <c r="H3" s="110"/>
      <c r="I3" s="110"/>
      <c r="J3" s="110"/>
    </row>
    <row r="4" spans="1:10" ht="15.75" customHeight="1" x14ac:dyDescent="0.25">
      <c r="A4" s="57"/>
      <c r="B4" s="111" t="s">
        <v>30</v>
      </c>
      <c r="C4" s="111"/>
      <c r="D4" s="111"/>
      <c r="E4" s="111"/>
      <c r="F4" s="111"/>
      <c r="G4" s="111"/>
      <c r="H4" s="111"/>
      <c r="I4" s="111"/>
      <c r="J4" s="111"/>
    </row>
    <row r="5" spans="1:10" ht="15.75" customHeight="1" x14ac:dyDescent="0.25">
      <c r="A5" s="57"/>
      <c r="B5" s="65"/>
      <c r="C5" s="65"/>
      <c r="D5" s="65"/>
      <c r="E5" s="65"/>
      <c r="F5" s="65"/>
      <c r="G5" s="65"/>
      <c r="H5" s="65"/>
      <c r="I5" s="65"/>
      <c r="J5" s="65"/>
    </row>
    <row r="6" spans="1:10" ht="15.75" customHeight="1" x14ac:dyDescent="0.25">
      <c r="A6" s="57"/>
      <c r="B6" s="115" t="str">
        <f>'Прил.1 Сравнит табл'!B7</f>
        <v>Наименование разрабатываемого показателя УНЦ: Постоянная часть ПС, система периметральной сигнализации ПС 35 кВ</v>
      </c>
      <c r="C6" s="115"/>
      <c r="D6" s="115"/>
      <c r="E6" s="115"/>
      <c r="F6" s="115"/>
      <c r="G6" s="115"/>
      <c r="H6" s="115"/>
      <c r="I6" s="115"/>
      <c r="J6" s="115"/>
    </row>
    <row r="7" spans="1:10" ht="15.75" customHeight="1" x14ac:dyDescent="0.25">
      <c r="A7" s="57"/>
      <c r="B7" s="109" t="str">
        <f>'Прил.1 Сравнит табл'!B9</f>
        <v>Единица измерения  — 1 ПС</v>
      </c>
      <c r="C7" s="109"/>
      <c r="D7" s="109"/>
      <c r="E7" s="109"/>
      <c r="F7" s="109"/>
      <c r="G7" s="109"/>
      <c r="H7" s="109"/>
      <c r="I7" s="109"/>
      <c r="J7" s="109"/>
    </row>
    <row r="8" spans="1:10" ht="15.75" customHeight="1" x14ac:dyDescent="0.25">
      <c r="A8" s="57"/>
      <c r="B8" s="63"/>
      <c r="C8" s="57"/>
      <c r="D8" s="57"/>
      <c r="E8" s="57"/>
      <c r="F8" s="57"/>
      <c r="G8" s="57"/>
      <c r="H8" s="57"/>
      <c r="I8" s="57"/>
      <c r="J8" s="57"/>
    </row>
    <row r="9" spans="1:10" ht="15.75" customHeight="1" x14ac:dyDescent="0.25">
      <c r="A9" s="57"/>
      <c r="B9" s="116" t="s">
        <v>4</v>
      </c>
      <c r="C9" s="116" t="s">
        <v>31</v>
      </c>
      <c r="D9" s="116" t="s">
        <v>6</v>
      </c>
      <c r="E9" s="116"/>
      <c r="F9" s="116"/>
      <c r="G9" s="116"/>
      <c r="H9" s="116"/>
      <c r="I9" s="116"/>
      <c r="J9" s="116"/>
    </row>
    <row r="10" spans="1:10" ht="15.75" customHeight="1" x14ac:dyDescent="0.25">
      <c r="A10" s="57"/>
      <c r="B10" s="116"/>
      <c r="C10" s="116"/>
      <c r="D10" s="116" t="s">
        <v>32</v>
      </c>
      <c r="E10" s="116" t="s">
        <v>33</v>
      </c>
      <c r="F10" s="116" t="s">
        <v>330</v>
      </c>
      <c r="G10" s="116"/>
      <c r="H10" s="116"/>
      <c r="I10" s="116"/>
      <c r="J10" s="116"/>
    </row>
    <row r="11" spans="1:10" ht="31.5" customHeight="1" x14ac:dyDescent="0.25">
      <c r="A11" s="57"/>
      <c r="B11" s="117"/>
      <c r="C11" s="117"/>
      <c r="D11" s="117"/>
      <c r="E11" s="117"/>
      <c r="F11" s="77" t="s">
        <v>34</v>
      </c>
      <c r="G11" s="77" t="s">
        <v>35</v>
      </c>
      <c r="H11" s="77" t="s">
        <v>36</v>
      </c>
      <c r="I11" s="77" t="s">
        <v>37</v>
      </c>
      <c r="J11" s="77" t="s">
        <v>38</v>
      </c>
    </row>
    <row r="12" spans="1:10" ht="15.75" customHeight="1" x14ac:dyDescent="0.25">
      <c r="A12" s="57"/>
      <c r="B12" s="108"/>
      <c r="C12" s="108" t="s">
        <v>331</v>
      </c>
      <c r="D12" s="108"/>
      <c r="E12" s="108"/>
      <c r="F12" s="118">
        <v>285.46230599999996</v>
      </c>
      <c r="G12" s="119"/>
      <c r="H12" s="108">
        <v>671.35277870000004</v>
      </c>
      <c r="I12" s="108"/>
      <c r="J12" s="108"/>
    </row>
    <row r="13" spans="1:10" ht="15.75" customHeight="1" x14ac:dyDescent="0.25">
      <c r="A13" s="57"/>
      <c r="B13" s="113" t="s">
        <v>39</v>
      </c>
      <c r="C13" s="113"/>
      <c r="D13" s="113"/>
      <c r="E13" s="113"/>
      <c r="F13" s="107"/>
      <c r="G13" s="107"/>
      <c r="H13" s="107"/>
      <c r="I13" s="107"/>
      <c r="J13" s="107"/>
    </row>
    <row r="14" spans="1:10" ht="15.75" customHeight="1" x14ac:dyDescent="0.25">
      <c r="A14" s="57"/>
      <c r="B14" s="114" t="s">
        <v>329</v>
      </c>
      <c r="C14" s="114"/>
      <c r="D14" s="114"/>
      <c r="E14" s="114"/>
      <c r="F14" s="120">
        <f>F12</f>
        <v>285.46230599999996</v>
      </c>
      <c r="G14" s="121"/>
      <c r="H14" s="91">
        <f>H12</f>
        <v>671.35277870000004</v>
      </c>
      <c r="I14" s="91"/>
      <c r="J14" s="91"/>
    </row>
    <row r="15" spans="1:10" ht="15.75" customHeight="1" x14ac:dyDescent="0.25">
      <c r="A15" s="57"/>
      <c r="B15" s="57"/>
      <c r="C15" s="57"/>
      <c r="D15" s="57"/>
      <c r="E15" s="57"/>
      <c r="F15" s="57"/>
      <c r="G15" s="57"/>
      <c r="H15" s="57"/>
      <c r="I15" s="57"/>
      <c r="J15" s="57"/>
    </row>
    <row r="17" spans="2:4" ht="15.75" customHeight="1" x14ac:dyDescent="0.25">
      <c r="B17" s="57" t="s">
        <v>25</v>
      </c>
      <c r="C17" s="57"/>
      <c r="D17" s="57"/>
    </row>
    <row r="18" spans="2:4" ht="22.5" customHeight="1" x14ac:dyDescent="0.25">
      <c r="B18" s="83" t="s">
        <v>26</v>
      </c>
      <c r="C18" s="57"/>
      <c r="D18" s="57"/>
    </row>
    <row r="19" spans="2:4" ht="15.75" customHeight="1" x14ac:dyDescent="0.25">
      <c r="B19" s="57"/>
      <c r="C19" s="57"/>
      <c r="D19" s="57"/>
    </row>
    <row r="20" spans="2:4" ht="15.75" customHeight="1" x14ac:dyDescent="0.25">
      <c r="B20" s="57" t="s">
        <v>27</v>
      </c>
      <c r="C20" s="57"/>
      <c r="D20" s="57"/>
    </row>
    <row r="21" spans="2:4" ht="22.5" customHeight="1" x14ac:dyDescent="0.25">
      <c r="B21" s="83" t="s">
        <v>28</v>
      </c>
      <c r="C21" s="57"/>
      <c r="D21" s="57"/>
    </row>
  </sheetData>
  <mergeCells count="14">
    <mergeCell ref="B13:E13"/>
    <mergeCell ref="B14:E14"/>
    <mergeCell ref="B3:J3"/>
    <mergeCell ref="B6:J6"/>
    <mergeCell ref="B7:J7"/>
    <mergeCell ref="B4:J4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73"/>
  <sheetViews>
    <sheetView tabSelected="1" view="pageBreakPreview" topLeftCell="A16" zoomScale="85" workbookViewId="0">
      <selection activeCell="D46" sqref="D46"/>
    </sheetView>
  </sheetViews>
  <sheetFormatPr defaultRowHeight="15.75" x14ac:dyDescent="0.25"/>
  <cols>
    <col min="1" max="1" width="9.140625" style="57" customWidth="1"/>
    <col min="2" max="2" width="12.5703125" style="57" customWidth="1"/>
    <col min="3" max="3" width="22.42578125" style="57" customWidth="1"/>
    <col min="4" max="4" width="49.7109375" style="57" customWidth="1"/>
    <col min="5" max="5" width="10.140625" style="57" customWidth="1"/>
    <col min="6" max="6" width="20.7109375" style="103" customWidth="1"/>
    <col min="7" max="7" width="16.140625" style="57" customWidth="1"/>
    <col min="8" max="8" width="16.7109375" style="57" customWidth="1"/>
    <col min="9" max="10" width="9.140625" customWidth="1"/>
  </cols>
  <sheetData>
    <row r="2" spans="1:8" x14ac:dyDescent="0.25">
      <c r="A2" s="110" t="s">
        <v>40</v>
      </c>
      <c r="B2" s="110"/>
      <c r="C2" s="110"/>
      <c r="D2" s="110"/>
      <c r="E2" s="110"/>
      <c r="F2" s="110"/>
      <c r="G2" s="110"/>
      <c r="H2" s="110"/>
    </row>
    <row r="3" spans="1:8" x14ac:dyDescent="0.25">
      <c r="A3" s="111" t="s">
        <v>41</v>
      </c>
      <c r="B3" s="111"/>
      <c r="C3" s="111"/>
      <c r="D3" s="111"/>
      <c r="E3" s="111"/>
      <c r="F3" s="111"/>
      <c r="G3" s="111"/>
      <c r="H3" s="111"/>
    </row>
    <row r="4" spans="1:8" ht="18.75" customHeight="1" x14ac:dyDescent="0.25">
      <c r="A4" s="63"/>
    </row>
    <row r="5" spans="1:8" x14ac:dyDescent="0.25">
      <c r="A5" s="115" t="str">
        <f>'Прил.1 Сравнит табл'!B7</f>
        <v>Наименование разрабатываемого показателя УНЦ: Постоянная часть ПС, система периметральной сигнализации ПС 35 кВ</v>
      </c>
      <c r="B5" s="115"/>
      <c r="C5" s="115"/>
      <c r="D5" s="115"/>
      <c r="E5" s="115"/>
      <c r="F5" s="115"/>
      <c r="G5" s="115"/>
      <c r="H5" s="115"/>
    </row>
    <row r="6" spans="1:8" x14ac:dyDescent="0.25">
      <c r="A6" s="76"/>
      <c r="B6" s="76"/>
      <c r="C6" s="76"/>
      <c r="D6" s="76"/>
      <c r="E6" s="76"/>
      <c r="F6" s="104"/>
      <c r="G6" s="76"/>
      <c r="H6" s="76"/>
    </row>
    <row r="7" spans="1:8" ht="15.75" customHeight="1" x14ac:dyDescent="0.25">
      <c r="A7" s="116" t="s">
        <v>42</v>
      </c>
      <c r="B7" s="116" t="s">
        <v>43</v>
      </c>
      <c r="C7" s="116" t="s">
        <v>44</v>
      </c>
      <c r="D7" s="116" t="s">
        <v>45</v>
      </c>
      <c r="E7" s="116" t="s">
        <v>46</v>
      </c>
      <c r="F7" s="125" t="s">
        <v>47</v>
      </c>
      <c r="G7" s="116" t="s">
        <v>48</v>
      </c>
      <c r="H7" s="116"/>
    </row>
    <row r="8" spans="1:8" x14ac:dyDescent="0.25">
      <c r="A8" s="116"/>
      <c r="B8" s="116"/>
      <c r="C8" s="116"/>
      <c r="D8" s="116"/>
      <c r="E8" s="116"/>
      <c r="F8" s="125"/>
      <c r="G8" s="37" t="s">
        <v>49</v>
      </c>
      <c r="H8" s="37" t="s">
        <v>50</v>
      </c>
    </row>
    <row r="9" spans="1:8" x14ac:dyDescent="0.25">
      <c r="A9" s="77">
        <v>1</v>
      </c>
      <c r="B9" s="77"/>
      <c r="C9" s="77">
        <v>2</v>
      </c>
      <c r="D9" s="77" t="s">
        <v>51</v>
      </c>
      <c r="E9" s="77">
        <v>4</v>
      </c>
      <c r="F9" s="77">
        <v>5</v>
      </c>
      <c r="G9" s="77">
        <v>6</v>
      </c>
      <c r="H9" s="77">
        <v>7</v>
      </c>
    </row>
    <row r="10" spans="1:8" x14ac:dyDescent="0.25">
      <c r="A10" s="122" t="s">
        <v>52</v>
      </c>
      <c r="B10" s="123"/>
      <c r="C10" s="124"/>
      <c r="D10" s="124"/>
      <c r="E10" s="123"/>
      <c r="F10" s="105">
        <f>SUM(F11:F17)</f>
        <v>285.26932420905325</v>
      </c>
      <c r="G10" s="78"/>
      <c r="H10" s="78">
        <f>SUM(H11:H17)</f>
        <v>2783.12</v>
      </c>
    </row>
    <row r="11" spans="1:8" x14ac:dyDescent="0.25">
      <c r="A11" s="79">
        <v>1</v>
      </c>
      <c r="B11" s="92"/>
      <c r="C11" s="80" t="s">
        <v>53</v>
      </c>
      <c r="D11" s="81" t="s">
        <v>54</v>
      </c>
      <c r="E11" s="79" t="s">
        <v>55</v>
      </c>
      <c r="F11" s="106">
        <v>185.92116991197361</v>
      </c>
      <c r="G11" s="82">
        <v>9.4</v>
      </c>
      <c r="H11" s="82">
        <f t="shared" ref="H11:H17" si="0">ROUND(F11*G11,2)</f>
        <v>1747.66</v>
      </c>
    </row>
    <row r="12" spans="1:8" ht="15" customHeight="1" x14ac:dyDescent="0.25">
      <c r="A12" s="79">
        <v>2</v>
      </c>
      <c r="B12" s="90"/>
      <c r="C12" s="80" t="s">
        <v>56</v>
      </c>
      <c r="D12" s="81" t="s">
        <v>57</v>
      </c>
      <c r="E12" s="79" t="s">
        <v>55</v>
      </c>
      <c r="F12" s="106">
        <v>69.207396219789032</v>
      </c>
      <c r="G12" s="82">
        <v>9.6199999999999992</v>
      </c>
      <c r="H12" s="82">
        <f t="shared" si="0"/>
        <v>665.78</v>
      </c>
    </row>
    <row r="13" spans="1:8" x14ac:dyDescent="0.25">
      <c r="A13" s="79">
        <v>3</v>
      </c>
      <c r="B13" s="90"/>
      <c r="C13" s="80" t="s">
        <v>58</v>
      </c>
      <c r="D13" s="81" t="s">
        <v>59</v>
      </c>
      <c r="E13" s="79" t="s">
        <v>55</v>
      </c>
      <c r="F13" s="106">
        <v>11.52163490878775</v>
      </c>
      <c r="G13" s="82">
        <v>9.76</v>
      </c>
      <c r="H13" s="82">
        <f t="shared" si="0"/>
        <v>112.45</v>
      </c>
    </row>
    <row r="14" spans="1:8" x14ac:dyDescent="0.25">
      <c r="A14" s="79">
        <v>4</v>
      </c>
      <c r="B14" s="90"/>
      <c r="C14" s="80" t="s">
        <v>60</v>
      </c>
      <c r="D14" s="81" t="s">
        <v>61</v>
      </c>
      <c r="E14" s="79" t="s">
        <v>55</v>
      </c>
      <c r="F14" s="106">
        <v>1.7481268453779391</v>
      </c>
      <c r="G14" s="82">
        <v>8.64</v>
      </c>
      <c r="H14" s="82">
        <f t="shared" si="0"/>
        <v>15.1</v>
      </c>
    </row>
    <row r="15" spans="1:8" x14ac:dyDescent="0.25">
      <c r="A15" s="79">
        <v>5</v>
      </c>
      <c r="B15" s="90"/>
      <c r="C15" s="80" t="s">
        <v>62</v>
      </c>
      <c r="D15" s="81" t="s">
        <v>63</v>
      </c>
      <c r="E15" s="79" t="s">
        <v>55</v>
      </c>
      <c r="F15" s="106">
        <v>1.2486620324128137</v>
      </c>
      <c r="G15" s="82">
        <v>8.86</v>
      </c>
      <c r="H15" s="82">
        <f t="shared" si="0"/>
        <v>11.06</v>
      </c>
    </row>
    <row r="16" spans="1:8" x14ac:dyDescent="0.25">
      <c r="A16" s="79">
        <v>6</v>
      </c>
      <c r="B16" s="90"/>
      <c r="C16" s="80" t="s">
        <v>64</v>
      </c>
      <c r="D16" s="81" t="s">
        <v>65</v>
      </c>
      <c r="E16" s="79" t="s">
        <v>55</v>
      </c>
      <c r="F16" s="106">
        <v>7.8197827015201673</v>
      </c>
      <c r="G16" s="82">
        <v>15.49</v>
      </c>
      <c r="H16" s="82">
        <f t="shared" si="0"/>
        <v>121.13</v>
      </c>
    </row>
    <row r="17" spans="1:8" x14ac:dyDescent="0.25">
      <c r="A17" s="79">
        <v>7</v>
      </c>
      <c r="B17" s="90"/>
      <c r="C17" s="80" t="s">
        <v>66</v>
      </c>
      <c r="D17" s="81" t="s">
        <v>67</v>
      </c>
      <c r="E17" s="79" t="s">
        <v>55</v>
      </c>
      <c r="F17" s="106">
        <v>7.8025515891919035</v>
      </c>
      <c r="G17" s="82">
        <v>14.09</v>
      </c>
      <c r="H17" s="82">
        <f t="shared" si="0"/>
        <v>109.94</v>
      </c>
    </row>
    <row r="18" spans="1:8" x14ac:dyDescent="0.25">
      <c r="A18" s="122" t="s">
        <v>68</v>
      </c>
      <c r="B18" s="123"/>
      <c r="C18" s="124"/>
      <c r="D18" s="124"/>
      <c r="E18" s="123"/>
      <c r="F18" s="105">
        <f>F19</f>
        <v>7.573108767123288</v>
      </c>
      <c r="G18" s="78"/>
      <c r="H18" s="78">
        <f>H19</f>
        <v>389.93</v>
      </c>
    </row>
    <row r="19" spans="1:8" x14ac:dyDescent="0.25">
      <c r="A19" s="79">
        <v>8</v>
      </c>
      <c r="B19" s="90"/>
      <c r="C19" s="87">
        <v>2</v>
      </c>
      <c r="D19" s="81" t="s">
        <v>68</v>
      </c>
      <c r="E19" s="79" t="s">
        <v>55</v>
      </c>
      <c r="F19" s="106">
        <v>7.573108767123288</v>
      </c>
      <c r="G19" s="82"/>
      <c r="H19" s="82">
        <v>389.93</v>
      </c>
    </row>
    <row r="20" spans="1:8" x14ac:dyDescent="0.25">
      <c r="A20" s="122" t="s">
        <v>69</v>
      </c>
      <c r="B20" s="123"/>
      <c r="C20" s="124"/>
      <c r="D20" s="124"/>
      <c r="E20" s="123"/>
      <c r="F20" s="105"/>
      <c r="G20" s="78"/>
      <c r="H20" s="78">
        <f>SUM(H21:H26)</f>
        <v>874.6</v>
      </c>
    </row>
    <row r="21" spans="1:8" ht="31.5" customHeight="1" x14ac:dyDescent="0.25">
      <c r="A21" s="79">
        <v>9</v>
      </c>
      <c r="B21" s="90"/>
      <c r="C21" s="81" t="s">
        <v>70</v>
      </c>
      <c r="D21" s="81" t="s">
        <v>71</v>
      </c>
      <c r="E21" s="79" t="s">
        <v>72</v>
      </c>
      <c r="F21" s="106">
        <v>3.7767393926672872</v>
      </c>
      <c r="G21" s="82">
        <v>115.4</v>
      </c>
      <c r="H21" s="82">
        <f t="shared" ref="H21:H26" si="1">ROUND(F21*G21,2)</f>
        <v>435.84</v>
      </c>
    </row>
    <row r="22" spans="1:8" x14ac:dyDescent="0.25">
      <c r="A22" s="79">
        <v>10</v>
      </c>
      <c r="B22" s="90"/>
      <c r="C22" s="81" t="s">
        <v>73</v>
      </c>
      <c r="D22" s="81" t="s">
        <v>74</v>
      </c>
      <c r="E22" s="79" t="s">
        <v>72</v>
      </c>
      <c r="F22" s="106">
        <v>3.7913886556032468</v>
      </c>
      <c r="G22" s="82">
        <v>65.709999999999994</v>
      </c>
      <c r="H22" s="82">
        <f t="shared" si="1"/>
        <v>249.13</v>
      </c>
    </row>
    <row r="23" spans="1:8" ht="31.5" customHeight="1" x14ac:dyDescent="0.25">
      <c r="A23" s="79">
        <v>11</v>
      </c>
      <c r="B23" s="90"/>
      <c r="C23" s="81" t="s">
        <v>75</v>
      </c>
      <c r="D23" s="81" t="s">
        <v>76</v>
      </c>
      <c r="E23" s="79" t="s">
        <v>72</v>
      </c>
      <c r="F23" s="106">
        <v>45.20593773999434</v>
      </c>
      <c r="G23" s="82">
        <v>3.28</v>
      </c>
      <c r="H23" s="82">
        <f t="shared" si="1"/>
        <v>148.28</v>
      </c>
    </row>
    <row r="24" spans="1:8" ht="31.5" customHeight="1" x14ac:dyDescent="0.25">
      <c r="A24" s="79">
        <v>12</v>
      </c>
      <c r="B24" s="90"/>
      <c r="C24" s="81" t="s">
        <v>77</v>
      </c>
      <c r="D24" s="81" t="s">
        <v>78</v>
      </c>
      <c r="E24" s="79" t="s">
        <v>72</v>
      </c>
      <c r="F24" s="106">
        <v>45.215704487400856</v>
      </c>
      <c r="G24" s="82">
        <v>0.9</v>
      </c>
      <c r="H24" s="82">
        <f t="shared" si="1"/>
        <v>40.69</v>
      </c>
    </row>
    <row r="25" spans="1:8" ht="31.5" customHeight="1" x14ac:dyDescent="0.25">
      <c r="A25" s="79">
        <v>13</v>
      </c>
      <c r="B25" s="90"/>
      <c r="C25" s="81" t="s">
        <v>79</v>
      </c>
      <c r="D25" s="81" t="s">
        <v>80</v>
      </c>
      <c r="E25" s="79" t="s">
        <v>72</v>
      </c>
      <c r="F25" s="106">
        <v>4.8730843995762337E-2</v>
      </c>
      <c r="G25" s="82">
        <v>8.1</v>
      </c>
      <c r="H25" s="82">
        <f t="shared" si="1"/>
        <v>0.39</v>
      </c>
    </row>
    <row r="26" spans="1:8" x14ac:dyDescent="0.25">
      <c r="A26" s="79">
        <v>14</v>
      </c>
      <c r="B26" s="90"/>
      <c r="C26" s="81" t="s">
        <v>81</v>
      </c>
      <c r="D26" s="81" t="s">
        <v>82</v>
      </c>
      <c r="E26" s="79" t="s">
        <v>72</v>
      </c>
      <c r="F26" s="106">
        <v>0.11253547398886199</v>
      </c>
      <c r="G26" s="82">
        <v>2.36</v>
      </c>
      <c r="H26" s="82">
        <f t="shared" si="1"/>
        <v>0.27</v>
      </c>
    </row>
    <row r="27" spans="1:8" x14ac:dyDescent="0.25">
      <c r="A27" s="122" t="s">
        <v>36</v>
      </c>
      <c r="B27" s="123"/>
      <c r="C27" s="124"/>
      <c r="D27" s="124"/>
      <c r="E27" s="123"/>
      <c r="F27" s="105"/>
      <c r="G27" s="78"/>
      <c r="H27" s="78">
        <f>SUM(H28:H38)</f>
        <v>145629.66999999998</v>
      </c>
    </row>
    <row r="28" spans="1:8" x14ac:dyDescent="0.25">
      <c r="A28" s="79">
        <v>15</v>
      </c>
      <c r="B28" s="90"/>
      <c r="C28" s="81" t="s">
        <v>83</v>
      </c>
      <c r="D28" s="81" t="s">
        <v>84</v>
      </c>
      <c r="E28" s="79" t="s">
        <v>85</v>
      </c>
      <c r="F28" s="106">
        <v>1.4619978673733718</v>
      </c>
      <c r="G28" s="82">
        <v>34762.120000000003</v>
      </c>
      <c r="H28" s="82">
        <f t="shared" ref="H28:H38" si="2">ROUND(F28*G28,2)</f>
        <v>50822.15</v>
      </c>
    </row>
    <row r="29" spans="1:8" ht="31.5" customHeight="1" x14ac:dyDescent="0.25">
      <c r="A29" s="79">
        <v>16</v>
      </c>
      <c r="B29" s="90"/>
      <c r="C29" s="81" t="s">
        <v>83</v>
      </c>
      <c r="D29" s="81" t="s">
        <v>86</v>
      </c>
      <c r="E29" s="79" t="s">
        <v>85</v>
      </c>
      <c r="F29" s="106">
        <v>0.24366631122889459</v>
      </c>
      <c r="G29" s="82">
        <v>94533.14</v>
      </c>
      <c r="H29" s="82">
        <f t="shared" si="2"/>
        <v>23034.54</v>
      </c>
    </row>
    <row r="30" spans="1:8" x14ac:dyDescent="0.25">
      <c r="A30" s="79">
        <v>17</v>
      </c>
      <c r="B30" s="90"/>
      <c r="C30" s="81" t="s">
        <v>83</v>
      </c>
      <c r="D30" s="81" t="s">
        <v>87</v>
      </c>
      <c r="E30" s="79" t="s">
        <v>85</v>
      </c>
      <c r="F30" s="106">
        <v>0.48733261901346375</v>
      </c>
      <c r="G30" s="82">
        <v>46328.83</v>
      </c>
      <c r="H30" s="82">
        <f t="shared" si="2"/>
        <v>22577.55</v>
      </c>
    </row>
    <row r="31" spans="1:8" x14ac:dyDescent="0.25">
      <c r="A31" s="79">
        <v>18</v>
      </c>
      <c r="B31" s="90"/>
      <c r="C31" s="81" t="s">
        <v>83</v>
      </c>
      <c r="D31" s="81" t="s">
        <v>88</v>
      </c>
      <c r="E31" s="79" t="s">
        <v>85</v>
      </c>
      <c r="F31" s="106">
        <v>0.24366631122889459</v>
      </c>
      <c r="G31" s="82">
        <v>65606.13</v>
      </c>
      <c r="H31" s="82">
        <f t="shared" si="2"/>
        <v>15986</v>
      </c>
    </row>
    <row r="32" spans="1:8" ht="31.5" customHeight="1" x14ac:dyDescent="0.25">
      <c r="A32" s="79">
        <v>19</v>
      </c>
      <c r="B32" s="90"/>
      <c r="C32" s="81" t="s">
        <v>83</v>
      </c>
      <c r="D32" s="81" t="s">
        <v>89</v>
      </c>
      <c r="E32" s="79" t="s">
        <v>85</v>
      </c>
      <c r="F32" s="106">
        <v>0.24366631122889459</v>
      </c>
      <c r="G32" s="82">
        <v>63581.05</v>
      </c>
      <c r="H32" s="82">
        <f t="shared" si="2"/>
        <v>15492.56</v>
      </c>
    </row>
    <row r="33" spans="1:8" x14ac:dyDescent="0.25">
      <c r="A33" s="79">
        <v>20</v>
      </c>
      <c r="B33" s="90"/>
      <c r="C33" s="81" t="s">
        <v>83</v>
      </c>
      <c r="D33" s="81" t="s">
        <v>90</v>
      </c>
      <c r="E33" s="79" t="s">
        <v>85</v>
      </c>
      <c r="F33" s="106">
        <v>0.48733261901346375</v>
      </c>
      <c r="G33" s="82">
        <v>10744.21</v>
      </c>
      <c r="H33" s="82">
        <f t="shared" si="2"/>
        <v>5236</v>
      </c>
    </row>
    <row r="34" spans="1:8" ht="31.5" customHeight="1" x14ac:dyDescent="0.25">
      <c r="A34" s="79">
        <v>21</v>
      </c>
      <c r="B34" s="90"/>
      <c r="C34" s="81" t="s">
        <v>83</v>
      </c>
      <c r="D34" s="81" t="s">
        <v>91</v>
      </c>
      <c r="E34" s="79" t="s">
        <v>85</v>
      </c>
      <c r="F34" s="106">
        <v>0.48733261901346375</v>
      </c>
      <c r="G34" s="82">
        <v>10704.61</v>
      </c>
      <c r="H34" s="82">
        <f t="shared" si="2"/>
        <v>5216.71</v>
      </c>
    </row>
    <row r="35" spans="1:8" x14ac:dyDescent="0.25">
      <c r="A35" s="79">
        <v>22</v>
      </c>
      <c r="B35" s="90"/>
      <c r="C35" s="81" t="s">
        <v>83</v>
      </c>
      <c r="D35" s="81" t="s">
        <v>92</v>
      </c>
      <c r="E35" s="79" t="s">
        <v>85</v>
      </c>
      <c r="F35" s="106">
        <v>1.9493300790822974</v>
      </c>
      <c r="G35" s="82">
        <v>1636.18</v>
      </c>
      <c r="H35" s="82">
        <f t="shared" si="2"/>
        <v>3189.45</v>
      </c>
    </row>
    <row r="36" spans="1:8" ht="31.5" customHeight="1" x14ac:dyDescent="0.25">
      <c r="A36" s="79">
        <v>23</v>
      </c>
      <c r="B36" s="90"/>
      <c r="C36" s="81" t="s">
        <v>83</v>
      </c>
      <c r="D36" s="81" t="s">
        <v>93</v>
      </c>
      <c r="E36" s="79" t="s">
        <v>85</v>
      </c>
      <c r="F36" s="106">
        <v>0.24366631122889459</v>
      </c>
      <c r="G36" s="82">
        <v>7736.38</v>
      </c>
      <c r="H36" s="82">
        <f t="shared" si="2"/>
        <v>1885.1</v>
      </c>
    </row>
    <row r="37" spans="1:8" x14ac:dyDescent="0.25">
      <c r="A37" s="79">
        <v>24</v>
      </c>
      <c r="B37" s="90"/>
      <c r="C37" s="81" t="s">
        <v>83</v>
      </c>
      <c r="D37" s="81" t="s">
        <v>94</v>
      </c>
      <c r="E37" s="79" t="s">
        <v>85</v>
      </c>
      <c r="F37" s="106">
        <v>0.48733261901346375</v>
      </c>
      <c r="G37" s="82">
        <v>2635.12</v>
      </c>
      <c r="H37" s="82">
        <f t="shared" si="2"/>
        <v>1284.18</v>
      </c>
    </row>
    <row r="38" spans="1:8" x14ac:dyDescent="0.25">
      <c r="A38" s="79">
        <v>25</v>
      </c>
      <c r="B38" s="90"/>
      <c r="C38" s="81" t="s">
        <v>83</v>
      </c>
      <c r="D38" s="81" t="s">
        <v>95</v>
      </c>
      <c r="E38" s="79" t="s">
        <v>85</v>
      </c>
      <c r="F38" s="106">
        <v>0.48733261901346375</v>
      </c>
      <c r="G38" s="82">
        <v>1857.93</v>
      </c>
      <c r="H38" s="82">
        <f t="shared" si="2"/>
        <v>905.43</v>
      </c>
    </row>
    <row r="39" spans="1:8" x14ac:dyDescent="0.25">
      <c r="A39" s="122" t="s">
        <v>96</v>
      </c>
      <c r="B39" s="123"/>
      <c r="C39" s="124"/>
      <c r="D39" s="124"/>
      <c r="E39" s="123"/>
      <c r="F39" s="105"/>
      <c r="G39" s="78"/>
      <c r="H39" s="78">
        <f>SUM(H40:H66)</f>
        <v>31194.610000000004</v>
      </c>
    </row>
    <row r="40" spans="1:8" ht="31.5" customHeight="1" x14ac:dyDescent="0.25">
      <c r="A40" s="79">
        <v>26</v>
      </c>
      <c r="B40" s="90"/>
      <c r="C40" s="81" t="s">
        <v>97</v>
      </c>
      <c r="D40" s="81" t="s">
        <v>98</v>
      </c>
      <c r="E40" s="79" t="s">
        <v>99</v>
      </c>
      <c r="F40" s="106">
        <v>1.023403147392685</v>
      </c>
      <c r="G40" s="82">
        <v>18047.849999999999</v>
      </c>
      <c r="H40" s="82">
        <f t="shared" ref="H40:H66" si="3">ROUND(F40*G40,2)</f>
        <v>18470.23</v>
      </c>
    </row>
    <row r="41" spans="1:8" ht="31.5" customHeight="1" x14ac:dyDescent="0.25">
      <c r="A41" s="79">
        <v>27</v>
      </c>
      <c r="B41" s="90"/>
      <c r="C41" s="81" t="s">
        <v>100</v>
      </c>
      <c r="D41" s="81" t="s">
        <v>101</v>
      </c>
      <c r="E41" s="79" t="s">
        <v>99</v>
      </c>
      <c r="F41" s="106">
        <v>0.68226877239695249</v>
      </c>
      <c r="G41" s="82">
        <v>6920.41</v>
      </c>
      <c r="H41" s="82">
        <f t="shared" si="3"/>
        <v>4721.58</v>
      </c>
    </row>
    <row r="42" spans="1:8" ht="47.25" customHeight="1" x14ac:dyDescent="0.25">
      <c r="A42" s="79">
        <v>28</v>
      </c>
      <c r="B42" s="90"/>
      <c r="C42" s="81" t="s">
        <v>102</v>
      </c>
      <c r="D42" s="81" t="s">
        <v>103</v>
      </c>
      <c r="E42" s="79" t="s">
        <v>104</v>
      </c>
      <c r="F42" s="106">
        <v>487.26626772417291</v>
      </c>
      <c r="G42" s="82">
        <v>3.89</v>
      </c>
      <c r="H42" s="82">
        <f t="shared" si="3"/>
        <v>1895.47</v>
      </c>
    </row>
    <row r="43" spans="1:8" ht="78.75" customHeight="1" x14ac:dyDescent="0.25">
      <c r="A43" s="79">
        <v>29</v>
      </c>
      <c r="B43" s="90"/>
      <c r="C43" s="81" t="s">
        <v>105</v>
      </c>
      <c r="D43" s="81" t="s">
        <v>106</v>
      </c>
      <c r="E43" s="79" t="s">
        <v>107</v>
      </c>
      <c r="F43" s="106">
        <v>62.380366673600435</v>
      </c>
      <c r="G43" s="82">
        <v>22.61</v>
      </c>
      <c r="H43" s="82">
        <f t="shared" si="3"/>
        <v>1410.42</v>
      </c>
    </row>
    <row r="44" spans="1:8" ht="15" customHeight="1" x14ac:dyDescent="0.25">
      <c r="A44" s="79">
        <v>30</v>
      </c>
      <c r="B44" s="90"/>
      <c r="C44" s="81" t="s">
        <v>108</v>
      </c>
      <c r="D44" s="81" t="s">
        <v>109</v>
      </c>
      <c r="E44" s="79" t="s">
        <v>104</v>
      </c>
      <c r="F44" s="106">
        <v>146.21087451898879</v>
      </c>
      <c r="G44" s="82">
        <v>8.3699999999999992</v>
      </c>
      <c r="H44" s="82">
        <f t="shared" si="3"/>
        <v>1223.79</v>
      </c>
    </row>
    <row r="45" spans="1:8" ht="63" customHeight="1" x14ac:dyDescent="0.25">
      <c r="A45" s="79">
        <v>31</v>
      </c>
      <c r="B45" s="90"/>
      <c r="C45" s="81" t="s">
        <v>110</v>
      </c>
      <c r="D45" s="81" t="s">
        <v>111</v>
      </c>
      <c r="E45" s="79" t="s">
        <v>104</v>
      </c>
      <c r="F45" s="106">
        <v>7.5349030578120484</v>
      </c>
      <c r="G45" s="82">
        <v>156.97999999999999</v>
      </c>
      <c r="H45" s="82">
        <f t="shared" si="3"/>
        <v>1182.83</v>
      </c>
    </row>
    <row r="46" spans="1:8" ht="31.5" customHeight="1" x14ac:dyDescent="0.25">
      <c r="A46" s="79">
        <v>32</v>
      </c>
      <c r="B46" s="90"/>
      <c r="C46" s="81" t="s">
        <v>112</v>
      </c>
      <c r="D46" s="81" t="s">
        <v>113</v>
      </c>
      <c r="E46" s="79" t="s">
        <v>99</v>
      </c>
      <c r="F46" s="106">
        <v>0.17787705107913881</v>
      </c>
      <c r="G46" s="82">
        <v>3708.36</v>
      </c>
      <c r="H46" s="82">
        <f t="shared" si="3"/>
        <v>659.63</v>
      </c>
    </row>
    <row r="47" spans="1:8" ht="15" customHeight="1" x14ac:dyDescent="0.25">
      <c r="A47" s="79">
        <v>33</v>
      </c>
      <c r="B47" s="90"/>
      <c r="C47" s="81" t="s">
        <v>114</v>
      </c>
      <c r="D47" s="81" t="s">
        <v>115</v>
      </c>
      <c r="E47" s="79" t="s">
        <v>116</v>
      </c>
      <c r="F47" s="106">
        <v>9.4177364187821733E-3</v>
      </c>
      <c r="G47" s="82">
        <v>68050</v>
      </c>
      <c r="H47" s="82">
        <f t="shared" si="3"/>
        <v>640.88</v>
      </c>
    </row>
    <row r="48" spans="1:8" ht="31.5" customHeight="1" x14ac:dyDescent="0.25">
      <c r="A48" s="79">
        <v>34</v>
      </c>
      <c r="B48" s="90"/>
      <c r="C48" s="81" t="s">
        <v>117</v>
      </c>
      <c r="D48" s="81" t="s">
        <v>118</v>
      </c>
      <c r="E48" s="79" t="s">
        <v>99</v>
      </c>
      <c r="F48" s="106">
        <v>0.19493357976512224</v>
      </c>
      <c r="G48" s="82">
        <v>2719.53</v>
      </c>
      <c r="H48" s="82">
        <f t="shared" si="3"/>
        <v>530.13</v>
      </c>
    </row>
    <row r="49" spans="1:8" ht="31.5" customHeight="1" x14ac:dyDescent="0.25">
      <c r="A49" s="79">
        <v>35</v>
      </c>
      <c r="B49" s="90"/>
      <c r="C49" s="81" t="s">
        <v>119</v>
      </c>
      <c r="D49" s="81" t="s">
        <v>120</v>
      </c>
      <c r="E49" s="79" t="s">
        <v>121</v>
      </c>
      <c r="F49" s="106">
        <v>3.2115364549544991</v>
      </c>
      <c r="G49" s="82">
        <v>83</v>
      </c>
      <c r="H49" s="82">
        <f t="shared" si="3"/>
        <v>266.56</v>
      </c>
    </row>
    <row r="50" spans="1:8" x14ac:dyDescent="0.25">
      <c r="A50" s="79">
        <v>36</v>
      </c>
      <c r="B50" s="90"/>
      <c r="C50" s="81" t="s">
        <v>122</v>
      </c>
      <c r="D50" s="81" t="s">
        <v>123</v>
      </c>
      <c r="E50" s="79" t="s">
        <v>124</v>
      </c>
      <c r="F50" s="106">
        <v>2.6199195276893374</v>
      </c>
      <c r="G50" s="82">
        <v>28.93</v>
      </c>
      <c r="H50" s="82">
        <f t="shared" si="3"/>
        <v>75.790000000000006</v>
      </c>
    </row>
    <row r="51" spans="1:8" ht="31.5" customHeight="1" x14ac:dyDescent="0.25">
      <c r="A51" s="79">
        <v>37</v>
      </c>
      <c r="B51" s="90"/>
      <c r="C51" s="81" t="s">
        <v>125</v>
      </c>
      <c r="D51" s="81" t="s">
        <v>126</v>
      </c>
      <c r="E51" s="79" t="s">
        <v>127</v>
      </c>
      <c r="F51" s="106">
        <v>56.004517360147148</v>
      </c>
      <c r="G51" s="82">
        <v>1</v>
      </c>
      <c r="H51" s="82">
        <f t="shared" si="3"/>
        <v>56</v>
      </c>
    </row>
    <row r="52" spans="1:8" x14ac:dyDescent="0.25">
      <c r="A52" s="79">
        <v>38</v>
      </c>
      <c r="B52" s="90"/>
      <c r="C52" s="81" t="s">
        <v>128</v>
      </c>
      <c r="D52" s="81" t="s">
        <v>129</v>
      </c>
      <c r="E52" s="79" t="s">
        <v>130</v>
      </c>
      <c r="F52" s="106">
        <v>1.8079524462042322</v>
      </c>
      <c r="G52" s="82">
        <v>6.9</v>
      </c>
      <c r="H52" s="82">
        <f t="shared" si="3"/>
        <v>12.47</v>
      </c>
    </row>
    <row r="53" spans="1:8" ht="31.5" customHeight="1" x14ac:dyDescent="0.25">
      <c r="A53" s="79">
        <v>39</v>
      </c>
      <c r="B53" s="90"/>
      <c r="C53" s="81" t="s">
        <v>131</v>
      </c>
      <c r="D53" s="81" t="s">
        <v>132</v>
      </c>
      <c r="E53" s="79" t="s">
        <v>124</v>
      </c>
      <c r="F53" s="106">
        <v>0.31192843295014566</v>
      </c>
      <c r="G53" s="82">
        <v>38.340000000000003</v>
      </c>
      <c r="H53" s="82">
        <f t="shared" si="3"/>
        <v>11.96</v>
      </c>
    </row>
    <row r="54" spans="1:8" ht="47.25" customHeight="1" x14ac:dyDescent="0.25">
      <c r="A54" s="79">
        <v>40</v>
      </c>
      <c r="B54" s="90"/>
      <c r="C54" s="81" t="s">
        <v>133</v>
      </c>
      <c r="D54" s="81" t="s">
        <v>134</v>
      </c>
      <c r="E54" s="79" t="s">
        <v>116</v>
      </c>
      <c r="F54" s="106">
        <v>1.7055411008367553E-3</v>
      </c>
      <c r="G54" s="82">
        <v>6834.81</v>
      </c>
      <c r="H54" s="82">
        <f t="shared" si="3"/>
        <v>11.66</v>
      </c>
    </row>
    <row r="55" spans="1:8" x14ac:dyDescent="0.25">
      <c r="A55" s="79">
        <v>41</v>
      </c>
      <c r="B55" s="90"/>
      <c r="C55" s="81" t="s">
        <v>135</v>
      </c>
      <c r="D55" s="81" t="s">
        <v>136</v>
      </c>
      <c r="E55" s="79" t="s">
        <v>124</v>
      </c>
      <c r="F55" s="106">
        <v>0.73103109283274037</v>
      </c>
      <c r="G55" s="82">
        <v>12.6</v>
      </c>
      <c r="H55" s="82">
        <f t="shared" si="3"/>
        <v>9.2100000000000009</v>
      </c>
    </row>
    <row r="56" spans="1:8" x14ac:dyDescent="0.25">
      <c r="A56" s="79">
        <v>42</v>
      </c>
      <c r="B56" s="90"/>
      <c r="C56" s="81" t="s">
        <v>137</v>
      </c>
      <c r="D56" s="81" t="s">
        <v>138</v>
      </c>
      <c r="E56" s="79" t="s">
        <v>116</v>
      </c>
      <c r="F56" s="106">
        <v>1.1300931909699261E-3</v>
      </c>
      <c r="G56" s="82">
        <v>7826.9</v>
      </c>
      <c r="H56" s="82">
        <f t="shared" si="3"/>
        <v>8.85</v>
      </c>
    </row>
    <row r="57" spans="1:8" ht="31.5" customHeight="1" x14ac:dyDescent="0.25">
      <c r="A57" s="79">
        <v>43</v>
      </c>
      <c r="B57" s="90"/>
      <c r="C57" s="81" t="s">
        <v>139</v>
      </c>
      <c r="D57" s="81" t="s">
        <v>140</v>
      </c>
      <c r="E57" s="79" t="s">
        <v>116</v>
      </c>
      <c r="F57" s="106">
        <v>4.8733481865774213E-5</v>
      </c>
      <c r="G57" s="82">
        <v>65750</v>
      </c>
      <c r="H57" s="82">
        <f t="shared" si="3"/>
        <v>3.2</v>
      </c>
    </row>
    <row r="58" spans="1:8" ht="31.5" customHeight="1" x14ac:dyDescent="0.25">
      <c r="A58" s="79">
        <v>44</v>
      </c>
      <c r="B58" s="90"/>
      <c r="C58" s="81" t="s">
        <v>141</v>
      </c>
      <c r="D58" s="81" t="s">
        <v>142</v>
      </c>
      <c r="E58" s="79" t="s">
        <v>124</v>
      </c>
      <c r="F58" s="106">
        <v>5.7984631366207746E-2</v>
      </c>
      <c r="G58" s="82">
        <v>25.76</v>
      </c>
      <c r="H58" s="82">
        <f t="shared" si="3"/>
        <v>1.49</v>
      </c>
    </row>
    <row r="59" spans="1:8" x14ac:dyDescent="0.25">
      <c r="A59" s="79">
        <v>45</v>
      </c>
      <c r="B59" s="90"/>
      <c r="C59" s="81" t="s">
        <v>143</v>
      </c>
      <c r="D59" s="81" t="s">
        <v>144</v>
      </c>
      <c r="E59" s="79" t="s">
        <v>116</v>
      </c>
      <c r="F59" s="106">
        <v>1.6089163441107596E-3</v>
      </c>
      <c r="G59" s="82">
        <v>729.98</v>
      </c>
      <c r="H59" s="82">
        <f t="shared" si="3"/>
        <v>1.17</v>
      </c>
    </row>
    <row r="60" spans="1:8" x14ac:dyDescent="0.25">
      <c r="A60" s="79">
        <v>46</v>
      </c>
      <c r="B60" s="90"/>
      <c r="C60" s="81" t="s">
        <v>145</v>
      </c>
      <c r="D60" s="81" t="s">
        <v>146</v>
      </c>
      <c r="E60" s="79" t="s">
        <v>85</v>
      </c>
      <c r="F60" s="106">
        <v>2.4375724063185018</v>
      </c>
      <c r="G60" s="82">
        <v>0.27</v>
      </c>
      <c r="H60" s="82">
        <f t="shared" si="3"/>
        <v>0.66</v>
      </c>
    </row>
    <row r="61" spans="1:8" x14ac:dyDescent="0.25">
      <c r="A61" s="79">
        <v>47</v>
      </c>
      <c r="B61" s="90"/>
      <c r="C61" s="81" t="s">
        <v>147</v>
      </c>
      <c r="D61" s="81" t="s">
        <v>148</v>
      </c>
      <c r="E61" s="79" t="s">
        <v>116</v>
      </c>
      <c r="F61" s="106">
        <v>2.9292030645158439E-5</v>
      </c>
      <c r="G61" s="82">
        <v>10315.01</v>
      </c>
      <c r="H61" s="82">
        <f t="shared" si="3"/>
        <v>0.3</v>
      </c>
    </row>
    <row r="62" spans="1:8" x14ac:dyDescent="0.25">
      <c r="A62" s="79">
        <v>48</v>
      </c>
      <c r="B62" s="90"/>
      <c r="C62" s="81" t="s">
        <v>149</v>
      </c>
      <c r="D62" s="81" t="s">
        <v>150</v>
      </c>
      <c r="E62" s="79" t="s">
        <v>116</v>
      </c>
      <c r="F62" s="106">
        <v>4.9077193564686675E-6</v>
      </c>
      <c r="G62" s="82">
        <v>28300.400000000001</v>
      </c>
      <c r="H62" s="82">
        <f t="shared" si="3"/>
        <v>0.14000000000000001</v>
      </c>
    </row>
    <row r="63" spans="1:8" x14ac:dyDescent="0.25">
      <c r="A63" s="79">
        <v>49</v>
      </c>
      <c r="B63" s="90"/>
      <c r="C63" s="81" t="s">
        <v>151</v>
      </c>
      <c r="D63" s="81" t="s">
        <v>152</v>
      </c>
      <c r="E63" s="79" t="s">
        <v>124</v>
      </c>
      <c r="F63" s="106">
        <v>3.8649411614662802E-3</v>
      </c>
      <c r="G63" s="82">
        <v>27.74</v>
      </c>
      <c r="H63" s="82">
        <f t="shared" si="3"/>
        <v>0.11</v>
      </c>
    </row>
    <row r="64" spans="1:8" x14ac:dyDescent="0.25">
      <c r="A64" s="79">
        <v>50</v>
      </c>
      <c r="B64" s="90"/>
      <c r="C64" s="81" t="s">
        <v>153</v>
      </c>
      <c r="D64" s="81" t="s">
        <v>154</v>
      </c>
      <c r="E64" s="79" t="s">
        <v>116</v>
      </c>
      <c r="F64" s="106">
        <v>2.4959529764801051E-6</v>
      </c>
      <c r="G64" s="82">
        <v>15620</v>
      </c>
      <c r="H64" s="82">
        <f t="shared" si="3"/>
        <v>0.04</v>
      </c>
    </row>
    <row r="65" spans="1:8" x14ac:dyDescent="0.25">
      <c r="A65" s="79">
        <v>51</v>
      </c>
      <c r="B65" s="90"/>
      <c r="C65" s="81" t="s">
        <v>155</v>
      </c>
      <c r="D65" s="81" t="s">
        <v>156</v>
      </c>
      <c r="E65" s="79" t="s">
        <v>124</v>
      </c>
      <c r="F65" s="106">
        <v>2.3279342142905985E-3</v>
      </c>
      <c r="G65" s="82">
        <v>9.42</v>
      </c>
      <c r="H65" s="82">
        <f t="shared" si="3"/>
        <v>0.02</v>
      </c>
    </row>
    <row r="66" spans="1:8" x14ac:dyDescent="0.25">
      <c r="A66" s="79">
        <v>52</v>
      </c>
      <c r="B66" s="90"/>
      <c r="C66" s="81" t="s">
        <v>157</v>
      </c>
      <c r="D66" s="81" t="s">
        <v>158</v>
      </c>
      <c r="E66" s="79" t="s">
        <v>124</v>
      </c>
      <c r="F66" s="106">
        <v>2.557076598364513E-3</v>
      </c>
      <c r="G66" s="82">
        <v>6.67</v>
      </c>
      <c r="H66" s="82">
        <f t="shared" si="3"/>
        <v>0.02</v>
      </c>
    </row>
    <row r="69" spans="1:8" x14ac:dyDescent="0.25">
      <c r="B69" s="57" t="s">
        <v>25</v>
      </c>
    </row>
    <row r="70" spans="1:8" x14ac:dyDescent="0.25">
      <c r="B70" s="64" t="s">
        <v>26</v>
      </c>
    </row>
    <row r="72" spans="1:8" x14ac:dyDescent="0.25">
      <c r="B72" s="57" t="s">
        <v>27</v>
      </c>
    </row>
    <row r="73" spans="1:8" x14ac:dyDescent="0.25">
      <c r="B73" s="64" t="s">
        <v>28</v>
      </c>
    </row>
  </sheetData>
  <mergeCells count="15">
    <mergeCell ref="A10:E10"/>
    <mergeCell ref="A18:E18"/>
    <mergeCell ref="A20:E20"/>
    <mergeCell ref="A39:E39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7:E27"/>
  </mergeCells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50"/>
  <sheetViews>
    <sheetView view="pageBreakPreview" topLeftCell="A25" workbookViewId="0">
      <selection activeCell="C41" sqref="C41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2.8554687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6"/>
      <c r="C1" s="6"/>
      <c r="D1" s="6"/>
      <c r="E1" s="6"/>
    </row>
    <row r="2" spans="2:5" x14ac:dyDescent="0.25">
      <c r="B2" s="6"/>
      <c r="C2" s="6"/>
      <c r="D2" s="6"/>
      <c r="E2" s="15" t="s">
        <v>159</v>
      </c>
    </row>
    <row r="3" spans="2:5" x14ac:dyDescent="0.25">
      <c r="B3" s="6"/>
      <c r="C3" s="6"/>
      <c r="D3" s="6"/>
      <c r="E3" s="6"/>
    </row>
    <row r="4" spans="2:5" x14ac:dyDescent="0.25">
      <c r="B4" s="6"/>
      <c r="C4" s="6"/>
      <c r="D4" s="6"/>
      <c r="E4" s="6"/>
    </row>
    <row r="5" spans="2:5" x14ac:dyDescent="0.25">
      <c r="B5" s="126" t="s">
        <v>160</v>
      </c>
      <c r="C5" s="126"/>
      <c r="D5" s="126"/>
      <c r="E5" s="126"/>
    </row>
    <row r="6" spans="2:5" x14ac:dyDescent="0.25">
      <c r="B6" s="16"/>
      <c r="C6" s="6"/>
      <c r="D6" s="6"/>
      <c r="E6" s="6"/>
    </row>
    <row r="7" spans="2:5" ht="39.75" customHeight="1" x14ac:dyDescent="0.25">
      <c r="B7" s="127" t="str">
        <f>'Прил.1 Сравнит табл'!B7</f>
        <v>Наименование разрабатываемого показателя УНЦ: Постоянная часть ПС, система периметральной сигнализации ПС 35 кВ</v>
      </c>
      <c r="C7" s="127"/>
      <c r="D7" s="127"/>
      <c r="E7" s="127"/>
    </row>
    <row r="8" spans="2:5" x14ac:dyDescent="0.25">
      <c r="B8" s="128" t="str">
        <f>'Прил.1 Сравнит табл'!B9</f>
        <v>Единица измерения  — 1 ПС</v>
      </c>
      <c r="C8" s="128"/>
      <c r="D8" s="128"/>
      <c r="E8" s="128"/>
    </row>
    <row r="9" spans="2:5" x14ac:dyDescent="0.25">
      <c r="B9" s="16"/>
      <c r="C9" s="6"/>
      <c r="D9" s="6"/>
      <c r="E9" s="6"/>
    </row>
    <row r="10" spans="2:5" ht="51" customHeight="1" x14ac:dyDescent="0.25">
      <c r="B10" s="2" t="s">
        <v>161</v>
      </c>
      <c r="C10" s="2" t="s">
        <v>162</v>
      </c>
      <c r="D10" s="2" t="s">
        <v>163</v>
      </c>
      <c r="E10" s="2" t="s">
        <v>164</v>
      </c>
    </row>
    <row r="11" spans="2:5" x14ac:dyDescent="0.25">
      <c r="B11" s="7" t="s">
        <v>165</v>
      </c>
      <c r="C11" s="42">
        <f>'Прил.5 Расчет СМР и ОБ'!J16</f>
        <v>129047.46</v>
      </c>
      <c r="D11" s="41">
        <f t="shared" ref="D11:D18" si="0">C11/$C$24</f>
        <v>0.21183544738491586</v>
      </c>
      <c r="E11" s="41">
        <f t="shared" ref="E11:E18" si="1">C11/$C$40</f>
        <v>6.9958683718670242E-2</v>
      </c>
    </row>
    <row r="12" spans="2:5" x14ac:dyDescent="0.25">
      <c r="B12" s="7" t="s">
        <v>166</v>
      </c>
      <c r="C12" s="42">
        <f>'Прил.5 Расчет СМР и ОБ'!J24</f>
        <v>11223.710000000001</v>
      </c>
      <c r="D12" s="41">
        <f t="shared" si="0"/>
        <v>1.842407149407322E-2</v>
      </c>
      <c r="E12" s="41">
        <f t="shared" si="1"/>
        <v>6.0845519783192673E-3</v>
      </c>
    </row>
    <row r="13" spans="2:5" x14ac:dyDescent="0.25">
      <c r="B13" s="7" t="s">
        <v>167</v>
      </c>
      <c r="C13" s="42">
        <f>'Прил.5 Расчет СМР и ОБ'!J28</f>
        <v>556.91000000000008</v>
      </c>
      <c r="D13" s="41">
        <f t="shared" si="0"/>
        <v>9.1418520754405776E-4</v>
      </c>
      <c r="E13" s="41">
        <f t="shared" si="1"/>
        <v>3.0190978225967912E-4</v>
      </c>
    </row>
    <row r="14" spans="2:5" x14ac:dyDescent="0.25">
      <c r="B14" s="7" t="s">
        <v>168</v>
      </c>
      <c r="C14" s="42">
        <f>C13+C12</f>
        <v>11780.62</v>
      </c>
      <c r="D14" s="41">
        <f t="shared" si="0"/>
        <v>1.9338256701617276E-2</v>
      </c>
      <c r="E14" s="41">
        <f t="shared" si="1"/>
        <v>6.3864617605789457E-3</v>
      </c>
    </row>
    <row r="15" spans="2:5" x14ac:dyDescent="0.25">
      <c r="B15" s="7" t="s">
        <v>169</v>
      </c>
      <c r="C15" s="42">
        <f>'Прил.5 Расчет СМР и ОБ'!J18</f>
        <v>17270.02</v>
      </c>
      <c r="D15" s="41">
        <f t="shared" si="0"/>
        <v>2.8349278730836272E-2</v>
      </c>
      <c r="E15" s="41">
        <f t="shared" si="1"/>
        <v>9.3623529436000479E-3</v>
      </c>
    </row>
    <row r="16" spans="2:5" x14ac:dyDescent="0.25">
      <c r="B16" s="7" t="s">
        <v>170</v>
      </c>
      <c r="C16" s="42">
        <f>'Прил.5 Расчет СМР и ОБ'!J51</f>
        <v>222881.84</v>
      </c>
      <c r="D16" s="41">
        <f t="shared" si="0"/>
        <v>0.36586752106839787</v>
      </c>
      <c r="E16" s="41">
        <f t="shared" si="1"/>
        <v>0.12082779584499584</v>
      </c>
    </row>
    <row r="17" spans="2:6" x14ac:dyDescent="0.25">
      <c r="B17" s="7" t="s">
        <v>171</v>
      </c>
      <c r="C17" s="42">
        <f>'Прил.5 Расчет СМР и ОБ'!J76</f>
        <v>36243.360000000008</v>
      </c>
      <c r="D17" s="41">
        <f t="shared" si="0"/>
        <v>5.9494610590030715E-2</v>
      </c>
      <c r="E17" s="41">
        <f t="shared" si="1"/>
        <v>1.9648102792119308E-2</v>
      </c>
      <c r="F17" s="17"/>
    </row>
    <row r="18" spans="2:6" x14ac:dyDescent="0.25">
      <c r="B18" s="7" t="s">
        <v>172</v>
      </c>
      <c r="C18" s="42">
        <f>C17+C16</f>
        <v>259125.2</v>
      </c>
      <c r="D18" s="41">
        <f t="shared" si="0"/>
        <v>0.42536213165842857</v>
      </c>
      <c r="E18" s="41">
        <f t="shared" si="1"/>
        <v>0.14047589863711515</v>
      </c>
    </row>
    <row r="19" spans="2:6" x14ac:dyDescent="0.25">
      <c r="B19" s="7" t="s">
        <v>173</v>
      </c>
      <c r="C19" s="42">
        <f>C18+C14+C11</f>
        <v>399953.28</v>
      </c>
      <c r="D19" s="41"/>
      <c r="E19" s="7"/>
    </row>
    <row r="20" spans="2:6" x14ac:dyDescent="0.25">
      <c r="B20" s="7" t="s">
        <v>174</v>
      </c>
      <c r="C20" s="42">
        <f>ROUND(C21*(C11+C15),2)</f>
        <v>71695.570000000007</v>
      </c>
      <c r="D20" s="41">
        <f>C20/$C$24</f>
        <v>0.11769052367606889</v>
      </c>
      <c r="E20" s="41">
        <f>C20/$C$40</f>
        <v>3.8867310566668908E-2</v>
      </c>
    </row>
    <row r="21" spans="2:6" x14ac:dyDescent="0.25">
      <c r="B21" s="7" t="s">
        <v>175</v>
      </c>
      <c r="C21" s="43">
        <v>0.49</v>
      </c>
      <c r="D21" s="41"/>
      <c r="E21" s="7"/>
    </row>
    <row r="22" spans="2:6" x14ac:dyDescent="0.25">
      <c r="B22" s="7" t="s">
        <v>176</v>
      </c>
      <c r="C22" s="42">
        <f>ROUND(C23*(C11+C15),2)</f>
        <v>137538.43</v>
      </c>
      <c r="D22" s="41">
        <f>C22/$C$24</f>
        <v>0.2257736405789694</v>
      </c>
      <c r="E22" s="41">
        <f>C22/$C$40</f>
        <v>7.4561773811994955E-2</v>
      </c>
    </row>
    <row r="23" spans="2:6" x14ac:dyDescent="0.25">
      <c r="B23" s="7" t="s">
        <v>177</v>
      </c>
      <c r="C23" s="43">
        <v>0.94</v>
      </c>
      <c r="D23" s="41"/>
      <c r="E23" s="7"/>
    </row>
    <row r="24" spans="2:6" x14ac:dyDescent="0.25">
      <c r="B24" s="7" t="s">
        <v>178</v>
      </c>
      <c r="C24" s="42">
        <f>C19+C20+C22</f>
        <v>609187.28</v>
      </c>
      <c r="D24" s="41">
        <f>C24/$C$24</f>
        <v>1</v>
      </c>
      <c r="E24" s="41">
        <f>C24/$C$40</f>
        <v>0.33025012849502822</v>
      </c>
    </row>
    <row r="25" spans="2:6" ht="25.5" customHeight="1" x14ac:dyDescent="0.25">
      <c r="B25" s="7" t="s">
        <v>179</v>
      </c>
      <c r="C25" s="42">
        <f>'Прил.5 Расчет СМР и ОБ'!J42</f>
        <v>1052300.76</v>
      </c>
      <c r="D25" s="41"/>
      <c r="E25" s="41">
        <f>C25/$C$40</f>
        <v>0.57046900454884064</v>
      </c>
    </row>
    <row r="26" spans="2:6" ht="25.5" customHeight="1" x14ac:dyDescent="0.25">
      <c r="B26" s="7" t="s">
        <v>180</v>
      </c>
      <c r="C26" s="42">
        <f>'Прил.5 Расчет СМР и ОБ'!J43</f>
        <v>1052300.74</v>
      </c>
      <c r="D26" s="41"/>
      <c r="E26" s="41">
        <f>C26/$C$40</f>
        <v>0.57046899370652204</v>
      </c>
    </row>
    <row r="27" spans="2:6" x14ac:dyDescent="0.25">
      <c r="B27" s="7" t="s">
        <v>181</v>
      </c>
      <c r="C27" s="40">
        <f>C24+C25</f>
        <v>1661488.04</v>
      </c>
      <c r="D27" s="41"/>
      <c r="E27" s="41">
        <f>C27/$C$40</f>
        <v>0.90071913304386875</v>
      </c>
    </row>
    <row r="28" spans="2:6" ht="33" customHeight="1" x14ac:dyDescent="0.25">
      <c r="B28" s="7" t="s">
        <v>182</v>
      </c>
      <c r="C28" s="7"/>
      <c r="D28" s="7"/>
      <c r="E28" s="7"/>
    </row>
    <row r="29" spans="2:6" ht="25.5" customHeight="1" x14ac:dyDescent="0.25">
      <c r="B29" s="7" t="s">
        <v>183</v>
      </c>
      <c r="C29" s="40">
        <f>ROUND(C24*3.9%,2)</f>
        <v>23758.3</v>
      </c>
      <c r="D29" s="7"/>
      <c r="E29" s="41">
        <f t="shared" ref="E29:E40" si="2">C29/$C$40</f>
        <v>1.2879752886211656E-2</v>
      </c>
    </row>
    <row r="30" spans="2:6" ht="38.25" customHeight="1" x14ac:dyDescent="0.25">
      <c r="B30" s="95" t="s">
        <v>184</v>
      </c>
      <c r="C30" s="96">
        <f>ROUND((C24+C29)*2.1%,2)</f>
        <v>13291.86</v>
      </c>
      <c r="D30" s="95"/>
      <c r="E30" s="41">
        <f t="shared" si="2"/>
        <v>7.2057290377729585E-3</v>
      </c>
    </row>
    <row r="31" spans="2:6" x14ac:dyDescent="0.25">
      <c r="B31" s="95" t="s">
        <v>185</v>
      </c>
      <c r="C31" s="96">
        <v>51410</v>
      </c>
      <c r="D31" s="95"/>
      <c r="E31" s="41">
        <f t="shared" si="2"/>
        <v>2.787017993207179E-2</v>
      </c>
    </row>
    <row r="32" spans="2:6" ht="25.5" customHeight="1" x14ac:dyDescent="0.25">
      <c r="B32" s="95" t="s">
        <v>186</v>
      </c>
      <c r="C32" s="96">
        <v>0</v>
      </c>
      <c r="D32" s="95"/>
      <c r="E32" s="41">
        <f t="shared" si="2"/>
        <v>0</v>
      </c>
      <c r="F32" s="89"/>
    </row>
    <row r="33" spans="2:11" ht="25.5" customHeight="1" x14ac:dyDescent="0.25">
      <c r="B33" s="95" t="s">
        <v>187</v>
      </c>
      <c r="C33" s="96">
        <v>0</v>
      </c>
      <c r="D33" s="95"/>
      <c r="E33" s="41">
        <f t="shared" si="2"/>
        <v>0</v>
      </c>
      <c r="F33" s="89"/>
    </row>
    <row r="34" spans="2:11" ht="51" customHeight="1" x14ac:dyDescent="0.25">
      <c r="B34" s="7" t="s">
        <v>188</v>
      </c>
      <c r="C34" s="40">
        <v>0</v>
      </c>
      <c r="D34" s="7"/>
      <c r="E34" s="41">
        <f t="shared" si="2"/>
        <v>0</v>
      </c>
      <c r="F34" s="89"/>
    </row>
    <row r="35" spans="2:11" ht="76.5" customHeight="1" x14ac:dyDescent="0.25">
      <c r="B35" s="7" t="s">
        <v>189</v>
      </c>
      <c r="C35" s="40">
        <v>0</v>
      </c>
      <c r="D35" s="7"/>
      <c r="E35" s="41">
        <f t="shared" si="2"/>
        <v>0</v>
      </c>
      <c r="F35" s="89"/>
    </row>
    <row r="36" spans="2:11" ht="25.5" customHeight="1" x14ac:dyDescent="0.25">
      <c r="B36" s="7" t="s">
        <v>190</v>
      </c>
      <c r="C36" s="40">
        <f>ROUND(SUM(C27:C35)*2.14%,2)</f>
        <v>37448.89</v>
      </c>
      <c r="D36" s="7"/>
      <c r="E36" s="41">
        <f t="shared" si="2"/>
        <v>2.0301639808526822E-2</v>
      </c>
      <c r="F36" s="55"/>
      <c r="K36" s="18"/>
    </row>
    <row r="37" spans="2:11" x14ac:dyDescent="0.25">
      <c r="B37" s="7" t="s">
        <v>191</v>
      </c>
      <c r="C37" s="40">
        <f>ROUND(SUM(C27:C35)*0.2%,2)</f>
        <v>3499.9</v>
      </c>
      <c r="D37" s="7"/>
      <c r="E37" s="41">
        <f t="shared" si="2"/>
        <v>1.8973515414171963E-3</v>
      </c>
      <c r="F37" s="55"/>
      <c r="K37" s="18"/>
    </row>
    <row r="38" spans="2:11" ht="38.25" customHeight="1" x14ac:dyDescent="0.25">
      <c r="B38" s="7" t="s">
        <v>192</v>
      </c>
      <c r="C38" s="42">
        <f>SUM(C27:C37)</f>
        <v>1790896.99</v>
      </c>
      <c r="D38" s="7"/>
      <c r="E38" s="41">
        <f t="shared" si="2"/>
        <v>0.9708737862498692</v>
      </c>
    </row>
    <row r="39" spans="2:11" ht="13.5" customHeight="1" x14ac:dyDescent="0.25">
      <c r="B39" s="7" t="s">
        <v>193</v>
      </c>
      <c r="C39" s="42">
        <f>ROUND(C38*3%,2)</f>
        <v>53726.91</v>
      </c>
      <c r="D39" s="7"/>
      <c r="E39" s="41">
        <f t="shared" si="2"/>
        <v>2.9126213750130858E-2</v>
      </c>
    </row>
    <row r="40" spans="2:11" x14ac:dyDescent="0.25">
      <c r="B40" s="7" t="s">
        <v>194</v>
      </c>
      <c r="C40" s="42">
        <f>C39+C38</f>
        <v>1844623.9</v>
      </c>
      <c r="D40" s="7"/>
      <c r="E40" s="41">
        <f t="shared" si="2"/>
        <v>1</v>
      </c>
    </row>
    <row r="41" spans="2:11" x14ac:dyDescent="0.25">
      <c r="B41" s="7" t="s">
        <v>195</v>
      </c>
      <c r="C41" s="42">
        <f>C40/'Прил.5 Расчет СМР и ОБ'!E83</f>
        <v>1844623.9</v>
      </c>
      <c r="D41" s="7"/>
      <c r="E41" s="7"/>
    </row>
    <row r="42" spans="2:11" x14ac:dyDescent="0.25">
      <c r="B42" s="19"/>
      <c r="C42" s="6"/>
      <c r="D42" s="6"/>
      <c r="E42" s="6"/>
    </row>
    <row r="43" spans="2:11" x14ac:dyDescent="0.25">
      <c r="B43" s="6" t="s">
        <v>25</v>
      </c>
      <c r="C43" s="1"/>
      <c r="D43" s="6"/>
      <c r="E43" s="6"/>
    </row>
    <row r="44" spans="2:11" x14ac:dyDescent="0.25">
      <c r="B44" s="58" t="s">
        <v>26</v>
      </c>
      <c r="C44" s="1"/>
      <c r="D44" s="6"/>
      <c r="E44" s="6"/>
    </row>
    <row r="45" spans="2:11" x14ac:dyDescent="0.25">
      <c r="B45" s="6"/>
      <c r="C45" s="1"/>
      <c r="D45" s="6"/>
      <c r="E45" s="6"/>
    </row>
    <row r="46" spans="2:11" x14ac:dyDescent="0.25">
      <c r="B46" s="6" t="s">
        <v>27</v>
      </c>
      <c r="C46" s="1"/>
      <c r="D46" s="6"/>
      <c r="E46" s="6"/>
    </row>
    <row r="47" spans="2:11" x14ac:dyDescent="0.25">
      <c r="B47" s="58" t="s">
        <v>28</v>
      </c>
      <c r="C47" s="1"/>
      <c r="D47" s="6"/>
      <c r="E47" s="6"/>
    </row>
    <row r="49" spans="2:5" x14ac:dyDescent="0.25">
      <c r="B49" s="6"/>
      <c r="C49" s="6"/>
      <c r="D49" s="6"/>
      <c r="E49" s="6"/>
    </row>
    <row r="50" spans="2:5" x14ac:dyDescent="0.25">
      <c r="B50" s="6"/>
      <c r="C50" s="6"/>
      <c r="D50" s="6"/>
      <c r="E50" s="6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90"/>
  <sheetViews>
    <sheetView view="pageBreakPreview" topLeftCell="A6" zoomScale="85" workbookViewId="0">
      <selection activeCell="I16" sqref="I16"/>
    </sheetView>
  </sheetViews>
  <sheetFormatPr defaultColWidth="9.140625" defaultRowHeight="15" outlineLevelRow="1" x14ac:dyDescent="0.25"/>
  <cols>
    <col min="1" max="1" width="5.7109375" style="1" customWidth="1"/>
    <col min="2" max="2" width="22.5703125" style="1" customWidth="1"/>
    <col min="3" max="3" width="39.140625" style="1" customWidth="1"/>
    <col min="4" max="4" width="10.7109375" style="1" customWidth="1"/>
    <col min="5" max="5" width="12.7109375" style="1" customWidth="1"/>
    <col min="6" max="6" width="14.5703125" style="1" customWidth="1"/>
    <col min="7" max="7" width="13.42578125" style="1" customWidth="1"/>
    <col min="8" max="8" width="12.7109375" style="1" customWidth="1"/>
    <col min="9" max="9" width="14.5703125" style="1" customWidth="1"/>
    <col min="10" max="10" width="15.140625" style="1" customWidth="1"/>
  </cols>
  <sheetData>
    <row r="2" spans="1:10" ht="15.75" customHeight="1" x14ac:dyDescent="0.25">
      <c r="I2" s="57"/>
      <c r="J2" s="56" t="s">
        <v>196</v>
      </c>
    </row>
    <row r="4" spans="1:10" s="6" customFormat="1" ht="12.75" customHeight="1" x14ac:dyDescent="0.2">
      <c r="A4" s="126" t="s">
        <v>197</v>
      </c>
      <c r="B4" s="126"/>
      <c r="C4" s="126"/>
      <c r="D4" s="126"/>
      <c r="E4" s="126"/>
      <c r="F4" s="126"/>
      <c r="G4" s="126"/>
      <c r="H4" s="126"/>
      <c r="I4" s="44"/>
      <c r="J4" s="44"/>
    </row>
    <row r="5" spans="1:10" s="6" customFormat="1" ht="12.75" customHeigh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</row>
    <row r="6" spans="1:10" s="6" customFormat="1" ht="41.25" customHeight="1" x14ac:dyDescent="0.2">
      <c r="A6" s="84" t="s">
        <v>198</v>
      </c>
      <c r="B6" s="85"/>
      <c r="C6" s="85"/>
      <c r="D6" s="142" t="s">
        <v>322</v>
      </c>
      <c r="E6" s="142"/>
      <c r="F6" s="142"/>
      <c r="G6" s="142"/>
      <c r="H6" s="142"/>
      <c r="I6" s="142"/>
      <c r="J6" s="142"/>
    </row>
    <row r="7" spans="1:10" s="6" customFormat="1" ht="12.75" customHeight="1" x14ac:dyDescent="0.2">
      <c r="A7" s="142" t="str">
        <f>'Прил.1 Сравнит табл'!B9</f>
        <v>Единица измерения  — 1 ПС</v>
      </c>
      <c r="B7" s="127"/>
      <c r="C7" s="127"/>
      <c r="D7" s="127"/>
      <c r="E7" s="127"/>
      <c r="F7" s="127"/>
      <c r="G7" s="127"/>
      <c r="H7" s="127"/>
      <c r="I7" s="86"/>
      <c r="J7" s="86"/>
    </row>
    <row r="8" spans="1:10" s="6" customFormat="1" ht="12.75" customHeight="1" x14ac:dyDescent="0.2"/>
    <row r="9" spans="1:10" ht="27" customHeight="1" x14ac:dyDescent="0.25">
      <c r="A9" s="129" t="s">
        <v>199</v>
      </c>
      <c r="B9" s="129" t="s">
        <v>44</v>
      </c>
      <c r="C9" s="129" t="s">
        <v>161</v>
      </c>
      <c r="D9" s="129" t="s">
        <v>46</v>
      </c>
      <c r="E9" s="130" t="s">
        <v>200</v>
      </c>
      <c r="F9" s="132" t="s">
        <v>48</v>
      </c>
      <c r="G9" s="133"/>
      <c r="H9" s="130" t="s">
        <v>201</v>
      </c>
      <c r="I9" s="132" t="s">
        <v>202</v>
      </c>
      <c r="J9" s="133"/>
    </row>
    <row r="10" spans="1:10" ht="28.5" customHeight="1" x14ac:dyDescent="0.25">
      <c r="A10" s="129"/>
      <c r="B10" s="129"/>
      <c r="C10" s="129"/>
      <c r="D10" s="129"/>
      <c r="E10" s="131"/>
      <c r="F10" s="2" t="s">
        <v>203</v>
      </c>
      <c r="G10" s="2" t="s">
        <v>50</v>
      </c>
      <c r="H10" s="131"/>
      <c r="I10" s="2" t="s">
        <v>203</v>
      </c>
      <c r="J10" s="2" t="s">
        <v>50</v>
      </c>
    </row>
    <row r="11" spans="1:10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0" x14ac:dyDescent="0.25">
      <c r="A12" s="2"/>
      <c r="B12" s="143" t="s">
        <v>204</v>
      </c>
      <c r="C12" s="134"/>
      <c r="D12" s="129"/>
      <c r="E12" s="135"/>
      <c r="F12" s="136"/>
      <c r="G12" s="136"/>
      <c r="H12" s="144"/>
      <c r="I12" s="45"/>
      <c r="J12" s="45"/>
    </row>
    <row r="13" spans="1:10" ht="25.5" customHeight="1" x14ac:dyDescent="0.25">
      <c r="A13" s="2">
        <v>1</v>
      </c>
      <c r="B13" s="47" t="s">
        <v>205</v>
      </c>
      <c r="C13" s="3" t="s">
        <v>206</v>
      </c>
      <c r="D13" s="2" t="s">
        <v>207</v>
      </c>
      <c r="E13" s="102">
        <v>269.64698991834121</v>
      </c>
      <c r="F13" s="14">
        <v>9.51</v>
      </c>
      <c r="G13" s="14">
        <f>SUM(Прил.3!H11:H15)</f>
        <v>2552.0499999999997</v>
      </c>
      <c r="H13" s="46">
        <f>G13/$G$16</f>
        <v>0.9169744746902756</v>
      </c>
      <c r="I13" s="14">
        <f>'ФОТр.тек.'!E13</f>
        <v>439.09244974661942</v>
      </c>
      <c r="J13" s="14">
        <f>ROUND(I13*E13,2)</f>
        <v>118399.96</v>
      </c>
    </row>
    <row r="14" spans="1:10" x14ac:dyDescent="0.25">
      <c r="A14" s="2">
        <v>2</v>
      </c>
      <c r="B14" s="47" t="s">
        <v>64</v>
      </c>
      <c r="C14" s="3" t="s">
        <v>65</v>
      </c>
      <c r="D14" s="2" t="s">
        <v>55</v>
      </c>
      <c r="E14" s="102">
        <v>7.8197827015201673</v>
      </c>
      <c r="F14" s="14">
        <f>Прил.3!G16</f>
        <v>15.49</v>
      </c>
      <c r="G14" s="14">
        <f>Прил.3!H16</f>
        <v>121.13</v>
      </c>
      <c r="H14" s="46">
        <f>G14/$G$16</f>
        <v>4.3523096381039982E-2</v>
      </c>
      <c r="I14" s="14">
        <f>'ФОТр.тек.'!E29</f>
        <v>713.02776960364929</v>
      </c>
      <c r="J14" s="14">
        <f>ROUND(I14*E14,2)</f>
        <v>5575.72</v>
      </c>
    </row>
    <row r="15" spans="1:10" x14ac:dyDescent="0.25">
      <c r="A15" s="2">
        <v>3</v>
      </c>
      <c r="B15" s="47" t="s">
        <v>66</v>
      </c>
      <c r="C15" s="3" t="s">
        <v>67</v>
      </c>
      <c r="D15" s="2" t="s">
        <v>55</v>
      </c>
      <c r="E15" s="102">
        <v>7.8025515891919035</v>
      </c>
      <c r="F15" s="14">
        <f>Прил.3!G17</f>
        <v>14.09</v>
      </c>
      <c r="G15" s="14">
        <f>Прил.3!H17</f>
        <v>109.94</v>
      </c>
      <c r="H15" s="46">
        <f>G15/$G$16</f>
        <v>3.9502428928684358E-2</v>
      </c>
      <c r="I15" s="14">
        <f>'ФОТр.тек.'!E37</f>
        <v>650.01601322007104</v>
      </c>
      <c r="J15" s="14">
        <f>ROUND(I15*E15,2)</f>
        <v>5071.78</v>
      </c>
    </row>
    <row r="16" spans="1:10" s="1" customFormat="1" ht="25.5" customHeight="1" x14ac:dyDescent="0.2">
      <c r="A16" s="2"/>
      <c r="B16" s="2"/>
      <c r="C16" s="5" t="s">
        <v>208</v>
      </c>
      <c r="D16" s="2" t="s">
        <v>207</v>
      </c>
      <c r="E16" s="102">
        <f>SUM(E13:E15)</f>
        <v>285.26932420905331</v>
      </c>
      <c r="F16" s="14"/>
      <c r="G16" s="14">
        <f>SUM(G13:G15)</f>
        <v>2783.12</v>
      </c>
      <c r="H16" s="46">
        <v>1</v>
      </c>
      <c r="I16" s="14"/>
      <c r="J16" s="14">
        <f>SUM(J13:J15)</f>
        <v>129047.46</v>
      </c>
    </row>
    <row r="17" spans="1:10" s="1" customFormat="1" ht="14.25" customHeight="1" x14ac:dyDescent="0.2">
      <c r="A17" s="2"/>
      <c r="B17" s="134" t="s">
        <v>68</v>
      </c>
      <c r="C17" s="134"/>
      <c r="D17" s="129"/>
      <c r="E17" s="135"/>
      <c r="F17" s="136"/>
      <c r="G17" s="136"/>
      <c r="H17" s="144"/>
      <c r="I17" s="45"/>
      <c r="J17" s="45"/>
    </row>
    <row r="18" spans="1:10" s="1" customFormat="1" ht="14.25" customHeight="1" x14ac:dyDescent="0.2">
      <c r="A18" s="2">
        <v>4</v>
      </c>
      <c r="B18" s="2">
        <v>2</v>
      </c>
      <c r="C18" s="3" t="s">
        <v>68</v>
      </c>
      <c r="D18" s="2" t="s">
        <v>207</v>
      </c>
      <c r="E18" s="102">
        <v>7.573108767123288</v>
      </c>
      <c r="F18" s="14">
        <f>G18/E18</f>
        <v>51.488762672045759</v>
      </c>
      <c r="G18" s="14">
        <f>Прил.3!H19</f>
        <v>389.93</v>
      </c>
      <c r="H18" s="46">
        <v>1</v>
      </c>
      <c r="I18" s="14">
        <f>ROUND(F18*Прил.10!D10,2)</f>
        <v>2280.44</v>
      </c>
      <c r="J18" s="14">
        <f>ROUND(I18*E18,2)</f>
        <v>17270.02</v>
      </c>
    </row>
    <row r="19" spans="1:10" s="1" customFormat="1" ht="14.25" customHeight="1" x14ac:dyDescent="0.2">
      <c r="A19" s="2"/>
      <c r="B19" s="143" t="s">
        <v>69</v>
      </c>
      <c r="C19" s="134"/>
      <c r="D19" s="129"/>
      <c r="E19" s="135"/>
      <c r="F19" s="136"/>
      <c r="G19" s="136"/>
      <c r="H19" s="137"/>
      <c r="I19" s="46"/>
      <c r="J19" s="46"/>
    </row>
    <row r="20" spans="1:10" s="1" customFormat="1" ht="14.25" customHeight="1" x14ac:dyDescent="0.2">
      <c r="A20" s="2"/>
      <c r="B20" s="134" t="s">
        <v>209</v>
      </c>
      <c r="C20" s="134"/>
      <c r="D20" s="129"/>
      <c r="E20" s="135"/>
      <c r="F20" s="136"/>
      <c r="G20" s="136"/>
      <c r="H20" s="144"/>
      <c r="I20" s="45"/>
      <c r="J20" s="45"/>
    </row>
    <row r="21" spans="1:10" s="1" customFormat="1" ht="25.5" customHeight="1" x14ac:dyDescent="0.2">
      <c r="A21" s="2">
        <v>5</v>
      </c>
      <c r="B21" s="47" t="s">
        <v>70</v>
      </c>
      <c r="C21" s="3" t="s">
        <v>71</v>
      </c>
      <c r="D21" s="2" t="s">
        <v>72</v>
      </c>
      <c r="E21" s="102">
        <v>3.7767393926672872</v>
      </c>
      <c r="F21" s="9">
        <v>115.4</v>
      </c>
      <c r="G21" s="14">
        <f>ROUND(E21*F21,2)</f>
        <v>435.84</v>
      </c>
      <c r="H21" s="46">
        <f>G21/$G$29</f>
        <v>0.49833066544706145</v>
      </c>
      <c r="I21" s="14">
        <f>ROUND(F21*Прил.10!$D$11,2)</f>
        <v>1554.44</v>
      </c>
      <c r="J21" s="14">
        <f>ROUND(I21*E21,2)</f>
        <v>5870.71</v>
      </c>
    </row>
    <row r="22" spans="1:10" s="1" customFormat="1" ht="25.5" customHeight="1" x14ac:dyDescent="0.2">
      <c r="A22" s="2">
        <v>6</v>
      </c>
      <c r="B22" s="47" t="s">
        <v>73</v>
      </c>
      <c r="C22" s="3" t="s">
        <v>74</v>
      </c>
      <c r="D22" s="2" t="s">
        <v>72</v>
      </c>
      <c r="E22" s="102">
        <v>3.7913886556032468</v>
      </c>
      <c r="F22" s="9">
        <v>65.709999999999994</v>
      </c>
      <c r="G22" s="14">
        <f>ROUND(E22*F22,2)</f>
        <v>249.13</v>
      </c>
      <c r="H22" s="46">
        <f>G22/$G$29</f>
        <v>0.28485021724216786</v>
      </c>
      <c r="I22" s="14">
        <f>ROUND(F22*Прил.10!$D$11,2)</f>
        <v>885.11</v>
      </c>
      <c r="J22" s="14">
        <f>ROUND(I22*E22,2)</f>
        <v>3355.8</v>
      </c>
    </row>
    <row r="23" spans="1:10" s="1" customFormat="1" ht="25.5" customHeight="1" x14ac:dyDescent="0.2">
      <c r="A23" s="2">
        <v>7</v>
      </c>
      <c r="B23" s="47" t="s">
        <v>75</v>
      </c>
      <c r="C23" s="3" t="s">
        <v>76</v>
      </c>
      <c r="D23" s="2" t="s">
        <v>72</v>
      </c>
      <c r="E23" s="102">
        <v>45.20593773999434</v>
      </c>
      <c r="F23" s="9">
        <v>3.28</v>
      </c>
      <c r="G23" s="14">
        <f>ROUND(E23*F23,2)</f>
        <v>148.28</v>
      </c>
      <c r="H23" s="46">
        <f>G23/$G$29</f>
        <v>0.16954036130802652</v>
      </c>
      <c r="I23" s="14">
        <f>ROUND(F23*Прил.10!$D$11,2)</f>
        <v>44.18</v>
      </c>
      <c r="J23" s="14">
        <f>ROUND(I23*E23,2)</f>
        <v>1997.2</v>
      </c>
    </row>
    <row r="24" spans="1:10" s="1" customFormat="1" ht="14.25" customHeight="1" x14ac:dyDescent="0.2">
      <c r="B24" s="2"/>
      <c r="C24" s="3" t="s">
        <v>210</v>
      </c>
      <c r="D24" s="2"/>
      <c r="E24" s="102"/>
      <c r="F24" s="14"/>
      <c r="G24" s="14">
        <f>SUM(G21:G23)</f>
        <v>833.25</v>
      </c>
      <c r="H24" s="46">
        <f>G24/G29</f>
        <v>0.95272124399725588</v>
      </c>
      <c r="I24" s="14"/>
      <c r="J24" s="14">
        <f>SUM(J21:J23)</f>
        <v>11223.710000000001</v>
      </c>
    </row>
    <row r="25" spans="1:10" s="1" customFormat="1" ht="25.5" customHeight="1" outlineLevel="1" x14ac:dyDescent="0.2">
      <c r="A25" s="2">
        <v>8</v>
      </c>
      <c r="B25" s="47" t="s">
        <v>77</v>
      </c>
      <c r="C25" s="3" t="s">
        <v>78</v>
      </c>
      <c r="D25" s="2" t="s">
        <v>72</v>
      </c>
      <c r="E25" s="102">
        <v>45.215704487400856</v>
      </c>
      <c r="F25" s="9">
        <v>0.9</v>
      </c>
      <c r="G25" s="14">
        <f>ROUND(E25*F25,2)</f>
        <v>40.69</v>
      </c>
      <c r="H25" s="46">
        <f>G25/$G$29</f>
        <v>4.6524125314429447E-2</v>
      </c>
      <c r="I25" s="14">
        <f>ROUND(F25*Прил.10!$D$11,2)</f>
        <v>12.12</v>
      </c>
      <c r="J25" s="14">
        <f>ROUND(I25*E25,2)</f>
        <v>548.01</v>
      </c>
    </row>
    <row r="26" spans="1:10" s="1" customFormat="1" ht="25.5" customHeight="1" outlineLevel="1" x14ac:dyDescent="0.2">
      <c r="A26" s="2">
        <v>9</v>
      </c>
      <c r="B26" s="47" t="s">
        <v>79</v>
      </c>
      <c r="C26" s="3" t="s">
        <v>80</v>
      </c>
      <c r="D26" s="2" t="s">
        <v>72</v>
      </c>
      <c r="E26" s="102">
        <v>4.8730843995762337E-2</v>
      </c>
      <c r="F26" s="9">
        <v>8.1</v>
      </c>
      <c r="G26" s="14">
        <f>ROUND(E26*F26,2)</f>
        <v>0.39</v>
      </c>
      <c r="H26" s="46">
        <f>G26/$G$29</f>
        <v>4.4591813400411619E-4</v>
      </c>
      <c r="I26" s="14">
        <f>ROUND(F26*Прил.10!$D$11,2)</f>
        <v>109.11</v>
      </c>
      <c r="J26" s="14">
        <f>ROUND(I26*E26,2)</f>
        <v>5.32</v>
      </c>
    </row>
    <row r="27" spans="1:10" s="1" customFormat="1" ht="14.25" customHeight="1" outlineLevel="1" x14ac:dyDescent="0.2">
      <c r="A27" s="2">
        <v>10</v>
      </c>
      <c r="B27" s="47" t="s">
        <v>81</v>
      </c>
      <c r="C27" s="3" t="s">
        <v>82</v>
      </c>
      <c r="D27" s="2" t="s">
        <v>72</v>
      </c>
      <c r="E27" s="102">
        <v>0.11253547398886199</v>
      </c>
      <c r="F27" s="9">
        <v>2.36</v>
      </c>
      <c r="G27" s="14">
        <f>ROUND(E27*F27,2)</f>
        <v>0.27</v>
      </c>
      <c r="H27" s="46">
        <f>G27/$G$29</f>
        <v>3.0871255431054196E-4</v>
      </c>
      <c r="I27" s="14">
        <f>ROUND(F27*Прил.10!$D$11,2)</f>
        <v>31.79</v>
      </c>
      <c r="J27" s="14">
        <f>ROUND(I27*E27,2)</f>
        <v>3.58</v>
      </c>
    </row>
    <row r="28" spans="1:10" s="1" customFormat="1" ht="14.25" customHeight="1" x14ac:dyDescent="0.2">
      <c r="A28" s="2"/>
      <c r="B28" s="2"/>
      <c r="C28" s="3" t="s">
        <v>211</v>
      </c>
      <c r="D28" s="2"/>
      <c r="E28" s="48"/>
      <c r="F28" s="14"/>
      <c r="G28" s="14">
        <f>SUM(G25:G27)</f>
        <v>41.35</v>
      </c>
      <c r="H28" s="46">
        <f>G28/G29</f>
        <v>4.7278756002744109E-2</v>
      </c>
      <c r="I28" s="14"/>
      <c r="J28" s="14">
        <f>SUM(J25:J27)</f>
        <v>556.91000000000008</v>
      </c>
    </row>
    <row r="29" spans="1:10" s="1" customFormat="1" ht="25.5" customHeight="1" x14ac:dyDescent="0.2">
      <c r="A29" s="2"/>
      <c r="B29" s="49"/>
      <c r="C29" s="50" t="s">
        <v>212</v>
      </c>
      <c r="D29" s="49"/>
      <c r="E29" s="51"/>
      <c r="F29" s="52"/>
      <c r="G29" s="52">
        <f>G24+G28</f>
        <v>874.6</v>
      </c>
      <c r="H29" s="53">
        <v>1</v>
      </c>
      <c r="I29" s="52"/>
      <c r="J29" s="52">
        <f>J24+J28</f>
        <v>11780.62</v>
      </c>
    </row>
    <row r="30" spans="1:10" x14ac:dyDescent="0.25">
      <c r="A30" s="61"/>
      <c r="B30" s="138" t="s">
        <v>213</v>
      </c>
      <c r="C30" s="138"/>
      <c r="D30" s="138"/>
      <c r="E30" s="138"/>
      <c r="F30" s="138"/>
      <c r="G30" s="138"/>
      <c r="H30" s="138"/>
      <c r="I30" s="138"/>
      <c r="J30" s="138"/>
    </row>
    <row r="31" spans="1:10" ht="15" customHeight="1" x14ac:dyDescent="0.25">
      <c r="A31" s="2"/>
      <c r="B31" s="134" t="s">
        <v>214</v>
      </c>
      <c r="C31" s="134"/>
      <c r="D31" s="134"/>
      <c r="E31" s="134"/>
      <c r="F31" s="134"/>
      <c r="G31" s="134"/>
      <c r="H31" s="134"/>
      <c r="I31" s="134"/>
      <c r="J31" s="134"/>
    </row>
    <row r="32" spans="1:10" ht="25.5" customHeight="1" x14ac:dyDescent="0.25">
      <c r="A32" s="2">
        <v>11</v>
      </c>
      <c r="B32" s="47" t="s">
        <v>83</v>
      </c>
      <c r="C32" s="3" t="s">
        <v>84</v>
      </c>
      <c r="D32" s="2" t="s">
        <v>85</v>
      </c>
      <c r="E32" s="102">
        <v>1.4619978673733718</v>
      </c>
      <c r="F32" s="4">
        <f>ROUND(I32/Прил.10!$D$13,2)</f>
        <v>34762.120000000003</v>
      </c>
      <c r="G32" s="14">
        <f>ROUND(E32*F32,2)</f>
        <v>50822.15</v>
      </c>
      <c r="H32" s="46">
        <f t="shared" ref="H32:H41" si="0">G32/$G$42</f>
        <v>0.30233434836914125</v>
      </c>
      <c r="I32" s="14">
        <f>6.26*34762.12</f>
        <v>217610.87120000002</v>
      </c>
      <c r="J32" s="14">
        <f>ROUND(I32*E32,2)</f>
        <v>318146.63</v>
      </c>
    </row>
    <row r="33" spans="1:10" x14ac:dyDescent="0.25">
      <c r="A33" s="2">
        <v>12</v>
      </c>
      <c r="B33" s="47" t="s">
        <v>215</v>
      </c>
      <c r="C33" s="3" t="s">
        <v>216</v>
      </c>
      <c r="D33" s="2" t="s">
        <v>217</v>
      </c>
      <c r="E33" s="102">
        <v>0.24366631122889459</v>
      </c>
      <c r="F33" s="4">
        <v>167693</v>
      </c>
      <c r="G33" s="14">
        <f>ROUND(E33*F33,2)</f>
        <v>40861.129999999997</v>
      </c>
      <c r="H33" s="46">
        <f t="shared" si="0"/>
        <v>0.24307753828157144</v>
      </c>
      <c r="I33" s="14">
        <f>ROUND(F33*Прил.10!$D$13,2)</f>
        <v>1049758.18</v>
      </c>
      <c r="J33" s="14">
        <f>ROUND(I33*E33,2)</f>
        <v>255790.7</v>
      </c>
    </row>
    <row r="34" spans="1:10" ht="63.75" customHeight="1" x14ac:dyDescent="0.25">
      <c r="A34" s="2">
        <v>13</v>
      </c>
      <c r="B34" s="47" t="s">
        <v>218</v>
      </c>
      <c r="C34" s="3" t="s">
        <v>219</v>
      </c>
      <c r="D34" s="2" t="s">
        <v>217</v>
      </c>
      <c r="E34" s="102">
        <v>0.24366631185890839</v>
      </c>
      <c r="F34" s="4">
        <v>123565.7</v>
      </c>
      <c r="G34" s="14">
        <f>ROUND(E34*F34,2)</f>
        <v>30108.799999999999</v>
      </c>
      <c r="H34" s="46">
        <f t="shared" si="0"/>
        <v>0.17911332810943256</v>
      </c>
      <c r="I34" s="14">
        <f>ROUND(F34*Прил.10!$D$13,2)</f>
        <v>773521.28</v>
      </c>
      <c r="J34" s="14">
        <f>ROUND(I34*E34,2)</f>
        <v>188481.08</v>
      </c>
    </row>
    <row r="35" spans="1:10" x14ac:dyDescent="0.25">
      <c r="A35" s="2">
        <v>14</v>
      </c>
      <c r="B35" s="47" t="s">
        <v>220</v>
      </c>
      <c r="C35" s="3" t="s">
        <v>221</v>
      </c>
      <c r="D35" s="2" t="s">
        <v>85</v>
      </c>
      <c r="E35" s="102">
        <v>0.48733261901346375</v>
      </c>
      <c r="F35" s="4">
        <v>45204.3</v>
      </c>
      <c r="G35" s="14">
        <f>ROUND(E35*F35,2)</f>
        <v>22029.53</v>
      </c>
      <c r="H35" s="46">
        <f t="shared" si="0"/>
        <v>0.1310508035852172</v>
      </c>
      <c r="I35" s="14">
        <f>ROUND(F35*Прил.10!$D$13,2)</f>
        <v>282978.92</v>
      </c>
      <c r="J35" s="14">
        <f>ROUND(I35*E35,2)</f>
        <v>137904.85999999999</v>
      </c>
    </row>
    <row r="36" spans="1:10" x14ac:dyDescent="0.25">
      <c r="A36" s="62"/>
      <c r="B36" s="2"/>
      <c r="C36" s="3" t="s">
        <v>222</v>
      </c>
      <c r="D36" s="2"/>
      <c r="E36" s="102"/>
      <c r="F36" s="4"/>
      <c r="G36" s="14">
        <f>SUM(G32:G35)</f>
        <v>143821.60999999999</v>
      </c>
      <c r="H36" s="46">
        <f t="shared" si="0"/>
        <v>0.85557601834536234</v>
      </c>
      <c r="I36" s="14"/>
      <c r="J36" s="14">
        <f>SUM(J32:J35)</f>
        <v>900323.27</v>
      </c>
    </row>
    <row r="37" spans="1:10" ht="38.25" customHeight="1" outlineLevel="1" x14ac:dyDescent="0.25">
      <c r="A37" s="2">
        <v>15</v>
      </c>
      <c r="B37" s="2" t="s">
        <v>223</v>
      </c>
      <c r="C37" s="3" t="s">
        <v>224</v>
      </c>
      <c r="D37" s="2" t="s">
        <v>85</v>
      </c>
      <c r="E37" s="102">
        <v>0.97466520826746694</v>
      </c>
      <c r="F37" s="4">
        <v>10196.26</v>
      </c>
      <c r="G37" s="14">
        <f>ROUND(E37*F37,2)</f>
        <v>9937.94</v>
      </c>
      <c r="H37" s="46">
        <f t="shared" si="0"/>
        <v>5.9119510174827777E-2</v>
      </c>
      <c r="I37" s="14">
        <f>ROUND(F37*Прил.10!$D$13,2)</f>
        <v>63828.59</v>
      </c>
      <c r="J37" s="14">
        <f>ROUND(I37*E37,2)</f>
        <v>62211.51</v>
      </c>
    </row>
    <row r="38" spans="1:10" ht="25.5" customHeight="1" outlineLevel="1" x14ac:dyDescent="0.25">
      <c r="A38" s="2">
        <v>16</v>
      </c>
      <c r="B38" s="2" t="s">
        <v>225</v>
      </c>
      <c r="C38" s="3" t="s">
        <v>226</v>
      </c>
      <c r="D38" s="2" t="s">
        <v>85</v>
      </c>
      <c r="E38" s="102">
        <v>0.24366630682933973</v>
      </c>
      <c r="F38" s="4">
        <v>37158.83</v>
      </c>
      <c r="G38" s="14">
        <f>ROUND(E38*F38,2)</f>
        <v>9054.35</v>
      </c>
      <c r="H38" s="46">
        <f t="shared" si="0"/>
        <v>5.3863148394078839E-2</v>
      </c>
      <c r="I38" s="14">
        <f>ROUND(F38*Прил.10!$D$13,2)</f>
        <v>232614.28</v>
      </c>
      <c r="J38" s="14">
        <f>ROUND(I38*E38,2)</f>
        <v>56680.26</v>
      </c>
    </row>
    <row r="39" spans="1:10" ht="38.25" customHeight="1" outlineLevel="1" x14ac:dyDescent="0.25">
      <c r="A39" s="2">
        <v>17</v>
      </c>
      <c r="B39" s="2" t="s">
        <v>227</v>
      </c>
      <c r="C39" s="3" t="s">
        <v>228</v>
      </c>
      <c r="D39" s="2" t="s">
        <v>85</v>
      </c>
      <c r="E39" s="102">
        <v>1.9493300790822974</v>
      </c>
      <c r="F39" s="4">
        <v>2122.7199999999998</v>
      </c>
      <c r="G39" s="14">
        <f>ROUND(E39*F39,2)</f>
        <v>4137.88</v>
      </c>
      <c r="H39" s="46">
        <f t="shared" si="0"/>
        <v>2.4615708966065034E-2</v>
      </c>
      <c r="I39" s="14">
        <f>ROUND(F39*Прил.10!$D$13,2)</f>
        <v>13288.23</v>
      </c>
      <c r="J39" s="14">
        <f>ROUND(I39*E39,2)</f>
        <v>25903.15</v>
      </c>
    </row>
    <row r="40" spans="1:10" ht="25.5" customHeight="1" outlineLevel="1" x14ac:dyDescent="0.25">
      <c r="A40" s="2">
        <v>18</v>
      </c>
      <c r="B40" s="2" t="s">
        <v>229</v>
      </c>
      <c r="C40" s="3" t="s">
        <v>230</v>
      </c>
      <c r="D40" s="2" t="s">
        <v>85</v>
      </c>
      <c r="E40" s="102">
        <v>0.24366629469630488</v>
      </c>
      <c r="F40" s="4">
        <v>4708.8</v>
      </c>
      <c r="G40" s="14">
        <f>ROUND(E40*F40,2)</f>
        <v>1147.3800000000001</v>
      </c>
      <c r="H40" s="46">
        <f t="shared" si="0"/>
        <v>6.8256141196660373E-3</v>
      </c>
      <c r="I40" s="14">
        <f>ROUND(F40*Прил.10!$D$13,2)</f>
        <v>29477.09</v>
      </c>
      <c r="J40" s="14">
        <f>ROUND(I40*E40,2)</f>
        <v>7182.57</v>
      </c>
    </row>
    <row r="41" spans="1:10" x14ac:dyDescent="0.25">
      <c r="A41" s="62"/>
      <c r="B41" s="2"/>
      <c r="C41" s="3" t="s">
        <v>231</v>
      </c>
      <c r="D41" s="2"/>
      <c r="E41" s="48"/>
      <c r="F41" s="4"/>
      <c r="G41" s="14">
        <f>SUM(G37:G40)</f>
        <v>24277.550000000003</v>
      </c>
      <c r="H41" s="46">
        <f t="shared" si="0"/>
        <v>0.14442398165463768</v>
      </c>
      <c r="I41" s="14"/>
      <c r="J41" s="14">
        <f>SUM(J37:J40)</f>
        <v>151977.49000000002</v>
      </c>
    </row>
    <row r="42" spans="1:10" x14ac:dyDescent="0.25">
      <c r="A42" s="2"/>
      <c r="B42" s="2"/>
      <c r="C42" s="5" t="s">
        <v>232</v>
      </c>
      <c r="D42" s="2"/>
      <c r="E42" s="48"/>
      <c r="F42" s="4"/>
      <c r="G42" s="14">
        <f>G36+G41</f>
        <v>168099.15999999997</v>
      </c>
      <c r="H42" s="46">
        <f>(G36+G41)/G42</f>
        <v>1</v>
      </c>
      <c r="I42" s="14"/>
      <c r="J42" s="14">
        <f>J41+J36</f>
        <v>1052300.76</v>
      </c>
    </row>
    <row r="43" spans="1:10" ht="25.5" customHeight="1" x14ac:dyDescent="0.25">
      <c r="A43" s="2"/>
      <c r="B43" s="2"/>
      <c r="C43" s="3" t="s">
        <v>233</v>
      </c>
      <c r="D43" s="2"/>
      <c r="E43" s="48"/>
      <c r="F43" s="4"/>
      <c r="G43" s="14">
        <f>'Прил.6 Расчет ОБ'!G22</f>
        <v>168099.16</v>
      </c>
      <c r="H43" s="46">
        <f>G43/$G$42</f>
        <v>1.0000000000000002</v>
      </c>
      <c r="I43" s="14"/>
      <c r="J43" s="14">
        <f>ROUND(G43*Прил.10!$D$13,2)</f>
        <v>1052300.74</v>
      </c>
    </row>
    <row r="44" spans="1:10" s="1" customFormat="1" ht="14.25" customHeight="1" x14ac:dyDescent="0.2">
      <c r="A44" s="60"/>
      <c r="B44" s="139" t="s">
        <v>96</v>
      </c>
      <c r="C44" s="140"/>
      <c r="D44" s="140"/>
      <c r="E44" s="140"/>
      <c r="F44" s="140"/>
      <c r="G44" s="140"/>
      <c r="H44" s="140"/>
      <c r="I44" s="140"/>
      <c r="J44" s="141"/>
    </row>
    <row r="45" spans="1:10" s="1" customFormat="1" ht="14.25" customHeight="1" x14ac:dyDescent="0.2">
      <c r="A45" s="2"/>
      <c r="B45" s="134" t="s">
        <v>234</v>
      </c>
      <c r="C45" s="134"/>
      <c r="D45" s="129"/>
      <c r="E45" s="135"/>
      <c r="F45" s="136"/>
      <c r="G45" s="136"/>
      <c r="H45" s="137"/>
      <c r="I45" s="46"/>
      <c r="J45" s="46"/>
    </row>
    <row r="46" spans="1:10" s="1" customFormat="1" ht="25.5" customHeight="1" x14ac:dyDescent="0.2">
      <c r="A46" s="2">
        <v>19</v>
      </c>
      <c r="B46" s="47" t="s">
        <v>97</v>
      </c>
      <c r="C46" s="3" t="s">
        <v>98</v>
      </c>
      <c r="D46" s="2" t="s">
        <v>99</v>
      </c>
      <c r="E46" s="102">
        <v>1.023403147392685</v>
      </c>
      <c r="F46" s="9">
        <v>18047.849999999999</v>
      </c>
      <c r="G46" s="14">
        <f>ROUND(E46*F46,2)</f>
        <v>18470.23</v>
      </c>
      <c r="H46" s="46">
        <f t="shared" ref="H46:H75" si="1">G46/$G$77</f>
        <v>0.5730869079972708</v>
      </c>
      <c r="I46" s="14">
        <f>ROUND(F46*Прил.10!$D$12,2)</f>
        <v>145104.71</v>
      </c>
      <c r="J46" s="14">
        <f>ROUND(I46*E46,2)</f>
        <v>148500.62</v>
      </c>
    </row>
    <row r="47" spans="1:10" s="1" customFormat="1" ht="25.5" customHeight="1" x14ac:dyDescent="0.2">
      <c r="A47" s="2">
        <v>20</v>
      </c>
      <c r="B47" s="47" t="s">
        <v>100</v>
      </c>
      <c r="C47" s="3" t="s">
        <v>101</v>
      </c>
      <c r="D47" s="2" t="s">
        <v>99</v>
      </c>
      <c r="E47" s="102">
        <v>0.68226877239695249</v>
      </c>
      <c r="F47" s="9">
        <v>6920.41</v>
      </c>
      <c r="G47" s="14">
        <f>ROUND(E47*F47,2)</f>
        <v>4721.58</v>
      </c>
      <c r="H47" s="46">
        <f t="shared" si="1"/>
        <v>0.14649929551834243</v>
      </c>
      <c r="I47" s="14">
        <f>ROUND(F47*Прил.10!$D$12,2)</f>
        <v>55640.1</v>
      </c>
      <c r="J47" s="14">
        <f>ROUND(I47*E47,2)</f>
        <v>37961.5</v>
      </c>
    </row>
    <row r="48" spans="1:10" s="1" customFormat="1" ht="38.25" customHeight="1" x14ac:dyDescent="0.2">
      <c r="A48" s="2">
        <v>21</v>
      </c>
      <c r="B48" s="47" t="s">
        <v>102</v>
      </c>
      <c r="C48" s="3" t="s">
        <v>103</v>
      </c>
      <c r="D48" s="2" t="s">
        <v>104</v>
      </c>
      <c r="E48" s="102">
        <v>487.26626772417291</v>
      </c>
      <c r="F48" s="9">
        <v>3.89</v>
      </c>
      <c r="G48" s="14">
        <f>ROUND(E48*F48,2)</f>
        <v>1895.47</v>
      </c>
      <c r="H48" s="46">
        <f t="shared" si="1"/>
        <v>5.8811884936007128E-2</v>
      </c>
      <c r="I48" s="14">
        <f>ROUND(F48*Прил.10!$D$12,2)</f>
        <v>31.28</v>
      </c>
      <c r="J48" s="14">
        <f>ROUND(I48*E48,2)</f>
        <v>15241.69</v>
      </c>
    </row>
    <row r="49" spans="1:10" s="1" customFormat="1" ht="63.75" customHeight="1" x14ac:dyDescent="0.2">
      <c r="A49" s="2">
        <v>22</v>
      </c>
      <c r="B49" s="47" t="s">
        <v>105</v>
      </c>
      <c r="C49" s="3" t="s">
        <v>106</v>
      </c>
      <c r="D49" s="2" t="s">
        <v>107</v>
      </c>
      <c r="E49" s="102">
        <v>62.380366673600435</v>
      </c>
      <c r="F49" s="9">
        <v>22.61</v>
      </c>
      <c r="G49" s="14">
        <f>ROUND(E49*F49,2)</f>
        <v>1410.42</v>
      </c>
      <c r="H49" s="46">
        <f t="shared" si="1"/>
        <v>4.3761947565217695E-2</v>
      </c>
      <c r="I49" s="14">
        <f>ROUND(F49*Прил.10!$D$12,2)</f>
        <v>181.78</v>
      </c>
      <c r="J49" s="14">
        <f>ROUND(I49*E49,2)</f>
        <v>11339.5</v>
      </c>
    </row>
    <row r="50" spans="1:10" s="1" customFormat="1" ht="38.25" customHeight="1" x14ac:dyDescent="0.2">
      <c r="A50" s="2">
        <v>23</v>
      </c>
      <c r="B50" s="47" t="s">
        <v>108</v>
      </c>
      <c r="C50" s="3" t="s">
        <v>109</v>
      </c>
      <c r="D50" s="2" t="s">
        <v>104</v>
      </c>
      <c r="E50" s="102">
        <v>146.21087451898879</v>
      </c>
      <c r="F50" s="9">
        <v>8.3699999999999992</v>
      </c>
      <c r="G50" s="14">
        <f>ROUND(E50*F50,2)</f>
        <v>1223.79</v>
      </c>
      <c r="H50" s="46">
        <f t="shared" si="1"/>
        <v>3.7971266580761588E-2</v>
      </c>
      <c r="I50" s="14">
        <f>ROUND(F50*Прил.10!$D$12,2)</f>
        <v>67.290000000000006</v>
      </c>
      <c r="J50" s="14">
        <f>ROUND(I50*E50,2)</f>
        <v>9838.5300000000007</v>
      </c>
    </row>
    <row r="51" spans="1:10" s="1" customFormat="1" ht="14.25" customHeight="1" x14ac:dyDescent="0.2">
      <c r="B51" s="2"/>
      <c r="C51" s="3" t="s">
        <v>235</v>
      </c>
      <c r="D51" s="2"/>
      <c r="E51" s="102"/>
      <c r="F51" s="4"/>
      <c r="G51" s="14">
        <f>SUM(G46:G50)</f>
        <v>27721.489999999998</v>
      </c>
      <c r="H51" s="46">
        <f t="shared" si="1"/>
        <v>0.86013130259759962</v>
      </c>
      <c r="I51" s="14"/>
      <c r="J51" s="14">
        <f>SUM(J46:J50)</f>
        <v>222881.84</v>
      </c>
    </row>
    <row r="52" spans="1:10" s="1" customFormat="1" ht="51" customHeight="1" outlineLevel="1" x14ac:dyDescent="0.2">
      <c r="A52" s="2">
        <v>24</v>
      </c>
      <c r="B52" s="59" t="s">
        <v>110</v>
      </c>
      <c r="C52" s="3" t="s">
        <v>111</v>
      </c>
      <c r="D52" s="2" t="s">
        <v>104</v>
      </c>
      <c r="E52" s="102">
        <v>7.5349030578120484</v>
      </c>
      <c r="F52" s="9">
        <v>156.97999999999999</v>
      </c>
      <c r="G52" s="14">
        <f t="shared" ref="G52:G75" si="2">ROUND(F52*E52,2)</f>
        <v>1182.83</v>
      </c>
      <c r="H52" s="46">
        <f t="shared" si="1"/>
        <v>3.6700376085539367E-2</v>
      </c>
      <c r="I52" s="14">
        <f>ROUND(F52*Прил.10!$D$12,2)</f>
        <v>1262.1199999999999</v>
      </c>
      <c r="J52" s="14">
        <f t="shared" ref="J52:J75" si="3">ROUND(I52*E52,2)</f>
        <v>9509.9500000000007</v>
      </c>
    </row>
    <row r="53" spans="1:10" s="1" customFormat="1" ht="25.5" customHeight="1" outlineLevel="1" x14ac:dyDescent="0.2">
      <c r="A53" s="2">
        <v>25</v>
      </c>
      <c r="B53" s="47" t="s">
        <v>112</v>
      </c>
      <c r="C53" s="3" t="s">
        <v>113</v>
      </c>
      <c r="D53" s="2" t="s">
        <v>99</v>
      </c>
      <c r="E53" s="102">
        <v>0.17787705107913881</v>
      </c>
      <c r="F53" s="9">
        <v>3708.36</v>
      </c>
      <c r="G53" s="14">
        <f t="shared" si="2"/>
        <v>659.63</v>
      </c>
      <c r="H53" s="46">
        <f t="shared" si="1"/>
        <v>2.0466735775474358E-2</v>
      </c>
      <c r="I53" s="14">
        <f>ROUND(F53*Прил.10!$D$12,2)</f>
        <v>29815.21</v>
      </c>
      <c r="J53" s="14">
        <f t="shared" si="3"/>
        <v>5303.44</v>
      </c>
    </row>
    <row r="54" spans="1:10" s="1" customFormat="1" ht="25.5" customHeight="1" outlineLevel="1" x14ac:dyDescent="0.2">
      <c r="A54" s="2">
        <v>26</v>
      </c>
      <c r="B54" s="47" t="s">
        <v>114</v>
      </c>
      <c r="C54" s="3" t="s">
        <v>115</v>
      </c>
      <c r="D54" s="2" t="s">
        <v>116</v>
      </c>
      <c r="E54" s="102">
        <v>9.4177364187821733E-3</v>
      </c>
      <c r="F54" s="9">
        <v>68050</v>
      </c>
      <c r="G54" s="14">
        <f t="shared" si="2"/>
        <v>640.88</v>
      </c>
      <c r="H54" s="46">
        <f t="shared" si="1"/>
        <v>1.98849682758304E-2</v>
      </c>
      <c r="I54" s="14">
        <f>ROUND(F54*Прил.10!$D$12,2)</f>
        <v>547122</v>
      </c>
      <c r="J54" s="14">
        <f t="shared" si="3"/>
        <v>5152.6499999999996</v>
      </c>
    </row>
    <row r="55" spans="1:10" s="1" customFormat="1" ht="25.5" customHeight="1" outlineLevel="1" x14ac:dyDescent="0.2">
      <c r="A55" s="2">
        <v>27</v>
      </c>
      <c r="B55" s="47" t="s">
        <v>236</v>
      </c>
      <c r="C55" s="3" t="s">
        <v>237</v>
      </c>
      <c r="D55" s="2" t="s">
        <v>217</v>
      </c>
      <c r="E55" s="102">
        <v>0.48733497385019281</v>
      </c>
      <c r="F55" s="9">
        <v>1249.83</v>
      </c>
      <c r="G55" s="14">
        <f t="shared" si="2"/>
        <v>609.09</v>
      </c>
      <c r="H55" s="46">
        <f t="shared" si="1"/>
        <v>1.8898600872434057E-2</v>
      </c>
      <c r="I55" s="14">
        <f>ROUND(F55*Прил.10!$D$12,2)</f>
        <v>10048.629999999999</v>
      </c>
      <c r="J55" s="14">
        <f t="shared" si="3"/>
        <v>4897.05</v>
      </c>
    </row>
    <row r="56" spans="1:10" s="1" customFormat="1" ht="25.5" customHeight="1" outlineLevel="1" x14ac:dyDescent="0.2">
      <c r="A56" s="2">
        <v>28</v>
      </c>
      <c r="B56" s="47" t="s">
        <v>117</v>
      </c>
      <c r="C56" s="3" t="s">
        <v>118</v>
      </c>
      <c r="D56" s="2" t="s">
        <v>99</v>
      </c>
      <c r="E56" s="102">
        <v>0.19493357976512224</v>
      </c>
      <c r="F56" s="9">
        <v>2719.53</v>
      </c>
      <c r="G56" s="14">
        <f t="shared" si="2"/>
        <v>530.13</v>
      </c>
      <c r="H56" s="46">
        <f t="shared" si="1"/>
        <v>1.644866157793342E-2</v>
      </c>
      <c r="I56" s="14">
        <f>ROUND(F56*Прил.10!$D$12,2)</f>
        <v>21865.02</v>
      </c>
      <c r="J56" s="14">
        <f t="shared" si="3"/>
        <v>4262.2299999999996</v>
      </c>
    </row>
    <row r="57" spans="1:10" s="1" customFormat="1" ht="14.25" customHeight="1" outlineLevel="1" x14ac:dyDescent="0.2">
      <c r="A57" s="2">
        <v>29</v>
      </c>
      <c r="B57" s="47" t="s">
        <v>238</v>
      </c>
      <c r="C57" s="3" t="s">
        <v>239</v>
      </c>
      <c r="D57" s="2" t="s">
        <v>85</v>
      </c>
      <c r="E57" s="102">
        <v>0.48733470762571857</v>
      </c>
      <c r="F57" s="9">
        <v>873.46</v>
      </c>
      <c r="G57" s="14">
        <f t="shared" si="2"/>
        <v>425.67</v>
      </c>
      <c r="H57" s="46">
        <f t="shared" si="1"/>
        <v>1.3207518483917E-2</v>
      </c>
      <c r="I57" s="14">
        <f>ROUND(F57*Прил.10!$D$12,2)</f>
        <v>7022.62</v>
      </c>
      <c r="J57" s="14">
        <f t="shared" si="3"/>
        <v>3422.37</v>
      </c>
    </row>
    <row r="58" spans="1:10" s="1" customFormat="1" ht="25.5" customHeight="1" outlineLevel="1" x14ac:dyDescent="0.2">
      <c r="A58" s="2">
        <v>30</v>
      </c>
      <c r="B58" s="47" t="s">
        <v>119</v>
      </c>
      <c r="C58" s="3" t="s">
        <v>120</v>
      </c>
      <c r="D58" s="2" t="s">
        <v>121</v>
      </c>
      <c r="E58" s="102">
        <v>3.2115364549544991</v>
      </c>
      <c r="F58" s="9">
        <v>83</v>
      </c>
      <c r="G58" s="14">
        <f t="shared" si="2"/>
        <v>266.56</v>
      </c>
      <c r="H58" s="46">
        <f t="shared" si="1"/>
        <v>8.2707170509383216E-3</v>
      </c>
      <c r="I58" s="14">
        <f>ROUND(F58*Прил.10!$D$12,2)</f>
        <v>667.32</v>
      </c>
      <c r="J58" s="14">
        <f t="shared" si="3"/>
        <v>2143.12</v>
      </c>
    </row>
    <row r="59" spans="1:10" s="1" customFormat="1" ht="14.25" customHeight="1" outlineLevel="1" x14ac:dyDescent="0.2">
      <c r="A59" s="2">
        <v>31</v>
      </c>
      <c r="B59" s="47" t="s">
        <v>122</v>
      </c>
      <c r="C59" s="3" t="s">
        <v>123</v>
      </c>
      <c r="D59" s="2" t="s">
        <v>124</v>
      </c>
      <c r="E59" s="102">
        <v>2.6199195276893374</v>
      </c>
      <c r="F59" s="9">
        <v>28.93</v>
      </c>
      <c r="G59" s="14">
        <f t="shared" si="2"/>
        <v>75.790000000000006</v>
      </c>
      <c r="H59" s="46">
        <f t="shared" si="1"/>
        <v>2.3515818025608322E-3</v>
      </c>
      <c r="I59" s="14">
        <f>ROUND(F59*Прил.10!$D$12,2)</f>
        <v>232.6</v>
      </c>
      <c r="J59" s="14">
        <f t="shared" si="3"/>
        <v>609.39</v>
      </c>
    </row>
    <row r="60" spans="1:10" s="1" customFormat="1" ht="25.5" customHeight="1" outlineLevel="1" x14ac:dyDescent="0.2">
      <c r="A60" s="2">
        <v>32</v>
      </c>
      <c r="B60" s="47" t="s">
        <v>125</v>
      </c>
      <c r="C60" s="3" t="s">
        <v>126</v>
      </c>
      <c r="D60" s="2" t="s">
        <v>127</v>
      </c>
      <c r="E60" s="102">
        <v>56.004517360147148</v>
      </c>
      <c r="F60" s="9">
        <v>1</v>
      </c>
      <c r="G60" s="14">
        <f t="shared" si="2"/>
        <v>56</v>
      </c>
      <c r="H60" s="46">
        <f t="shared" si="1"/>
        <v>1.7375455989366221E-3</v>
      </c>
      <c r="I60" s="14">
        <f>ROUND(F60*Прил.10!$D$12,2)</f>
        <v>8.0399999999999991</v>
      </c>
      <c r="J60" s="14">
        <f t="shared" si="3"/>
        <v>450.28</v>
      </c>
    </row>
    <row r="61" spans="1:10" s="1" customFormat="1" ht="14.25" customHeight="1" outlineLevel="1" x14ac:dyDescent="0.2">
      <c r="A61" s="2">
        <v>33</v>
      </c>
      <c r="B61" s="47" t="s">
        <v>128</v>
      </c>
      <c r="C61" s="3" t="s">
        <v>129</v>
      </c>
      <c r="D61" s="2" t="s">
        <v>130</v>
      </c>
      <c r="E61" s="102">
        <v>1.8079524462042322</v>
      </c>
      <c r="F61" s="9">
        <v>6.9</v>
      </c>
      <c r="G61" s="14">
        <f t="shared" si="2"/>
        <v>12.47</v>
      </c>
      <c r="H61" s="46">
        <f t="shared" si="1"/>
        <v>3.8691417176320856E-4</v>
      </c>
      <c r="I61" s="14">
        <f>ROUND(F61*Прил.10!$D$12,2)</f>
        <v>55.48</v>
      </c>
      <c r="J61" s="14">
        <f t="shared" si="3"/>
        <v>100.31</v>
      </c>
    </row>
    <row r="62" spans="1:10" s="1" customFormat="1" ht="25.5" customHeight="1" outlineLevel="1" x14ac:dyDescent="0.2">
      <c r="A62" s="2">
        <v>34</v>
      </c>
      <c r="B62" s="47" t="s">
        <v>131</v>
      </c>
      <c r="C62" s="3" t="s">
        <v>132</v>
      </c>
      <c r="D62" s="2" t="s">
        <v>124</v>
      </c>
      <c r="E62" s="102">
        <v>0.31192843295014566</v>
      </c>
      <c r="F62" s="9">
        <v>38.340000000000003</v>
      </c>
      <c r="G62" s="14">
        <f t="shared" si="2"/>
        <v>11.96</v>
      </c>
      <c r="H62" s="46">
        <f t="shared" si="1"/>
        <v>3.710900957728929E-4</v>
      </c>
      <c r="I62" s="14">
        <f>ROUND(F62*Прил.10!$D$12,2)</f>
        <v>308.25</v>
      </c>
      <c r="J62" s="14">
        <f t="shared" si="3"/>
        <v>96.15</v>
      </c>
    </row>
    <row r="63" spans="1:10" s="1" customFormat="1" ht="51" customHeight="1" outlineLevel="1" x14ac:dyDescent="0.2">
      <c r="A63" s="2">
        <v>35</v>
      </c>
      <c r="B63" s="47" t="s">
        <v>133</v>
      </c>
      <c r="C63" s="3" t="s">
        <v>134</v>
      </c>
      <c r="D63" s="2" t="s">
        <v>116</v>
      </c>
      <c r="E63" s="102">
        <v>1.7055411008367553E-3</v>
      </c>
      <c r="F63" s="9">
        <v>6834.81</v>
      </c>
      <c r="G63" s="14">
        <f t="shared" si="2"/>
        <v>11.66</v>
      </c>
      <c r="H63" s="46">
        <f t="shared" si="1"/>
        <v>3.6178181577858952E-4</v>
      </c>
      <c r="I63" s="14">
        <f>ROUND(F63*Прил.10!$D$12,2)</f>
        <v>54951.87</v>
      </c>
      <c r="J63" s="14">
        <f t="shared" si="3"/>
        <v>93.72</v>
      </c>
    </row>
    <row r="64" spans="1:10" s="1" customFormat="1" ht="14.25" customHeight="1" outlineLevel="1" x14ac:dyDescent="0.2">
      <c r="A64" s="2">
        <v>36</v>
      </c>
      <c r="B64" s="47" t="s">
        <v>135</v>
      </c>
      <c r="C64" s="3" t="s">
        <v>136</v>
      </c>
      <c r="D64" s="2" t="s">
        <v>124</v>
      </c>
      <c r="E64" s="102">
        <v>0.73103109283274037</v>
      </c>
      <c r="F64" s="9">
        <v>12.6</v>
      </c>
      <c r="G64" s="14">
        <f t="shared" si="2"/>
        <v>9.2100000000000009</v>
      </c>
      <c r="H64" s="46">
        <f t="shared" si="1"/>
        <v>2.8576419582511235E-4</v>
      </c>
      <c r="I64" s="14">
        <f>ROUND(F64*Прил.10!$D$12,2)</f>
        <v>101.3</v>
      </c>
      <c r="J64" s="14">
        <f t="shared" si="3"/>
        <v>74.05</v>
      </c>
    </row>
    <row r="65" spans="1:10" s="1" customFormat="1" ht="14.25" customHeight="1" outlineLevel="1" x14ac:dyDescent="0.2">
      <c r="A65" s="2">
        <v>37</v>
      </c>
      <c r="B65" s="47" t="s">
        <v>137</v>
      </c>
      <c r="C65" s="3" t="s">
        <v>138</v>
      </c>
      <c r="D65" s="2" t="s">
        <v>116</v>
      </c>
      <c r="E65" s="102">
        <v>1.1300931909699261E-3</v>
      </c>
      <c r="F65" s="9">
        <v>7826.9</v>
      </c>
      <c r="G65" s="14">
        <f t="shared" si="2"/>
        <v>8.85</v>
      </c>
      <c r="H65" s="46">
        <f t="shared" si="1"/>
        <v>2.745942598319483E-4</v>
      </c>
      <c r="I65" s="14">
        <f>ROUND(F65*Прил.10!$D$12,2)</f>
        <v>62928.28</v>
      </c>
      <c r="J65" s="14">
        <f t="shared" si="3"/>
        <v>71.11</v>
      </c>
    </row>
    <row r="66" spans="1:10" s="1" customFormat="1" ht="25.5" customHeight="1" outlineLevel="1" x14ac:dyDescent="0.2">
      <c r="A66" s="2">
        <v>38</v>
      </c>
      <c r="B66" s="47" t="s">
        <v>139</v>
      </c>
      <c r="C66" s="3" t="s">
        <v>140</v>
      </c>
      <c r="D66" s="2" t="s">
        <v>116</v>
      </c>
      <c r="E66" s="102">
        <v>4.8733481865774213E-5</v>
      </c>
      <c r="F66" s="9">
        <v>65750</v>
      </c>
      <c r="G66" s="14">
        <f t="shared" si="2"/>
        <v>3.2</v>
      </c>
      <c r="H66" s="46">
        <f t="shared" si="1"/>
        <v>9.9288319939235561E-5</v>
      </c>
      <c r="I66" s="14">
        <f>ROUND(F66*Прил.10!$D$12,2)</f>
        <v>528630</v>
      </c>
      <c r="J66" s="14">
        <f t="shared" si="3"/>
        <v>25.76</v>
      </c>
    </row>
    <row r="67" spans="1:10" s="1" customFormat="1" ht="25.5" customHeight="1" outlineLevel="1" x14ac:dyDescent="0.2">
      <c r="A67" s="2">
        <v>39</v>
      </c>
      <c r="B67" s="47" t="s">
        <v>141</v>
      </c>
      <c r="C67" s="3" t="s">
        <v>142</v>
      </c>
      <c r="D67" s="2" t="s">
        <v>124</v>
      </c>
      <c r="E67" s="102">
        <v>5.7984631366207746E-2</v>
      </c>
      <c r="F67" s="9">
        <v>25.76</v>
      </c>
      <c r="G67" s="14">
        <f t="shared" si="2"/>
        <v>1.49</v>
      </c>
      <c r="H67" s="46">
        <f t="shared" si="1"/>
        <v>4.6231123971706556E-5</v>
      </c>
      <c r="I67" s="14">
        <f>ROUND(F67*Прил.10!$D$12,2)</f>
        <v>207.11</v>
      </c>
      <c r="J67" s="14">
        <f t="shared" si="3"/>
        <v>12.01</v>
      </c>
    </row>
    <row r="68" spans="1:10" s="1" customFormat="1" ht="14.25" customHeight="1" outlineLevel="1" x14ac:dyDescent="0.2">
      <c r="A68" s="2">
        <v>40</v>
      </c>
      <c r="B68" s="47" t="s">
        <v>143</v>
      </c>
      <c r="C68" s="3" t="s">
        <v>144</v>
      </c>
      <c r="D68" s="2" t="s">
        <v>116</v>
      </c>
      <c r="E68" s="102">
        <v>1.6089163441107596E-3</v>
      </c>
      <c r="F68" s="9">
        <v>729.98</v>
      </c>
      <c r="G68" s="14">
        <f t="shared" si="2"/>
        <v>1.17</v>
      </c>
      <c r="H68" s="46">
        <f t="shared" si="1"/>
        <v>3.6302291977782994E-5</v>
      </c>
      <c r="I68" s="14">
        <f>ROUND(F68*Прил.10!$D$12,2)</f>
        <v>5869.04</v>
      </c>
      <c r="J68" s="14">
        <f t="shared" si="3"/>
        <v>9.44</v>
      </c>
    </row>
    <row r="69" spans="1:10" s="1" customFormat="1" ht="14.25" customHeight="1" outlineLevel="1" x14ac:dyDescent="0.2">
      <c r="A69" s="2">
        <v>41</v>
      </c>
      <c r="B69" s="47" t="s">
        <v>145</v>
      </c>
      <c r="C69" s="3" t="s">
        <v>146</v>
      </c>
      <c r="D69" s="2" t="s">
        <v>85</v>
      </c>
      <c r="E69" s="102">
        <v>2.4375724063185018</v>
      </c>
      <c r="F69" s="9">
        <v>0.27</v>
      </c>
      <c r="G69" s="14">
        <f t="shared" si="2"/>
        <v>0.66</v>
      </c>
      <c r="H69" s="46">
        <f t="shared" si="1"/>
        <v>2.0478215987467335E-5</v>
      </c>
      <c r="I69" s="14">
        <f>ROUND(F69*Прил.10!$D$12,2)</f>
        <v>2.17</v>
      </c>
      <c r="J69" s="14">
        <f t="shared" si="3"/>
        <v>5.29</v>
      </c>
    </row>
    <row r="70" spans="1:10" s="1" customFormat="1" ht="14.25" customHeight="1" outlineLevel="1" x14ac:dyDescent="0.2">
      <c r="A70" s="2">
        <v>42</v>
      </c>
      <c r="B70" s="47" t="s">
        <v>147</v>
      </c>
      <c r="C70" s="3" t="s">
        <v>148</v>
      </c>
      <c r="D70" s="2" t="s">
        <v>116</v>
      </c>
      <c r="E70" s="102">
        <v>2.9292030645158439E-5</v>
      </c>
      <c r="F70" s="9">
        <v>10315.01</v>
      </c>
      <c r="G70" s="14">
        <f t="shared" si="2"/>
        <v>0.3</v>
      </c>
      <c r="H70" s="46">
        <f t="shared" si="1"/>
        <v>9.308279994303333E-6</v>
      </c>
      <c r="I70" s="14">
        <f>ROUND(F70*Прил.10!$D$12,2)</f>
        <v>82932.679999999993</v>
      </c>
      <c r="J70" s="14">
        <f t="shared" si="3"/>
        <v>2.4300000000000002</v>
      </c>
    </row>
    <row r="71" spans="1:10" s="1" customFormat="1" ht="14.25" customHeight="1" outlineLevel="1" x14ac:dyDescent="0.2">
      <c r="A71" s="2">
        <v>43</v>
      </c>
      <c r="B71" s="47" t="s">
        <v>149</v>
      </c>
      <c r="C71" s="3" t="s">
        <v>150</v>
      </c>
      <c r="D71" s="2" t="s">
        <v>116</v>
      </c>
      <c r="E71" s="102">
        <v>4.9077193564686675E-6</v>
      </c>
      <c r="F71" s="9">
        <v>28300.400000000001</v>
      </c>
      <c r="G71" s="14">
        <f t="shared" si="2"/>
        <v>0.14000000000000001</v>
      </c>
      <c r="H71" s="46">
        <f t="shared" si="1"/>
        <v>4.3438639973415556E-6</v>
      </c>
      <c r="I71" s="14">
        <f>ROUND(F71*Прил.10!$D$12,2)</f>
        <v>227535.22</v>
      </c>
      <c r="J71" s="14">
        <f t="shared" si="3"/>
        <v>1.1200000000000001</v>
      </c>
    </row>
    <row r="72" spans="1:10" s="1" customFormat="1" ht="14.25" customHeight="1" outlineLevel="1" x14ac:dyDescent="0.2">
      <c r="A72" s="2">
        <v>44</v>
      </c>
      <c r="B72" s="47" t="s">
        <v>151</v>
      </c>
      <c r="C72" s="3" t="s">
        <v>152</v>
      </c>
      <c r="D72" s="2" t="s">
        <v>124</v>
      </c>
      <c r="E72" s="102">
        <v>3.8649411614662802E-3</v>
      </c>
      <c r="F72" s="9">
        <v>27.74</v>
      </c>
      <c r="G72" s="14">
        <f t="shared" si="2"/>
        <v>0.11</v>
      </c>
      <c r="H72" s="46">
        <f t="shared" si="1"/>
        <v>3.4130359979112222E-6</v>
      </c>
      <c r="I72" s="14">
        <f>ROUND(F72*Прил.10!$D$12,2)</f>
        <v>223.03</v>
      </c>
      <c r="J72" s="14">
        <f t="shared" si="3"/>
        <v>0.86</v>
      </c>
    </row>
    <row r="73" spans="1:10" s="1" customFormat="1" ht="14.25" customHeight="1" outlineLevel="1" x14ac:dyDescent="0.2">
      <c r="A73" s="2">
        <v>45</v>
      </c>
      <c r="B73" s="47" t="s">
        <v>153</v>
      </c>
      <c r="C73" s="3" t="s">
        <v>154</v>
      </c>
      <c r="D73" s="2" t="s">
        <v>116</v>
      </c>
      <c r="E73" s="102">
        <v>2.4959529764801051E-6</v>
      </c>
      <c r="F73" s="9">
        <v>15620</v>
      </c>
      <c r="G73" s="14">
        <f t="shared" si="2"/>
        <v>0.04</v>
      </c>
      <c r="H73" s="46">
        <f t="shared" si="1"/>
        <v>1.2411039992404443E-6</v>
      </c>
      <c r="I73" s="14">
        <f>ROUND(F73*Прил.10!$D$12,2)</f>
        <v>125584.8</v>
      </c>
      <c r="J73" s="14">
        <f t="shared" si="3"/>
        <v>0.31</v>
      </c>
    </row>
    <row r="74" spans="1:10" s="1" customFormat="1" ht="14.25" customHeight="1" outlineLevel="1" x14ac:dyDescent="0.2">
      <c r="A74" s="2">
        <v>46</v>
      </c>
      <c r="B74" s="47" t="s">
        <v>155</v>
      </c>
      <c r="C74" s="3" t="s">
        <v>156</v>
      </c>
      <c r="D74" s="2" t="s">
        <v>124</v>
      </c>
      <c r="E74" s="102">
        <v>2.3279342142905985E-3</v>
      </c>
      <c r="F74" s="9">
        <v>9.42</v>
      </c>
      <c r="G74" s="14">
        <f t="shared" si="2"/>
        <v>0.02</v>
      </c>
      <c r="H74" s="46">
        <f t="shared" si="1"/>
        <v>6.2055199962022217E-7</v>
      </c>
      <c r="I74" s="14">
        <f>ROUND(F74*Прил.10!$D$12,2)</f>
        <v>75.739999999999995</v>
      </c>
      <c r="J74" s="14">
        <f t="shared" si="3"/>
        <v>0.18</v>
      </c>
    </row>
    <row r="75" spans="1:10" s="1" customFormat="1" ht="14.25" customHeight="1" outlineLevel="1" x14ac:dyDescent="0.2">
      <c r="A75" s="2">
        <v>47</v>
      </c>
      <c r="B75" s="47" t="s">
        <v>157</v>
      </c>
      <c r="C75" s="3" t="s">
        <v>158</v>
      </c>
      <c r="D75" s="2" t="s">
        <v>124</v>
      </c>
      <c r="E75" s="102">
        <v>2.557076598364513E-3</v>
      </c>
      <c r="F75" s="9">
        <v>6.67</v>
      </c>
      <c r="G75" s="14">
        <f t="shared" si="2"/>
        <v>0.02</v>
      </c>
      <c r="H75" s="46">
        <f t="shared" si="1"/>
        <v>6.2055199962022217E-7</v>
      </c>
      <c r="I75" s="14">
        <f>ROUND(F75*Прил.10!$D$12,2)</f>
        <v>53.63</v>
      </c>
      <c r="J75" s="14">
        <f t="shared" si="3"/>
        <v>0.14000000000000001</v>
      </c>
    </row>
    <row r="76" spans="1:10" s="1" customFormat="1" ht="14.25" customHeight="1" x14ac:dyDescent="0.2">
      <c r="A76" s="2"/>
      <c r="B76" s="2"/>
      <c r="C76" s="3" t="s">
        <v>240</v>
      </c>
      <c r="D76" s="2"/>
      <c r="E76" s="48"/>
      <c r="F76" s="4"/>
      <c r="G76" s="14">
        <f>SUM(G52:G75)</f>
        <v>4507.8800000000019</v>
      </c>
      <c r="H76" s="46">
        <f>G76/G77</f>
        <v>0.13986869740240043</v>
      </c>
      <c r="I76" s="14"/>
      <c r="J76" s="14">
        <f>SUM(J52:J75)</f>
        <v>36243.360000000008</v>
      </c>
    </row>
    <row r="77" spans="1:10" s="1" customFormat="1" ht="14.25" x14ac:dyDescent="0.2">
      <c r="A77" s="2"/>
      <c r="B77" s="2"/>
      <c r="C77" s="5" t="s">
        <v>241</v>
      </c>
      <c r="D77" s="2"/>
      <c r="E77" s="48"/>
      <c r="F77" s="4"/>
      <c r="G77" s="14">
        <f>G51+G76</f>
        <v>32229.37</v>
      </c>
      <c r="H77" s="46">
        <v>1</v>
      </c>
      <c r="I77" s="4"/>
      <c r="J77" s="14">
        <f>J51+J76</f>
        <v>259125.2</v>
      </c>
    </row>
    <row r="78" spans="1:10" s="1" customFormat="1" ht="14.25" customHeight="1" x14ac:dyDescent="0.2">
      <c r="A78" s="2"/>
      <c r="B78" s="2"/>
      <c r="C78" s="3" t="s">
        <v>242</v>
      </c>
      <c r="D78" s="2"/>
      <c r="E78" s="48"/>
      <c r="F78" s="4"/>
      <c r="G78" s="14">
        <f>G16+G29+G77</f>
        <v>35887.089999999997</v>
      </c>
      <c r="H78" s="46"/>
      <c r="I78" s="4"/>
      <c r="J78" s="14">
        <f>J16+J29+J77</f>
        <v>399953.28</v>
      </c>
    </row>
    <row r="79" spans="1:10" s="1" customFormat="1" ht="14.25" customHeight="1" x14ac:dyDescent="0.2">
      <c r="A79" s="2"/>
      <c r="B79" s="2"/>
      <c r="C79" s="3" t="s">
        <v>243</v>
      </c>
      <c r="D79" s="2" t="s">
        <v>244</v>
      </c>
      <c r="E79" s="54">
        <f>ROUND(G79/(G16+G18),2)</f>
        <v>3.53</v>
      </c>
      <c r="F79" s="4"/>
      <c r="G79" s="14">
        <v>11207.74</v>
      </c>
      <c r="H79" s="46"/>
      <c r="I79" s="4"/>
      <c r="J79" s="14">
        <f>ROUND(E79*(J16+J18),2)</f>
        <v>516500.7</v>
      </c>
    </row>
    <row r="80" spans="1:10" s="1" customFormat="1" ht="14.25" customHeight="1" x14ac:dyDescent="0.2">
      <c r="A80" s="2"/>
      <c r="B80" s="2"/>
      <c r="C80" s="3" t="s">
        <v>245</v>
      </c>
      <c r="D80" s="2" t="s">
        <v>244</v>
      </c>
      <c r="E80" s="54">
        <f>ROUND(G80/(G16+G18),2)</f>
        <v>1.84</v>
      </c>
      <c r="F80" s="4"/>
      <c r="G80" s="14">
        <v>5836.44</v>
      </c>
      <c r="H80" s="46"/>
      <c r="I80" s="4"/>
      <c r="J80" s="14">
        <f>ROUND(E80*(J16+J18),2)</f>
        <v>269224.15999999997</v>
      </c>
    </row>
    <row r="81" spans="1:10" s="1" customFormat="1" ht="14.25" customHeight="1" x14ac:dyDescent="0.2">
      <c r="A81" s="2"/>
      <c r="B81" s="2"/>
      <c r="C81" s="3" t="s">
        <v>246</v>
      </c>
      <c r="D81" s="2"/>
      <c r="E81" s="48"/>
      <c r="F81" s="4"/>
      <c r="G81" s="14">
        <f>G16+G29+G77+G79+G80</f>
        <v>52931.27</v>
      </c>
      <c r="H81" s="46"/>
      <c r="I81" s="4"/>
      <c r="J81" s="14">
        <f>J16+J29+J77+J79+J80</f>
        <v>1185678.1399999999</v>
      </c>
    </row>
    <row r="82" spans="1:10" s="1" customFormat="1" ht="14.25" customHeight="1" x14ac:dyDescent="0.2">
      <c r="A82" s="2"/>
      <c r="B82" s="2"/>
      <c r="C82" s="3" t="s">
        <v>247</v>
      </c>
      <c r="D82" s="2"/>
      <c r="E82" s="48"/>
      <c r="F82" s="4"/>
      <c r="G82" s="14">
        <f>G81+G42</f>
        <v>221030.42999999996</v>
      </c>
      <c r="H82" s="46"/>
      <c r="I82" s="4"/>
      <c r="J82" s="14">
        <f>J81+J42</f>
        <v>2237978.9</v>
      </c>
    </row>
    <row r="83" spans="1:10" s="1" customFormat="1" ht="14.25" customHeight="1" x14ac:dyDescent="0.2">
      <c r="A83" s="2"/>
      <c r="B83" s="2"/>
      <c r="C83" s="3" t="s">
        <v>195</v>
      </c>
      <c r="D83" s="2" t="s">
        <v>328</v>
      </c>
      <c r="E83" s="93">
        <v>1</v>
      </c>
      <c r="F83" s="4"/>
      <c r="G83" s="14">
        <f>G82/E83</f>
        <v>221030.42999999996</v>
      </c>
      <c r="H83" s="46"/>
      <c r="I83" s="4"/>
      <c r="J83" s="14">
        <f>J82/E83</f>
        <v>2237978.9</v>
      </c>
    </row>
    <row r="85" spans="1:10" s="1" customFormat="1" ht="14.25" customHeight="1" x14ac:dyDescent="0.2">
      <c r="A85" s="10"/>
    </row>
    <row r="86" spans="1:10" s="1" customFormat="1" ht="14.25" customHeight="1" x14ac:dyDescent="0.2">
      <c r="A86" s="6" t="s">
        <v>25</v>
      </c>
    </row>
    <row r="87" spans="1:10" s="1" customFormat="1" ht="14.25" customHeight="1" x14ac:dyDescent="0.2">
      <c r="A87" s="58" t="s">
        <v>26</v>
      </c>
    </row>
    <row r="88" spans="1:10" s="1" customFormat="1" ht="14.25" customHeight="1" x14ac:dyDescent="0.2">
      <c r="A88" s="6"/>
    </row>
    <row r="89" spans="1:10" s="1" customFormat="1" ht="14.25" customHeight="1" x14ac:dyDescent="0.2">
      <c r="A89" s="6" t="s">
        <v>27</v>
      </c>
    </row>
    <row r="90" spans="1:10" s="1" customFormat="1" ht="14.25" customHeight="1" x14ac:dyDescent="0.2">
      <c r="A90" s="58" t="s">
        <v>28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B45:H45"/>
    <mergeCell ref="B30:J30"/>
    <mergeCell ref="B44:J44"/>
    <mergeCell ref="I9:J9"/>
    <mergeCell ref="D6:J6"/>
    <mergeCell ref="B19:H19"/>
    <mergeCell ref="B20:H20"/>
    <mergeCell ref="B31:J31"/>
    <mergeCell ref="B12:H12"/>
    <mergeCell ref="B17:H17"/>
    <mergeCell ref="A7:H7"/>
    <mergeCell ref="A4:H4"/>
    <mergeCell ref="A9:A10"/>
    <mergeCell ref="B9:B10"/>
    <mergeCell ref="C9:C10"/>
    <mergeCell ref="D9:D10"/>
    <mergeCell ref="E9:E10"/>
    <mergeCell ref="F9:G9"/>
    <mergeCell ref="H9:H10"/>
  </mergeCells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9"/>
  <sheetViews>
    <sheetView view="pageBreakPreview" topLeftCell="A4" workbookViewId="0">
      <selection activeCell="D20" sqref="D20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149" t="s">
        <v>248</v>
      </c>
      <c r="B1" s="149"/>
      <c r="C1" s="149"/>
      <c r="D1" s="149"/>
      <c r="E1" s="149"/>
      <c r="F1" s="149"/>
      <c r="G1" s="149"/>
    </row>
    <row r="2" spans="1:7" x14ac:dyDescent="0.25">
      <c r="A2" s="15"/>
      <c r="B2" s="15"/>
      <c r="C2" s="15"/>
      <c r="D2" s="15"/>
      <c r="E2" s="15"/>
      <c r="F2" s="15"/>
      <c r="G2" s="15"/>
    </row>
    <row r="3" spans="1:7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26" t="s">
        <v>249</v>
      </c>
      <c r="B5" s="126"/>
      <c r="C5" s="126"/>
      <c r="D5" s="126"/>
      <c r="E5" s="126"/>
      <c r="F5" s="126"/>
      <c r="G5" s="126"/>
    </row>
    <row r="6" spans="1:7" ht="64.5" customHeight="1" x14ac:dyDescent="0.25">
      <c r="A6" s="112" t="str">
        <f>'Прил.1 Сравнит табл'!B7</f>
        <v>Наименование разрабатываемого показателя УНЦ: Постоянная часть ПС, система периметральной сигнализации ПС 35 кВ</v>
      </c>
      <c r="B6" s="112"/>
      <c r="C6" s="112"/>
      <c r="D6" s="112"/>
      <c r="E6" s="112"/>
      <c r="F6" s="112"/>
      <c r="G6" s="112"/>
    </row>
    <row r="7" spans="1:7" x14ac:dyDescent="0.25">
      <c r="A7" s="6"/>
      <c r="B7" s="6"/>
      <c r="C7" s="6"/>
      <c r="D7" s="6"/>
      <c r="E7" s="6"/>
      <c r="F7" s="6"/>
      <c r="G7" s="6"/>
    </row>
    <row r="8" spans="1:7" ht="30" customHeight="1" x14ac:dyDescent="0.25">
      <c r="A8" s="150" t="s">
        <v>199</v>
      </c>
      <c r="B8" s="150" t="s">
        <v>44</v>
      </c>
      <c r="C8" s="150" t="s">
        <v>161</v>
      </c>
      <c r="D8" s="150" t="s">
        <v>46</v>
      </c>
      <c r="E8" s="130" t="s">
        <v>200</v>
      </c>
      <c r="F8" s="150" t="s">
        <v>48</v>
      </c>
      <c r="G8" s="150"/>
    </row>
    <row r="9" spans="1:7" x14ac:dyDescent="0.25">
      <c r="A9" s="150"/>
      <c r="B9" s="150"/>
      <c r="C9" s="150"/>
      <c r="D9" s="150"/>
      <c r="E9" s="131"/>
      <c r="F9" s="2" t="s">
        <v>203</v>
      </c>
      <c r="G9" s="2" t="s">
        <v>50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7"/>
      <c r="B11" s="145" t="s">
        <v>250</v>
      </c>
      <c r="C11" s="146"/>
      <c r="D11" s="146"/>
      <c r="E11" s="146"/>
      <c r="F11" s="146"/>
      <c r="G11" s="147"/>
    </row>
    <row r="12" spans="1:7" ht="27" customHeight="1" x14ac:dyDescent="0.25">
      <c r="A12" s="2"/>
      <c r="B12" s="5"/>
      <c r="C12" s="3" t="s">
        <v>251</v>
      </c>
      <c r="D12" s="5"/>
      <c r="E12" s="8"/>
      <c r="F12" s="4"/>
      <c r="G12" s="4">
        <v>0</v>
      </c>
    </row>
    <row r="13" spans="1:7" x14ac:dyDescent="0.25">
      <c r="A13" s="2"/>
      <c r="B13" s="134" t="s">
        <v>252</v>
      </c>
      <c r="C13" s="134"/>
      <c r="D13" s="134"/>
      <c r="E13" s="148"/>
      <c r="F13" s="136"/>
      <c r="G13" s="136"/>
    </row>
    <row r="14" spans="1:7" ht="25.5" customHeight="1" x14ac:dyDescent="0.25">
      <c r="A14" s="2">
        <v>1</v>
      </c>
      <c r="B14" s="93" t="str">
        <f>'Прил.5 Расчет СМР и ОБ'!B32</f>
        <v>Прайс из СД ОП</v>
      </c>
      <c r="C14" s="94" t="str">
        <f>'Прил.5 Расчет СМР и ОБ'!C32</f>
        <v>Чувствительный элемент броня(180м) ЧЕБ-2</v>
      </c>
      <c r="D14" s="93" t="str">
        <f>'Прил.5 Расчет СМР и ОБ'!D32</f>
        <v>шт</v>
      </c>
      <c r="E14" s="93">
        <f>'Прил.5 Расчет СМР и ОБ'!E32</f>
        <v>1.4619978673733718</v>
      </c>
      <c r="F14" s="14">
        <f>'Прил.5 Расчет СМР и ОБ'!F32</f>
        <v>34762.120000000003</v>
      </c>
      <c r="G14" s="14">
        <f t="shared" ref="G14:G21" si="0">ROUND(E14*F14,2)</f>
        <v>50822.15</v>
      </c>
    </row>
    <row r="15" spans="1:7" x14ac:dyDescent="0.25">
      <c r="A15" s="2">
        <v>2</v>
      </c>
      <c r="B15" s="93" t="str">
        <f>'Прил.5 Расчет СМР и ОБ'!B33</f>
        <v>61.3.05.04-0002</v>
      </c>
      <c r="C15" s="94" t="str">
        <f>'Прил.5 Расчет СМР и ОБ'!C33</f>
        <v>Сервер HP ProLiant DL360</v>
      </c>
      <c r="D15" s="93" t="str">
        <f>'Прил.5 Расчет СМР и ОБ'!D33</f>
        <v>компл</v>
      </c>
      <c r="E15" s="93">
        <f>'Прил.5 Расчет СМР и ОБ'!E33</f>
        <v>0.24366631122889459</v>
      </c>
      <c r="F15" s="14">
        <f>'Прил.5 Расчет СМР и ОБ'!F33</f>
        <v>167693</v>
      </c>
      <c r="G15" s="14">
        <f t="shared" si="0"/>
        <v>40861.129999999997</v>
      </c>
    </row>
    <row r="16" spans="1:7" ht="63.75" customHeight="1" x14ac:dyDescent="0.25">
      <c r="A16" s="2">
        <v>3</v>
      </c>
      <c r="B16" s="93" t="str">
        <f>'Прил.5 Расчет СМР и ОБ'!B34</f>
        <v>62.1.02.10-0124</v>
      </c>
      <c r="C16" s="94" t="str">
        <f>'Прил.5 Расчет СМР и ОБ'!C34</f>
        <v>Шкаф ВРУ-3 Prisma Plus P "Schneider Electric" IP30, IK08, размером (с цоколем 100 мм) 2107х706х650 мм, с установленной и скоммутированной аппаратурой ввода-вывода (16 автоматов)</v>
      </c>
      <c r="D16" s="93" t="str">
        <f>'Прил.5 Расчет СМР и ОБ'!D34</f>
        <v>компл</v>
      </c>
      <c r="E16" s="93">
        <f>'Прил.5 Расчет СМР и ОБ'!E34</f>
        <v>0.24366631185890839</v>
      </c>
      <c r="F16" s="14">
        <f>'Прил.5 Расчет СМР и ОБ'!F34</f>
        <v>123565.7</v>
      </c>
      <c r="G16" s="14">
        <f t="shared" si="0"/>
        <v>30108.799999999999</v>
      </c>
    </row>
    <row r="17" spans="1:7" x14ac:dyDescent="0.25">
      <c r="A17" s="2">
        <v>4</v>
      </c>
      <c r="B17" s="93" t="str">
        <f>'Прил.5 Расчет СМР и ОБ'!B35</f>
        <v>61.3.01.02-0001</v>
      </c>
      <c r="C17" s="94" t="str">
        <f>'Прил.5 Расчет СМР и ОБ'!C35</f>
        <v>Блок распознавания инцидентов VIP T</v>
      </c>
      <c r="D17" s="93" t="str">
        <f>'Прил.5 Расчет СМР и ОБ'!D35</f>
        <v>шт</v>
      </c>
      <c r="E17" s="93">
        <f>'Прил.5 Расчет СМР и ОБ'!E35</f>
        <v>0.48733261901346375</v>
      </c>
      <c r="F17" s="14">
        <f>'Прил.5 Расчет СМР и ОБ'!F35</f>
        <v>45204.3</v>
      </c>
      <c r="G17" s="14">
        <f t="shared" si="0"/>
        <v>22029.53</v>
      </c>
    </row>
    <row r="18" spans="1:7" ht="38.25" customHeight="1" x14ac:dyDescent="0.25">
      <c r="A18" s="2">
        <v>5</v>
      </c>
      <c r="B18" s="93" t="str">
        <f>'Прил.5 Расчет СМР и ОБ'!B37</f>
        <v>61.2.07.02-0095</v>
      </c>
      <c r="C18" s="94" t="str">
        <f>'Прил.5 Расчет СМР и ОБ'!C37</f>
        <v>Блок центральный системный, 2 канала оповещения, 4 зоны оповещения, 2 речевых процессора, марка "ЦСБ"</v>
      </c>
      <c r="D18" s="93" t="str">
        <f>'Прил.5 Расчет СМР и ОБ'!D37</f>
        <v>шт</v>
      </c>
      <c r="E18" s="93">
        <f>'Прил.5 Расчет СМР и ОБ'!E37</f>
        <v>0.97466520826746694</v>
      </c>
      <c r="F18" s="14">
        <f>'Прил.5 Расчет СМР и ОБ'!F37</f>
        <v>10196.26</v>
      </c>
      <c r="G18" s="14">
        <f t="shared" si="0"/>
        <v>9937.94</v>
      </c>
    </row>
    <row r="19" spans="1:7" ht="25.5" customHeight="1" x14ac:dyDescent="0.25">
      <c r="A19" s="2">
        <v>6</v>
      </c>
      <c r="B19" s="93" t="str">
        <f>'Прил.5 Расчет СМР и ОБ'!B38</f>
        <v>61.2.07.05-0067</v>
      </c>
      <c r="C19" s="94" t="str">
        <f>'Прил.5 Расчет СМР и ОБ'!C38</f>
        <v>Модуль центральный ECB с Ethernet интерфейсом</v>
      </c>
      <c r="D19" s="93" t="str">
        <f>'Прил.5 Расчет СМР и ОБ'!D38</f>
        <v>шт</v>
      </c>
      <c r="E19" s="93">
        <f>'Прил.5 Расчет СМР и ОБ'!E38</f>
        <v>0.24366630682933973</v>
      </c>
      <c r="F19" s="14">
        <f>'Прил.5 Расчет СМР и ОБ'!F38</f>
        <v>37158.83</v>
      </c>
      <c r="G19" s="14">
        <f t="shared" si="0"/>
        <v>9054.35</v>
      </c>
    </row>
    <row r="20" spans="1:7" ht="38.25" customHeight="1" x14ac:dyDescent="0.25">
      <c r="A20" s="2">
        <v>7</v>
      </c>
      <c r="B20" s="93" t="str">
        <f>'Прил.5 Расчет СМР и ОБ'!B39</f>
        <v>61.2.01.03-0019</v>
      </c>
      <c r="C20" s="94" t="str">
        <f>'Прил.5 Расчет СМР и ОБ'!C39</f>
        <v>Извещатель охранный инфракрасный пассивный: "Пирон-1", взрывозащитное исполнение</v>
      </c>
      <c r="D20" s="93" t="str">
        <f>'Прил.5 Расчет СМР и ОБ'!D39</f>
        <v>шт</v>
      </c>
      <c r="E20" s="93">
        <f>'Прил.5 Расчет СМР и ОБ'!E39</f>
        <v>1.9493300790822974</v>
      </c>
      <c r="F20" s="14">
        <f>'Прил.5 Расчет СМР и ОБ'!F39</f>
        <v>2122.7199999999998</v>
      </c>
      <c r="G20" s="14">
        <f t="shared" si="0"/>
        <v>4137.88</v>
      </c>
    </row>
    <row r="21" spans="1:7" ht="25.5" customHeight="1" x14ac:dyDescent="0.25">
      <c r="A21" s="2">
        <v>8</v>
      </c>
      <c r="B21" s="93" t="str">
        <f>'Прил.5 Расчет СМР и ОБ'!B40</f>
        <v>61.3.04.01-0001</v>
      </c>
      <c r="C21" s="94" t="str">
        <f>'Прил.5 Расчет СМР и ОБ'!C40</f>
        <v>Плата дочерняя IPO IP500 TRNK PRI UNVRSL DUAL</v>
      </c>
      <c r="D21" s="93" t="str">
        <f>'Прил.5 Расчет СМР и ОБ'!D40</f>
        <v>шт</v>
      </c>
      <c r="E21" s="93">
        <f>'Прил.5 Расчет СМР и ОБ'!E40</f>
        <v>0.24366629469630488</v>
      </c>
      <c r="F21" s="14">
        <f>'Прил.5 Расчет СМР и ОБ'!F40</f>
        <v>4708.8</v>
      </c>
      <c r="G21" s="14">
        <f t="shared" si="0"/>
        <v>1147.3800000000001</v>
      </c>
    </row>
    <row r="22" spans="1:7" ht="25.5" customHeight="1" x14ac:dyDescent="0.25">
      <c r="A22" s="2"/>
      <c r="B22" s="12"/>
      <c r="C22" s="12" t="s">
        <v>253</v>
      </c>
      <c r="D22" s="12"/>
      <c r="E22" s="13"/>
      <c r="F22" s="4"/>
      <c r="G22" s="14">
        <f>SUM(G14:G21)</f>
        <v>168099.16</v>
      </c>
    </row>
    <row r="23" spans="1:7" ht="19.5" customHeight="1" x14ac:dyDescent="0.25">
      <c r="A23" s="2"/>
      <c r="B23" s="3"/>
      <c r="C23" s="3" t="s">
        <v>254</v>
      </c>
      <c r="D23" s="3"/>
      <c r="E23" s="9"/>
      <c r="F23" s="4"/>
      <c r="G23" s="14">
        <f>G12+G22</f>
        <v>168099.16</v>
      </c>
    </row>
    <row r="24" spans="1:7" x14ac:dyDescent="0.25">
      <c r="A24" s="10"/>
      <c r="B24" s="11"/>
      <c r="C24" s="10"/>
      <c r="D24" s="10"/>
      <c r="E24" s="10"/>
      <c r="F24" s="10"/>
      <c r="G24" s="10"/>
    </row>
    <row r="25" spans="1:7" x14ac:dyDescent="0.25">
      <c r="A25" s="6" t="s">
        <v>25</v>
      </c>
      <c r="B25" s="1"/>
      <c r="C25" s="1"/>
      <c r="D25" s="10"/>
      <c r="E25" s="10"/>
      <c r="F25" s="10"/>
      <c r="G25" s="10"/>
    </row>
    <row r="26" spans="1:7" x14ac:dyDescent="0.25">
      <c r="A26" s="58" t="s">
        <v>26</v>
      </c>
      <c r="B26" s="1"/>
      <c r="C26" s="1"/>
      <c r="D26" s="10"/>
      <c r="E26" s="10"/>
      <c r="F26" s="10"/>
      <c r="G26" s="10"/>
    </row>
    <row r="27" spans="1:7" x14ac:dyDescent="0.25">
      <c r="A27" s="6"/>
      <c r="B27" s="1"/>
      <c r="C27" s="1"/>
      <c r="D27" s="10"/>
      <c r="E27" s="10"/>
      <c r="F27" s="10"/>
      <c r="G27" s="10"/>
    </row>
    <row r="28" spans="1:7" x14ac:dyDescent="0.25">
      <c r="A28" s="6" t="s">
        <v>27</v>
      </c>
      <c r="B28" s="1"/>
      <c r="C28" s="1"/>
      <c r="D28" s="10"/>
      <c r="E28" s="10"/>
      <c r="F28" s="10"/>
      <c r="G28" s="10"/>
    </row>
    <row r="29" spans="1:7" x14ac:dyDescent="0.25">
      <c r="A29" s="58" t="s">
        <v>28</v>
      </c>
      <c r="B29" s="1"/>
      <c r="C29" s="1"/>
      <c r="D29" s="10"/>
      <c r="E29" s="10"/>
      <c r="F29" s="10"/>
      <c r="G29" s="10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17"/>
  <sheetViews>
    <sheetView view="pageBreakPreview" workbookViewId="0">
      <selection activeCell="C11" sqref="C11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57"/>
      <c r="B1" s="57"/>
      <c r="C1" s="57"/>
      <c r="D1" s="57" t="s">
        <v>255</v>
      </c>
    </row>
    <row r="2" spans="1:4" ht="15.75" customHeight="1" x14ac:dyDescent="0.25">
      <c r="A2" s="57"/>
      <c r="B2" s="57"/>
      <c r="C2" s="57"/>
      <c r="D2" s="57"/>
    </row>
    <row r="3" spans="1:4" ht="15.75" customHeight="1" x14ac:dyDescent="0.25">
      <c r="A3" s="57"/>
      <c r="B3" s="97" t="s">
        <v>256</v>
      </c>
      <c r="C3" s="57"/>
      <c r="D3" s="57"/>
    </row>
    <row r="4" spans="1:4" ht="15.75" customHeight="1" x14ac:dyDescent="0.25">
      <c r="A4" s="57"/>
      <c r="B4" s="57"/>
      <c r="C4" s="57"/>
      <c r="D4" s="57"/>
    </row>
    <row r="5" spans="1:4" ht="31.5" customHeight="1" x14ac:dyDescent="0.25">
      <c r="A5" s="151" t="s">
        <v>257</v>
      </c>
      <c r="B5" s="151"/>
      <c r="C5" s="151"/>
      <c r="D5" s="98" t="str">
        <f>'Прил.5 Расчет СМР и ОБ'!D6:J6</f>
        <v>Постоянная часть ПС, система периметральной сигнализации ПС 35 кВ</v>
      </c>
    </row>
    <row r="6" spans="1:4" ht="15.75" customHeight="1" x14ac:dyDescent="0.25">
      <c r="A6" s="57" t="s">
        <v>323</v>
      </c>
      <c r="B6" s="57"/>
      <c r="C6" s="57"/>
      <c r="D6" s="57"/>
    </row>
    <row r="7" spans="1:4" ht="15.75" customHeight="1" x14ac:dyDescent="0.25">
      <c r="A7" s="57"/>
      <c r="B7" s="57"/>
      <c r="C7" s="57"/>
      <c r="D7" s="57"/>
    </row>
    <row r="8" spans="1:4" x14ac:dyDescent="0.25">
      <c r="A8" s="116" t="s">
        <v>258</v>
      </c>
      <c r="B8" s="116" t="s">
        <v>259</v>
      </c>
      <c r="C8" s="116" t="s">
        <v>260</v>
      </c>
      <c r="D8" s="116" t="s">
        <v>261</v>
      </c>
    </row>
    <row r="9" spans="1:4" x14ac:dyDescent="0.25">
      <c r="A9" s="116"/>
      <c r="B9" s="116"/>
      <c r="C9" s="116"/>
      <c r="D9" s="116"/>
    </row>
    <row r="10" spans="1:4" ht="15.75" customHeight="1" x14ac:dyDescent="0.25">
      <c r="A10" s="37">
        <v>1</v>
      </c>
      <c r="B10" s="37">
        <v>2</v>
      </c>
      <c r="C10" s="37">
        <v>3</v>
      </c>
      <c r="D10" s="37">
        <v>4</v>
      </c>
    </row>
    <row r="11" spans="1:4" ht="63" customHeight="1" x14ac:dyDescent="0.25">
      <c r="A11" s="37" t="s">
        <v>319</v>
      </c>
      <c r="B11" s="37" t="s">
        <v>320</v>
      </c>
      <c r="C11" s="99" t="s">
        <v>321</v>
      </c>
      <c r="D11" s="100">
        <f>'Прил.4 РМ'!C41/1000</f>
        <v>1844.6238999999998</v>
      </c>
    </row>
    <row r="13" spans="1:4" x14ac:dyDescent="0.25">
      <c r="A13" s="6" t="s">
        <v>262</v>
      </c>
      <c r="B13" s="1"/>
      <c r="C13" s="1"/>
      <c r="D13" s="10"/>
    </row>
    <row r="14" spans="1:4" x14ac:dyDescent="0.25">
      <c r="A14" s="58" t="s">
        <v>26</v>
      </c>
      <c r="B14" s="1"/>
      <c r="C14" s="1"/>
      <c r="D14" s="10"/>
    </row>
    <row r="15" spans="1:4" x14ac:dyDescent="0.25">
      <c r="A15" s="6"/>
      <c r="B15" s="1"/>
      <c r="C15" s="1"/>
      <c r="D15" s="10"/>
    </row>
    <row r="16" spans="1:4" x14ac:dyDescent="0.25">
      <c r="A16" s="6" t="s">
        <v>27</v>
      </c>
      <c r="B16" s="1"/>
      <c r="C16" s="1"/>
      <c r="D16" s="10"/>
    </row>
    <row r="17" spans="1:4" x14ac:dyDescent="0.25">
      <c r="A17" s="58" t="s">
        <v>28</v>
      </c>
      <c r="B17" s="1"/>
      <c r="C17" s="1"/>
      <c r="D17" s="10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E30"/>
  <sheetViews>
    <sheetView topLeftCell="A19" workbookViewId="0">
      <selection activeCell="D13" sqref="D13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110" t="s">
        <v>263</v>
      </c>
      <c r="C4" s="110"/>
      <c r="D4" s="110"/>
    </row>
    <row r="5" spans="2:5" ht="18.75" customHeight="1" x14ac:dyDescent="0.25">
      <c r="B5" s="35"/>
    </row>
    <row r="6" spans="2:5" ht="15.75" customHeight="1" x14ac:dyDescent="0.25">
      <c r="B6" s="111" t="s">
        <v>264</v>
      </c>
      <c r="C6" s="111"/>
      <c r="D6" s="111"/>
    </row>
    <row r="7" spans="2:5" x14ac:dyDescent="0.25">
      <c r="B7" s="152"/>
      <c r="C7" s="152"/>
      <c r="D7" s="152"/>
      <c r="E7" s="152"/>
    </row>
    <row r="8" spans="2:5" ht="47.25" customHeight="1" x14ac:dyDescent="0.25">
      <c r="B8" s="37" t="s">
        <v>265</v>
      </c>
      <c r="C8" s="37" t="s">
        <v>266</v>
      </c>
      <c r="D8" s="37" t="s">
        <v>267</v>
      </c>
    </row>
    <row r="9" spans="2:5" ht="15.75" customHeight="1" x14ac:dyDescent="0.25">
      <c r="B9" s="37">
        <v>1</v>
      </c>
      <c r="C9" s="37">
        <v>2</v>
      </c>
      <c r="D9" s="37">
        <v>3</v>
      </c>
    </row>
    <row r="10" spans="2:5" ht="31.5" customHeight="1" x14ac:dyDescent="0.25">
      <c r="B10" s="37" t="s">
        <v>268</v>
      </c>
      <c r="C10" s="37" t="s">
        <v>269</v>
      </c>
      <c r="D10" s="37">
        <v>44.29</v>
      </c>
    </row>
    <row r="11" spans="2:5" ht="31.5" customHeight="1" x14ac:dyDescent="0.25">
      <c r="B11" s="37" t="s">
        <v>270</v>
      </c>
      <c r="C11" s="37" t="s">
        <v>269</v>
      </c>
      <c r="D11" s="37">
        <v>13.47</v>
      </c>
    </row>
    <row r="12" spans="2:5" ht="31.5" customHeight="1" x14ac:dyDescent="0.25">
      <c r="B12" s="37" t="s">
        <v>271</v>
      </c>
      <c r="C12" s="37" t="s">
        <v>269</v>
      </c>
      <c r="D12" s="37">
        <v>8.0399999999999991</v>
      </c>
    </row>
    <row r="13" spans="2:5" ht="31.5" customHeight="1" x14ac:dyDescent="0.25">
      <c r="B13" s="37" t="s">
        <v>272</v>
      </c>
      <c r="C13" s="38" t="s">
        <v>273</v>
      </c>
      <c r="D13" s="37">
        <v>6.26</v>
      </c>
    </row>
    <row r="14" spans="2:5" ht="78.75" customHeight="1" x14ac:dyDescent="0.25">
      <c r="B14" s="37" t="s">
        <v>274</v>
      </c>
      <c r="C14" s="37" t="s">
        <v>275</v>
      </c>
      <c r="D14" s="39">
        <v>3.9E-2</v>
      </c>
    </row>
    <row r="15" spans="2:5" ht="78.75" customHeight="1" x14ac:dyDescent="0.25">
      <c r="B15" s="37" t="s">
        <v>276</v>
      </c>
      <c r="C15" s="37" t="s">
        <v>277</v>
      </c>
      <c r="D15" s="39">
        <v>2.1000000000000001E-2</v>
      </c>
    </row>
    <row r="16" spans="2:5" ht="15.75" customHeight="1" x14ac:dyDescent="0.25">
      <c r="B16" s="37" t="s">
        <v>185</v>
      </c>
      <c r="C16" s="37"/>
      <c r="D16" s="37"/>
    </row>
    <row r="17" spans="2:4" ht="31.5" customHeight="1" x14ac:dyDescent="0.25">
      <c r="B17" s="37" t="s">
        <v>278</v>
      </c>
      <c r="C17" s="37" t="s">
        <v>279</v>
      </c>
      <c r="D17" s="39">
        <v>2.1399999999999999E-2</v>
      </c>
    </row>
    <row r="18" spans="2:4" ht="31.5" customHeight="1" x14ac:dyDescent="0.25">
      <c r="B18" s="37" t="s">
        <v>191</v>
      </c>
      <c r="C18" s="37" t="s">
        <v>280</v>
      </c>
      <c r="D18" s="39">
        <v>2E-3</v>
      </c>
    </row>
    <row r="19" spans="2:4" ht="24" customHeight="1" x14ac:dyDescent="0.25">
      <c r="B19" s="37" t="s">
        <v>193</v>
      </c>
      <c r="C19" s="37" t="s">
        <v>281</v>
      </c>
      <c r="D19" s="39">
        <v>0.03</v>
      </c>
    </row>
    <row r="20" spans="2:4" ht="18.75" customHeight="1" x14ac:dyDescent="0.25">
      <c r="B20" s="36"/>
    </row>
    <row r="21" spans="2:4" ht="18.75" customHeight="1" x14ac:dyDescent="0.25">
      <c r="B21" s="36"/>
    </row>
    <row r="22" spans="2:4" ht="18.75" customHeight="1" x14ac:dyDescent="0.25">
      <c r="B22" s="36"/>
    </row>
    <row r="23" spans="2:4" ht="18.75" customHeight="1" x14ac:dyDescent="0.25">
      <c r="B23" s="36"/>
    </row>
    <row r="26" spans="2:4" x14ac:dyDescent="0.25">
      <c r="B26" s="6" t="s">
        <v>25</v>
      </c>
      <c r="C26" s="1"/>
    </row>
    <row r="27" spans="2:4" x14ac:dyDescent="0.25">
      <c r="B27" s="58" t="s">
        <v>26</v>
      </c>
      <c r="C27" s="1"/>
    </row>
    <row r="28" spans="2:4" x14ac:dyDescent="0.25">
      <c r="B28" s="6"/>
      <c r="C28" s="1"/>
    </row>
    <row r="29" spans="2:4" x14ac:dyDescent="0.25">
      <c r="B29" s="6" t="s">
        <v>27</v>
      </c>
      <c r="C29" s="1"/>
    </row>
    <row r="30" spans="2:4" x14ac:dyDescent="0.25">
      <c r="B30" s="58" t="s">
        <v>28</v>
      </c>
      <c r="C30" s="1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53"/>
  <sheetViews>
    <sheetView view="pageBreakPreview" topLeftCell="A31" workbookViewId="0">
      <selection activeCell="L17" sqref="L1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53" t="s">
        <v>282</v>
      </c>
      <c r="B2" s="153"/>
      <c r="C2" s="153"/>
      <c r="D2" s="153"/>
      <c r="E2" s="153"/>
      <c r="F2" s="153"/>
    </row>
    <row r="4" spans="1:7" ht="18" customHeight="1" x14ac:dyDescent="0.25">
      <c r="A4" s="20" t="s">
        <v>283</v>
      </c>
    </row>
    <row r="5" spans="1:7" x14ac:dyDescent="0.25">
      <c r="A5" s="21" t="s">
        <v>199</v>
      </c>
      <c r="B5" s="21" t="s">
        <v>284</v>
      </c>
      <c r="C5" s="21" t="s">
        <v>285</v>
      </c>
      <c r="D5" s="21" t="s">
        <v>286</v>
      </c>
      <c r="E5" s="21" t="s">
        <v>287</v>
      </c>
      <c r="F5" s="21" t="s">
        <v>288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90" customHeight="1" x14ac:dyDescent="0.25">
      <c r="A7" s="22" t="s">
        <v>289</v>
      </c>
      <c r="B7" s="24" t="s">
        <v>290</v>
      </c>
      <c r="C7" s="23" t="s">
        <v>291</v>
      </c>
      <c r="D7" s="23" t="s">
        <v>292</v>
      </c>
      <c r="E7" s="25">
        <v>47872.94</v>
      </c>
      <c r="F7" s="24" t="s">
        <v>293</v>
      </c>
    </row>
    <row r="8" spans="1:7" ht="30" customHeight="1" x14ac:dyDescent="0.25">
      <c r="A8" s="22" t="s">
        <v>294</v>
      </c>
      <c r="B8" s="24" t="s">
        <v>295</v>
      </c>
      <c r="C8" s="23" t="s">
        <v>296</v>
      </c>
      <c r="D8" s="23" t="s">
        <v>297</v>
      </c>
      <c r="E8" s="25">
        <f>1973/12</f>
        <v>164.41666666666666</v>
      </c>
      <c r="F8" s="24" t="s">
        <v>298</v>
      </c>
      <c r="G8" s="26"/>
    </row>
    <row r="9" spans="1:7" x14ac:dyDescent="0.25">
      <c r="A9" s="22" t="s">
        <v>299</v>
      </c>
      <c r="B9" s="24" t="s">
        <v>300</v>
      </c>
      <c r="C9" s="23" t="s">
        <v>301</v>
      </c>
      <c r="D9" s="23" t="s">
        <v>292</v>
      </c>
      <c r="E9" s="25">
        <v>1</v>
      </c>
      <c r="F9" s="24"/>
      <c r="G9" s="27"/>
    </row>
    <row r="10" spans="1:7" x14ac:dyDescent="0.25">
      <c r="A10" s="22" t="s">
        <v>302</v>
      </c>
      <c r="B10" s="24" t="s">
        <v>303</v>
      </c>
      <c r="C10" s="23"/>
      <c r="D10" s="23"/>
      <c r="E10" s="28">
        <v>3.9</v>
      </c>
      <c r="F10" s="24" t="s">
        <v>304</v>
      </c>
      <c r="G10" s="27"/>
    </row>
    <row r="11" spans="1:7" ht="75" customHeight="1" x14ac:dyDescent="0.25">
      <c r="A11" s="22" t="s">
        <v>305</v>
      </c>
      <c r="B11" s="24" t="s">
        <v>306</v>
      </c>
      <c r="C11" s="23" t="s">
        <v>307</v>
      </c>
      <c r="D11" s="23" t="s">
        <v>292</v>
      </c>
      <c r="E11" s="29">
        <v>1.3240000000000001</v>
      </c>
      <c r="F11" s="24" t="s">
        <v>308</v>
      </c>
    </row>
    <row r="12" spans="1:7" ht="75" customHeight="1" x14ac:dyDescent="0.25">
      <c r="A12" s="22" t="s">
        <v>309</v>
      </c>
      <c r="B12" s="30" t="s">
        <v>310</v>
      </c>
      <c r="C12" s="23" t="s">
        <v>311</v>
      </c>
      <c r="D12" s="23" t="s">
        <v>292</v>
      </c>
      <c r="E12" s="31">
        <v>1.139</v>
      </c>
      <c r="F12" s="32" t="s">
        <v>312</v>
      </c>
      <c r="G12" s="27" t="s">
        <v>313</v>
      </c>
    </row>
    <row r="13" spans="1:7" ht="60" customHeight="1" x14ac:dyDescent="0.25">
      <c r="A13" s="22" t="s">
        <v>314</v>
      </c>
      <c r="B13" s="33" t="s">
        <v>315</v>
      </c>
      <c r="C13" s="23" t="s">
        <v>316</v>
      </c>
      <c r="D13" s="23" t="s">
        <v>317</v>
      </c>
      <c r="E13" s="34">
        <f>((E7*E9/E8)*E11)*E12</f>
        <v>439.09244974661942</v>
      </c>
      <c r="F13" s="24" t="s">
        <v>318</v>
      </c>
    </row>
    <row r="14" spans="1:7" s="157" customFormat="1" ht="14.45" customHeight="1" x14ac:dyDescent="0.25">
      <c r="A14" s="154"/>
      <c r="B14" s="155" t="s">
        <v>334</v>
      </c>
      <c r="C14" s="155"/>
      <c r="D14" s="155"/>
      <c r="E14" s="155"/>
      <c r="F14" s="156"/>
    </row>
    <row r="15" spans="1:7" s="157" customFormat="1" ht="110.25" x14ac:dyDescent="0.25">
      <c r="A15" s="158" t="s">
        <v>289</v>
      </c>
      <c r="B15" s="159" t="s">
        <v>290</v>
      </c>
      <c r="C15" s="160" t="s">
        <v>335</v>
      </c>
      <c r="D15" s="160" t="s">
        <v>292</v>
      </c>
      <c r="E15" s="161">
        <v>47872.94</v>
      </c>
      <c r="F15" s="159" t="s">
        <v>293</v>
      </c>
      <c r="G15" s="162"/>
    </row>
    <row r="16" spans="1:7" s="157" customFormat="1" ht="31.5" x14ac:dyDescent="0.25">
      <c r="A16" s="158" t="s">
        <v>294</v>
      </c>
      <c r="B16" s="159" t="s">
        <v>295</v>
      </c>
      <c r="C16" s="160" t="s">
        <v>336</v>
      </c>
      <c r="D16" s="160" t="s">
        <v>297</v>
      </c>
      <c r="E16" s="163">
        <f>1973/12</f>
        <v>164.41666666666666</v>
      </c>
      <c r="F16" s="164" t="s">
        <v>298</v>
      </c>
      <c r="G16" s="165"/>
    </row>
    <row r="17" spans="1:7" s="157" customFormat="1" ht="15.75" x14ac:dyDescent="0.25">
      <c r="A17" s="158" t="s">
        <v>299</v>
      </c>
      <c r="B17" s="159" t="s">
        <v>300</v>
      </c>
      <c r="C17" s="160" t="s">
        <v>301</v>
      </c>
      <c r="D17" s="160" t="s">
        <v>292</v>
      </c>
      <c r="E17" s="163">
        <v>1</v>
      </c>
      <c r="F17" s="164"/>
      <c r="G17" s="166"/>
    </row>
    <row r="18" spans="1:7" s="157" customFormat="1" ht="15.75" x14ac:dyDescent="0.25">
      <c r="A18" s="158" t="s">
        <v>302</v>
      </c>
      <c r="B18" s="159" t="s">
        <v>303</v>
      </c>
      <c r="C18" s="160"/>
      <c r="D18" s="160"/>
      <c r="E18" s="167"/>
      <c r="F18" s="164" t="s">
        <v>304</v>
      </c>
      <c r="G18" s="166"/>
    </row>
    <row r="19" spans="1:7" s="157" customFormat="1" ht="78.75" x14ac:dyDescent="0.25">
      <c r="A19" s="168" t="s">
        <v>305</v>
      </c>
      <c r="B19" s="169" t="s">
        <v>306</v>
      </c>
      <c r="C19" s="170" t="s">
        <v>337</v>
      </c>
      <c r="D19" s="170" t="s">
        <v>292</v>
      </c>
      <c r="E19" s="171">
        <v>2.35</v>
      </c>
      <c r="F19" s="169" t="s">
        <v>308</v>
      </c>
      <c r="G19" s="162"/>
    </row>
    <row r="20" spans="1:7" s="157" customFormat="1" ht="78.75" x14ac:dyDescent="0.25">
      <c r="A20" s="158" t="s">
        <v>309</v>
      </c>
      <c r="B20" s="172" t="s">
        <v>310</v>
      </c>
      <c r="C20" s="160" t="s">
        <v>338</v>
      </c>
      <c r="D20" s="160" t="s">
        <v>292</v>
      </c>
      <c r="E20" s="173">
        <v>1.139</v>
      </c>
      <c r="F20" s="174" t="s">
        <v>312</v>
      </c>
      <c r="G20" s="166" t="s">
        <v>313</v>
      </c>
    </row>
    <row r="21" spans="1:7" s="157" customFormat="1" ht="63" x14ac:dyDescent="0.25">
      <c r="A21" s="158" t="s">
        <v>314</v>
      </c>
      <c r="B21" s="175" t="s">
        <v>339</v>
      </c>
      <c r="C21" s="160" t="s">
        <v>340</v>
      </c>
      <c r="D21" s="160" t="s">
        <v>341</v>
      </c>
      <c r="E21" s="176">
        <f>((E15*E17/E16)*E19)*E20</f>
        <v>779.35593421794226</v>
      </c>
      <c r="F21" s="159" t="s">
        <v>318</v>
      </c>
      <c r="G21" s="162"/>
    </row>
    <row r="22" spans="1:7" s="157" customFormat="1" ht="15.75" x14ac:dyDescent="0.25">
      <c r="A22" s="154"/>
      <c r="B22" s="155" t="s">
        <v>65</v>
      </c>
      <c r="C22" s="155"/>
      <c r="D22" s="155"/>
      <c r="E22" s="155"/>
      <c r="F22" s="156"/>
    </row>
    <row r="23" spans="1:7" s="157" customFormat="1" ht="110.25" x14ac:dyDescent="0.25">
      <c r="A23" s="158" t="s">
        <v>289</v>
      </c>
      <c r="B23" s="159" t="s">
        <v>290</v>
      </c>
      <c r="C23" s="160" t="s">
        <v>335</v>
      </c>
      <c r="D23" s="160" t="s">
        <v>292</v>
      </c>
      <c r="E23" s="161">
        <v>47872.94</v>
      </c>
      <c r="F23" s="159" t="s">
        <v>293</v>
      </c>
      <c r="G23" s="162"/>
    </row>
    <row r="24" spans="1:7" s="157" customFormat="1" ht="31.5" x14ac:dyDescent="0.25">
      <c r="A24" s="158" t="s">
        <v>294</v>
      </c>
      <c r="B24" s="159" t="s">
        <v>295</v>
      </c>
      <c r="C24" s="160" t="s">
        <v>336</v>
      </c>
      <c r="D24" s="160" t="s">
        <v>297</v>
      </c>
      <c r="E24" s="163">
        <f>1973/12</f>
        <v>164.41666666666666</v>
      </c>
      <c r="F24" s="164" t="s">
        <v>298</v>
      </c>
      <c r="G24" s="165"/>
    </row>
    <row r="25" spans="1:7" s="157" customFormat="1" ht="15.75" x14ac:dyDescent="0.25">
      <c r="A25" s="158" t="s">
        <v>299</v>
      </c>
      <c r="B25" s="159" t="s">
        <v>300</v>
      </c>
      <c r="C25" s="160" t="s">
        <v>301</v>
      </c>
      <c r="D25" s="160" t="s">
        <v>292</v>
      </c>
      <c r="E25" s="163">
        <v>1</v>
      </c>
      <c r="F25" s="164"/>
      <c r="G25" s="166"/>
    </row>
    <row r="26" spans="1:7" s="157" customFormat="1" ht="15.75" x14ac:dyDescent="0.25">
      <c r="A26" s="158" t="s">
        <v>302</v>
      </c>
      <c r="B26" s="159" t="s">
        <v>303</v>
      </c>
      <c r="C26" s="160"/>
      <c r="D26" s="160"/>
      <c r="E26" s="167">
        <v>1</v>
      </c>
      <c r="F26" s="164" t="s">
        <v>304</v>
      </c>
      <c r="G26" s="166"/>
    </row>
    <row r="27" spans="1:7" s="157" customFormat="1" ht="78.75" x14ac:dyDescent="0.25">
      <c r="A27" s="168" t="s">
        <v>305</v>
      </c>
      <c r="B27" s="169" t="s">
        <v>306</v>
      </c>
      <c r="C27" s="170" t="s">
        <v>337</v>
      </c>
      <c r="D27" s="170" t="s">
        <v>292</v>
      </c>
      <c r="E27" s="171">
        <v>2.15</v>
      </c>
      <c r="F27" s="169" t="s">
        <v>308</v>
      </c>
      <c r="G27" s="162"/>
    </row>
    <row r="28" spans="1:7" s="157" customFormat="1" ht="78.75" x14ac:dyDescent="0.25">
      <c r="A28" s="158" t="s">
        <v>309</v>
      </c>
      <c r="B28" s="172" t="s">
        <v>310</v>
      </c>
      <c r="C28" s="160" t="s">
        <v>338</v>
      </c>
      <c r="D28" s="160" t="s">
        <v>292</v>
      </c>
      <c r="E28" s="173">
        <v>1.139</v>
      </c>
      <c r="F28" s="174" t="s">
        <v>312</v>
      </c>
      <c r="G28" s="166" t="s">
        <v>313</v>
      </c>
    </row>
    <row r="29" spans="1:7" s="157" customFormat="1" ht="63" x14ac:dyDescent="0.25">
      <c r="A29" s="158" t="s">
        <v>314</v>
      </c>
      <c r="B29" s="175" t="s">
        <v>339</v>
      </c>
      <c r="C29" s="160" t="s">
        <v>340</v>
      </c>
      <c r="D29" s="160" t="s">
        <v>341</v>
      </c>
      <c r="E29" s="176">
        <f>((E23*E25/E24)*E27)*E28</f>
        <v>713.02776960364929</v>
      </c>
      <c r="F29" s="159" t="s">
        <v>318</v>
      </c>
      <c r="G29" s="162"/>
    </row>
    <row r="30" spans="1:7" s="157" customFormat="1" ht="15.75" x14ac:dyDescent="0.25">
      <c r="A30" s="154"/>
      <c r="B30" s="155" t="s">
        <v>67</v>
      </c>
      <c r="C30" s="155"/>
      <c r="D30" s="155"/>
      <c r="E30" s="155"/>
      <c r="F30" s="156"/>
    </row>
    <row r="31" spans="1:7" s="157" customFormat="1" ht="110.25" x14ac:dyDescent="0.25">
      <c r="A31" s="158" t="s">
        <v>289</v>
      </c>
      <c r="B31" s="159" t="s">
        <v>290</v>
      </c>
      <c r="C31" s="160" t="s">
        <v>335</v>
      </c>
      <c r="D31" s="160" t="s">
        <v>292</v>
      </c>
      <c r="E31" s="161">
        <v>47872.94</v>
      </c>
      <c r="F31" s="159" t="s">
        <v>293</v>
      </c>
      <c r="G31" s="162"/>
    </row>
    <row r="32" spans="1:7" s="157" customFormat="1" ht="31.5" x14ac:dyDescent="0.25">
      <c r="A32" s="158" t="s">
        <v>294</v>
      </c>
      <c r="B32" s="159" t="s">
        <v>295</v>
      </c>
      <c r="C32" s="160" t="s">
        <v>336</v>
      </c>
      <c r="D32" s="160" t="s">
        <v>297</v>
      </c>
      <c r="E32" s="163">
        <f>1973/12</f>
        <v>164.41666666666666</v>
      </c>
      <c r="F32" s="164" t="s">
        <v>298</v>
      </c>
      <c r="G32" s="165"/>
    </row>
    <row r="33" spans="1:7" s="157" customFormat="1" ht="15.75" x14ac:dyDescent="0.25">
      <c r="A33" s="158" t="s">
        <v>299</v>
      </c>
      <c r="B33" s="159" t="s">
        <v>300</v>
      </c>
      <c r="C33" s="160" t="s">
        <v>301</v>
      </c>
      <c r="D33" s="160" t="s">
        <v>292</v>
      </c>
      <c r="E33" s="163">
        <v>1</v>
      </c>
      <c r="F33" s="164"/>
      <c r="G33" s="166"/>
    </row>
    <row r="34" spans="1:7" s="157" customFormat="1" ht="15.75" x14ac:dyDescent="0.25">
      <c r="A34" s="158" t="s">
        <v>302</v>
      </c>
      <c r="B34" s="159" t="s">
        <v>303</v>
      </c>
      <c r="C34" s="160"/>
      <c r="D34" s="160"/>
      <c r="E34" s="167">
        <v>2</v>
      </c>
      <c r="F34" s="164" t="s">
        <v>304</v>
      </c>
      <c r="G34" s="166"/>
    </row>
    <row r="35" spans="1:7" s="157" customFormat="1" ht="78.75" x14ac:dyDescent="0.25">
      <c r="A35" s="168" t="s">
        <v>305</v>
      </c>
      <c r="B35" s="169" t="s">
        <v>306</v>
      </c>
      <c r="C35" s="170" t="s">
        <v>337</v>
      </c>
      <c r="D35" s="170" t="s">
        <v>292</v>
      </c>
      <c r="E35" s="171">
        <v>1.96</v>
      </c>
      <c r="F35" s="169" t="s">
        <v>308</v>
      </c>
      <c r="G35" s="162"/>
    </row>
    <row r="36" spans="1:7" s="157" customFormat="1" ht="78.75" x14ac:dyDescent="0.25">
      <c r="A36" s="158" t="s">
        <v>309</v>
      </c>
      <c r="B36" s="172" t="s">
        <v>310</v>
      </c>
      <c r="C36" s="160" t="s">
        <v>338</v>
      </c>
      <c r="D36" s="160" t="s">
        <v>292</v>
      </c>
      <c r="E36" s="173">
        <v>1.139</v>
      </c>
      <c r="F36" s="174" t="s">
        <v>312</v>
      </c>
      <c r="G36" s="166" t="s">
        <v>313</v>
      </c>
    </row>
    <row r="37" spans="1:7" s="157" customFormat="1" ht="63" x14ac:dyDescent="0.25">
      <c r="A37" s="158" t="s">
        <v>314</v>
      </c>
      <c r="B37" s="175" t="s">
        <v>339</v>
      </c>
      <c r="C37" s="160" t="s">
        <v>340</v>
      </c>
      <c r="D37" s="160" t="s">
        <v>341</v>
      </c>
      <c r="E37" s="176">
        <f>((E31*E33/E32)*E35)*E36</f>
        <v>650.01601322007104</v>
      </c>
      <c r="F37" s="159" t="s">
        <v>318</v>
      </c>
      <c r="G37" s="162"/>
    </row>
    <row r="38" spans="1:7" s="157" customFormat="1" ht="15.75" x14ac:dyDescent="0.25">
      <c r="A38" s="154"/>
      <c r="B38" s="155" t="s">
        <v>342</v>
      </c>
      <c r="C38" s="155"/>
      <c r="D38" s="155"/>
      <c r="E38" s="155"/>
      <c r="F38" s="156"/>
    </row>
    <row r="39" spans="1:7" s="157" customFormat="1" ht="110.25" x14ac:dyDescent="0.25">
      <c r="A39" s="158" t="s">
        <v>289</v>
      </c>
      <c r="B39" s="159" t="s">
        <v>290</v>
      </c>
      <c r="C39" s="160" t="s">
        <v>335</v>
      </c>
      <c r="D39" s="160" t="s">
        <v>292</v>
      </c>
      <c r="E39" s="161">
        <v>47872.94</v>
      </c>
      <c r="F39" s="159" t="s">
        <v>293</v>
      </c>
      <c r="G39" s="162"/>
    </row>
    <row r="40" spans="1:7" s="157" customFormat="1" ht="31.5" x14ac:dyDescent="0.25">
      <c r="A40" s="158" t="s">
        <v>294</v>
      </c>
      <c r="B40" s="159" t="s">
        <v>295</v>
      </c>
      <c r="C40" s="160" t="s">
        <v>336</v>
      </c>
      <c r="D40" s="160" t="s">
        <v>297</v>
      </c>
      <c r="E40" s="163">
        <f>1973/12</f>
        <v>164.41666666666666</v>
      </c>
      <c r="F40" s="164" t="s">
        <v>298</v>
      </c>
      <c r="G40" s="165"/>
    </row>
    <row r="41" spans="1:7" s="157" customFormat="1" ht="15.75" x14ac:dyDescent="0.25">
      <c r="A41" s="158" t="s">
        <v>299</v>
      </c>
      <c r="B41" s="159" t="s">
        <v>300</v>
      </c>
      <c r="C41" s="160" t="s">
        <v>301</v>
      </c>
      <c r="D41" s="160" t="s">
        <v>292</v>
      </c>
      <c r="E41" s="163">
        <v>1</v>
      </c>
      <c r="F41" s="164"/>
      <c r="G41" s="166"/>
    </row>
    <row r="42" spans="1:7" s="157" customFormat="1" ht="15.75" x14ac:dyDescent="0.25">
      <c r="A42" s="158" t="s">
        <v>302</v>
      </c>
      <c r="B42" s="159" t="s">
        <v>303</v>
      </c>
      <c r="C42" s="160"/>
      <c r="D42" s="160"/>
      <c r="E42" s="167">
        <v>3</v>
      </c>
      <c r="F42" s="164" t="s">
        <v>304</v>
      </c>
      <c r="G42" s="166"/>
    </row>
    <row r="43" spans="1:7" s="157" customFormat="1" ht="78.75" x14ac:dyDescent="0.25">
      <c r="A43" s="168" t="s">
        <v>305</v>
      </c>
      <c r="B43" s="169" t="s">
        <v>306</v>
      </c>
      <c r="C43" s="170" t="s">
        <v>337</v>
      </c>
      <c r="D43" s="170" t="s">
        <v>292</v>
      </c>
      <c r="E43" s="171">
        <v>1.76</v>
      </c>
      <c r="F43" s="169" t="s">
        <v>308</v>
      </c>
      <c r="G43" s="162"/>
    </row>
    <row r="44" spans="1:7" s="157" customFormat="1" ht="78.75" x14ac:dyDescent="0.25">
      <c r="A44" s="158" t="s">
        <v>309</v>
      </c>
      <c r="B44" s="172" t="s">
        <v>310</v>
      </c>
      <c r="C44" s="160" t="s">
        <v>338</v>
      </c>
      <c r="D44" s="160" t="s">
        <v>292</v>
      </c>
      <c r="E44" s="173">
        <v>1.139</v>
      </c>
      <c r="F44" s="174" t="s">
        <v>312</v>
      </c>
      <c r="G44" s="166" t="s">
        <v>313</v>
      </c>
    </row>
    <row r="45" spans="1:7" s="157" customFormat="1" ht="63" x14ac:dyDescent="0.25">
      <c r="A45" s="158" t="s">
        <v>314</v>
      </c>
      <c r="B45" s="175" t="s">
        <v>339</v>
      </c>
      <c r="C45" s="160" t="s">
        <v>340</v>
      </c>
      <c r="D45" s="160" t="s">
        <v>341</v>
      </c>
      <c r="E45" s="176">
        <f>((E39*E41/E40)*E43)*E44</f>
        <v>583.68784860577796</v>
      </c>
      <c r="F45" s="159" t="s">
        <v>318</v>
      </c>
      <c r="G45" s="162"/>
    </row>
    <row r="46" spans="1:7" s="157" customFormat="1" ht="15.75" x14ac:dyDescent="0.25">
      <c r="A46" s="154"/>
      <c r="B46" s="155" t="s">
        <v>343</v>
      </c>
      <c r="C46" s="155"/>
      <c r="D46" s="155"/>
      <c r="E46" s="155"/>
      <c r="F46" s="156"/>
    </row>
    <row r="47" spans="1:7" s="157" customFormat="1" ht="110.25" x14ac:dyDescent="0.25">
      <c r="A47" s="158" t="s">
        <v>289</v>
      </c>
      <c r="B47" s="159" t="s">
        <v>290</v>
      </c>
      <c r="C47" s="160" t="s">
        <v>335</v>
      </c>
      <c r="D47" s="160" t="s">
        <v>292</v>
      </c>
      <c r="E47" s="161">
        <v>47872.94</v>
      </c>
      <c r="F47" s="159" t="s">
        <v>293</v>
      </c>
      <c r="G47" s="162"/>
    </row>
    <row r="48" spans="1:7" s="157" customFormat="1" ht="31.5" x14ac:dyDescent="0.25">
      <c r="A48" s="158" t="s">
        <v>294</v>
      </c>
      <c r="B48" s="159" t="s">
        <v>295</v>
      </c>
      <c r="C48" s="160" t="s">
        <v>336</v>
      </c>
      <c r="D48" s="160" t="s">
        <v>297</v>
      </c>
      <c r="E48" s="163">
        <f>1973/12</f>
        <v>164.41666666666666</v>
      </c>
      <c r="F48" s="164" t="s">
        <v>298</v>
      </c>
      <c r="G48" s="165"/>
    </row>
    <row r="49" spans="1:7" s="157" customFormat="1" ht="15.75" x14ac:dyDescent="0.25">
      <c r="A49" s="158" t="s">
        <v>299</v>
      </c>
      <c r="B49" s="159" t="s">
        <v>300</v>
      </c>
      <c r="C49" s="160" t="s">
        <v>301</v>
      </c>
      <c r="D49" s="160" t="s">
        <v>292</v>
      </c>
      <c r="E49" s="163">
        <v>1</v>
      </c>
      <c r="F49" s="164"/>
      <c r="G49" s="166"/>
    </row>
    <row r="50" spans="1:7" s="157" customFormat="1" ht="15.75" x14ac:dyDescent="0.25">
      <c r="A50" s="158" t="s">
        <v>302</v>
      </c>
      <c r="B50" s="159" t="s">
        <v>303</v>
      </c>
      <c r="C50" s="160"/>
      <c r="D50" s="160"/>
      <c r="E50" s="167">
        <v>1</v>
      </c>
      <c r="F50" s="164" t="s">
        <v>304</v>
      </c>
      <c r="G50" s="166"/>
    </row>
    <row r="51" spans="1:7" s="157" customFormat="1" ht="78.75" x14ac:dyDescent="0.25">
      <c r="A51" s="168" t="s">
        <v>305</v>
      </c>
      <c r="B51" s="169" t="s">
        <v>306</v>
      </c>
      <c r="C51" s="170" t="s">
        <v>337</v>
      </c>
      <c r="D51" s="170" t="s">
        <v>292</v>
      </c>
      <c r="E51" s="171">
        <v>1.42</v>
      </c>
      <c r="F51" s="169" t="s">
        <v>308</v>
      </c>
      <c r="G51" s="162"/>
    </row>
    <row r="52" spans="1:7" s="157" customFormat="1" ht="78.75" x14ac:dyDescent="0.25">
      <c r="A52" s="158" t="s">
        <v>309</v>
      </c>
      <c r="B52" s="172" t="s">
        <v>310</v>
      </c>
      <c r="C52" s="160" t="s">
        <v>338</v>
      </c>
      <c r="D52" s="160" t="s">
        <v>292</v>
      </c>
      <c r="E52" s="173">
        <v>1.139</v>
      </c>
      <c r="F52" s="174" t="s">
        <v>312</v>
      </c>
      <c r="G52" s="166" t="s">
        <v>313</v>
      </c>
    </row>
    <row r="53" spans="1:7" s="157" customFormat="1" ht="63" x14ac:dyDescent="0.25">
      <c r="A53" s="158" t="s">
        <v>314</v>
      </c>
      <c r="B53" s="175" t="s">
        <v>339</v>
      </c>
      <c r="C53" s="160" t="s">
        <v>340</v>
      </c>
      <c r="D53" s="160" t="s">
        <v>341</v>
      </c>
      <c r="E53" s="176">
        <f>((E47*E49/E48)*E51)*E52</f>
        <v>470.92996876147998</v>
      </c>
      <c r="F53" s="159" t="s">
        <v>318</v>
      </c>
      <c r="G53" s="162"/>
    </row>
  </sheetData>
  <mergeCells count="6">
    <mergeCell ref="B46:F46"/>
    <mergeCell ref="A2:F2"/>
    <mergeCell ref="B14:F14"/>
    <mergeCell ref="B22:F22"/>
    <mergeCell ref="B30:F30"/>
    <mergeCell ref="B38:F38"/>
  </mergeCells>
  <hyperlinks>
    <hyperlink ref="G12" r:id="rId1" xr:uid="{00000000-0004-0000-0800-000000000000}"/>
    <hyperlink ref="G20" r:id="rId2" xr:uid="{4261CB5F-AF58-4ECD-8698-119FCF166363}"/>
    <hyperlink ref="G28" r:id="rId3" xr:uid="{BBCD527C-285B-4A46-8811-BB0DEBD72350}"/>
    <hyperlink ref="G36" r:id="rId4" xr:uid="{DA698420-3232-4DD7-8B22-C5057C66F950}"/>
    <hyperlink ref="G44" r:id="rId5" xr:uid="{B6FDC4CF-B1C7-4A6D-A6AE-610BB6F22AE7}"/>
    <hyperlink ref="G52" r:id="rId6" xr:uid="{9CF94960-4113-416B-B90F-BB1D15DA0FF8}"/>
  </hyperlinks>
  <pageMargins left="0.7" right="0.7" top="0.75" bottom="0.75" header="0.3" footer="0.3"/>
  <pageSetup paperSize="9" scale="56" fitToHeight="0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8</vt:i4>
      </vt:variant>
    </vt:vector>
  </HeadingPairs>
  <TitlesOfParts>
    <vt:vector size="17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</vt:lpstr>
      <vt:lpstr>Прил.10</vt:lpstr>
      <vt:lpstr>ФОТр.тек.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112</cp:lastModifiedBy>
  <dcterms:created xsi:type="dcterms:W3CDTF">2020-09-30T08:50:27Z</dcterms:created>
  <dcterms:modified xsi:type="dcterms:W3CDTF">2023-10-09T07:48:13Z</dcterms:modified>
  <cp:category/>
</cp:coreProperties>
</file>