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2\"/>
    </mc:Choice>
  </mc:AlternateContent>
  <xr:revisionPtr revIDLastSave="0" documentId="13_ncr:20001_{337053B4-173A-4A58-A7BC-DD264A127DB3}" xr6:coauthVersionLast="40" xr6:coauthVersionMax="40" xr10:uidLastSave="{00000000-0000-0000-0000-000000000000}"/>
  <bookViews>
    <workbookView xWindow="0" yWindow="0" windowWidth="28800" windowHeight="12225" tabRatio="924" firstSheet="3" activeTab="8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4.5 РМ" sheetId="5" state="hidden" r:id="rId5"/>
    <sheet name="Прил.2 Расч стоим" sheetId="6" r:id="rId6"/>
    <sheet name="Прил.3" sheetId="7" r:id="rId7"/>
    <sheet name="Прил.4 РМ" sheetId="8" r:id="rId8"/>
    <sheet name="Прил.5 Расчет СМР и ОБ" sheetId="9" r:id="rId9"/>
    <sheet name="Прил.6 Расчет ОБ" sheetId="10" r:id="rId10"/>
    <sheet name="Прил.7 Расчет пок." sheetId="11" r:id="rId11"/>
    <sheet name="Прил.10" sheetId="12" r:id="rId12"/>
    <sheet name="ФОТр.тек." sheetId="13" r:id="rId13"/>
    <sheet name="4.7 Прил.6 Расчет Прочие" sheetId="14" state="hidden" r:id="rId14"/>
    <sheet name="4.8 Прил. 6.1 Расчет ПНР" sheetId="15" state="hidden" r:id="rId15"/>
    <sheet name="4.9 Прил 6.2 Расчет ПИР" sheetId="16" state="hidden" r:id="rId16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4">#REF!</definedName>
    <definedName name="\AUTOEXEC" localSheetId="3">#REF!</definedName>
    <definedName name="\AUTOEXEC" localSheetId="5">#REF!</definedName>
    <definedName name="\AUTOEXEC" localSheetId="6">#REF!</definedName>
    <definedName name="\AUTOEXEC" localSheetId="8">#REF!</definedName>
    <definedName name="\AUTOEXEC" localSheetId="10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4">#REF!</definedName>
    <definedName name="\k" localSheetId="3">#REF!</definedName>
    <definedName name="\k" localSheetId="5">#REF!</definedName>
    <definedName name="\k" localSheetId="8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4">#REF!</definedName>
    <definedName name="\m" localSheetId="3">#REF!</definedName>
    <definedName name="\m" localSheetId="5">#REF!</definedName>
    <definedName name="\m" localSheetId="8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4">#REF!</definedName>
    <definedName name="\n" localSheetId="3">#REF!</definedName>
    <definedName name="\n" localSheetId="5">#REF!</definedName>
    <definedName name="\n" localSheetId="8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4">#REF!</definedName>
    <definedName name="\n11" localSheetId="3">#REF!</definedName>
    <definedName name="\n11" localSheetId="5">#REF!</definedName>
    <definedName name="\n11" localSheetId="8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4">#REF!</definedName>
    <definedName name="\s" localSheetId="3">#REF!</definedName>
    <definedName name="\s" localSheetId="5">#REF!</definedName>
    <definedName name="\s" localSheetId="8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4">#REF!</definedName>
    <definedName name="\z" localSheetId="3">#REF!</definedName>
    <definedName name="\z" localSheetId="5">#REF!</definedName>
    <definedName name="\z" localSheetId="6">#REF!</definedName>
    <definedName name="\z" localSheetId="8">#REF!</definedName>
    <definedName name="\z" localSheetId="10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4">#REF!</definedName>
    <definedName name="________________________a2" localSheetId="3">#REF!</definedName>
    <definedName name="________________________a2" localSheetId="5">#REF!</definedName>
    <definedName name="________________________a2" localSheetId="8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4">#REF!</definedName>
    <definedName name="_______________________a2" localSheetId="3">#REF!</definedName>
    <definedName name="_______________________a2" localSheetId="5">#REF!</definedName>
    <definedName name="_______________________a2" localSheetId="8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4">#REF!</definedName>
    <definedName name="_____________________a2" localSheetId="3">#REF!</definedName>
    <definedName name="_____________________a2" localSheetId="5">#REF!</definedName>
    <definedName name="_____________________a2" localSheetId="8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4">#REF!</definedName>
    <definedName name="____________________a2" localSheetId="3">#REF!</definedName>
    <definedName name="____________________a2" localSheetId="5">#REF!</definedName>
    <definedName name="____________________a2" localSheetId="8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4">#REF!</definedName>
    <definedName name="___________________a2" localSheetId="3">#REF!</definedName>
    <definedName name="___________________a2" localSheetId="5">#REF!</definedName>
    <definedName name="___________________a2" localSheetId="8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4">#REF!</definedName>
    <definedName name="__________________a2" localSheetId="3">#REF!</definedName>
    <definedName name="__________________a2" localSheetId="5">#REF!</definedName>
    <definedName name="__________________a2" localSheetId="8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4">#REF!</definedName>
    <definedName name="_________________a2" localSheetId="3">#REF!</definedName>
    <definedName name="_________________a2" localSheetId="5">#REF!</definedName>
    <definedName name="_________________a2" localSheetId="8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4">#REF!</definedName>
    <definedName name="________________a2" localSheetId="3">#REF!</definedName>
    <definedName name="________________a2" localSheetId="5">#REF!</definedName>
    <definedName name="________________a2" localSheetId="8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4">#REF!</definedName>
    <definedName name="_______________a2" localSheetId="3">#REF!</definedName>
    <definedName name="_______________a2" localSheetId="5">#REF!</definedName>
    <definedName name="_______________a2" localSheetId="8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4">#REF!</definedName>
    <definedName name="______________a2" localSheetId="3">#REF!</definedName>
    <definedName name="______________a2" localSheetId="5">#REF!</definedName>
    <definedName name="______________a2" localSheetId="8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4">#REF!</definedName>
    <definedName name="_____________a2" localSheetId="3">#REF!</definedName>
    <definedName name="_____________a2" localSheetId="5">#REF!</definedName>
    <definedName name="_____________a2" localSheetId="8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4">#REF!</definedName>
    <definedName name="____________a2" localSheetId="3">#REF!</definedName>
    <definedName name="____________a2" localSheetId="5">#REF!</definedName>
    <definedName name="____________a2" localSheetId="8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4">#REF!</definedName>
    <definedName name="___________a2" localSheetId="3">#REF!</definedName>
    <definedName name="___________a2" localSheetId="5">#REF!</definedName>
    <definedName name="___________a2" localSheetId="8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4">#REF!</definedName>
    <definedName name="__________a2" localSheetId="3">#REF!</definedName>
    <definedName name="__________a2" localSheetId="5">#REF!</definedName>
    <definedName name="__________a2" localSheetId="8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4">#REF!</definedName>
    <definedName name="_________a2" localSheetId="3">#REF!</definedName>
    <definedName name="_________a2" localSheetId="5">#REF!</definedName>
    <definedName name="_________a2" localSheetId="8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4">#REF!</definedName>
    <definedName name="________a2" localSheetId="3">#REF!</definedName>
    <definedName name="________a2" localSheetId="5">#REF!</definedName>
    <definedName name="________a2" localSheetId="8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4">#REF!</definedName>
    <definedName name="_______a2" localSheetId="3">#REF!</definedName>
    <definedName name="_______a2" localSheetId="5">#REF!</definedName>
    <definedName name="_______a2" localSheetId="8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4">#REF!</definedName>
    <definedName name="______a2" localSheetId="3">#REF!</definedName>
    <definedName name="______a2" localSheetId="5">#REF!</definedName>
    <definedName name="______a2" localSheetId="6">#REF!</definedName>
    <definedName name="______a2" localSheetId="8">#REF!</definedName>
    <definedName name="______a2" localSheetId="10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4">#REF!</definedName>
    <definedName name="______xlnm.Primt_Area_3" localSheetId="3">#REF!</definedName>
    <definedName name="______xlnm.Primt_Area_3" localSheetId="5">#REF!</definedName>
    <definedName name="______xlnm.Primt_Area_3" localSheetId="6">#REF!</definedName>
    <definedName name="______xlnm.Primt_Area_3" localSheetId="8">#REF!</definedName>
    <definedName name="______xlnm.Primt_Area_3" localSheetId="10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4">#REF!</definedName>
    <definedName name="______xlnm.Print_Area_1" localSheetId="3">#REF!</definedName>
    <definedName name="______xlnm.Print_Area_1" localSheetId="5">#REF!</definedName>
    <definedName name="______xlnm.Print_Area_1" localSheetId="8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4">#REF!</definedName>
    <definedName name="______xlnm.Print_Area_2" localSheetId="3">#REF!</definedName>
    <definedName name="______xlnm.Print_Area_2" localSheetId="5">#REF!</definedName>
    <definedName name="______xlnm.Print_Area_2" localSheetId="8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4">#REF!</definedName>
    <definedName name="______xlnm.Print_Area_3" localSheetId="3">#REF!</definedName>
    <definedName name="______xlnm.Print_Area_3" localSheetId="5">#REF!</definedName>
    <definedName name="______xlnm.Print_Area_3" localSheetId="8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4">#REF!</definedName>
    <definedName name="______xlnm.Print_Area_4" localSheetId="3">#REF!</definedName>
    <definedName name="______xlnm.Print_Area_4" localSheetId="5">#REF!</definedName>
    <definedName name="______xlnm.Print_Area_4" localSheetId="8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4">#REF!</definedName>
    <definedName name="______xlnm.Print_Area_5" localSheetId="3">#REF!</definedName>
    <definedName name="______xlnm.Print_Area_5" localSheetId="5">#REF!</definedName>
    <definedName name="______xlnm.Print_Area_5" localSheetId="8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4">#REF!</definedName>
    <definedName name="______xlnm.Print_Area_6" localSheetId="3">#REF!</definedName>
    <definedName name="______xlnm.Print_Area_6" localSheetId="5">#REF!</definedName>
    <definedName name="______xlnm.Print_Area_6" localSheetId="8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4">#REF!</definedName>
    <definedName name="_____a2" localSheetId="3">#REF!</definedName>
    <definedName name="_____a2" localSheetId="5">#REF!</definedName>
    <definedName name="_____a2" localSheetId="8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4">#REF!</definedName>
    <definedName name="_____xlnm.Print_Area_1" localSheetId="3">#REF!</definedName>
    <definedName name="_____xlnm.Print_Area_1" localSheetId="5">#REF!</definedName>
    <definedName name="_____xlnm.Print_Area_1" localSheetId="6">#REF!</definedName>
    <definedName name="_____xlnm.Print_Area_1" localSheetId="8">#REF!</definedName>
    <definedName name="_____xlnm.Print_Area_1" localSheetId="10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4">#REF!</definedName>
    <definedName name="_____xlnm.Print_Area_2" localSheetId="3">#REF!</definedName>
    <definedName name="_____xlnm.Print_Area_2" localSheetId="5">#REF!</definedName>
    <definedName name="_____xlnm.Print_Area_2" localSheetId="8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4">#REF!</definedName>
    <definedName name="_____xlnm.Print_Area_3" localSheetId="3">#REF!</definedName>
    <definedName name="_____xlnm.Print_Area_3" localSheetId="5">#REF!</definedName>
    <definedName name="_____xlnm.Print_Area_3" localSheetId="8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4">#REF!</definedName>
    <definedName name="_____xlnm.Print_Area_4" localSheetId="3">#REF!</definedName>
    <definedName name="_____xlnm.Print_Area_4" localSheetId="5">#REF!</definedName>
    <definedName name="_____xlnm.Print_Area_4" localSheetId="8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4">#REF!</definedName>
    <definedName name="_____xlnm.Print_Area_5" localSheetId="3">#REF!</definedName>
    <definedName name="_____xlnm.Print_Area_5" localSheetId="5">#REF!</definedName>
    <definedName name="_____xlnm.Print_Area_5" localSheetId="8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4">#REF!</definedName>
    <definedName name="_____xlnm.Print_Area_6" localSheetId="3">#REF!</definedName>
    <definedName name="_____xlnm.Print_Area_6" localSheetId="5">#REF!</definedName>
    <definedName name="_____xlnm.Print_Area_6" localSheetId="8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4">#REF!</definedName>
    <definedName name="____a2" localSheetId="3">#REF!</definedName>
    <definedName name="____a2" localSheetId="5">#REF!</definedName>
    <definedName name="____a2" localSheetId="8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4">#REF!</definedName>
    <definedName name="____xlnm.Primt_Area_3" localSheetId="3">#REF!</definedName>
    <definedName name="____xlnm.Primt_Area_3" localSheetId="5">#REF!</definedName>
    <definedName name="____xlnm.Primt_Area_3" localSheetId="6">#REF!</definedName>
    <definedName name="____xlnm.Primt_Area_3" localSheetId="8">#REF!</definedName>
    <definedName name="____xlnm.Primt_Area_3" localSheetId="10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4">#REF!</definedName>
    <definedName name="____xlnm.Print_Area_1" localSheetId="3">#REF!</definedName>
    <definedName name="____xlnm.Print_Area_1" localSheetId="5">#REF!</definedName>
    <definedName name="____xlnm.Print_Area_1" localSheetId="8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4">#REF!</definedName>
    <definedName name="____xlnm.Print_Area_2" localSheetId="3">#REF!</definedName>
    <definedName name="____xlnm.Print_Area_2" localSheetId="5">#REF!</definedName>
    <definedName name="____xlnm.Print_Area_2" localSheetId="8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4">#REF!</definedName>
    <definedName name="____xlnm.Print_Area_3" localSheetId="3">#REF!</definedName>
    <definedName name="____xlnm.Print_Area_3" localSheetId="5">#REF!</definedName>
    <definedName name="____xlnm.Print_Area_3" localSheetId="8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4">#REF!</definedName>
    <definedName name="____xlnm.Print_Area_4" localSheetId="3">#REF!</definedName>
    <definedName name="____xlnm.Print_Area_4" localSheetId="5">#REF!</definedName>
    <definedName name="____xlnm.Print_Area_4" localSheetId="8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4">#REF!</definedName>
    <definedName name="____xlnm.Print_Area_5" localSheetId="3">#REF!</definedName>
    <definedName name="____xlnm.Print_Area_5" localSheetId="5">#REF!</definedName>
    <definedName name="____xlnm.Print_Area_5" localSheetId="8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4">#REF!</definedName>
    <definedName name="____xlnm.Print_Area_6" localSheetId="3">#REF!</definedName>
    <definedName name="____xlnm.Print_Area_6" localSheetId="5">#REF!</definedName>
    <definedName name="____xlnm.Print_Area_6" localSheetId="8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4">#REF!</definedName>
    <definedName name="___a2" localSheetId="3">#REF!</definedName>
    <definedName name="___a2" localSheetId="5">#REF!</definedName>
    <definedName name="___a2" localSheetId="8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4">{"'4.5 РМ'!glc1",#N/A,FALSE,"GLC";"'4.5 РМ'!glc2",#N/A,FALSE,"GLC";"'4.5 РМ'!glc3",#N/A,FALSE,"GLC";"'4.5 РМ'!glc4",#N/A,FALSE,"GLC";"'4.5 РМ'!glc5",#N/A,FALSE,"GLC"}</definedName>
    <definedName name="___wrn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1">{"'Прил. 10'!glc1",#N/A,FALSE,"GLC";"'Прил. 10'!glc2",#N/A,FALSE,"GLC";"'Прил. 10'!glc3",#N/A,FALSE,"GLC";"'Прил. 10'!glc4",#N/A,FALSE,"GLC";"'Прил. 10'!glc5",#N/A,FALSE,"GLC"}</definedName>
    <definedName name="___wrn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6">{"'Прил. 3'!glc1",#N/A,FALSE,"GLC";"'Прил. 3'!glc2",#N/A,FALSE,"GLC";"'Прил. 3'!glc3",#N/A,FALSE,"GLC";"'Прил. 3'!glc4",#N/A,FALSE,"GLC";"'Прил. 3'!glc5",#N/A,FALSE,"GLC"}</definedName>
    <definedName name="___wrn2" localSheetId="7">{"'Прил.4 РМ'!glc1",#N/A,FALSE,"GLC";"'Прил.4 РМ'!glc2",#N/A,FALSE,"GLC";"'Прил.4 РМ'!glc3",#N/A,FALSE,"GLC";"'Прил.4 РМ'!glc4",#N/A,FALSE,"GLC";"'Прил.4 РМ'!glc5",#N/A,FALSE,"GLC"}</definedName>
    <definedName name="__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4">{"'4.5 РМ'!glc1",#N/A,FALSE,"GLC";"'4.5 РМ'!glc2",#N/A,FALSE,"GLC";"'4.5 РМ'!glc3",#N/A,FALSE,"GLC";"'4.5 РМ'!glc4",#N/A,FALSE,"GLC";"'4.5 РМ'!glc5",#N/A,FALSE,"GLC"}</definedName>
    <definedName name="___wrn22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1">{"'Прил. 10'!glc1",#N/A,FALSE,"GLC";"'Прил. 10'!glc2",#N/A,FALSE,"GLC";"'Прил. 10'!glc3",#N/A,FALSE,"GLC";"'Прил. 10'!glc4",#N/A,FALSE,"GLC";"'Прил. 10'!glc5",#N/A,FALSE,"GLC"}</definedName>
    <definedName name="___wrn22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6">{"'Прил. 3'!glc1",#N/A,FALSE,"GLC";"'Прил. 3'!glc2",#N/A,FALSE,"GLC";"'Прил. 3'!glc3",#N/A,FALSE,"GLC";"'Прил. 3'!glc4",#N/A,FALSE,"GLC";"'Прил. 3'!glc5",#N/A,FALSE,"GLC"}</definedName>
    <definedName name="___wrn222" localSheetId="7">{"'Прил.4 РМ'!glc1",#N/A,FALSE,"GLC";"'Прил.4 РМ'!glc2",#N/A,FALSE,"GLC";"'Прил.4 РМ'!glc3",#N/A,FALSE,"GLC";"'Прил.4 РМ'!glc4",#N/A,FALSE,"GLC";"'Прил.4 РМ'!glc5",#N/A,FALSE,"GLC"}</definedName>
    <definedName name="__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4">#REF!</definedName>
    <definedName name="___xlnm.Primt_Area_3" localSheetId="3">#REF!</definedName>
    <definedName name="___xlnm.Primt_Area_3" localSheetId="5">#REF!</definedName>
    <definedName name="___xlnm.Primt_Area_3" localSheetId="6">#REF!</definedName>
    <definedName name="___xlnm.Primt_Area_3" localSheetId="8">#REF!</definedName>
    <definedName name="___xlnm.Primt_Area_3" localSheetId="10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4">#REF!</definedName>
    <definedName name="___xlnm.Print_Area_1" localSheetId="3">#REF!</definedName>
    <definedName name="___xlnm.Print_Area_1" localSheetId="5">#REF!</definedName>
    <definedName name="___xlnm.Print_Area_1" localSheetId="8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4">#REF!</definedName>
    <definedName name="___xlnm.Print_Area_2" localSheetId="3">#REF!</definedName>
    <definedName name="___xlnm.Print_Area_2" localSheetId="5">#REF!</definedName>
    <definedName name="___xlnm.Print_Area_2" localSheetId="8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4">#REF!</definedName>
    <definedName name="___xlnm.Print_Area_3" localSheetId="3">#REF!</definedName>
    <definedName name="___xlnm.Print_Area_3" localSheetId="5">#REF!</definedName>
    <definedName name="___xlnm.Print_Area_3" localSheetId="8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4">#REF!</definedName>
    <definedName name="___xlnm.Print_Area_4" localSheetId="3">#REF!</definedName>
    <definedName name="___xlnm.Print_Area_4" localSheetId="5">#REF!</definedName>
    <definedName name="___xlnm.Print_Area_4" localSheetId="8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4">#REF!</definedName>
    <definedName name="___xlnm.Print_Area_5" localSheetId="3">#REF!</definedName>
    <definedName name="___xlnm.Print_Area_5" localSheetId="5">#REF!</definedName>
    <definedName name="___xlnm.Print_Area_5" localSheetId="8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4">#REF!</definedName>
    <definedName name="___xlnm.Print_Area_6" localSheetId="3">#REF!</definedName>
    <definedName name="___xlnm.Print_Area_6" localSheetId="5">#REF!</definedName>
    <definedName name="___xlnm.Print_Area_6" localSheetId="8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4">#REF!</definedName>
    <definedName name="__1___Excel_BuiltIn_Print_Area_3_1" localSheetId="3">#REF!</definedName>
    <definedName name="__1___Excel_BuiltIn_Print_Area_3_1" localSheetId="5">#REF!</definedName>
    <definedName name="__1___Excel_BuiltIn_Print_Area_3_1" localSheetId="8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4">#REF!</definedName>
    <definedName name="__2__Excel_BuiltIn_Print_Area_3_1" localSheetId="3">#REF!</definedName>
    <definedName name="__2__Excel_BuiltIn_Print_Area_3_1" localSheetId="5">#REF!</definedName>
    <definedName name="__2__Excel_BuiltIn_Print_Area_3_1" localSheetId="8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4">#REF!</definedName>
    <definedName name="__a2" localSheetId="3">#REF!</definedName>
    <definedName name="__a2" localSheetId="5">#REF!</definedName>
    <definedName name="__a2" localSheetId="8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4">#REF!</definedName>
    <definedName name="__qs2" localSheetId="3">#REF!</definedName>
    <definedName name="__qs2" localSheetId="5">#REF!</definedName>
    <definedName name="__qs2" localSheetId="6">#REF!</definedName>
    <definedName name="__qs2" localSheetId="8">#REF!</definedName>
    <definedName name="__qs2" localSheetId="10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4">#REF!</definedName>
    <definedName name="__qs3" localSheetId="3">#REF!</definedName>
    <definedName name="__qs3" localSheetId="5">#REF!</definedName>
    <definedName name="__qs3" localSheetId="8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4">{"'4.5 РМ'!glc1",#N/A,FALSE,"GLC";"'4.5 РМ'!glc2",#N/A,FALSE,"GLC";"'4.5 РМ'!glc3",#N/A,FALSE,"GLC";"'4.5 РМ'!glc4",#N/A,FALSE,"GLC";"'4.5 РМ'!glc5",#N/A,FALSE,"GLC"}</definedName>
    <definedName name="__wrn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1">{"'Прил. 10'!glc1",#N/A,FALSE,"GLC";"'Прил. 10'!glc2",#N/A,FALSE,"GLC";"'Прил. 10'!glc3",#N/A,FALSE,"GLC";"'Прил. 10'!glc4",#N/A,FALSE,"GLC";"'Прил. 10'!glc5",#N/A,FALSE,"GLC"}</definedName>
    <definedName name="__wrn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6">{"'Прил. 3'!glc1",#N/A,FALSE,"GLC";"'Прил. 3'!glc2",#N/A,FALSE,"GLC";"'Прил. 3'!glc3",#N/A,FALSE,"GLC";"'Прил. 3'!glc4",#N/A,FALSE,"GLC";"'Прил. 3'!glc5",#N/A,FALSE,"GLC"}</definedName>
    <definedName name="__wrn2" localSheetId="7">{"'Прил.4 РМ'!glc1",#N/A,FALSE,"GLC";"'Прил.4 РМ'!glc2",#N/A,FALSE,"GLC";"'Прил.4 РМ'!glc3",#N/A,FALSE,"GLC";"'Прил.4 РМ'!glc4",#N/A,FALSE,"GLC";"'Прил.4 РМ'!glc5",#N/A,FALSE,"GLC"}</definedName>
    <definedName name="_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4">{"'4.5 РМ'!glc1",#N/A,FALSE,"GLC";"'4.5 РМ'!glc2",#N/A,FALSE,"GLC";"'4.5 РМ'!glc3",#N/A,FALSE,"GLC";"'4.5 РМ'!glc4",#N/A,FALSE,"GLC";"'4.5 РМ'!glc5",#N/A,FALSE,"GLC"}</definedName>
    <definedName name="__wrn22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1">{"'Прил. 10'!glc1",#N/A,FALSE,"GLC";"'Прил. 10'!glc2",#N/A,FALSE,"GLC";"'Прил. 10'!glc3",#N/A,FALSE,"GLC";"'Прил. 10'!glc4",#N/A,FALSE,"GLC";"'Прил. 10'!glc5",#N/A,FALSE,"GLC"}</definedName>
    <definedName name="__wrn22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6">{"'Прил. 3'!glc1",#N/A,FALSE,"GLC";"'Прил. 3'!glc2",#N/A,FALSE,"GLC";"'Прил. 3'!glc3",#N/A,FALSE,"GLC";"'Прил. 3'!glc4",#N/A,FALSE,"GLC";"'Прил. 3'!glc5",#N/A,FALSE,"GLC"}</definedName>
    <definedName name="__wrn222" localSheetId="7">{"'Прил.4 РМ'!glc1",#N/A,FALSE,"GLC";"'Прил.4 РМ'!glc2",#N/A,FALSE,"GLC";"'Прил.4 РМ'!glc3",#N/A,FALSE,"GLC";"'Прил.4 РМ'!glc4",#N/A,FALSE,"GLC";"'Прил.4 РМ'!glc5",#N/A,FALSE,"GLC"}</definedName>
    <definedName name="_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4">#REF!</definedName>
    <definedName name="__xlnm.Primt_Area_3" localSheetId="3">#REF!</definedName>
    <definedName name="__xlnm.Primt_Area_3" localSheetId="5">#REF!</definedName>
    <definedName name="__xlnm.Primt_Area_3" localSheetId="6">#REF!</definedName>
    <definedName name="__xlnm.Primt_Area_3" localSheetId="8">#REF!</definedName>
    <definedName name="__xlnm.Primt_Area_3" localSheetId="10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4">#REF!</definedName>
    <definedName name="__xlnm.Print_Area_1" localSheetId="3">#REF!</definedName>
    <definedName name="__xlnm.Print_Area_1" localSheetId="5">#REF!</definedName>
    <definedName name="__xlnm.Print_Area_1" localSheetId="8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4">#REF!</definedName>
    <definedName name="__xlnm.Print_Area_2" localSheetId="3">#REF!</definedName>
    <definedName name="__xlnm.Print_Area_2" localSheetId="5">#REF!</definedName>
    <definedName name="__xlnm.Print_Area_2" localSheetId="8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4">#REF!</definedName>
    <definedName name="__xlnm.Print_Area_3" localSheetId="3">#REF!</definedName>
    <definedName name="__xlnm.Print_Area_3" localSheetId="5">#REF!</definedName>
    <definedName name="__xlnm.Print_Area_3" localSheetId="8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4">#REF!</definedName>
    <definedName name="__xlnm.Print_Area_4" localSheetId="3">#REF!</definedName>
    <definedName name="__xlnm.Print_Area_4" localSheetId="5">#REF!</definedName>
    <definedName name="__xlnm.Print_Area_4" localSheetId="8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4">#REF!</definedName>
    <definedName name="__xlnm.Print_Area_5" localSheetId="3">#REF!</definedName>
    <definedName name="__xlnm.Print_Area_5" localSheetId="5">#REF!</definedName>
    <definedName name="__xlnm.Print_Area_5" localSheetId="8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4">#REF!</definedName>
    <definedName name="__xlnm.Print_Area_6" localSheetId="3">#REF!</definedName>
    <definedName name="__xlnm.Print_Area_6" localSheetId="5">#REF!</definedName>
    <definedName name="__xlnm.Print_Area_6" localSheetId="8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4">#REF!</definedName>
    <definedName name="_02121" localSheetId="3">#REF!</definedName>
    <definedName name="_02121" localSheetId="5">#REF!</definedName>
    <definedName name="_02121" localSheetId="6">#REF!</definedName>
    <definedName name="_02121" localSheetId="8">#REF!</definedName>
    <definedName name="_02121" localSheetId="10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4">#REF!</definedName>
    <definedName name="_1" localSheetId="3">#REF!</definedName>
    <definedName name="_1" localSheetId="5">#REF!</definedName>
    <definedName name="_1" localSheetId="8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4">#REF!</definedName>
    <definedName name="_1._Выберите_вид_работ" localSheetId="3">#REF!</definedName>
    <definedName name="_1._Выберите_вид_работ" localSheetId="5">#REF!</definedName>
    <definedName name="_1._Выберите_вид_работ" localSheetId="8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4">#REF!</definedName>
    <definedName name="_1___Excel_BuiltIn_Print_Area_3_1" localSheetId="3">#REF!</definedName>
    <definedName name="_1___Excel_BuiltIn_Print_Area_3_1" localSheetId="5">#REF!</definedName>
    <definedName name="_1___Excel_BuiltIn_Print_Area_3_1" localSheetId="8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4">#REF!</definedName>
    <definedName name="_12Excel_BuiltIn_Print_Titles_2_1_1" localSheetId="3">#REF!</definedName>
    <definedName name="_12Excel_BuiltIn_Print_Titles_2_1_1" localSheetId="5">#REF!</definedName>
    <definedName name="_12Excel_BuiltIn_Print_Titles_2_1_1" localSheetId="8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4">#REF!</definedName>
    <definedName name="_1Excel_BuiltIn_Print_Area_1_1_1" localSheetId="3">#REF!</definedName>
    <definedName name="_1Excel_BuiltIn_Print_Area_1_1_1" localSheetId="5">#REF!</definedName>
    <definedName name="_1Excel_BuiltIn_Print_Area_1_1_1" localSheetId="8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4">#REF!</definedName>
    <definedName name="_1Excel_BuiltIn_Print_Area_3_1" localSheetId="3">#REF!</definedName>
    <definedName name="_1Excel_BuiltIn_Print_Area_3_1" localSheetId="5">#REF!</definedName>
    <definedName name="_1Excel_BuiltIn_Print_Area_3_1" localSheetId="8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5">#REF!</definedName>
    <definedName name="_2._Выберите_категорию_горных_пород_по_буримости" localSheetId="8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4">#REF!</definedName>
    <definedName name="_2__Excel_BuiltIn_Print_Area_3_1" localSheetId="3">#REF!</definedName>
    <definedName name="_2__Excel_BuiltIn_Print_Area_3_1" localSheetId="5">#REF!</definedName>
    <definedName name="_2__Excel_BuiltIn_Print_Area_3_1" localSheetId="8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4">#REF!</definedName>
    <definedName name="_2Excel_BuiltIn_Print_Area_1_1_1" localSheetId="3">#REF!</definedName>
    <definedName name="_2Excel_BuiltIn_Print_Area_1_1_1" localSheetId="5">#REF!</definedName>
    <definedName name="_2Excel_BuiltIn_Print_Area_1_1_1" localSheetId="8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4">#REF!</definedName>
    <definedName name="_2Excel_BuiltIn_Print_Area_3_1" localSheetId="3">#REF!</definedName>
    <definedName name="_2Excel_BuiltIn_Print_Area_3_1" localSheetId="5">#REF!</definedName>
    <definedName name="_2Excel_BuiltIn_Print_Area_3_1" localSheetId="8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4">#REF!</definedName>
    <definedName name="_2Excel_BuiltIn_Print_Titles_1_1_1" localSheetId="3">#REF!</definedName>
    <definedName name="_2Excel_BuiltIn_Print_Titles_1_1_1" localSheetId="5">#REF!</definedName>
    <definedName name="_2Excel_BuiltIn_Print_Titles_1_1_1" localSheetId="8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4">#REF!</definedName>
    <definedName name="_3Excel_BuiltIn_Print_Titles_2_1_1" localSheetId="3">#REF!</definedName>
    <definedName name="_3Excel_BuiltIn_Print_Titles_2_1_1" localSheetId="5">#REF!</definedName>
    <definedName name="_3Excel_BuiltIn_Print_Titles_2_1_1" localSheetId="8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4">#REF!</definedName>
    <definedName name="_3а._Выберите_диаметр_скважины" localSheetId="3">#REF!</definedName>
    <definedName name="_3а._Выберите_диаметр_скважины" localSheetId="5">#REF!</definedName>
    <definedName name="_3а._Выберите_диаметр_скважины" localSheetId="8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4">#REF!</definedName>
    <definedName name="_3б._Выберите_диаметр_скважины" localSheetId="3">#REF!</definedName>
    <definedName name="_3б._Выберите_диаметр_скважины" localSheetId="5">#REF!</definedName>
    <definedName name="_3б._Выберите_диаметр_скважины" localSheetId="8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4">#REF!</definedName>
    <definedName name="_3в._Выберите_диаметр_скважины" localSheetId="3">#REF!</definedName>
    <definedName name="_3в._Выберите_диаметр_скважины" localSheetId="5">#REF!</definedName>
    <definedName name="_3в._Выберите_диаметр_скважины" localSheetId="8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4">#REF!</definedName>
    <definedName name="_3г._Выберите_диаметр_скважины" localSheetId="3">#REF!</definedName>
    <definedName name="_3г._Выберите_диаметр_скважины" localSheetId="5">#REF!</definedName>
    <definedName name="_3г._Выберите_диаметр_скважины" localSheetId="8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4">#REF!</definedName>
    <definedName name="_3д._Выберите_диаметр_скважины" localSheetId="3">#REF!</definedName>
    <definedName name="_3д._Выберите_диаметр_скважины" localSheetId="5">#REF!</definedName>
    <definedName name="_3д._Выберите_диаметр_скважины" localSheetId="8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4">#REF!</definedName>
    <definedName name="_3е._Выберите_диаметр_скважины" localSheetId="3">#REF!</definedName>
    <definedName name="_3е._Выберите_диаметр_скважины" localSheetId="5">#REF!</definedName>
    <definedName name="_3е._Выберите_диаметр_скважины" localSheetId="8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4">#REF!</definedName>
    <definedName name="_3ж._Выберите_диаметр_скважины" localSheetId="3">#REF!</definedName>
    <definedName name="_3ж._Выберите_диаметр_скважины" localSheetId="5">#REF!</definedName>
    <definedName name="_3ж._Выберите_диаметр_скважины" localSheetId="8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4">#REF!</definedName>
    <definedName name="_3з._Выберите_диаметр_скважины" localSheetId="3">#REF!</definedName>
    <definedName name="_3з._Выберите_диаметр_скважины" localSheetId="5">#REF!</definedName>
    <definedName name="_3з._Выберите_диаметр_скважины" localSheetId="8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4">#REF!</definedName>
    <definedName name="_3и._Выберите_диаметр_скважины" localSheetId="3">#REF!</definedName>
    <definedName name="_3и._Выберите_диаметр_скважины" localSheetId="5">#REF!</definedName>
    <definedName name="_3и._Выберите_диаметр_скважины" localSheetId="8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4">#REF!</definedName>
    <definedName name="_3к._Выберите_диаметр_скважины" localSheetId="3">#REF!</definedName>
    <definedName name="_3к._Выберите_диаметр_скважины" localSheetId="5">#REF!</definedName>
    <definedName name="_3к._Выберите_диаметр_скважины" localSheetId="8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4">#REF!</definedName>
    <definedName name="_3л._Выберите_диаметр_скважины" localSheetId="3">#REF!</definedName>
    <definedName name="_3л._Выберите_диаметр_скважины" localSheetId="5">#REF!</definedName>
    <definedName name="_3л._Выберите_диаметр_скважины" localSheetId="8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4">#REF!</definedName>
    <definedName name="_3м._Выберите_диаметр_скважины" localSheetId="3">#REF!</definedName>
    <definedName name="_3м._Выберите_диаметр_скважины" localSheetId="5">#REF!</definedName>
    <definedName name="_3м._Выберите_диаметр_скважины" localSheetId="8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4">#REF!</definedName>
    <definedName name="_4Excel_BuiltIn_Print_Area_1_1_1" localSheetId="3">#REF!</definedName>
    <definedName name="_4Excel_BuiltIn_Print_Area_1_1_1" localSheetId="5">#REF!</definedName>
    <definedName name="_4Excel_BuiltIn_Print_Area_1_1_1" localSheetId="8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4">#REF!</definedName>
    <definedName name="_4Excel_BuiltIn_Print_Titles_1_1_1" localSheetId="3">#REF!</definedName>
    <definedName name="_4Excel_BuiltIn_Print_Titles_1_1_1" localSheetId="5">#REF!</definedName>
    <definedName name="_4Excel_BuiltIn_Print_Titles_1_1_1" localSheetId="8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4">#REF!</definedName>
    <definedName name="_6Excel_BuiltIn_Print_Titles_2_1_1" localSheetId="3">#REF!</definedName>
    <definedName name="_6Excel_BuiltIn_Print_Titles_2_1_1" localSheetId="5">#REF!</definedName>
    <definedName name="_6Excel_BuiltIn_Print_Titles_2_1_1" localSheetId="8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4">#REF!</definedName>
    <definedName name="_8Excel_BuiltIn_Print_Titles_1_1_1" localSheetId="3">#REF!</definedName>
    <definedName name="_8Excel_BuiltIn_Print_Titles_1_1_1" localSheetId="5">#REF!</definedName>
    <definedName name="_8Excel_BuiltIn_Print_Titles_1_1_1" localSheetId="8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4">#REF!</definedName>
    <definedName name="_a2" localSheetId="3">#REF!</definedName>
    <definedName name="_a2" localSheetId="5">#REF!</definedName>
    <definedName name="_a2" localSheetId="8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4">#REF!</definedName>
    <definedName name="_AUTOEXEC" localSheetId="3">#REF!</definedName>
    <definedName name="_AUTOEXEC" localSheetId="5">#REF!</definedName>
    <definedName name="_AUTOEXEC" localSheetId="6">#REF!</definedName>
    <definedName name="_AUTOEXEC" localSheetId="8">#REF!</definedName>
    <definedName name="_AUTOEXEC" localSheetId="10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4">#REF!</definedName>
    <definedName name="_def2000г" localSheetId="14">#REF!</definedName>
    <definedName name="_def2000г" localSheetId="15">#REF!</definedName>
    <definedName name="_def2000г" localSheetId="3">#REF!</definedName>
    <definedName name="_def2000г" localSheetId="5">#REF!</definedName>
    <definedName name="_def2000г" localSheetId="8">#REF!</definedName>
    <definedName name="_def2000г" localSheetId="12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4">#REF!</definedName>
    <definedName name="_def2001г" localSheetId="14">#REF!</definedName>
    <definedName name="_def2001г" localSheetId="15">#REF!</definedName>
    <definedName name="_def2001г" localSheetId="3">#REF!</definedName>
    <definedName name="_def2001г" localSheetId="5">#REF!</definedName>
    <definedName name="_def2001г" localSheetId="8">#REF!</definedName>
    <definedName name="_def2001г" localSheetId="12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4">#REF!</definedName>
    <definedName name="_def2002г" localSheetId="14">#REF!</definedName>
    <definedName name="_def2002г" localSheetId="15">#REF!</definedName>
    <definedName name="_def2002г" localSheetId="3">#REF!</definedName>
    <definedName name="_def2002г" localSheetId="5">#REF!</definedName>
    <definedName name="_def2002г" localSheetId="8">#REF!</definedName>
    <definedName name="_def2002г" localSheetId="12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4">#REF!</definedName>
    <definedName name="_Fill" localSheetId="3">#REF!</definedName>
    <definedName name="_Fill" localSheetId="5">#REF!</definedName>
    <definedName name="_Fill" localSheetId="6">#REF!</definedName>
    <definedName name="_Fill" localSheetId="8">#REF!</definedName>
    <definedName name="_Fill" localSheetId="10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4">#REF!</definedName>
    <definedName name="_FilterDatabase" localSheetId="3">#REF!</definedName>
    <definedName name="_FilterDatabase" localSheetId="5">#REF!</definedName>
    <definedName name="_FilterDatabase" localSheetId="8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4">#REF!</definedName>
    <definedName name="_Hlt440565644_1" localSheetId="3">#REF!</definedName>
    <definedName name="_Hlt440565644_1" localSheetId="5">#REF!</definedName>
    <definedName name="_Hlt440565644_1" localSheetId="8">#REF!</definedName>
    <definedName name="_Hlt440565644_1" localSheetId="10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4">#REF!</definedName>
    <definedName name="_inf2000" localSheetId="14">#REF!</definedName>
    <definedName name="_inf2000" localSheetId="15">#REF!</definedName>
    <definedName name="_inf2000" localSheetId="3">#REF!</definedName>
    <definedName name="_inf2000" localSheetId="5">#REF!</definedName>
    <definedName name="_inf2000" localSheetId="8">#REF!</definedName>
    <definedName name="_inf2000" localSheetId="12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4">#REF!</definedName>
    <definedName name="_inf2001" localSheetId="14">#REF!</definedName>
    <definedName name="_inf2001" localSheetId="15">#REF!</definedName>
    <definedName name="_inf2001" localSheetId="3">#REF!</definedName>
    <definedName name="_inf2001" localSheetId="5">#REF!</definedName>
    <definedName name="_inf2001" localSheetId="8">#REF!</definedName>
    <definedName name="_inf2001" localSheetId="12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4">#REF!</definedName>
    <definedName name="_inf2002" localSheetId="14">#REF!</definedName>
    <definedName name="_inf2002" localSheetId="15">#REF!</definedName>
    <definedName name="_inf2002" localSheetId="3">#REF!</definedName>
    <definedName name="_inf2002" localSheetId="5">#REF!</definedName>
    <definedName name="_inf2002" localSheetId="8">#REF!</definedName>
    <definedName name="_inf2002" localSheetId="12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4">#REF!</definedName>
    <definedName name="_inf2003" localSheetId="14">#REF!</definedName>
    <definedName name="_inf2003" localSheetId="15">#REF!</definedName>
    <definedName name="_inf2003" localSheetId="3">#REF!</definedName>
    <definedName name="_inf2003" localSheetId="5">#REF!</definedName>
    <definedName name="_inf2003" localSheetId="8">#REF!</definedName>
    <definedName name="_inf2003" localSheetId="12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4">#REF!</definedName>
    <definedName name="_inf2004" localSheetId="14">#REF!</definedName>
    <definedName name="_inf2004" localSheetId="15">#REF!</definedName>
    <definedName name="_inf2004" localSheetId="3">#REF!</definedName>
    <definedName name="_inf2004" localSheetId="5">#REF!</definedName>
    <definedName name="_inf2004" localSheetId="8">#REF!</definedName>
    <definedName name="_inf2004" localSheetId="12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4">#REF!</definedName>
    <definedName name="_inf2005" localSheetId="14">#REF!</definedName>
    <definedName name="_inf2005" localSheetId="15">#REF!</definedName>
    <definedName name="_inf2005" localSheetId="3">#REF!</definedName>
    <definedName name="_inf2005" localSheetId="5">#REF!</definedName>
    <definedName name="_inf2005" localSheetId="8">#REF!</definedName>
    <definedName name="_inf2005" localSheetId="12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4">#REF!</definedName>
    <definedName name="_inf2006" localSheetId="14">#REF!</definedName>
    <definedName name="_inf2006" localSheetId="15">#REF!</definedName>
    <definedName name="_inf2006" localSheetId="3">#REF!</definedName>
    <definedName name="_inf2006" localSheetId="5">#REF!</definedName>
    <definedName name="_inf2006" localSheetId="8">#REF!</definedName>
    <definedName name="_inf2006" localSheetId="12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4">#REF!</definedName>
    <definedName name="_inf2007" localSheetId="14">#REF!</definedName>
    <definedName name="_inf2007" localSheetId="15">#REF!</definedName>
    <definedName name="_inf2007" localSheetId="3">#REF!</definedName>
    <definedName name="_inf2007" localSheetId="5">#REF!</definedName>
    <definedName name="_inf2007" localSheetId="8">#REF!</definedName>
    <definedName name="_inf2007" localSheetId="12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4">#REF!</definedName>
    <definedName name="_inf2008" localSheetId="14">#REF!</definedName>
    <definedName name="_inf2008" localSheetId="15">#REF!</definedName>
    <definedName name="_inf2008" localSheetId="3">#REF!</definedName>
    <definedName name="_inf2008" localSheetId="5">#REF!</definedName>
    <definedName name="_inf2008" localSheetId="8">#REF!</definedName>
    <definedName name="_inf2008" localSheetId="12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4">#REF!</definedName>
    <definedName name="_inf2009" localSheetId="14">#REF!</definedName>
    <definedName name="_inf2009" localSheetId="15">#REF!</definedName>
    <definedName name="_inf2009" localSheetId="3">#REF!</definedName>
    <definedName name="_inf2009" localSheetId="5">#REF!</definedName>
    <definedName name="_inf2009" localSheetId="8">#REF!</definedName>
    <definedName name="_inf2009" localSheetId="12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4">#REF!</definedName>
    <definedName name="_inf2010" localSheetId="14">#REF!</definedName>
    <definedName name="_inf2010" localSheetId="15">#REF!</definedName>
    <definedName name="_inf2010" localSheetId="3">#REF!</definedName>
    <definedName name="_inf2010" localSheetId="5">#REF!</definedName>
    <definedName name="_inf2010" localSheetId="8">#REF!</definedName>
    <definedName name="_inf2010" localSheetId="12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4">#REF!</definedName>
    <definedName name="_inf2011" localSheetId="14">#REF!</definedName>
    <definedName name="_inf2011" localSheetId="15">#REF!</definedName>
    <definedName name="_inf2011" localSheetId="3">#REF!</definedName>
    <definedName name="_inf2011" localSheetId="5">#REF!</definedName>
    <definedName name="_inf2011" localSheetId="8">#REF!</definedName>
    <definedName name="_inf2011" localSheetId="12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4">#REF!</definedName>
    <definedName name="_inf2012" localSheetId="14">#REF!</definedName>
    <definedName name="_inf2012" localSheetId="15">#REF!</definedName>
    <definedName name="_inf2012" localSheetId="3">#REF!</definedName>
    <definedName name="_inf2012" localSheetId="5">#REF!</definedName>
    <definedName name="_inf2012" localSheetId="8">#REF!</definedName>
    <definedName name="_inf2012" localSheetId="12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4">#REF!</definedName>
    <definedName name="_inf2013" localSheetId="14">#REF!</definedName>
    <definedName name="_inf2013" localSheetId="15">#REF!</definedName>
    <definedName name="_inf2013" localSheetId="3">#REF!</definedName>
    <definedName name="_inf2013" localSheetId="5">#REF!</definedName>
    <definedName name="_inf2013" localSheetId="8">#REF!</definedName>
    <definedName name="_inf2013" localSheetId="12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4">#REF!</definedName>
    <definedName name="_inf2014" localSheetId="14">#REF!</definedName>
    <definedName name="_inf2014" localSheetId="15">#REF!</definedName>
    <definedName name="_inf2014" localSheetId="3">#REF!</definedName>
    <definedName name="_inf2014" localSheetId="5">#REF!</definedName>
    <definedName name="_inf2014" localSheetId="8">#REF!</definedName>
    <definedName name="_inf2014" localSheetId="12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4">#REF!</definedName>
    <definedName name="_inf2015" localSheetId="14">#REF!</definedName>
    <definedName name="_inf2015" localSheetId="15">#REF!</definedName>
    <definedName name="_inf2015" localSheetId="3">#REF!</definedName>
    <definedName name="_inf2015" localSheetId="5">#REF!</definedName>
    <definedName name="_inf2015" localSheetId="8">#REF!</definedName>
    <definedName name="_inf2015" localSheetId="12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4">#REF!</definedName>
    <definedName name="_k" localSheetId="3">#REF!</definedName>
    <definedName name="_k" localSheetId="5">#REF!</definedName>
    <definedName name="_k" localSheetId="6">#REF!</definedName>
    <definedName name="_k" localSheetId="8">#REF!</definedName>
    <definedName name="_k" localSheetId="10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4">#REF!</definedName>
    <definedName name="_m" localSheetId="3">#REF!</definedName>
    <definedName name="_m" localSheetId="5">#REF!</definedName>
    <definedName name="_m" localSheetId="8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4">#REF!</definedName>
    <definedName name="_qs2" localSheetId="3">#REF!</definedName>
    <definedName name="_qs2" localSheetId="5">#REF!</definedName>
    <definedName name="_qs2" localSheetId="6">#REF!</definedName>
    <definedName name="_qs2" localSheetId="8">#REF!</definedName>
    <definedName name="_qs2" localSheetId="10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4">#REF!</definedName>
    <definedName name="_qs3" localSheetId="3">#REF!</definedName>
    <definedName name="_qs3" localSheetId="5">#REF!</definedName>
    <definedName name="_qs3" localSheetId="8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4">#REF!</definedName>
    <definedName name="_s" localSheetId="3">#REF!</definedName>
    <definedName name="_s" localSheetId="5">#REF!</definedName>
    <definedName name="_s" localSheetId="8">#REF!</definedName>
    <definedName name="_s">#REF!</definedName>
    <definedName name="_Toc130536623" localSheetId="7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4">{"'4.5 РМ'!glc1",#N/A,FALSE,"GLC";"'4.5 РМ'!glc2",#N/A,FALSE,"GLC";"'4.5 РМ'!glc3",#N/A,FALSE,"GLC";"'4.5 РМ'!glc4",#N/A,FALSE,"GLC";"'4.5 РМ'!glc5",#N/A,FALSE,"GLC"}</definedName>
    <definedName name="_wrn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1">{"'Прил. 10'!glc1",#N/A,FALSE,"GLC";"'Прил. 10'!glc2",#N/A,FALSE,"GLC";"'Прил. 10'!glc3",#N/A,FALSE,"GLC";"'Прил. 10'!glc4",#N/A,FALSE,"GLC";"'Прил. 10'!glc5",#N/A,FALSE,"GLC"}</definedName>
    <definedName name="_wrn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6">{"'Прил. 3'!glc1",#N/A,FALSE,"GLC";"'Прил. 3'!glc2",#N/A,FALSE,"GLC";"'Прил. 3'!glc3",#N/A,FALSE,"GLC";"'Прил. 3'!glc4",#N/A,FALSE,"GLC";"'Прил. 3'!glc5",#N/A,FALSE,"GLC"}</definedName>
    <definedName name="_wrn2" localSheetId="7">{"'Прил.4 РМ'!glc1",#N/A,FALSE,"GLC";"'Прил.4 РМ'!glc2",#N/A,FALSE,"GLC";"'Прил.4 РМ'!glc3",#N/A,FALSE,"GLC";"'Прил.4 РМ'!glc4",#N/A,FALSE,"GLC";"'Прил.4 РМ'!glc5",#N/A,FALSE,"GLC"}</definedName>
    <definedName name="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4">{"'4.5 РМ'!glc1",#N/A,FALSE,"GLC";"'4.5 РМ'!glc2",#N/A,FALSE,"GLC";"'4.5 РМ'!glc3",#N/A,FALSE,"GLC";"'4.5 РМ'!glc4",#N/A,FALSE,"GLC";"'4.5 РМ'!glc5",#N/A,FALSE,"GLC"}</definedName>
    <definedName name="_wrn22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1">{"'Прил. 10'!glc1",#N/A,FALSE,"GLC";"'Прил. 10'!glc2",#N/A,FALSE,"GLC";"'Прил. 10'!glc3",#N/A,FALSE,"GLC";"'Прил. 10'!glc4",#N/A,FALSE,"GLC";"'Прил. 10'!glc5",#N/A,FALSE,"GLC"}</definedName>
    <definedName name="_wrn22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6">{"'Прил. 3'!glc1",#N/A,FALSE,"GLC";"'Прил. 3'!glc2",#N/A,FALSE,"GLC";"'Прил. 3'!glc3",#N/A,FALSE,"GLC";"'Прил. 3'!glc4",#N/A,FALSE,"GLC";"'Прил. 3'!glc5",#N/A,FALSE,"GLC"}</definedName>
    <definedName name="_wrn222" localSheetId="7">{"'Прил.4 РМ'!glc1",#N/A,FALSE,"GLC";"'Прил.4 РМ'!glc2",#N/A,FALSE,"GLC";"'Прил.4 РМ'!glc3",#N/A,FALSE,"GLC";"'Прил.4 РМ'!glc4",#N/A,FALSE,"GLC";"'Прил.4 РМ'!glc5",#N/A,FALSE,"GLC"}</definedName>
    <definedName name="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4">#REF!</definedName>
    <definedName name="_z" localSheetId="3">#REF!</definedName>
    <definedName name="_z" localSheetId="5">#REF!</definedName>
    <definedName name="_z" localSheetId="6">#REF!</definedName>
    <definedName name="_z" localSheetId="8">#REF!</definedName>
    <definedName name="_z" localSheetId="10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4">#REF!</definedName>
    <definedName name="_а2" localSheetId="3">#REF!</definedName>
    <definedName name="_а2" localSheetId="5">#REF!</definedName>
    <definedName name="_а2" localSheetId="8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4">#REF!</definedName>
    <definedName name="_Стоимость_УНЦП" localSheetId="3">#REF!</definedName>
    <definedName name="_Стоимость_УНЦП" localSheetId="5">#REF!</definedName>
    <definedName name="_Стоимость_УНЦП" localSheetId="6">#REF!</definedName>
    <definedName name="_Стоимость_УНЦП" localSheetId="8">#REF!</definedName>
    <definedName name="_Стоимость_УНЦП" localSheetId="10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4">#REF!</definedName>
    <definedName name="a" localSheetId="3">#REF!</definedName>
    <definedName name="a" localSheetId="5">#REF!</definedName>
    <definedName name="a" localSheetId="6">#REF!</definedName>
    <definedName name="a" localSheetId="8">#REF!</definedName>
    <definedName name="a" localSheetId="10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4">#REF!</definedName>
    <definedName name="a04t" localSheetId="14">#REF!</definedName>
    <definedName name="a04t" localSheetId="15">#REF!</definedName>
    <definedName name="a04t" localSheetId="3">#REF!</definedName>
    <definedName name="a04t" localSheetId="5">#REF!</definedName>
    <definedName name="a04t" localSheetId="8">#REF!</definedName>
    <definedName name="a04t" localSheetId="12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4">#REF!</definedName>
    <definedName name="A99999999" localSheetId="3">#REF!</definedName>
    <definedName name="A99999999" localSheetId="5">#REF!</definedName>
    <definedName name="A99999999" localSheetId="8">#REF!</definedName>
    <definedName name="A99999999">#REF!</definedName>
    <definedName name="aa" localSheetId="3">#REF!</definedName>
    <definedName name="aa" localSheetId="5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4">#REF!</definedName>
    <definedName name="aaa" localSheetId="3">#REF!</definedName>
    <definedName name="aaa" localSheetId="5">#REF!</definedName>
    <definedName name="aaa" localSheetId="8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4">#REF!</definedName>
    <definedName name="ab" localSheetId="3">#REF!</definedName>
    <definedName name="ab" localSheetId="5">#REF!</definedName>
    <definedName name="ab" localSheetId="8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4">#REF!</definedName>
    <definedName name="asd" localSheetId="3">#REF!</definedName>
    <definedName name="asd" localSheetId="5">#REF!</definedName>
    <definedName name="asd" localSheetId="6">#REF!</definedName>
    <definedName name="asd" localSheetId="8">#REF!</definedName>
    <definedName name="asd" localSheetId="10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4">#REF!</definedName>
    <definedName name="b" localSheetId="3">#REF!</definedName>
    <definedName name="b" localSheetId="5">#REF!</definedName>
    <definedName name="b" localSheetId="8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4">#REF!</definedName>
    <definedName name="Categories" localSheetId="3">#REF!</definedName>
    <definedName name="Categories" localSheetId="5">#REF!</definedName>
    <definedName name="Categories" localSheetId="6">#REF!</definedName>
    <definedName name="Categories" localSheetId="8">#REF!</definedName>
    <definedName name="Categories" localSheetId="10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4">#REF!</definedName>
    <definedName name="CC_fSF" localSheetId="3">#REF!</definedName>
    <definedName name="CC_fSF" localSheetId="5">#REF!</definedName>
    <definedName name="CC_fSF" localSheetId="8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4">#REF!</definedName>
    <definedName name="Criteria" localSheetId="3">#REF!</definedName>
    <definedName name="Criteria" localSheetId="5">#REF!</definedName>
    <definedName name="Criteria" localSheetId="6">#REF!</definedName>
    <definedName name="Criteria" localSheetId="8">#REF!</definedName>
    <definedName name="Criteria" localSheetId="10">#REF!</definedName>
    <definedName name="Criteria">#REF!</definedName>
    <definedName name="cvtnf" localSheetId="3">#REF!</definedName>
    <definedName name="cvtnf" localSheetId="5">#REF!</definedName>
    <definedName name="cvtnf" localSheetId="6">#REF!</definedName>
    <definedName name="cvtnf" localSheetId="7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4">#REF!</definedName>
    <definedName name="d" localSheetId="3">#REF!</definedName>
    <definedName name="d" localSheetId="5">#REF!</definedName>
    <definedName name="d" localSheetId="8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4">#REF!</definedName>
    <definedName name="Database" localSheetId="3">#REF!</definedName>
    <definedName name="Database" localSheetId="5">#REF!</definedName>
    <definedName name="Database" localSheetId="8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4">#REF!</definedName>
    <definedName name="DateColJournal" localSheetId="3">#REF!</definedName>
    <definedName name="DateColJournal" localSheetId="5">#REF!</definedName>
    <definedName name="DateColJournal" localSheetId="8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4">#REF!</definedName>
    <definedName name="ddduy" localSheetId="3">#REF!</definedName>
    <definedName name="ddduy" localSheetId="5">#REF!</definedName>
    <definedName name="ddduy" localSheetId="6">#REF!</definedName>
    <definedName name="ddduy" localSheetId="8">#REF!</definedName>
    <definedName name="ddduy" localSheetId="10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4">#REF!</definedName>
    <definedName name="deviation1" localSheetId="3">#REF!</definedName>
    <definedName name="deviation1" localSheetId="5">#REF!</definedName>
    <definedName name="deviation1" localSheetId="8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4">#REF!</definedName>
    <definedName name="DiscontRate" localSheetId="3">#REF!</definedName>
    <definedName name="DiscontRate" localSheetId="5">#REF!</definedName>
    <definedName name="DiscontRate" localSheetId="6">#REF!</definedName>
    <definedName name="DiscontRate" localSheetId="8">#REF!</definedName>
    <definedName name="DiscontRate" localSheetId="10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4">#REF!</definedName>
    <definedName name="DM" localSheetId="3">#REF!</definedName>
    <definedName name="DM" localSheetId="5">#REF!</definedName>
    <definedName name="DM" localSheetId="8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4">#REF!</definedName>
    <definedName name="DOLL" localSheetId="14">#REF!</definedName>
    <definedName name="DOLL" localSheetId="15">#REF!</definedName>
    <definedName name="DOLL" localSheetId="3">#REF!</definedName>
    <definedName name="DOLL" localSheetId="5">#REF!</definedName>
    <definedName name="DOLL" localSheetId="8">#REF!</definedName>
    <definedName name="DOLL" localSheetId="12">#REF!</definedName>
    <definedName name="DOLL">#REF!</definedName>
    <definedName name="ee" localSheetId="3">#REF!</definedName>
    <definedName name="ee" localSheetId="5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4">#REF!</definedName>
    <definedName name="ehc" localSheetId="3">#REF!</definedName>
    <definedName name="ehc" localSheetId="5">#REF!</definedName>
    <definedName name="ehc" localSheetId="8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4">#REF!</definedName>
    <definedName name="Excel_BuiltIn_Database" localSheetId="3">#REF!</definedName>
    <definedName name="Excel_BuiltIn_Database" localSheetId="5">#REF!</definedName>
    <definedName name="Excel_BuiltIn_Database" localSheetId="6">#REF!</definedName>
    <definedName name="Excel_BuiltIn_Database" localSheetId="8">#REF!</definedName>
    <definedName name="Excel_BuiltIn_Database" localSheetId="10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4">#REF!</definedName>
    <definedName name="Excel_BuiltIn_Print_Area_1" localSheetId="14">#REF!</definedName>
    <definedName name="Excel_BuiltIn_Print_Area_1" localSheetId="15">#REF!</definedName>
    <definedName name="Excel_BuiltIn_Print_Area_1" localSheetId="3">#REF!</definedName>
    <definedName name="Excel_BuiltIn_Print_Area_1" localSheetId="5">#REF!</definedName>
    <definedName name="Excel_BuiltIn_Print_Area_1" localSheetId="8">#REF!</definedName>
    <definedName name="Excel_BuiltIn_Print_Area_1" localSheetId="12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4">#REF!</definedName>
    <definedName name="Excel_BuiltIn_Print_Area_1_1" localSheetId="3">#REF!</definedName>
    <definedName name="Excel_BuiltIn_Print_Area_1_1" localSheetId="5">#REF!</definedName>
    <definedName name="Excel_BuiltIn_Print_Area_1_1" localSheetId="8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4">#REF!</definedName>
    <definedName name="Excel_BuiltIn_Print_Area_1_1_1" localSheetId="3">#REF!</definedName>
    <definedName name="Excel_BuiltIn_Print_Area_1_1_1" localSheetId="5">#REF!</definedName>
    <definedName name="Excel_BuiltIn_Print_Area_1_1_1" localSheetId="8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4">#REF!</definedName>
    <definedName name="Excel_BuiltIn_Print_Area_10_1" localSheetId="3">#REF!</definedName>
    <definedName name="Excel_BuiltIn_Print_Area_10_1" localSheetId="5">#REF!</definedName>
    <definedName name="Excel_BuiltIn_Print_Area_10_1" localSheetId="6">#REF!</definedName>
    <definedName name="Excel_BuiltIn_Print_Area_10_1" localSheetId="8">#REF!</definedName>
    <definedName name="Excel_BuiltIn_Print_Area_10_1" localSheetId="10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4">#REF!</definedName>
    <definedName name="Excel_BuiltIn_Print_Area_10_1_1" localSheetId="3">#REF!</definedName>
    <definedName name="Excel_BuiltIn_Print_Area_10_1_1" localSheetId="5">#REF!</definedName>
    <definedName name="Excel_BuiltIn_Print_Area_10_1_1" localSheetId="8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4">#REF!</definedName>
    <definedName name="Excel_BuiltIn_Print_Area_11" localSheetId="3">#REF!</definedName>
    <definedName name="Excel_BuiltIn_Print_Area_11" localSheetId="5">#REF!</definedName>
    <definedName name="Excel_BuiltIn_Print_Area_11" localSheetId="8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4">#REF!</definedName>
    <definedName name="Excel_BuiltIn_Print_Area_11_1" localSheetId="3">#REF!</definedName>
    <definedName name="Excel_BuiltIn_Print_Area_11_1" localSheetId="5">#REF!</definedName>
    <definedName name="Excel_BuiltIn_Print_Area_11_1" localSheetId="8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4">#REF!</definedName>
    <definedName name="Excel_BuiltIn_Print_Area_12" localSheetId="3">#REF!</definedName>
    <definedName name="Excel_BuiltIn_Print_Area_12" localSheetId="5">#REF!</definedName>
    <definedName name="Excel_BuiltIn_Print_Area_12" localSheetId="8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4">#REF!</definedName>
    <definedName name="Excel_BuiltIn_Print_Area_13" localSheetId="3">#REF!</definedName>
    <definedName name="Excel_BuiltIn_Print_Area_13" localSheetId="5">#REF!</definedName>
    <definedName name="Excel_BuiltIn_Print_Area_13" localSheetId="8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4">#REF!</definedName>
    <definedName name="Excel_BuiltIn_Print_Area_13_1" localSheetId="3">#REF!</definedName>
    <definedName name="Excel_BuiltIn_Print_Area_13_1" localSheetId="5">#REF!</definedName>
    <definedName name="Excel_BuiltIn_Print_Area_13_1" localSheetId="8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4">#REF!</definedName>
    <definedName name="Excel_BuiltIn_Print_Area_14" localSheetId="3">#REF!</definedName>
    <definedName name="Excel_BuiltIn_Print_Area_14" localSheetId="5">#REF!</definedName>
    <definedName name="Excel_BuiltIn_Print_Area_14" localSheetId="8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4">#REF!</definedName>
    <definedName name="Excel_BuiltIn_Print_Area_15" localSheetId="3">#REF!</definedName>
    <definedName name="Excel_BuiltIn_Print_Area_15" localSheetId="5">#REF!</definedName>
    <definedName name="Excel_BuiltIn_Print_Area_15" localSheetId="6">#REF!</definedName>
    <definedName name="Excel_BuiltIn_Print_Area_15" localSheetId="8">#REF!</definedName>
    <definedName name="Excel_BuiltIn_Print_Area_15" localSheetId="10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4">#REF!</definedName>
    <definedName name="Excel_BuiltIn_Print_Area_2_1" localSheetId="3">#REF!</definedName>
    <definedName name="Excel_BuiltIn_Print_Area_2_1" localSheetId="5">#REF!</definedName>
    <definedName name="Excel_BuiltIn_Print_Area_2_1" localSheetId="6">#REF!</definedName>
    <definedName name="Excel_BuiltIn_Print_Area_2_1" localSheetId="8">#REF!</definedName>
    <definedName name="Excel_BuiltIn_Print_Area_2_1" localSheetId="10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4">#REF!</definedName>
    <definedName name="Excel_BuiltIn_Print_Area_3_1" localSheetId="3">#REF!</definedName>
    <definedName name="Excel_BuiltIn_Print_Area_3_1" localSheetId="5">#REF!</definedName>
    <definedName name="Excel_BuiltIn_Print_Area_3_1" localSheetId="6">#REF!</definedName>
    <definedName name="Excel_BuiltIn_Print_Area_3_1" localSheetId="8">#REF!</definedName>
    <definedName name="Excel_BuiltIn_Print_Area_3_1" localSheetId="10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4">#REF!</definedName>
    <definedName name="Excel_BuiltIn_Print_Area_4" localSheetId="14">#REF!</definedName>
    <definedName name="Excel_BuiltIn_Print_Area_4" localSheetId="15">#REF!</definedName>
    <definedName name="Excel_BuiltIn_Print_Area_4" localSheetId="3">#REF!</definedName>
    <definedName name="Excel_BuiltIn_Print_Area_4" localSheetId="5">#REF!</definedName>
    <definedName name="Excel_BuiltIn_Print_Area_4" localSheetId="8">#REF!</definedName>
    <definedName name="Excel_BuiltIn_Print_Area_4" localSheetId="12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4">#REF!</definedName>
    <definedName name="Excel_BuiltIn_Print_Area_4_1" localSheetId="3">#REF!</definedName>
    <definedName name="Excel_BuiltIn_Print_Area_4_1" localSheetId="5">#REF!</definedName>
    <definedName name="Excel_BuiltIn_Print_Area_4_1" localSheetId="8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4">#REF!</definedName>
    <definedName name="Excel_BuiltIn_Print_Area_4_1_1" localSheetId="3">#REF!</definedName>
    <definedName name="Excel_BuiltIn_Print_Area_4_1_1" localSheetId="5">#REF!</definedName>
    <definedName name="Excel_BuiltIn_Print_Area_4_1_1" localSheetId="8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4">#REF!</definedName>
    <definedName name="Excel_BuiltIn_Print_Area_4_1_1_1" localSheetId="3">#REF!</definedName>
    <definedName name="Excel_BuiltIn_Print_Area_4_1_1_1" localSheetId="5">#REF!</definedName>
    <definedName name="Excel_BuiltIn_Print_Area_4_1_1_1" localSheetId="8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4">#REF!</definedName>
    <definedName name="Excel_BuiltIn_Print_Area_5" localSheetId="14">#REF!</definedName>
    <definedName name="Excel_BuiltIn_Print_Area_5" localSheetId="15">#REF!</definedName>
    <definedName name="Excel_BuiltIn_Print_Area_5" localSheetId="3">#REF!</definedName>
    <definedName name="Excel_BuiltIn_Print_Area_5" localSheetId="5">#REF!</definedName>
    <definedName name="Excel_BuiltIn_Print_Area_5" localSheetId="8">#REF!</definedName>
    <definedName name="Excel_BuiltIn_Print_Area_5" localSheetId="12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4">#REF!</definedName>
    <definedName name="Excel_BuiltIn_Print_Area_5_1" localSheetId="3">#REF!</definedName>
    <definedName name="Excel_BuiltIn_Print_Area_5_1" localSheetId="5">#REF!</definedName>
    <definedName name="Excel_BuiltIn_Print_Area_5_1" localSheetId="8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4">#REF!</definedName>
    <definedName name="Excel_BuiltIn_Print_Area_5_1_1" localSheetId="3">#REF!</definedName>
    <definedName name="Excel_BuiltIn_Print_Area_5_1_1" localSheetId="5">#REF!</definedName>
    <definedName name="Excel_BuiltIn_Print_Area_5_1_1" localSheetId="8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4">#REF!</definedName>
    <definedName name="Excel_BuiltIn_Print_Area_6" localSheetId="3">#REF!</definedName>
    <definedName name="Excel_BuiltIn_Print_Area_6" localSheetId="5">#REF!</definedName>
    <definedName name="Excel_BuiltIn_Print_Area_6" localSheetId="8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4">#REF!</definedName>
    <definedName name="Excel_BuiltIn_Print_Area_6_1" localSheetId="3">#REF!</definedName>
    <definedName name="Excel_BuiltIn_Print_Area_6_1" localSheetId="5">#REF!</definedName>
    <definedName name="Excel_BuiltIn_Print_Area_6_1" localSheetId="8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4">#REF!</definedName>
    <definedName name="Excel_BuiltIn_Print_Area_7_1" localSheetId="3">#REF!</definedName>
    <definedName name="Excel_BuiltIn_Print_Area_7_1" localSheetId="5">#REF!</definedName>
    <definedName name="Excel_BuiltIn_Print_Area_7_1" localSheetId="6">#REF!</definedName>
    <definedName name="Excel_BuiltIn_Print_Area_7_1" localSheetId="8">#REF!</definedName>
    <definedName name="Excel_BuiltIn_Print_Area_7_1" localSheetId="10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4">#REF!</definedName>
    <definedName name="Excel_BuiltIn_Print_Area_7_1_1" localSheetId="3">#REF!</definedName>
    <definedName name="Excel_BuiltIn_Print_Area_7_1_1" localSheetId="5">#REF!</definedName>
    <definedName name="Excel_BuiltIn_Print_Area_7_1_1" localSheetId="8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4">#REF!</definedName>
    <definedName name="Excel_BuiltIn_Print_Area_7_1_1_1" localSheetId="3">#REF!</definedName>
    <definedName name="Excel_BuiltIn_Print_Area_7_1_1_1" localSheetId="5">#REF!</definedName>
    <definedName name="Excel_BuiltIn_Print_Area_7_1_1_1" localSheetId="8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4">#REF!</definedName>
    <definedName name="Excel_BuiltIn_Print_Area_7_1_1_1_1" localSheetId="3">#REF!</definedName>
    <definedName name="Excel_BuiltIn_Print_Area_7_1_1_1_1" localSheetId="5">#REF!</definedName>
    <definedName name="Excel_BuiltIn_Print_Area_7_1_1_1_1" localSheetId="8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4">#REF!</definedName>
    <definedName name="Excel_BuiltIn_Print_Area_8_1" localSheetId="3">#REF!</definedName>
    <definedName name="Excel_BuiltIn_Print_Area_8_1" localSheetId="5">#REF!</definedName>
    <definedName name="Excel_BuiltIn_Print_Area_8_1" localSheetId="6">#REF!</definedName>
    <definedName name="Excel_BuiltIn_Print_Area_8_1" localSheetId="8">#REF!</definedName>
    <definedName name="Excel_BuiltIn_Print_Area_8_1" localSheetId="10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4">#REF!</definedName>
    <definedName name="Excel_BuiltIn_Print_Area_9_1" localSheetId="3">#REF!</definedName>
    <definedName name="Excel_BuiltIn_Print_Area_9_1" localSheetId="5">#REF!</definedName>
    <definedName name="Excel_BuiltIn_Print_Area_9_1" localSheetId="6">#REF!</definedName>
    <definedName name="Excel_BuiltIn_Print_Area_9_1" localSheetId="8">#REF!</definedName>
    <definedName name="Excel_BuiltIn_Print_Area_9_1" localSheetId="10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4">#REF!</definedName>
    <definedName name="Excel_BuiltIn_Print_Area_9_1_1" localSheetId="3">#REF!</definedName>
    <definedName name="Excel_BuiltIn_Print_Area_9_1_1" localSheetId="5">#REF!</definedName>
    <definedName name="Excel_BuiltIn_Print_Area_9_1_1" localSheetId="8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4">#REF!</definedName>
    <definedName name="Excel_BuiltIn_Print_Area_9_1_1_1" localSheetId="3">#REF!</definedName>
    <definedName name="Excel_BuiltIn_Print_Area_9_1_1_1" localSheetId="5">#REF!</definedName>
    <definedName name="Excel_BuiltIn_Print_Area_9_1_1_1" localSheetId="8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4">#REF!</definedName>
    <definedName name="Excel_BuiltIn_Print_Titles" localSheetId="3">#REF!</definedName>
    <definedName name="Excel_BuiltIn_Print_Titles" localSheetId="5">#REF!</definedName>
    <definedName name="Excel_BuiltIn_Print_Titles" localSheetId="8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4">#REF!</definedName>
    <definedName name="Excel_BuiltIn_Print_Titles_1" localSheetId="3">#REF!</definedName>
    <definedName name="Excel_BuiltIn_Print_Titles_1" localSheetId="5">#REF!</definedName>
    <definedName name="Excel_BuiltIn_Print_Titles_1" localSheetId="8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4">#REF!</definedName>
    <definedName name="Excel_BuiltIn_Print_Titles_1_1" localSheetId="3">#REF!</definedName>
    <definedName name="Excel_BuiltIn_Print_Titles_1_1" localSheetId="5">#REF!</definedName>
    <definedName name="Excel_BuiltIn_Print_Titles_1_1" localSheetId="8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4">#REF!</definedName>
    <definedName name="Excel_BuiltIn_Print_Titles_1_1_1" localSheetId="3">#REF!</definedName>
    <definedName name="Excel_BuiltIn_Print_Titles_1_1_1" localSheetId="5">#REF!</definedName>
    <definedName name="Excel_BuiltIn_Print_Titles_1_1_1" localSheetId="8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4">#REF!</definedName>
    <definedName name="Excel_BuiltIn_Print_Titles_12" localSheetId="3">#REF!</definedName>
    <definedName name="Excel_BuiltIn_Print_Titles_12" localSheetId="5">#REF!</definedName>
    <definedName name="Excel_BuiltIn_Print_Titles_12" localSheetId="8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4">#REF!</definedName>
    <definedName name="Excel_BuiltIn_Print_Titles_13" localSheetId="3">#REF!</definedName>
    <definedName name="Excel_BuiltIn_Print_Titles_13" localSheetId="5">#REF!</definedName>
    <definedName name="Excel_BuiltIn_Print_Titles_13" localSheetId="8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4">#REF!</definedName>
    <definedName name="Excel_BuiltIn_Print_Titles_13_1" localSheetId="3">#REF!</definedName>
    <definedName name="Excel_BuiltIn_Print_Titles_13_1" localSheetId="5">#REF!</definedName>
    <definedName name="Excel_BuiltIn_Print_Titles_13_1" localSheetId="8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4">#REF!</definedName>
    <definedName name="Excel_BuiltIn_Print_Titles_14" localSheetId="3">#REF!</definedName>
    <definedName name="Excel_BuiltIn_Print_Titles_14" localSheetId="5">#REF!</definedName>
    <definedName name="Excel_BuiltIn_Print_Titles_14" localSheetId="8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4">#REF!</definedName>
    <definedName name="Excel_BuiltIn_Print_Titles_2" localSheetId="3">#REF!</definedName>
    <definedName name="Excel_BuiltIn_Print_Titles_2" localSheetId="5">#REF!</definedName>
    <definedName name="Excel_BuiltIn_Print_Titles_2" localSheetId="8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4">#REF!</definedName>
    <definedName name="Excel_BuiltIn_Print_Titles_2_1" localSheetId="3">#REF!</definedName>
    <definedName name="Excel_BuiltIn_Print_Titles_2_1" localSheetId="5">#REF!</definedName>
    <definedName name="Excel_BuiltIn_Print_Titles_2_1" localSheetId="8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4">#REF!</definedName>
    <definedName name="Excel_BuiltIn_Print_Titles_3" localSheetId="3">#REF!</definedName>
    <definedName name="Excel_BuiltIn_Print_Titles_3" localSheetId="5">#REF!</definedName>
    <definedName name="Excel_BuiltIn_Print_Titles_3" localSheetId="8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4">#REF!</definedName>
    <definedName name="Excel_BuiltIn_Print_Titles_3_1" localSheetId="3">#REF!</definedName>
    <definedName name="Excel_BuiltIn_Print_Titles_3_1" localSheetId="5">#REF!</definedName>
    <definedName name="Excel_BuiltIn_Print_Titles_3_1" localSheetId="8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4">#REF!</definedName>
    <definedName name="Excel_BuiltIn_Print_Titles_4" localSheetId="3">#REF!</definedName>
    <definedName name="Excel_BuiltIn_Print_Titles_4" localSheetId="5">#REF!</definedName>
    <definedName name="Excel_BuiltIn_Print_Titles_4" localSheetId="8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4">#REF!</definedName>
    <definedName name="Excel_BuiltIn_Print_Titles_4_1" localSheetId="3">#REF!</definedName>
    <definedName name="Excel_BuiltIn_Print_Titles_4_1" localSheetId="5">#REF!</definedName>
    <definedName name="Excel_BuiltIn_Print_Titles_4_1" localSheetId="8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4">#REF!</definedName>
    <definedName name="Excel_BuiltIn_Print_Titles_5" localSheetId="3">#REF!</definedName>
    <definedName name="Excel_BuiltIn_Print_Titles_5" localSheetId="5">#REF!</definedName>
    <definedName name="Excel_BuiltIn_Print_Titles_5" localSheetId="8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4">#REF!</definedName>
    <definedName name="Excel_BuiltIn_Print_Titles_5_1" localSheetId="3">#REF!</definedName>
    <definedName name="Excel_BuiltIn_Print_Titles_5_1" localSheetId="5">#REF!</definedName>
    <definedName name="Excel_BuiltIn_Print_Titles_5_1" localSheetId="8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4">#REF!</definedName>
    <definedName name="Excel_BuiltIn_Print_Titles_8" localSheetId="3">#REF!</definedName>
    <definedName name="Excel_BuiltIn_Print_Titles_8" localSheetId="5">#REF!</definedName>
    <definedName name="Excel_BuiltIn_Print_Titles_8" localSheetId="8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4">#REF!</definedName>
    <definedName name="Excel_BuiltIn_Print_Titles_9" localSheetId="3">#REF!</definedName>
    <definedName name="Excel_BuiltIn_Print_Titles_9" localSheetId="5">#REF!</definedName>
    <definedName name="Excel_BuiltIn_Print_Titles_9" localSheetId="8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4">#REF!</definedName>
    <definedName name="Excel_BuiltIn_Print_Titles_9_1" localSheetId="3">#REF!</definedName>
    <definedName name="Excel_BuiltIn_Print_Titles_9_1" localSheetId="5">#REF!</definedName>
    <definedName name="Excel_BuiltIn_Print_Titles_9_1" localSheetId="8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4">#REF!</definedName>
    <definedName name="ff" localSheetId="14">#REF!</definedName>
    <definedName name="ff" localSheetId="15">#REF!</definedName>
    <definedName name="ff" localSheetId="3">#REF!</definedName>
    <definedName name="ff" localSheetId="5">#REF!</definedName>
    <definedName name="ff" localSheetId="8">#REF!</definedName>
    <definedName name="ff" localSheetId="12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4">#REF!</definedName>
    <definedName name="gggg" localSheetId="14">#REF!</definedName>
    <definedName name="gggg" localSheetId="15">#REF!</definedName>
    <definedName name="gggg" localSheetId="3">#REF!</definedName>
    <definedName name="gggg" localSheetId="5">#REF!</definedName>
    <definedName name="gggg" localSheetId="8">#REF!</definedName>
    <definedName name="gggg" localSheetId="12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4">#REF!</definedName>
    <definedName name="Global.MNULL" localSheetId="14">#REF!</definedName>
    <definedName name="Global.MNULL" localSheetId="15">#REF!</definedName>
    <definedName name="Global.MNULL" localSheetId="3">#REF!</definedName>
    <definedName name="Global.MNULL" localSheetId="5">#REF!</definedName>
    <definedName name="Global.MNULL" localSheetId="8">#REF!</definedName>
    <definedName name="Global.MNULL" localSheetId="12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4">#REF!</definedName>
    <definedName name="Global.NULL" localSheetId="14">#REF!</definedName>
    <definedName name="Global.NULL" localSheetId="15">#REF!</definedName>
    <definedName name="Global.NULL" localSheetId="3">#REF!</definedName>
    <definedName name="Global.NULL" localSheetId="5">#REF!</definedName>
    <definedName name="Global.NULL" localSheetId="8">#REF!</definedName>
    <definedName name="Global.NULL" localSheetId="12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4">#REF!</definedName>
    <definedName name="h" localSheetId="3">#REF!</definedName>
    <definedName name="h" localSheetId="5">#REF!</definedName>
    <definedName name="h" localSheetId="8">#REF!</definedName>
    <definedName name="h">#REF!</definedName>
    <definedName name="hfci" localSheetId="3">#REF!</definedName>
    <definedName name="hfci" localSheetId="5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4">#REF!</definedName>
    <definedName name="hfcxtn" localSheetId="3">#REF!</definedName>
    <definedName name="hfcxtn" localSheetId="5">#REF!</definedName>
    <definedName name="hfcxtn" localSheetId="8">#REF!</definedName>
    <definedName name="hfcxtn">#REF!</definedName>
    <definedName name="htvjyn" localSheetId="3">#REF!</definedName>
    <definedName name="htvjyn" localSheetId="5">#REF!</definedName>
    <definedName name="htvjyn" localSheetId="6">#REF!</definedName>
    <definedName name="htvjyn" localSheetId="7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4">#REF!</definedName>
    <definedName name="i" localSheetId="3">#REF!</definedName>
    <definedName name="i" localSheetId="5">#REF!</definedName>
    <definedName name="i" localSheetId="8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4">#REF!</definedName>
    <definedName name="iii" localSheetId="3">#REF!</definedName>
    <definedName name="iii" localSheetId="5">#REF!</definedName>
    <definedName name="iii" localSheetId="6">#REF!</definedName>
    <definedName name="iii" localSheetId="8">#REF!</definedName>
    <definedName name="iii" localSheetId="10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4">#REF!</definedName>
    <definedName name="iiiii" localSheetId="3">#REF!</definedName>
    <definedName name="iiiii" localSheetId="5">#REF!</definedName>
    <definedName name="iiiii" localSheetId="8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4">#REF!</definedName>
    <definedName name="Ind" localSheetId="3">#REF!</definedName>
    <definedName name="Ind" localSheetId="5">#REF!</definedName>
    <definedName name="Ind" localSheetId="8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4">#REF!</definedName>
    <definedName name="Itog" localSheetId="3">#REF!</definedName>
    <definedName name="Itog" localSheetId="5">#REF!</definedName>
    <definedName name="Itog" localSheetId="6">#REF!</definedName>
    <definedName name="Itog" localSheetId="8">#REF!</definedName>
    <definedName name="Itog" localSheetId="10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4">#REF!</definedName>
    <definedName name="jkjhggh" localSheetId="3">#REF!</definedName>
    <definedName name="jkjhggh" localSheetId="5">#REF!</definedName>
    <definedName name="jkjhggh" localSheetId="6">#REF!</definedName>
    <definedName name="jkjhggh" localSheetId="8">#REF!</definedName>
    <definedName name="jkjhggh" localSheetId="10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3">#REF!</definedName>
    <definedName name="kk" localSheetId="5">#REF!</definedName>
    <definedName name="kk" localSheetId="6">#REF!</definedName>
    <definedName name="kk" localSheetId="7">#REF!</definedName>
    <definedName name="kk">#REF!</definedName>
    <definedName name="kl" localSheetId="3">#REF!</definedName>
    <definedName name="kl" localSheetId="5">#REF!</definedName>
    <definedName name="kl" localSheetId="6">#REF!</definedName>
    <definedName name="kl" localSheetId="7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4">#REF!</definedName>
    <definedName name="KPlan" localSheetId="3">#REF!</definedName>
    <definedName name="KPlan" localSheetId="5">#REF!</definedName>
    <definedName name="KPlan" localSheetId="6">#REF!</definedName>
    <definedName name="KPlan" localSheetId="8">#REF!</definedName>
    <definedName name="KPlan" localSheetId="10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4">#REF!</definedName>
    <definedName name="l" localSheetId="3">#REF!</definedName>
    <definedName name="l" localSheetId="5">#REF!</definedName>
    <definedName name="l" localSheetId="8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4">#REF!</definedName>
    <definedName name="language" localSheetId="3">#REF!</definedName>
    <definedName name="language" localSheetId="5">#REF!</definedName>
    <definedName name="language" localSheetId="8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4">#REF!</definedName>
    <definedName name="m" localSheetId="3">#REF!</definedName>
    <definedName name="m" localSheetId="5">#REF!</definedName>
    <definedName name="m" localSheetId="6">#REF!</definedName>
    <definedName name="m" localSheetId="8">#REF!</definedName>
    <definedName name="m" localSheetId="10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4">#REF!</definedName>
    <definedName name="n" localSheetId="3">#REF!</definedName>
    <definedName name="n" localSheetId="5">#REF!</definedName>
    <definedName name="n" localSheetId="8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13">{"","одинz","дваz","триz","четыреz","пятьz","шестьz","семьz","восемьz","девятьz"}</definedName>
    <definedName name="n_1" localSheetId="15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8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13">{"";1;"двадцатьz";"тридцатьz";"сорокz";"пятьдесятz";"шестьдесятz";"семьдесятz";"восемьдесятz";"девяностоz"}</definedName>
    <definedName name="n_3" localSheetId="15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8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13">{"","стоz","двестиz","тристаz","четырестаz","пятьсотz","шестьсотz","семьсотz","восемьсотz","девятьсотz"}</definedName>
    <definedName name="n_4" localSheetId="15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8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13">{"","однаz","двеz","триz","четыреz","пятьz","шестьz","семьz","восемьz","девятьz"}</definedName>
    <definedName name="n_5" localSheetId="15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8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4">IF('4.5 РМ'!n_3=1,'4.5 РМ'!n_2,'4.5 РМ'!n_3&amp;'4.5 РМ'!n_1)</definedName>
    <definedName name="n0x" localSheetId="13">IF('4.7 Прил.6 Расчет Прочие'!n_3=1,'4.7 Прил.6 Расчет Прочие'!n_2,'4.7 Прил.6 Расчет Прочие'!n_3&amp;'4.7 Прил.6 Расчет Прочие'!n_1)</definedName>
    <definedName name="n0x" localSheetId="15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1">IF(Прил.10!n_3=1,Прил.10!n_2,Прил.10!n_3&amp;Прил.10!n_1)</definedName>
    <definedName name="n0x" localSheetId="5">IF('Прил.2 Расч стоим'!n_3=1,'Прил.2 Расч стоим'!n_2,'Прил.2 Расч стоим'!n_3&amp;'Прил.2 Расч стоим'!n_1)</definedName>
    <definedName name="n0x" localSheetId="6">IF(Прил.3!n_3=1,Прил.3!n_2,Прил.3!n_3&amp;Прил.3!n_1)</definedName>
    <definedName name="n0x" localSheetId="7">IF('Прил.4 РМ'!n_3=1,'Прил.4 РМ'!n_2,'Прил.4 РМ'!n_3&amp;'Прил.4 РМ'!n_1)</definedName>
    <definedName name="n0x" localSheetId="8">IF('Прил.5 Расчет СМР и ОБ'!n_3=1,'Прил.5 Расчет СМР и ОБ'!n_2,'Прил.5 Расчет СМР и ОБ'!n_3&amp;'Прил.5 Расчет СМР и ОБ'!n_1)</definedName>
    <definedName name="n0x" localSheetId="12">IF(ФОТр.тек.!n_3=1,ФОТр.тек.!n_2,ФОТр.тек.!n_3&amp;ФОТр.тек.!n_1)</definedName>
    <definedName name="n0x">IF('Прил.7 Расчет пок.'!n_3=1,'Прил.7 Расчет пок.'!n_2,'Прил.7 Расчет пок.'!n_3&amp;'Прил.7 Расчет пок.'!n_1)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4">IF('4.5 РМ'!n_3=1,'4.5 РМ'!n_2,'4.5 РМ'!n_3&amp;'4.5 РМ'!n_5)</definedName>
    <definedName name="n1x" localSheetId="13">IF('4.7 Прил.6 Расчет Прочие'!n_3=1,'4.7 Прил.6 Расчет Прочие'!n_2,'4.7 Прил.6 Расчет Прочие'!n_3&amp;'4.7 Прил.6 Расчет Прочие'!n_5)</definedName>
    <definedName name="n1x" localSheetId="15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1">IF(Прил.10!n_3=1,Прил.10!n_2,Прил.10!n_3&amp;Прил.10!n_5)</definedName>
    <definedName name="n1x" localSheetId="5">IF('Прил.2 Расч стоим'!n_3=1,'Прил.2 Расч стоим'!n_2,'Прил.2 Расч стоим'!n_3&amp;'Прил.2 Расч стоим'!n_5)</definedName>
    <definedName name="n1x" localSheetId="6">IF(Прил.3!n_3=1,Прил.3!n_2,Прил.3!n_3&amp;Прил.3!n_5)</definedName>
    <definedName name="n1x" localSheetId="7">IF('Прил.4 РМ'!n_3=1,'Прил.4 РМ'!n_2,'Прил.4 РМ'!n_3&amp;'Прил.4 РМ'!n_5)</definedName>
    <definedName name="n1x" localSheetId="8">IF('Прил.5 Расчет СМР и ОБ'!n_3=1,'Прил.5 Расчет СМР и ОБ'!n_2,'Прил.5 Расчет СМР и ОБ'!n_3&amp;'Прил.5 Расчет СМР и ОБ'!n_5)</definedName>
    <definedName name="n1x" localSheetId="12">IF(ФОТр.тек.!n_3=1,ФОТр.тек.!n_2,ФОТр.тек.!n_3&amp;ФОТр.тек.!n_5)</definedName>
    <definedName name="n1x">IF('Прил.7 Расчет пок.'!n_3=1,'Прил.7 Расчет пок.'!n_2,'Прил.7 Расчет пок.'!n_3&amp;'Прил.7 Расчет пок.'!n_5)</definedName>
    <definedName name="Nalog" localSheetId="0">#REF!</definedName>
    <definedName name="Nalog" localSheetId="1">#REF!</definedName>
    <definedName name="Nalog" localSheetId="2">#REF!</definedName>
    <definedName name="Nalog" localSheetId="4">#REF!</definedName>
    <definedName name="Nalog" localSheetId="3">#REF!</definedName>
    <definedName name="Nalog" localSheetId="5">#REF!</definedName>
    <definedName name="Nalog" localSheetId="6">#REF!</definedName>
    <definedName name="Nalog" localSheetId="8">#REF!</definedName>
    <definedName name="Nalog" localSheetId="10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4">#REF!</definedName>
    <definedName name="NumColJournal" localSheetId="3">#REF!</definedName>
    <definedName name="NumColJournal" localSheetId="5">#REF!</definedName>
    <definedName name="NumColJournal" localSheetId="6">#REF!</definedName>
    <definedName name="NumColJournal" localSheetId="8">#REF!</definedName>
    <definedName name="NumColJournal" localSheetId="10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4">#REF!</definedName>
    <definedName name="o" localSheetId="3">#REF!</definedName>
    <definedName name="o" localSheetId="5">#REF!</definedName>
    <definedName name="o" localSheetId="8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4">#REF!</definedName>
    <definedName name="Obj" localSheetId="3">#REF!</definedName>
    <definedName name="Obj" localSheetId="5">#REF!</definedName>
    <definedName name="Obj" localSheetId="8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4">#REF!</definedName>
    <definedName name="oppp" localSheetId="3">#REF!</definedName>
    <definedName name="oppp" localSheetId="5">#REF!</definedName>
    <definedName name="oppp" localSheetId="6">#REF!</definedName>
    <definedName name="oppp" localSheetId="8">#REF!</definedName>
    <definedName name="oppp" localSheetId="10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4">#REF!</definedName>
    <definedName name="pp" localSheetId="3">#REF!</definedName>
    <definedName name="pp" localSheetId="5">#REF!</definedName>
    <definedName name="pp" localSheetId="6">#REF!</definedName>
    <definedName name="pp" localSheetId="8">#REF!</definedName>
    <definedName name="pp" localSheetId="10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4">#REF!</definedName>
    <definedName name="Print_Area" localSheetId="15">#REF!</definedName>
    <definedName name="Print_Area" localSheetId="3">#REF!</definedName>
    <definedName name="Print_Area" localSheetId="5">#REF!</definedName>
    <definedName name="Print_Area" localSheetId="6">#REF!</definedName>
    <definedName name="Print_Area" localSheetId="8">#REF!</definedName>
    <definedName name="Print_Area" localSheetId="10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4">#REF!</definedName>
    <definedName name="propis" localSheetId="3">#REF!</definedName>
    <definedName name="propis" localSheetId="5">#REF!</definedName>
    <definedName name="propis" localSheetId="6">#REF!</definedName>
    <definedName name="propis" localSheetId="8">#REF!</definedName>
    <definedName name="propis" localSheetId="10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4">#REF!</definedName>
    <definedName name="q" localSheetId="3">#REF!</definedName>
    <definedName name="q" localSheetId="5">#REF!</definedName>
    <definedName name="q" localSheetId="8">#REF!</definedName>
    <definedName name="q">#REF!</definedName>
    <definedName name="qq" localSheetId="3">#REF!</definedName>
    <definedName name="qq" localSheetId="5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4">#REF!</definedName>
    <definedName name="qqqqqqqqqqqqqqqqqqqqqqqqqqqqqqqqqqq" localSheetId="3">#REF!</definedName>
    <definedName name="qqqqqqqqqqqqqqqqqqqqqqqqqqqqqqqqqqq" localSheetId="5">#REF!</definedName>
    <definedName name="qqqqqqqqqqqqqqqqqqqqqqqqqqqqqqqqqqq" localSheetId="6">#REF!</definedName>
    <definedName name="qqqqqqqqqqqqqqqqqqqqqqqqqqqqqqqqqqq" localSheetId="8">#REF!</definedName>
    <definedName name="qqqqqqqqqqqqqqqqqqqqqqqqqqqqqqqqqqq" localSheetId="10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4">#REF!</definedName>
    <definedName name="rehl" localSheetId="3">#REF!</definedName>
    <definedName name="rehl" localSheetId="5">#REF!</definedName>
    <definedName name="rehl" localSheetId="8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4">#REF!</definedName>
    <definedName name="rf" localSheetId="3">#REF!</definedName>
    <definedName name="rf" localSheetId="5">#REF!</definedName>
    <definedName name="rf" localSheetId="8">#REF!</definedName>
    <definedName name="rf">#REF!</definedName>
    <definedName name="rrrrrr" localSheetId="3">#REF!</definedName>
    <definedName name="rrrrrr" localSheetId="5">#REF!</definedName>
    <definedName name="rrrrrr" localSheetId="6">#REF!</definedName>
    <definedName name="rrrrrr" localSheetId="7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4">#REF!</definedName>
    <definedName name="rtyrty" localSheetId="3">#REF!</definedName>
    <definedName name="rtyrty" localSheetId="5">#REF!</definedName>
    <definedName name="rtyrty" localSheetId="8">#REF!</definedName>
    <definedName name="rtyrty">#REF!</definedName>
    <definedName name="rybuf" localSheetId="3">#REF!</definedName>
    <definedName name="rybuf" localSheetId="5">#REF!</definedName>
    <definedName name="rybuf">#REF!</definedName>
    <definedName name="rybuf3" localSheetId="3">#REF!</definedName>
    <definedName name="rybuf3" localSheetId="5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4">#REF!</definedName>
    <definedName name="SD_DC" localSheetId="3">#REF!</definedName>
    <definedName name="SD_DC" localSheetId="5">#REF!</definedName>
    <definedName name="SD_DC" localSheetId="6">#REF!</definedName>
    <definedName name="SD_DC" localSheetId="8">#REF!</definedName>
    <definedName name="SD_DC" localSheetId="10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4">#REF!</definedName>
    <definedName name="SDDsfd" localSheetId="3">#REF!</definedName>
    <definedName name="SDDsfd" localSheetId="5">#REF!</definedName>
    <definedName name="SDDsfd" localSheetId="6">#REF!</definedName>
    <definedName name="SDDsfd" localSheetId="8">#REF!</definedName>
    <definedName name="SDDsfd" localSheetId="10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4">#REF!</definedName>
    <definedName name="SDSA" localSheetId="3">#REF!</definedName>
    <definedName name="SDSA" localSheetId="5">#REF!</definedName>
    <definedName name="SDSA" localSheetId="8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4">#REF!</definedName>
    <definedName name="SF_SFs" localSheetId="3">#REF!</definedName>
    <definedName name="SF_SFs" localSheetId="5">#REF!</definedName>
    <definedName name="SF_SFs" localSheetId="8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4">#REF!</definedName>
    <definedName name="SM" localSheetId="3">#REF!</definedName>
    <definedName name="SM" localSheetId="5">#REF!</definedName>
    <definedName name="SM" localSheetId="6">#REF!</definedName>
    <definedName name="SM" localSheetId="8">#REF!</definedName>
    <definedName name="SM" localSheetId="10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4">#REF!</definedName>
    <definedName name="SM_SM" localSheetId="3">#REF!</definedName>
    <definedName name="SM_SM" localSheetId="5">#REF!</definedName>
    <definedName name="SM_SM" localSheetId="8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4">#REF!</definedName>
    <definedName name="SM_SM1" localSheetId="3">#REF!</definedName>
    <definedName name="SM_SM1" localSheetId="5">#REF!</definedName>
    <definedName name="SM_SM1" localSheetId="8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4">#REF!</definedName>
    <definedName name="SM_SM45" localSheetId="3">#REF!</definedName>
    <definedName name="SM_SM45" localSheetId="5">#REF!</definedName>
    <definedName name="SM_SM45" localSheetId="8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4">#REF!</definedName>
    <definedName name="SM_SM6" localSheetId="3">#REF!</definedName>
    <definedName name="SM_SM6" localSheetId="5">#REF!</definedName>
    <definedName name="SM_SM6" localSheetId="8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4">#REF!</definedName>
    <definedName name="SM_STO" localSheetId="3">#REF!</definedName>
    <definedName name="SM_STO" localSheetId="5">#REF!</definedName>
    <definedName name="SM_STO" localSheetId="8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4">#REF!</definedName>
    <definedName name="SM_STO1" localSheetId="3">#REF!</definedName>
    <definedName name="SM_STO1" localSheetId="5">#REF!</definedName>
    <definedName name="SM_STO1" localSheetId="6">#REF!</definedName>
    <definedName name="SM_STO1" localSheetId="8">#REF!</definedName>
    <definedName name="SM_STO1" localSheetId="10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4">#REF!</definedName>
    <definedName name="SM_STO2" localSheetId="3">#REF!</definedName>
    <definedName name="SM_STO2" localSheetId="5">#REF!</definedName>
    <definedName name="SM_STO2" localSheetId="8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4">#REF!</definedName>
    <definedName name="SM_STO3" localSheetId="3">#REF!</definedName>
    <definedName name="SM_STO3" localSheetId="5">#REF!</definedName>
    <definedName name="SM_STO3" localSheetId="8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4">#REF!</definedName>
    <definedName name="Smmmmmmmmmmmmmmm" localSheetId="3">#REF!</definedName>
    <definedName name="Smmmmmmmmmmmmmmm" localSheetId="5">#REF!</definedName>
    <definedName name="Smmmmmmmmmmmmmmm" localSheetId="8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4">#REF!</definedName>
    <definedName name="SmPr" localSheetId="3">#REF!</definedName>
    <definedName name="SmPr" localSheetId="5">#REF!</definedName>
    <definedName name="SmPr" localSheetId="8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4">#REF!</definedName>
    <definedName name="Status" localSheetId="3">#REF!</definedName>
    <definedName name="Status" localSheetId="5">#REF!</definedName>
    <definedName name="Status" localSheetId="6">#REF!</definedName>
    <definedName name="Status" localSheetId="8">#REF!</definedName>
    <definedName name="Status" localSheetId="10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4">#REF!</definedName>
    <definedName name="SUM_" localSheetId="3">#REF!</definedName>
    <definedName name="SUM_" localSheetId="5">#REF!</definedName>
    <definedName name="SUM_" localSheetId="6">#REF!</definedName>
    <definedName name="SUM_" localSheetId="8">#REF!</definedName>
    <definedName name="SUM_" localSheetId="10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4">#REF!</definedName>
    <definedName name="SUM_1" localSheetId="3">#REF!</definedName>
    <definedName name="SUM_1" localSheetId="5">#REF!</definedName>
    <definedName name="SUM_1" localSheetId="8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4">#REF!</definedName>
    <definedName name="sum_2" localSheetId="3">#REF!</definedName>
    <definedName name="sum_2" localSheetId="5">#REF!</definedName>
    <definedName name="sum_2" localSheetId="8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4">#REF!</definedName>
    <definedName name="SUM_3" localSheetId="3">#REF!</definedName>
    <definedName name="SUM_3" localSheetId="5">#REF!</definedName>
    <definedName name="SUM_3" localSheetId="8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4">#REF!</definedName>
    <definedName name="sum_4" localSheetId="3">#REF!</definedName>
    <definedName name="sum_4" localSheetId="5">#REF!</definedName>
    <definedName name="sum_4" localSheetId="8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4">#REF!</definedName>
    <definedName name="SV" localSheetId="3">#REF!</definedName>
    <definedName name="SV" localSheetId="5">#REF!</definedName>
    <definedName name="SV" localSheetId="8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4">#REF!</definedName>
    <definedName name="SV_STO" localSheetId="3">#REF!</definedName>
    <definedName name="SV_STO" localSheetId="5">#REF!</definedName>
    <definedName name="SV_STO" localSheetId="8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4">#REF!</definedName>
    <definedName name="t" localSheetId="3">#REF!</definedName>
    <definedName name="t" localSheetId="5">#REF!</definedName>
    <definedName name="t" localSheetId="8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4">#REF!</definedName>
    <definedName name="time" localSheetId="14">#REF!</definedName>
    <definedName name="time" localSheetId="15">#REF!</definedName>
    <definedName name="time" localSheetId="3">#REF!</definedName>
    <definedName name="time" localSheetId="5">#REF!</definedName>
    <definedName name="time" localSheetId="8">#REF!</definedName>
    <definedName name="time" localSheetId="12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4">#REF!</definedName>
    <definedName name="Time_diff" localSheetId="3">#REF!</definedName>
    <definedName name="Time_diff" localSheetId="5">#REF!</definedName>
    <definedName name="Time_diff" localSheetId="8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4">#REF!</definedName>
    <definedName name="Times" localSheetId="3">#REF!</definedName>
    <definedName name="Times" localSheetId="5">#REF!</definedName>
    <definedName name="Times" localSheetId="8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4">#REF!</definedName>
    <definedName name="Times___0" localSheetId="3">#REF!</definedName>
    <definedName name="Times___0" localSheetId="5">#REF!</definedName>
    <definedName name="Times___0" localSheetId="8">#REF!</definedName>
    <definedName name="Times___0">#REF!</definedName>
    <definedName name="title">#REF!</definedName>
    <definedName name="ttt" localSheetId="3">#REF!</definedName>
    <definedName name="ttt" localSheetId="5">#REF!</definedName>
    <definedName name="ttt" localSheetId="6">#REF!</definedName>
    <definedName name="ttt" localSheetId="7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4">#REF!</definedName>
    <definedName name="ujl" localSheetId="3">#REF!</definedName>
    <definedName name="ujl" localSheetId="5">#REF!</definedName>
    <definedName name="ujl" localSheetId="8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4">#REF!</definedName>
    <definedName name="USA_1" localSheetId="3">#REF!</definedName>
    <definedName name="USA_1" localSheetId="5">#REF!</definedName>
    <definedName name="USA_1" localSheetId="6">#REF!</definedName>
    <definedName name="USA_1" localSheetId="8">#REF!</definedName>
    <definedName name="USA_1" localSheetId="10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4">#REF!</definedName>
    <definedName name="v" localSheetId="3">#REF!</definedName>
    <definedName name="v" localSheetId="5">#REF!</definedName>
    <definedName name="v" localSheetId="6">#REF!</definedName>
    <definedName name="v" localSheetId="8">#REF!</definedName>
    <definedName name="v" localSheetId="10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4">#REF!</definedName>
    <definedName name="VH" localSheetId="3">#REF!</definedName>
    <definedName name="VH" localSheetId="5">#REF!</definedName>
    <definedName name="VH" localSheetId="8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4">#REF!</definedName>
    <definedName name="w" localSheetId="3">#REF!</definedName>
    <definedName name="w" localSheetId="5">#REF!</definedName>
    <definedName name="w" localSheetId="6">#REF!</definedName>
    <definedName name="w" localSheetId="8">#REF!</definedName>
    <definedName name="w" localSheetId="10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4">{"'4.5 РМ'!glc1",#N/A,FALSE,"GLC";"'4.5 РМ'!glc2",#N/A,FALSE,"GLC";"'4.5 РМ'!glc3",#N/A,FALSE,"GLC";"'4.5 РМ'!glc4",#N/A,FALSE,"GLC";"'4.5 РМ'!glc5",#N/A,FALSE,"GLC"}</definedName>
    <definedName name="wrn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1">{"'Прил. 10'!glc1",#N/A,FALSE,"GLC";"'Прил. 10'!glc2",#N/A,FALSE,"GLC";"'Прил. 10'!glc3",#N/A,FALSE,"GLC";"'Прил. 10'!glc4",#N/A,FALSE,"GLC";"'Прил. 10'!glc5",#N/A,FALSE,"GLC"}</definedName>
    <definedName name="wrn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6">{"'Прил. 3'!glc1",#N/A,FALSE,"GLC";"'Прил. 3'!glc2",#N/A,FALSE,"GLC";"'Прил. 3'!glc3",#N/A,FALSE,"GLC";"'Прил. 3'!glc4",#N/A,FALSE,"GLC";"'Прил. 3'!glc5",#N/A,FALSE,"GLC"}</definedName>
    <definedName name="wrn" localSheetId="7">{"'Прил.4 РМ'!glc1",#N/A,FALSE,"GLC";"'Прил.4 РМ'!glc2",#N/A,FALSE,"GLC";"'Прил.4 РМ'!glc3",#N/A,FALSE,"GLC";"'Прил.4 РМ'!glc4",#N/A,FALSE,"GLC";"'Прил.4 РМ'!glc5",#N/A,FALSE,"GLC"}</definedName>
    <definedName name="wrn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4">{#N/A,#N/A,FALSE,"Шаблон_Спец1"}</definedName>
    <definedName name="wrn.1." localSheetId="13">{#N/A,#N/A,FALSE,"Шаблон_Спец1"}</definedName>
    <definedName name="wrn.1." localSheetId="15">{#N/A,#N/A,FALSE,"Шаблон_Спец1"}</definedName>
    <definedName name="wrn.1." localSheetId="3">{#N/A,#N/A,FALSE,"Шаблон_Спец1"}</definedName>
    <definedName name="wrn.1." localSheetId="11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8">{#N/A,#N/A,FALSE,"Шаблон_Спец1"}</definedName>
    <definedName name="wrn.1." localSheetId="12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13">{#N/A,#N/A,FALSE,"Aging Summary";#N/A,#N/A,FALSE,"Ratio Analysis";#N/A,#N/A,FALSE,"Test 120 Day Accts";#N/A,#N/A,FALSE,"Tickmarks"}</definedName>
    <definedName name="wrn.Aging._.and._.Trend._.Analysis." localSheetId="15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8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13">{#N/A,#N/A,FALSE,"Aging Summary";#N/A,#N/A,FALSE,"Ratio Analysis";#N/A,#N/A,FALSE,"Test 120 Day Accts";#N/A,#N/A,FALSE,"Tickmarks"}</definedName>
    <definedName name="wrn.Aging.and._Trend._.Analysis.2" localSheetId="15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13">{"assets",#N/A,FALSE,"historicBS";"liab",#N/A,FALSE,"historicBS";"is",#N/A,FALSE,"historicIS";"ratios",#N/A,FALSE,"ratios"}</definedName>
    <definedName name="wrn.basicfin." localSheetId="15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8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13">{"assets",#N/A,FALSE,"historicBS";"liab",#N/A,FALSE,"historicBS";"is",#N/A,FALSE,"historicIS";"ratios",#N/A,FALSE,"ratios"}</definedName>
    <definedName name="wrn.basicfin.2" localSheetId="15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13">{#N/A,#N/A,TRUE,"Engineering Dept";#N/A,#N/A,TRUE,"Sales Dept";#N/A,#N/A,TRUE,"Marketing Dept";#N/A,#N/A,TRUE,"Admin Dept"}</definedName>
    <definedName name="wrn.Departmentals." localSheetId="15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8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13">{#N/A,#N/A,FALSE,"Engineering Dept";#N/A,#N/A,FALSE,"Sales Dept";#N/A,#N/A,FALSE,"Marketing Dept";#N/A,#N/A,FALSE,"Admin Dept";#N/A,#N/A,FALSE,"Total Operating Expenses"}</definedName>
    <definedName name="wrn.Departments." localSheetId="15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13">{#N/A,#N/A,TRUE,"Balance Sheet";#N/A,#N/A,TRUE,"Income Statement";#N/A,#N/A,TRUE,"Statement of Cash Flows";#N/A,#N/A,TRUE,"Key Indicators"}</definedName>
    <definedName name="wrn.Financials." localSheetId="15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8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13">{"glcbs",#N/A,FALSE,"GLCBS";"glccsbs",#N/A,FALSE,"GLCCSBS";"glcis",#N/A,FALSE,"GLCIS";"glccsis",#N/A,FALSE,"GLCCSIS";"glcrat1",#N/A,FALSE,"GLC-ratios1"}</definedName>
    <definedName name="wrn.glc." localSheetId="15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8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4">{"'4.5 РМ'!glc1",#N/A,FALSE,"GLC";"'4.5 РМ'!glc2",#N/A,FALSE,"GLC";"'4.5 РМ'!glc3",#N/A,FALSE,"GLC";"'4.5 РМ'!glc4",#N/A,FALSE,"GLC";"'4.5 РМ'!glc5",#N/A,FALSE,"GLC"}</definedName>
    <definedName name="wrn.glcpromonte.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1">{"'Прил. 10'!glc1",#N/A,FALSE,"GLC";"'Прил. 10'!glc2",#N/A,FALSE,"GLC";"'Прил. 10'!glc3",#N/A,FALSE,"GLC";"'Прил. 10'!glc4",#N/A,FALSE,"GLC";"'Прил. 10'!glc5",#N/A,FALSE,"GLC"}</definedName>
    <definedName name="wrn.glcpromonte.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6">{"'Прил. 3'!glc1",#N/A,FALSE,"GLC";"'Прил. 3'!glc2",#N/A,FALSE,"GLC";"'Прил. 3'!glc3",#N/A,FALSE,"GLC";"'Прил. 3'!glc4",#N/A,FALSE,"GLC";"'Прил. 3'!glc5",#N/A,FALSE,"GLC"}</definedName>
    <definedName name="wrn.glcpromonte." localSheetId="7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4">#REF!</definedName>
    <definedName name="xh" localSheetId="3">#REF!</definedName>
    <definedName name="xh" localSheetId="5">#REF!</definedName>
    <definedName name="xh" localSheetId="6">#REF!</definedName>
    <definedName name="xh" localSheetId="8">#REF!</definedName>
    <definedName name="xh" localSheetId="10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4">#REF!</definedName>
    <definedName name="y" localSheetId="3">#REF!</definedName>
    <definedName name="y" localSheetId="5">#REF!</definedName>
    <definedName name="y" localSheetId="8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4">#REF!</definedName>
    <definedName name="Yamaha_26" localSheetId="3">#REF!</definedName>
    <definedName name="Yamaha_26" localSheetId="5">#REF!</definedName>
    <definedName name="Yamaha_26" localSheetId="8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4">#REF!</definedName>
    <definedName name="yyy" localSheetId="3">#REF!</definedName>
    <definedName name="yyy" localSheetId="5">#REF!</definedName>
    <definedName name="yyy" localSheetId="8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4">#REF!</definedName>
    <definedName name="ZAK1" localSheetId="3">#REF!</definedName>
    <definedName name="ZAK1" localSheetId="5">#REF!</definedName>
    <definedName name="ZAK1" localSheetId="8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4">#REF!</definedName>
    <definedName name="ZAK2" localSheetId="3">#REF!</definedName>
    <definedName name="ZAK2" localSheetId="5">#REF!</definedName>
    <definedName name="ZAK2" localSheetId="8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4">#REF!</definedName>
    <definedName name="zak3" localSheetId="3">#REF!</definedName>
    <definedName name="zak3" localSheetId="5">#REF!</definedName>
    <definedName name="zak3" localSheetId="8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4">#REF!</definedName>
    <definedName name="zxdc" localSheetId="3">#REF!</definedName>
    <definedName name="zxdc" localSheetId="5">#REF!</definedName>
    <definedName name="zxdc" localSheetId="8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4">#REF!</definedName>
    <definedName name="zzzz" localSheetId="3">#REF!</definedName>
    <definedName name="zzzz" localSheetId="5">#REF!</definedName>
    <definedName name="zzzz" localSheetId="8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4">#REF!</definedName>
    <definedName name="а" localSheetId="14">#REF!</definedName>
    <definedName name="а" localSheetId="15">#REF!</definedName>
    <definedName name="а" localSheetId="3">#REF!</definedName>
    <definedName name="а" localSheetId="5">#REF!</definedName>
    <definedName name="а" localSheetId="8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4">#REF!</definedName>
    <definedName name="А10" localSheetId="3">#REF!</definedName>
    <definedName name="А10" localSheetId="5">#REF!</definedName>
    <definedName name="А10" localSheetId="6">#REF!</definedName>
    <definedName name="А10" localSheetId="8">#REF!</definedName>
    <definedName name="А10" localSheetId="10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4">#REF!</definedName>
    <definedName name="а12" localSheetId="3">#REF!</definedName>
    <definedName name="а12" localSheetId="5">#REF!</definedName>
    <definedName name="а12" localSheetId="8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4">#REF!</definedName>
    <definedName name="а124545" localSheetId="3">#REF!</definedName>
    <definedName name="а124545" localSheetId="5">#REF!</definedName>
    <definedName name="а124545" localSheetId="8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4">#REF!</definedName>
    <definedName name="А15" localSheetId="3">#REF!</definedName>
    <definedName name="А15" localSheetId="5">#REF!</definedName>
    <definedName name="А15" localSheetId="8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4">#REF!</definedName>
    <definedName name="А2" localSheetId="3">#REF!</definedName>
    <definedName name="А2" localSheetId="5">#REF!</definedName>
    <definedName name="А2" localSheetId="8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4">#REF!</definedName>
    <definedName name="А34" localSheetId="3">#REF!</definedName>
    <definedName name="А34" localSheetId="5">#REF!</definedName>
    <definedName name="А34" localSheetId="8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4">#REF!</definedName>
    <definedName name="а35" localSheetId="3">#REF!</definedName>
    <definedName name="а35" localSheetId="5">#REF!</definedName>
    <definedName name="а35" localSheetId="8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4">#REF!</definedName>
    <definedName name="а36" localSheetId="3">#REF!</definedName>
    <definedName name="а36" localSheetId="5">#REF!</definedName>
    <definedName name="а36" localSheetId="8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4">#REF!</definedName>
    <definedName name="аа" localSheetId="3">#REF!</definedName>
    <definedName name="аа" localSheetId="5">#REF!</definedName>
    <definedName name="аа" localSheetId="8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4">#REF!</definedName>
    <definedName name="ааа" localSheetId="14">#REF!</definedName>
    <definedName name="ааа" localSheetId="15">#REF!</definedName>
    <definedName name="ааа" localSheetId="3">#REF!</definedName>
    <definedName name="ааа" localSheetId="5">#REF!</definedName>
    <definedName name="ааа" localSheetId="8">#REF!</definedName>
    <definedName name="ааа" localSheetId="12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4">#REF!</definedName>
    <definedName name="аааа" localSheetId="3">#REF!</definedName>
    <definedName name="аааа" localSheetId="11">#REF!</definedName>
    <definedName name="аааа" localSheetId="5">#REF!</definedName>
    <definedName name="аааа" localSheetId="6">#REF!</definedName>
    <definedName name="аааа" localSheetId="7">#REF!</definedName>
    <definedName name="аааа" localSheetId="8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4">#REF!</definedName>
    <definedName name="ааааа" localSheetId="3">#REF!</definedName>
    <definedName name="ааааа" localSheetId="5">#REF!</definedName>
    <definedName name="ааааа" localSheetId="8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4">#REF!</definedName>
    <definedName name="аааааа" localSheetId="3">#REF!</definedName>
    <definedName name="аааааа" localSheetId="5">#REF!</definedName>
    <definedName name="аааааа" localSheetId="8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4">#REF!</definedName>
    <definedName name="ааааааа" localSheetId="3">#REF!</definedName>
    <definedName name="ааааааа" localSheetId="5">#REF!</definedName>
    <definedName name="ааааааа" localSheetId="8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4">#REF!</definedName>
    <definedName name="аб" localSheetId="3">#REF!</definedName>
    <definedName name="аб" localSheetId="5">#REF!</definedName>
    <definedName name="аб" localSheetId="8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4">#REF!</definedName>
    <definedName name="абв10" localSheetId="3">#REF!</definedName>
    <definedName name="абв10" localSheetId="5">#REF!</definedName>
    <definedName name="абв10" localSheetId="8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4">#REF!</definedName>
    <definedName name="ав" localSheetId="3">#REF!</definedName>
    <definedName name="ав" localSheetId="5">#REF!</definedName>
    <definedName name="ав" localSheetId="8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4">#REF!</definedName>
    <definedName name="авввввввввввввввввввв" localSheetId="3">#REF!</definedName>
    <definedName name="авввввввввввввввввввв" localSheetId="5">#REF!</definedName>
    <definedName name="авввввввввввввввввввв" localSheetId="8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4">#REF!</definedName>
    <definedName name="авпявап" localSheetId="3">#REF!</definedName>
    <definedName name="авпявап" localSheetId="5">#REF!</definedName>
    <definedName name="авпявап" localSheetId="8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4">#REF!</definedName>
    <definedName name="авпяпав" localSheetId="3">#REF!</definedName>
    <definedName name="авпяпав" localSheetId="5">#REF!</definedName>
    <definedName name="авпяпав" localSheetId="8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4">#REF!</definedName>
    <definedName name="авРВп" localSheetId="3">#REF!</definedName>
    <definedName name="авРВп" localSheetId="5">#REF!</definedName>
    <definedName name="авРВп" localSheetId="8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4">#REF!</definedName>
    <definedName name="авс" localSheetId="3">#REF!</definedName>
    <definedName name="авс" localSheetId="5">#REF!</definedName>
    <definedName name="авс" localSheetId="8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4">#REF!</definedName>
    <definedName name="аглвг" localSheetId="3">#REF!</definedName>
    <definedName name="аглвг" localSheetId="5">#REF!</definedName>
    <definedName name="аглвг" localSheetId="8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4">#REF!</definedName>
    <definedName name="админ" localSheetId="3">#REF!</definedName>
    <definedName name="админ" localSheetId="5">#REF!</definedName>
    <definedName name="админ" localSheetId="8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4">#REF!</definedName>
    <definedName name="аднг" localSheetId="3">#REF!</definedName>
    <definedName name="аднг" localSheetId="5">#REF!</definedName>
    <definedName name="аднг" localSheetId="8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4">#REF!</definedName>
    <definedName name="адоад" localSheetId="3">#REF!</definedName>
    <definedName name="адоад" localSheetId="5">#REF!</definedName>
    <definedName name="адоад" localSheetId="8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4">#REF!</definedName>
    <definedName name="адожд" localSheetId="3">#REF!</definedName>
    <definedName name="адожд" localSheetId="5">#REF!</definedName>
    <definedName name="адожд" localSheetId="8">#REF!</definedName>
    <definedName name="адожд">#REF!</definedName>
    <definedName name="аервенрвперпар" localSheetId="3">#REF!</definedName>
    <definedName name="аервенрвперпар" localSheetId="5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4">#REF!</definedName>
    <definedName name="ало" localSheetId="3">#REF!</definedName>
    <definedName name="ало" localSheetId="5">#REF!</definedName>
    <definedName name="ало" localSheetId="6">#REF!</definedName>
    <definedName name="ало" localSheetId="8">#REF!</definedName>
    <definedName name="ало" localSheetId="10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4">#REF!</definedName>
    <definedName name="Алтайский_край" localSheetId="3">#REF!</definedName>
    <definedName name="Алтайский_край" localSheetId="5">#REF!</definedName>
    <definedName name="Алтайский_край" localSheetId="8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4">#REF!</definedName>
    <definedName name="Алтайский_край_1" localSheetId="3">#REF!</definedName>
    <definedName name="Алтайский_край_1" localSheetId="5">#REF!</definedName>
    <definedName name="Алтайский_край_1" localSheetId="8">#REF!</definedName>
    <definedName name="Алтайский_край_1">#REF!</definedName>
    <definedName name="аморт" localSheetId="3">#REF!</definedName>
    <definedName name="аморт" localSheetId="5">#REF!</definedName>
    <definedName name="аморт">#REF!</definedName>
    <definedName name="Амортизация" localSheetId="3">#REF!</definedName>
    <definedName name="Амортизация" localSheetId="5">#REF!</definedName>
    <definedName name="Амортизация">#REF!</definedName>
    <definedName name="АмортизацияНМА" localSheetId="3">#REF!</definedName>
    <definedName name="АмортизацияНМА" localSheetId="5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4">#REF!</definedName>
    <definedName name="Амурская_область" localSheetId="3">#REF!</definedName>
    <definedName name="Амурская_область" localSheetId="5">#REF!</definedName>
    <definedName name="Амурская_область" localSheetId="8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4">#REF!</definedName>
    <definedName name="Амурская_область_1" localSheetId="3">#REF!</definedName>
    <definedName name="Амурская_область_1" localSheetId="5">#REF!</definedName>
    <definedName name="Амурская_область_1" localSheetId="8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4">#REF!</definedName>
    <definedName name="ангданга" localSheetId="3">#REF!</definedName>
    <definedName name="ангданга" localSheetId="5">#REF!</definedName>
    <definedName name="ангданга" localSheetId="8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4">#REF!</definedName>
    <definedName name="ангщ" localSheetId="3">#REF!</definedName>
    <definedName name="ангщ" localSheetId="5">#REF!</definedName>
    <definedName name="ангщ" localSheetId="8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4">#REF!</definedName>
    <definedName name="анд" localSheetId="3">#REF!</definedName>
    <definedName name="анд" localSheetId="5">#REF!</definedName>
    <definedName name="анд" localSheetId="8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4">#REF!</definedName>
    <definedName name="анол" localSheetId="3">#REF!</definedName>
    <definedName name="анол" localSheetId="5">#REF!</definedName>
    <definedName name="анол" localSheetId="6">#REF!</definedName>
    <definedName name="анол" localSheetId="8">#REF!</definedName>
    <definedName name="анол" localSheetId="10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4">#REF!</definedName>
    <definedName name="аода" localSheetId="3">#REF!</definedName>
    <definedName name="аода" localSheetId="5">#REF!</definedName>
    <definedName name="аода" localSheetId="6">#REF!</definedName>
    <definedName name="аода" localSheetId="8">#REF!</definedName>
    <definedName name="аода" localSheetId="10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4">#REF!</definedName>
    <definedName name="аодадо" localSheetId="3">#REF!</definedName>
    <definedName name="аодадо" localSheetId="5">#REF!</definedName>
    <definedName name="аодадо" localSheetId="8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4">#REF!</definedName>
    <definedName name="аодра" localSheetId="3">#REF!</definedName>
    <definedName name="аодра" localSheetId="5">#REF!</definedName>
    <definedName name="аодра" localSheetId="8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4">#REF!</definedName>
    <definedName name="аопы" localSheetId="3">#REF!</definedName>
    <definedName name="аопы" localSheetId="5">#REF!</definedName>
    <definedName name="аопы" localSheetId="6">#REF!</definedName>
    <definedName name="аопы" localSheetId="8">#REF!</definedName>
    <definedName name="аопы" localSheetId="10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4">#REF!</definedName>
    <definedName name="аопыао" localSheetId="3">#REF!</definedName>
    <definedName name="аопыао" localSheetId="5">#REF!</definedName>
    <definedName name="аопыао" localSheetId="8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4">#REF!</definedName>
    <definedName name="аоыао" localSheetId="3">#REF!</definedName>
    <definedName name="аоыао" localSheetId="5">#REF!</definedName>
    <definedName name="аоыао" localSheetId="8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4">#REF!</definedName>
    <definedName name="ап" localSheetId="3">#REF!</definedName>
    <definedName name="ап" localSheetId="5">#REF!</definedName>
    <definedName name="ап" localSheetId="8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4">#REF!</definedName>
    <definedName name="ап12" localSheetId="3">#REF!</definedName>
    <definedName name="ап12" localSheetId="5">#REF!</definedName>
    <definedName name="ап12" localSheetId="8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4">#REF!</definedName>
    <definedName name="апоап" localSheetId="3">#REF!</definedName>
    <definedName name="апоап" localSheetId="5">#REF!</definedName>
    <definedName name="апоап" localSheetId="8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4">#REF!</definedName>
    <definedName name="аповоп" localSheetId="3">#REF!</definedName>
    <definedName name="аповоп" localSheetId="5">#REF!</definedName>
    <definedName name="аповоп" localSheetId="8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4">#REF!</definedName>
    <definedName name="апопр" localSheetId="3">#REF!</definedName>
    <definedName name="апопр" localSheetId="5">#REF!</definedName>
    <definedName name="апопр" localSheetId="8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4">#REF!</definedName>
    <definedName name="апорапо" localSheetId="3">#REF!</definedName>
    <definedName name="апорапо" localSheetId="5">#REF!</definedName>
    <definedName name="апорапо" localSheetId="8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4">#REF!</definedName>
    <definedName name="апотиа" localSheetId="3">#REF!</definedName>
    <definedName name="апотиа" localSheetId="5">#REF!</definedName>
    <definedName name="апотиа" localSheetId="8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4">#REF!</definedName>
    <definedName name="апоыа" localSheetId="3">#REF!</definedName>
    <definedName name="апоыа" localSheetId="5">#REF!</definedName>
    <definedName name="апоыа" localSheetId="8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4">#REF!</definedName>
    <definedName name="апоыаоп" localSheetId="3">#REF!</definedName>
    <definedName name="апоыаоп" localSheetId="5">#REF!</definedName>
    <definedName name="апоыаоп" localSheetId="8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4">#REF!</definedName>
    <definedName name="апоыапо" localSheetId="3">#REF!</definedName>
    <definedName name="апоыапо" localSheetId="5">#REF!</definedName>
    <definedName name="апоыапо" localSheetId="8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4">#REF!</definedName>
    <definedName name="апоыоо" localSheetId="3">#REF!</definedName>
    <definedName name="апоыоо" localSheetId="5">#REF!</definedName>
    <definedName name="апоыоо" localSheetId="8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4">#REF!</definedName>
    <definedName name="аправи" localSheetId="3">#REF!</definedName>
    <definedName name="аправи" localSheetId="5">#REF!</definedName>
    <definedName name="аправи" localSheetId="6">#REF!</definedName>
    <definedName name="аправи" localSheetId="8">#REF!</definedName>
    <definedName name="аправи" localSheetId="10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4">#REF!</definedName>
    <definedName name="апрво" localSheetId="3">#REF!</definedName>
    <definedName name="апрво" localSheetId="5">#REF!</definedName>
    <definedName name="апрво" localSheetId="8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4">#REF!</definedName>
    <definedName name="апрыа" localSheetId="3">#REF!</definedName>
    <definedName name="апрыа" localSheetId="5">#REF!</definedName>
    <definedName name="апрыа" localSheetId="8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4">#REF!</definedName>
    <definedName name="апыо" localSheetId="3">#REF!</definedName>
    <definedName name="апыо" localSheetId="5">#REF!</definedName>
    <definedName name="апыо" localSheetId="6">#REF!</definedName>
    <definedName name="апыо" localSheetId="8">#REF!</definedName>
    <definedName name="апыо" localSheetId="10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4">#REF!</definedName>
    <definedName name="апырр" localSheetId="3">#REF!</definedName>
    <definedName name="апырр" localSheetId="5">#REF!</definedName>
    <definedName name="апырр" localSheetId="8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4">#REF!</definedName>
    <definedName name="араера" localSheetId="3">#REF!</definedName>
    <definedName name="араера" localSheetId="5">#REF!</definedName>
    <definedName name="араера" localSheetId="8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4">#REF!</definedName>
    <definedName name="арбь" localSheetId="3">#REF!</definedName>
    <definedName name="арбь" localSheetId="5">#REF!</definedName>
    <definedName name="арбь" localSheetId="8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4">#REF!</definedName>
    <definedName name="арл" localSheetId="3">#REF!</definedName>
    <definedName name="арл" localSheetId="5">#REF!</definedName>
    <definedName name="арл" localSheetId="8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4">#REF!</definedName>
    <definedName name="аро" localSheetId="3">#REF!</definedName>
    <definedName name="аро" localSheetId="5">#REF!</definedName>
    <definedName name="аро" localSheetId="6">#REF!</definedName>
    <definedName name="аро" localSheetId="8">#REF!</definedName>
    <definedName name="аро" localSheetId="10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4">#REF!</definedName>
    <definedName name="ародар" localSheetId="3">#REF!</definedName>
    <definedName name="ародар" localSheetId="5">#REF!</definedName>
    <definedName name="ародар" localSheetId="8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4">#REF!</definedName>
    <definedName name="ародарод" localSheetId="3">#REF!</definedName>
    <definedName name="ародарод" localSheetId="5">#REF!</definedName>
    <definedName name="ародарод" localSheetId="6">#REF!</definedName>
    <definedName name="ародарод" localSheetId="8">#REF!</definedName>
    <definedName name="ародарод" localSheetId="10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4">#REF!</definedName>
    <definedName name="ародра" localSheetId="3">#REF!</definedName>
    <definedName name="ародра" localSheetId="5">#REF!</definedName>
    <definedName name="ародра" localSheetId="8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4">#REF!</definedName>
    <definedName name="арол" localSheetId="3">#REF!</definedName>
    <definedName name="арол" localSheetId="5">#REF!</definedName>
    <definedName name="арол" localSheetId="8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4">#REF!</definedName>
    <definedName name="аролаол" localSheetId="3">#REF!</definedName>
    <definedName name="аролаол" localSheetId="5">#REF!</definedName>
    <definedName name="аролаол" localSheetId="8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4">#REF!</definedName>
    <definedName name="арпа" localSheetId="3">#REF!</definedName>
    <definedName name="арпа" localSheetId="5">#REF!</definedName>
    <definedName name="арпа" localSheetId="8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4">#REF!</definedName>
    <definedName name="Архангельская_область" localSheetId="3">#REF!</definedName>
    <definedName name="Архангельская_область" localSheetId="5">#REF!</definedName>
    <definedName name="Архангельская_область" localSheetId="8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4">#REF!</definedName>
    <definedName name="Архангельская_область_1" localSheetId="3">#REF!</definedName>
    <definedName name="Архангельская_область_1" localSheetId="5">#REF!</definedName>
    <definedName name="Архангельская_область_1" localSheetId="8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4">#REF!</definedName>
    <definedName name="Астраханская_область" localSheetId="3">#REF!</definedName>
    <definedName name="Астраханская_область" localSheetId="5">#REF!</definedName>
    <definedName name="Астраханская_область" localSheetId="6">#REF!</definedName>
    <definedName name="Астраханская_область" localSheetId="8">#REF!</definedName>
    <definedName name="Астраханская_область" localSheetId="10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4">#REF!</definedName>
    <definedName name="АСУТП" localSheetId="3">#REF!</definedName>
    <definedName name="АСУТП" localSheetId="5">#REF!</definedName>
    <definedName name="АСУТП" localSheetId="8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4">#REF!</definedName>
    <definedName name="аыв" localSheetId="3">#REF!</definedName>
    <definedName name="аыв" localSheetId="5">#REF!</definedName>
    <definedName name="аыв" localSheetId="6">#REF!</definedName>
    <definedName name="аыв" localSheetId="8">#REF!</definedName>
    <definedName name="аыв" localSheetId="10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4">#REF!</definedName>
    <definedName name="аыоап" localSheetId="3">#REF!</definedName>
    <definedName name="аыоап" localSheetId="5">#REF!</definedName>
    <definedName name="аыоап" localSheetId="8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4">#REF!</definedName>
    <definedName name="аыоапо" localSheetId="3">#REF!</definedName>
    <definedName name="аыоапо" localSheetId="5">#REF!</definedName>
    <definedName name="аыоапо" localSheetId="8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4">#REF!</definedName>
    <definedName name="аыопыао" localSheetId="3">#REF!</definedName>
    <definedName name="аыопыао" localSheetId="5">#REF!</definedName>
    <definedName name="аыопыао" localSheetId="8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4">#REF!</definedName>
    <definedName name="аыпрыпр" localSheetId="3">#REF!</definedName>
    <definedName name="аыпрыпр" localSheetId="5">#REF!</definedName>
    <definedName name="аыпрыпр" localSheetId="6">#REF!</definedName>
    <definedName name="аыпрыпр" localSheetId="8">#REF!</definedName>
    <definedName name="аыпрыпр" localSheetId="10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4">#REF!</definedName>
    <definedName name="б" localSheetId="3">#REF!</definedName>
    <definedName name="б" localSheetId="5">#REF!</definedName>
    <definedName name="б" localSheetId="6">#REF!</definedName>
    <definedName name="б" localSheetId="8">#REF!</definedName>
    <definedName name="б" localSheetId="10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4">#REF!</definedName>
    <definedName name="_xlnm.Database" localSheetId="3">#REF!</definedName>
    <definedName name="_xlnm.Database" localSheetId="5">#REF!</definedName>
    <definedName name="_xlnm.Database" localSheetId="8">#REF!</definedName>
    <definedName name="_xlnm.Database">#REF!</definedName>
    <definedName name="баир" localSheetId="3">#REF!</definedName>
    <definedName name="баир" localSheetId="5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4">#REF!</definedName>
    <definedName name="БАК2" localSheetId="3">#REF!</definedName>
    <definedName name="БАК2" localSheetId="5">#REF!</definedName>
    <definedName name="БАК2" localSheetId="8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4">#REF!</definedName>
    <definedName name="Белгородская_область" localSheetId="3">#REF!</definedName>
    <definedName name="Белгородская_область" localSheetId="5">#REF!</definedName>
    <definedName name="Белгородская_область" localSheetId="8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4">#REF!</definedName>
    <definedName name="блр4545" localSheetId="3">#REF!</definedName>
    <definedName name="блр4545" localSheetId="5">#REF!</definedName>
    <definedName name="блр4545" localSheetId="8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4">#REF!</definedName>
    <definedName name="Больш" localSheetId="3">#REF!</definedName>
    <definedName name="Больш" localSheetId="5">#REF!</definedName>
    <definedName name="Больш" localSheetId="6">#REF!</definedName>
    <definedName name="Больш" localSheetId="8">#REF!</definedName>
    <definedName name="Больш" localSheetId="10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4">#REF!</definedName>
    <definedName name="бпрбь" localSheetId="3">#REF!</definedName>
    <definedName name="бпрбь" localSheetId="5">#REF!</definedName>
    <definedName name="бпрбь" localSheetId="8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4">#REF!</definedName>
    <definedName name="Брянская_область" localSheetId="3">#REF!</definedName>
    <definedName name="Брянская_область" localSheetId="5">#REF!</definedName>
    <definedName name="Брянская_область" localSheetId="8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4">#REF!</definedName>
    <definedName name="Буровой_понтон" localSheetId="3">#REF!</definedName>
    <definedName name="Буровой_понтон" localSheetId="5">#REF!</definedName>
    <definedName name="Буровой_понтон" localSheetId="8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4">#REF!</definedName>
    <definedName name="бьюждж" localSheetId="3">#REF!</definedName>
    <definedName name="бьюждж" localSheetId="5">#REF!</definedName>
    <definedName name="бьюждж" localSheetId="6">#REF!</definedName>
    <definedName name="бьюждж" localSheetId="8">#REF!</definedName>
    <definedName name="бьюждж" localSheetId="10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4">#REF!</definedName>
    <definedName name="бю.бю." localSheetId="3">#REF!</definedName>
    <definedName name="бю.бю." localSheetId="5">#REF!</definedName>
    <definedName name="бю.бю." localSheetId="8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4">#REF!</definedName>
    <definedName name="в" localSheetId="3">#REF!</definedName>
    <definedName name="в" localSheetId="5">#REF!</definedName>
    <definedName name="в" localSheetId="8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4">#REF!</definedName>
    <definedName name="В5" localSheetId="3">#REF!</definedName>
    <definedName name="В5" localSheetId="5">#REF!</definedName>
    <definedName name="В5" localSheetId="8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4">#REF!</definedName>
    <definedName name="Ва" localSheetId="3">#REF!</definedName>
    <definedName name="Ва" localSheetId="5">#REF!</definedName>
    <definedName name="Ва" localSheetId="8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4">#REF!</definedName>
    <definedName name="ва3" localSheetId="3">#REF!</definedName>
    <definedName name="ва3" localSheetId="5">#REF!</definedName>
    <definedName name="ва3" localSheetId="8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4">#REF!</definedName>
    <definedName name="вава" localSheetId="3">#REF!</definedName>
    <definedName name="вава" localSheetId="5">#REF!</definedName>
    <definedName name="вава" localSheetId="6">#REF!</definedName>
    <definedName name="вава" localSheetId="8">#REF!</definedName>
    <definedName name="вава" localSheetId="10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4">#REF!</definedName>
    <definedName name="вавввввввввввввв" localSheetId="3">#REF!</definedName>
    <definedName name="вавввввввввввввв" localSheetId="5">#REF!</definedName>
    <definedName name="вавввввввввввввв" localSheetId="8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4">#REF!</definedName>
    <definedName name="ВАЛ_" localSheetId="3">#REF!</definedName>
    <definedName name="ВАЛ_" localSheetId="5">#REF!</definedName>
    <definedName name="ВАЛ_" localSheetId="6">#REF!</definedName>
    <definedName name="ВАЛ_" localSheetId="8">#REF!</definedName>
    <definedName name="ВАЛ_" localSheetId="10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4">#REF!</definedName>
    <definedName name="ВАЛ_1" localSheetId="3">#REF!</definedName>
    <definedName name="ВАЛ_1" localSheetId="5">#REF!</definedName>
    <definedName name="ВАЛ_1" localSheetId="8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4">#REF!</definedName>
    <definedName name="ВАЛ_4" localSheetId="3">#REF!</definedName>
    <definedName name="ВАЛ_4" localSheetId="5">#REF!</definedName>
    <definedName name="ВАЛ_4" localSheetId="8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4">#REF!</definedName>
    <definedName name="Валаам" localSheetId="3">#REF!</definedName>
    <definedName name="Валаам" localSheetId="5">#REF!</definedName>
    <definedName name="Валаам" localSheetId="8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4">#REF!</definedName>
    <definedName name="вангл" localSheetId="3">#REF!</definedName>
    <definedName name="вангл" localSheetId="5">#REF!</definedName>
    <definedName name="вангл" localSheetId="8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4">#REF!</definedName>
    <definedName name="ванлр" localSheetId="3">#REF!</definedName>
    <definedName name="ванлр" localSheetId="5">#REF!</definedName>
    <definedName name="ванлр" localSheetId="8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4">#REF!</definedName>
    <definedName name="вао" localSheetId="3">#REF!</definedName>
    <definedName name="вао" localSheetId="5">#REF!</definedName>
    <definedName name="вао" localSheetId="6">#REF!</definedName>
    <definedName name="вао" localSheetId="8">#REF!</definedName>
    <definedName name="вао" localSheetId="10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4">#REF!</definedName>
    <definedName name="вап" localSheetId="3">#REF!</definedName>
    <definedName name="вап" localSheetId="5">#REF!</definedName>
    <definedName name="вап" localSheetId="8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4">#REF!</definedName>
    <definedName name="вапвя" localSheetId="3">#REF!</definedName>
    <definedName name="вапвя" localSheetId="5">#REF!</definedName>
    <definedName name="вапвя" localSheetId="8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4">#REF!</definedName>
    <definedName name="вапр" localSheetId="3">#REF!</definedName>
    <definedName name="вапр" localSheetId="5">#REF!</definedName>
    <definedName name="вапр" localSheetId="8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4">#REF!</definedName>
    <definedName name="вапяп" localSheetId="3">#REF!</definedName>
    <definedName name="вапяп" localSheetId="5">#REF!</definedName>
    <definedName name="вапяп" localSheetId="8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4">#REF!</definedName>
    <definedName name="варо" localSheetId="3">#REF!</definedName>
    <definedName name="варо" localSheetId="5">#REF!</definedName>
    <definedName name="варо" localSheetId="6">#REF!</definedName>
    <definedName name="варо" localSheetId="8">#REF!</definedName>
    <definedName name="варо" localSheetId="10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4">#REF!</definedName>
    <definedName name="ввв" localSheetId="3">#REF!</definedName>
    <definedName name="ввв" localSheetId="5">#REF!</definedName>
    <definedName name="ввв" localSheetId="6">#REF!</definedName>
    <definedName name="ввв" localSheetId="8">#REF!</definedName>
    <definedName name="ввв" localSheetId="10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4">#REF!</definedName>
    <definedName name="вввв" localSheetId="3">#REF!</definedName>
    <definedName name="вввв" localSheetId="5">#REF!</definedName>
    <definedName name="вввв" localSheetId="8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4">#REF!</definedName>
    <definedName name="вген" localSheetId="3">#REF!</definedName>
    <definedName name="вген" localSheetId="5">#REF!</definedName>
    <definedName name="вген" localSheetId="6">#REF!</definedName>
    <definedName name="вген" localSheetId="8">#REF!</definedName>
    <definedName name="вген" localSheetId="10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4">#REF!</definedName>
    <definedName name="вглльа" localSheetId="3">#REF!</definedName>
    <definedName name="вглльа" localSheetId="5">#REF!</definedName>
    <definedName name="вглльа" localSheetId="8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4">#REF!</definedName>
    <definedName name="ве" localSheetId="3">#REF!</definedName>
    <definedName name="ве" localSheetId="5">#REF!</definedName>
    <definedName name="ве" localSheetId="8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4">#REF!</definedName>
    <definedName name="ведущий" localSheetId="3">#REF!</definedName>
    <definedName name="ведущий" localSheetId="5">#REF!</definedName>
    <definedName name="ведущий" localSheetId="8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4">#REF!</definedName>
    <definedName name="венл" localSheetId="3">#REF!</definedName>
    <definedName name="венл" localSheetId="5">#REF!</definedName>
    <definedName name="венл" localSheetId="8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4">#REF!</definedName>
    <definedName name="вено" localSheetId="3">#REF!</definedName>
    <definedName name="вено" localSheetId="5">#REF!</definedName>
    <definedName name="вено" localSheetId="8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4">#REF!</definedName>
    <definedName name="веноевн" localSheetId="3">#REF!</definedName>
    <definedName name="веноевн" localSheetId="5">#REF!</definedName>
    <definedName name="веноевн" localSheetId="8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4">#REF!</definedName>
    <definedName name="венолвенп" localSheetId="3">#REF!</definedName>
    <definedName name="венолвенп" localSheetId="5">#REF!</definedName>
    <definedName name="венолвенп" localSheetId="8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4">#REF!</definedName>
    <definedName name="веноь" localSheetId="3">#REF!</definedName>
    <definedName name="веноь" localSheetId="5">#REF!</definedName>
    <definedName name="веноь" localSheetId="8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4">#REF!</definedName>
    <definedName name="венрол" localSheetId="3">#REF!</definedName>
    <definedName name="венрол" localSheetId="5">#REF!</definedName>
    <definedName name="венрол" localSheetId="8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4">#REF!</definedName>
    <definedName name="венш" localSheetId="3">#REF!</definedName>
    <definedName name="венш" localSheetId="5">#REF!</definedName>
    <definedName name="венш" localSheetId="8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4">#REF!</definedName>
    <definedName name="вео" localSheetId="3">#REF!</definedName>
    <definedName name="вео" localSheetId="5">#REF!</definedName>
    <definedName name="вео" localSheetId="8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4">#REF!</definedName>
    <definedName name="Верхняя_часть" localSheetId="3">#REF!</definedName>
    <definedName name="Верхняя_часть" localSheetId="5">#REF!</definedName>
    <definedName name="Верхняя_часть" localSheetId="8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4">#REF!</definedName>
    <definedName name="веше" localSheetId="3">#REF!</definedName>
    <definedName name="веше" localSheetId="5">#REF!</definedName>
    <definedName name="веше" localSheetId="6">#REF!</definedName>
    <definedName name="веше" localSheetId="8">#REF!</definedName>
    <definedName name="веше" localSheetId="10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4">#REF!</definedName>
    <definedName name="вика" localSheetId="3">#REF!</definedName>
    <definedName name="вика" localSheetId="5">#REF!</definedName>
    <definedName name="вика" localSheetId="8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4">#REF!</definedName>
    <definedName name="вирваы" localSheetId="3">#REF!</definedName>
    <definedName name="вирваы" localSheetId="5">#REF!</definedName>
    <definedName name="вирваы" localSheetId="8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4">#REF!</definedName>
    <definedName name="вкпвп" localSheetId="3">#REF!</definedName>
    <definedName name="вкпвп" localSheetId="5">#REF!</definedName>
    <definedName name="вкпвп" localSheetId="8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4">#REF!</definedName>
    <definedName name="Владимирская_область" localSheetId="3">#REF!</definedName>
    <definedName name="Владимирская_область" localSheetId="5">#REF!</definedName>
    <definedName name="Владимирская_область" localSheetId="6">#REF!</definedName>
    <definedName name="Владимирская_область" localSheetId="8">#REF!</definedName>
    <definedName name="Владимирская_область" localSheetId="10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4">#REF!</definedName>
    <definedName name="внеове" localSheetId="3">#REF!</definedName>
    <definedName name="внеове" localSheetId="5">#REF!</definedName>
    <definedName name="внеове" localSheetId="6">#REF!</definedName>
    <definedName name="внеове" localSheetId="8">#REF!</definedName>
    <definedName name="внеове" localSheetId="10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4">#REF!</definedName>
    <definedName name="внеое" localSheetId="3">#REF!</definedName>
    <definedName name="внеое" localSheetId="5">#REF!</definedName>
    <definedName name="внеое" localSheetId="8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4">#REF!</definedName>
    <definedName name="внлг" localSheetId="3">#REF!</definedName>
    <definedName name="внлг" localSheetId="5">#REF!</definedName>
    <definedName name="внлг" localSheetId="8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4">#REF!</definedName>
    <definedName name="внорьп" localSheetId="3">#REF!</definedName>
    <definedName name="внорьп" localSheetId="5">#REF!</definedName>
    <definedName name="внорьп" localSheetId="8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4">#REF!</definedName>
    <definedName name="внр" localSheetId="3">#REF!</definedName>
    <definedName name="внр" localSheetId="5">#REF!</definedName>
    <definedName name="внр" localSheetId="8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4">#REF!</definedName>
    <definedName name="вов" localSheetId="3">#REF!</definedName>
    <definedName name="вов" localSheetId="5">#REF!</definedName>
    <definedName name="вов" localSheetId="8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4">#REF!</definedName>
    <definedName name="вое" localSheetId="3">#REF!</definedName>
    <definedName name="вое" localSheetId="5">#REF!</definedName>
    <definedName name="вое" localSheetId="8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4">#REF!</definedName>
    <definedName name="Волгоградская_область" localSheetId="3">#REF!</definedName>
    <definedName name="Волгоградская_область" localSheetId="5">#REF!</definedName>
    <definedName name="Волгоградская_область" localSheetId="6">#REF!</definedName>
    <definedName name="Волгоградская_область" localSheetId="8">#REF!</definedName>
    <definedName name="Волгоградская_область" localSheetId="10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4">#REF!</definedName>
    <definedName name="Вологодская_область" localSheetId="3">#REF!</definedName>
    <definedName name="Вологодская_область" localSheetId="5">#REF!</definedName>
    <definedName name="Вологодская_область" localSheetId="8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4">#REF!</definedName>
    <definedName name="Вологодская_область_1" localSheetId="3">#REF!</definedName>
    <definedName name="Вологодская_область_1" localSheetId="5">#REF!</definedName>
    <definedName name="Вологодская_область_1" localSheetId="8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4">#REF!</definedName>
    <definedName name="вопрв" localSheetId="3">#REF!</definedName>
    <definedName name="вопрв" localSheetId="5">#REF!</definedName>
    <definedName name="вопрв" localSheetId="8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4">#REF!</definedName>
    <definedName name="вопров" localSheetId="3">#REF!</definedName>
    <definedName name="вопров" localSheetId="5">#REF!</definedName>
    <definedName name="вопров" localSheetId="8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4">#REF!</definedName>
    <definedName name="Воронежская_область" localSheetId="3">#REF!</definedName>
    <definedName name="Воронежская_область" localSheetId="5">#REF!</definedName>
    <definedName name="Воронежская_область" localSheetId="8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4">#REF!</definedName>
    <definedName name="Вп" localSheetId="3">#REF!</definedName>
    <definedName name="Вп" localSheetId="5">#REF!</definedName>
    <definedName name="Вп" localSheetId="6">#REF!</definedName>
    <definedName name="Вп" localSheetId="8">#REF!</definedName>
    <definedName name="Вп" localSheetId="10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4">#REF!</definedName>
    <definedName name="впа" localSheetId="3">#REF!</definedName>
    <definedName name="впа" localSheetId="5">#REF!</definedName>
    <definedName name="впа" localSheetId="8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4">#REF!</definedName>
    <definedName name="впо" localSheetId="3">#REF!</definedName>
    <definedName name="впо" localSheetId="5">#REF!</definedName>
    <definedName name="впо" localSheetId="8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4">#REF!</definedName>
    <definedName name="впор" localSheetId="3">#REF!</definedName>
    <definedName name="впор" localSheetId="5">#REF!</definedName>
    <definedName name="впор" localSheetId="6">#REF!</definedName>
    <definedName name="впор" localSheetId="8">#REF!</definedName>
    <definedName name="впор" localSheetId="10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4">#REF!</definedName>
    <definedName name="впр" localSheetId="3">#REF!</definedName>
    <definedName name="впр" localSheetId="5">#REF!</definedName>
    <definedName name="впр" localSheetId="8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4">#REF!</definedName>
    <definedName name="впрвпр" localSheetId="3">#REF!</definedName>
    <definedName name="впрвпр" localSheetId="5">#REF!</definedName>
    <definedName name="впрвпр" localSheetId="8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4">#REF!</definedName>
    <definedName name="впрл" localSheetId="3">#REF!</definedName>
    <definedName name="впрл" localSheetId="5">#REF!</definedName>
    <definedName name="впрл" localSheetId="8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4">#REF!</definedName>
    <definedName name="впрлвпр" localSheetId="3">#REF!</definedName>
    <definedName name="впрлвпр" localSheetId="5">#REF!</definedName>
    <definedName name="впрлвпр" localSheetId="8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4">#REF!</definedName>
    <definedName name="впрлпр" localSheetId="3">#REF!</definedName>
    <definedName name="впрлпр" localSheetId="5">#REF!</definedName>
    <definedName name="впрлпр" localSheetId="8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4">#REF!</definedName>
    <definedName name="впрлрпл" localSheetId="3">#REF!</definedName>
    <definedName name="впрлрпл" localSheetId="5">#REF!</definedName>
    <definedName name="впрлрпл" localSheetId="8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4">#REF!</definedName>
    <definedName name="впро" localSheetId="3">#REF!</definedName>
    <definedName name="впро" localSheetId="5">#REF!</definedName>
    <definedName name="впро" localSheetId="8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4">#REF!</definedName>
    <definedName name="впров" localSheetId="3">#REF!</definedName>
    <definedName name="впров" localSheetId="5">#REF!</definedName>
    <definedName name="впров" localSheetId="8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4">#REF!</definedName>
    <definedName name="впрь" localSheetId="3">#REF!</definedName>
    <definedName name="впрь" localSheetId="5">#REF!</definedName>
    <definedName name="впрь" localSheetId="8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4">#REF!</definedName>
    <definedName name="впрьвп" localSheetId="3">#REF!</definedName>
    <definedName name="впрьвп" localSheetId="5">#REF!</definedName>
    <definedName name="впрьвп" localSheetId="8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4">#REF!</definedName>
    <definedName name="впрьрь" localSheetId="3">#REF!</definedName>
    <definedName name="впрьрь" localSheetId="5">#REF!</definedName>
    <definedName name="впрьрь" localSheetId="8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4">#REF!</definedName>
    <definedName name="вр" localSheetId="3">#REF!</definedName>
    <definedName name="вр" localSheetId="5">#REF!</definedName>
    <definedName name="вр" localSheetId="8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4">#REF!</definedName>
    <definedName name="вравар" localSheetId="3">#REF!</definedName>
    <definedName name="вравар" localSheetId="5">#REF!</definedName>
    <definedName name="вравар" localSheetId="8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4">#REF!</definedName>
    <definedName name="вро" localSheetId="3">#REF!</definedName>
    <definedName name="вро" localSheetId="5">#REF!</definedName>
    <definedName name="вро" localSheetId="8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4">#REF!</definedName>
    <definedName name="вров" localSheetId="3">#REF!</definedName>
    <definedName name="вров" localSheetId="5">#REF!</definedName>
    <definedName name="вров" localSheetId="8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4">#REF!</definedName>
    <definedName name="вровап" localSheetId="3">#REF!</definedName>
    <definedName name="вровап" localSheetId="5">#REF!</definedName>
    <definedName name="вровап" localSheetId="8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4">#REF!</definedName>
    <definedName name="врп" localSheetId="3">#REF!</definedName>
    <definedName name="врп" localSheetId="5">#REF!</definedName>
    <definedName name="врп" localSheetId="8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4">#REF!</definedName>
    <definedName name="врплнл" localSheetId="3">#REF!</definedName>
    <definedName name="врплнл" localSheetId="5">#REF!</definedName>
    <definedName name="врплнл" localSheetId="8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4">#REF!</definedName>
    <definedName name="врпов" localSheetId="3">#REF!</definedName>
    <definedName name="врпов" localSheetId="5">#REF!</definedName>
    <definedName name="врпов" localSheetId="8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4">#REF!</definedName>
    <definedName name="врповор" localSheetId="3">#REF!</definedName>
    <definedName name="врповор" localSheetId="5">#REF!</definedName>
    <definedName name="врповор" localSheetId="8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4">#REF!</definedName>
    <definedName name="врьпврь" localSheetId="3">#REF!</definedName>
    <definedName name="врьпврь" localSheetId="5">#REF!</definedName>
    <definedName name="врьпврь" localSheetId="6">#REF!</definedName>
    <definedName name="врьпврь" localSheetId="8">#REF!</definedName>
    <definedName name="врьпврь" localSheetId="10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13">{#N/A,#N/A,FALSE,"Aging Summary";#N/A,#N/A,FALSE,"Ratio Analysis";#N/A,#N/A,FALSE,"Test 120 Day Accts";#N/A,#N/A,FALSE,"Tickmarks"}</definedName>
    <definedName name="вс" localSheetId="15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8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4">#REF!</definedName>
    <definedName name="Всего_по_смете" localSheetId="3">#REF!</definedName>
    <definedName name="Всего_по_смете" localSheetId="5">#REF!</definedName>
    <definedName name="Всего_по_смете" localSheetId="6">#REF!</definedName>
    <definedName name="Всего_по_смете" localSheetId="8">#REF!</definedName>
    <definedName name="Всего_по_смете" localSheetId="10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4">#REF!</definedName>
    <definedName name="ВсегоШурфов" localSheetId="3">#REF!</definedName>
    <definedName name="ВсегоШурфов" localSheetId="5">#REF!</definedName>
    <definedName name="ВсегоШурфов" localSheetId="6">#REF!</definedName>
    <definedName name="ВсегоШурфов" localSheetId="8">#REF!</definedName>
    <definedName name="ВсегоШурфов" localSheetId="10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4">#REF!</definedName>
    <definedName name="Вспомогательные_работы" localSheetId="3">#REF!</definedName>
    <definedName name="Вспомогательные_работы" localSheetId="5">#REF!</definedName>
    <definedName name="Вспомогательные_работы" localSheetId="8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4">#REF!</definedName>
    <definedName name="ВТ" localSheetId="3">#REF!</definedName>
    <definedName name="ВТ" localSheetId="5">#REF!</definedName>
    <definedName name="ВТ" localSheetId="8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4">#REF!</definedName>
    <definedName name="втор_кат" localSheetId="3">#REF!</definedName>
    <definedName name="втор_кат" localSheetId="5">#REF!</definedName>
    <definedName name="втор_кат" localSheetId="8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4">#REF!</definedName>
    <definedName name="второй" localSheetId="3">#REF!</definedName>
    <definedName name="второй" localSheetId="5">#REF!</definedName>
    <definedName name="второй" localSheetId="8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4">#REF!</definedName>
    <definedName name="втратар" localSheetId="3">#REF!</definedName>
    <definedName name="втратар" localSheetId="5">#REF!</definedName>
    <definedName name="втратар" localSheetId="8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4">#REF!</definedName>
    <definedName name="Вычислительная_техника_1" localSheetId="3">#REF!</definedName>
    <definedName name="Вычислительная_техника_1" localSheetId="5">#REF!</definedName>
    <definedName name="Вычислительная_техника_1" localSheetId="6">#REF!</definedName>
    <definedName name="Вычислительная_техника_1" localSheetId="8">#REF!</definedName>
    <definedName name="Вычислительная_техника_1" localSheetId="10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4">#REF!</definedName>
    <definedName name="выы" localSheetId="3">#REF!</definedName>
    <definedName name="выы" localSheetId="5">#REF!</definedName>
    <definedName name="выы" localSheetId="8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4">#REF!</definedName>
    <definedName name="г" localSheetId="3">#REF!</definedName>
    <definedName name="г" localSheetId="5">#REF!</definedName>
    <definedName name="г" localSheetId="8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4">#REF!</definedName>
    <definedName name="ГАП" localSheetId="3">#REF!</definedName>
    <definedName name="ГАП" localSheetId="5">#REF!</definedName>
    <definedName name="ГАП" localSheetId="6">#REF!</definedName>
    <definedName name="ГАП" localSheetId="8">#REF!</definedName>
    <definedName name="ГАП" localSheetId="10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4">#REF!</definedName>
    <definedName name="гелог" localSheetId="3">#REF!</definedName>
    <definedName name="гелог" localSheetId="5">#REF!</definedName>
    <definedName name="гелог" localSheetId="6">#REF!</definedName>
    <definedName name="гелог" localSheetId="8">#REF!</definedName>
    <definedName name="гелог" localSheetId="10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4">#REF!</definedName>
    <definedName name="гео" localSheetId="3">#REF!</definedName>
    <definedName name="гео" localSheetId="5">#REF!</definedName>
    <definedName name="гео" localSheetId="8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4">#REF!</definedName>
    <definedName name="геог" localSheetId="3">#REF!</definedName>
    <definedName name="геог" localSheetId="5">#REF!</definedName>
    <definedName name="геог" localSheetId="8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4">#REF!</definedName>
    <definedName name="геодезия" localSheetId="3">#REF!</definedName>
    <definedName name="геодезия" localSheetId="5">#REF!</definedName>
    <definedName name="геодезия" localSheetId="8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4">#REF!</definedName>
    <definedName name="геол.1" localSheetId="3">#REF!</definedName>
    <definedName name="геол.1" localSheetId="5">#REF!</definedName>
    <definedName name="геол.1" localSheetId="8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4">#REF!</definedName>
    <definedName name="геол1" localSheetId="3">#REF!</definedName>
    <definedName name="геол1" localSheetId="5">#REF!</definedName>
    <definedName name="геол1" localSheetId="6">#REF!</definedName>
    <definedName name="геол1" localSheetId="8">#REF!</definedName>
    <definedName name="геол1" localSheetId="10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4">#REF!</definedName>
    <definedName name="геол4" localSheetId="3">#REF!</definedName>
    <definedName name="геол4" localSheetId="5">#REF!</definedName>
    <definedName name="геол4" localSheetId="8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4">#REF!</definedName>
    <definedName name="геология" localSheetId="3">#REF!</definedName>
    <definedName name="геология" localSheetId="5">#REF!</definedName>
    <definedName name="геология" localSheetId="8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4">#REF!</definedName>
    <definedName name="геоф" localSheetId="3">#REF!</definedName>
    <definedName name="геоф" localSheetId="5">#REF!</definedName>
    <definedName name="геоф" localSheetId="8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4">#REF!</definedName>
    <definedName name="геоф1" localSheetId="3">#REF!</definedName>
    <definedName name="геоф1" localSheetId="5">#REF!</definedName>
    <definedName name="геоф1" localSheetId="8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4">#REF!</definedName>
    <definedName name="Геофиз" localSheetId="3">#REF!</definedName>
    <definedName name="Геофиз" localSheetId="5">#REF!</definedName>
    <definedName name="Геофиз" localSheetId="8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4">#REF!</definedName>
    <definedName name="Геофиз1" localSheetId="3">#REF!</definedName>
    <definedName name="Геофиз1" localSheetId="5">#REF!</definedName>
    <definedName name="Геофиз1" localSheetId="8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4">#REF!</definedName>
    <definedName name="геофизика" localSheetId="3">#REF!</definedName>
    <definedName name="геофизика" localSheetId="5">#REF!</definedName>
    <definedName name="геофизика" localSheetId="8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4">#REF!</definedName>
    <definedName name="гидро1" localSheetId="3">#REF!</definedName>
    <definedName name="гидро1" localSheetId="5">#REF!</definedName>
    <definedName name="гидро1" localSheetId="6">#REF!</definedName>
    <definedName name="гидро1" localSheetId="8">#REF!</definedName>
    <definedName name="гидро1" localSheetId="10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4">#REF!</definedName>
    <definedName name="гидро5" localSheetId="3">#REF!</definedName>
    <definedName name="гидро5" localSheetId="5">#REF!</definedName>
    <definedName name="гидро5" localSheetId="6">#REF!</definedName>
    <definedName name="гидро5" localSheetId="8">#REF!</definedName>
    <definedName name="гидро5" localSheetId="10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4">#REF!</definedName>
    <definedName name="гидрол" localSheetId="3">#REF!</definedName>
    <definedName name="гидрол" localSheetId="5">#REF!</definedName>
    <definedName name="гидрол" localSheetId="8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4">#REF!</definedName>
    <definedName name="гидрол.4" localSheetId="3">#REF!</definedName>
    <definedName name="гидрол.4" localSheetId="5">#REF!</definedName>
    <definedName name="гидрол.4" localSheetId="8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4">#REF!</definedName>
    <definedName name="Гидролог" localSheetId="3">#REF!</definedName>
    <definedName name="Гидролог" localSheetId="5">#REF!</definedName>
    <definedName name="Гидролог" localSheetId="8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4">#REF!</definedName>
    <definedName name="Гидролог4" localSheetId="3">#REF!</definedName>
    <definedName name="Гидролог4" localSheetId="5">#REF!</definedName>
    <definedName name="Гидролог4" localSheetId="8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4">#REF!</definedName>
    <definedName name="глрп" localSheetId="3">#REF!</definedName>
    <definedName name="глрп" localSheetId="5">#REF!</definedName>
    <definedName name="глрп" localSheetId="6">#REF!</definedName>
    <definedName name="глрп" localSheetId="8">#REF!</definedName>
    <definedName name="глрп" localSheetId="10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4">#REF!</definedName>
    <definedName name="гном" localSheetId="3">#REF!</definedName>
    <definedName name="гном" localSheetId="5">#REF!</definedName>
    <definedName name="гном" localSheetId="8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4">#REF!</definedName>
    <definedName name="гор" localSheetId="3">#REF!</definedName>
    <definedName name="гор" localSheetId="5">#REF!</definedName>
    <definedName name="гор" localSheetId="6">#REF!</definedName>
    <definedName name="гор" localSheetId="8">#REF!</definedName>
    <definedName name="гор" localSheetId="10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4">#REF!</definedName>
    <definedName name="гос" localSheetId="3">#REF!</definedName>
    <definedName name="гос" localSheetId="5">#REF!</definedName>
    <definedName name="гос" localSheetId="8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4">#REF!</definedName>
    <definedName name="гпдш" localSheetId="3">#REF!</definedName>
    <definedName name="гпдш" localSheetId="5">#REF!</definedName>
    <definedName name="гпдш" localSheetId="8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4">#REF!</definedName>
    <definedName name="гпшд" localSheetId="3">#REF!</definedName>
    <definedName name="гпшд" localSheetId="5">#REF!</definedName>
    <definedName name="гпшд" localSheetId="8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4">#REF!</definedName>
    <definedName name="гш" localSheetId="3">#REF!</definedName>
    <definedName name="гш" localSheetId="5">#REF!</definedName>
    <definedName name="гш" localSheetId="6">#REF!</definedName>
    <definedName name="гш" localSheetId="8">#REF!</definedName>
    <definedName name="гш" localSheetId="10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4">#REF!</definedName>
    <definedName name="гшд" localSheetId="3">#REF!</definedName>
    <definedName name="гшд" localSheetId="5">#REF!</definedName>
    <definedName name="гшд" localSheetId="8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4">#REF!</definedName>
    <definedName name="гшн" localSheetId="3">#REF!</definedName>
    <definedName name="гшн" localSheetId="5">#REF!</definedName>
    <definedName name="гшн" localSheetId="8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4">#REF!</definedName>
    <definedName name="д" localSheetId="14">#REF!</definedName>
    <definedName name="д" localSheetId="15">#REF!</definedName>
    <definedName name="д" localSheetId="3">#REF!</definedName>
    <definedName name="д" localSheetId="5">#REF!</definedName>
    <definedName name="д" localSheetId="8">#REF!</definedName>
    <definedName name="д" localSheetId="12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4">#REF!</definedName>
    <definedName name="д1" localSheetId="3">#REF!</definedName>
    <definedName name="д1" localSheetId="5">#REF!</definedName>
    <definedName name="д1" localSheetId="8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4">#REF!</definedName>
    <definedName name="д10" localSheetId="3">#REF!</definedName>
    <definedName name="д10" localSheetId="5">#REF!</definedName>
    <definedName name="д10" localSheetId="8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4">#REF!</definedName>
    <definedName name="д2" localSheetId="3">#REF!</definedName>
    <definedName name="д2" localSheetId="5">#REF!</definedName>
    <definedName name="д2" localSheetId="8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4">#REF!</definedName>
    <definedName name="д3" localSheetId="3">#REF!</definedName>
    <definedName name="д3" localSheetId="5">#REF!</definedName>
    <definedName name="д3" localSheetId="8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4">#REF!</definedName>
    <definedName name="д4" localSheetId="3">#REF!</definedName>
    <definedName name="д4" localSheetId="5">#REF!</definedName>
    <definedName name="д4" localSheetId="8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4">#REF!</definedName>
    <definedName name="д5" localSheetId="3">#REF!</definedName>
    <definedName name="д5" localSheetId="5">#REF!</definedName>
    <definedName name="д5" localSheetId="8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4">#REF!</definedName>
    <definedName name="д6" localSheetId="3">#REF!</definedName>
    <definedName name="д6" localSheetId="5">#REF!</definedName>
    <definedName name="д6" localSheetId="8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4">#REF!</definedName>
    <definedName name="д7" localSheetId="3">#REF!</definedName>
    <definedName name="д7" localSheetId="5">#REF!</definedName>
    <definedName name="д7" localSheetId="8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4">#REF!</definedName>
    <definedName name="д8" localSheetId="3">#REF!</definedName>
    <definedName name="д8" localSheetId="5">#REF!</definedName>
    <definedName name="д8" localSheetId="8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4">#REF!</definedName>
    <definedName name="д9" localSheetId="3">#REF!</definedName>
    <definedName name="д9" localSheetId="5">#REF!</definedName>
    <definedName name="д9" localSheetId="8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4">#REF!</definedName>
    <definedName name="дан" localSheetId="3">#REF!</definedName>
    <definedName name="дан" localSheetId="5">#REF!</definedName>
    <definedName name="дан" localSheetId="8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4">#REF!</definedName>
    <definedName name="Дата_изменения_группы_строек" localSheetId="3">#REF!</definedName>
    <definedName name="Дата_изменения_группы_строек" localSheetId="5">#REF!</definedName>
    <definedName name="Дата_изменения_группы_строек" localSheetId="8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4">#REF!</definedName>
    <definedName name="Дата_изменения_локальной_сметы" localSheetId="3">#REF!</definedName>
    <definedName name="Дата_изменения_локальной_сметы" localSheetId="5">#REF!</definedName>
    <definedName name="Дата_изменения_локальной_сметы" localSheetId="8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4">#REF!</definedName>
    <definedName name="Дата_изменения_объекта" localSheetId="3">#REF!</definedName>
    <definedName name="Дата_изменения_объекта" localSheetId="5">#REF!</definedName>
    <definedName name="Дата_изменения_объекта" localSheetId="8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4">#REF!</definedName>
    <definedName name="Дата_изменения_объектной_сметы" localSheetId="3">#REF!</definedName>
    <definedName name="Дата_изменения_объектной_сметы" localSheetId="5">#REF!</definedName>
    <definedName name="Дата_изменения_объектной_сметы" localSheetId="8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4">#REF!</definedName>
    <definedName name="Дата_изменения_очереди" localSheetId="3">#REF!</definedName>
    <definedName name="Дата_изменения_очереди" localSheetId="5">#REF!</definedName>
    <definedName name="Дата_изменения_очереди" localSheetId="8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4">#REF!</definedName>
    <definedName name="Дата_изменения_пускового_комплекса" localSheetId="3">#REF!</definedName>
    <definedName name="Дата_изменения_пускового_комплекса" localSheetId="5">#REF!</definedName>
    <definedName name="Дата_изменения_пускового_комплекса" localSheetId="8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4">#REF!</definedName>
    <definedName name="Дата_изменения_сводного_сметного_расчета" localSheetId="3">#REF!</definedName>
    <definedName name="Дата_изменения_сводного_сметного_расчета" localSheetId="5">#REF!</definedName>
    <definedName name="Дата_изменения_сводного_сметного_расчета" localSheetId="8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4">#REF!</definedName>
    <definedName name="Дата_изменения_стройки" localSheetId="3">#REF!</definedName>
    <definedName name="Дата_изменения_стройки" localSheetId="5">#REF!</definedName>
    <definedName name="Дата_изменения_стройки" localSheetId="8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4">#REF!</definedName>
    <definedName name="Дата_создания_группы_строек" localSheetId="3">#REF!</definedName>
    <definedName name="Дата_создания_группы_строек" localSheetId="5">#REF!</definedName>
    <definedName name="Дата_создания_группы_строек" localSheetId="8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4">#REF!</definedName>
    <definedName name="Дата_создания_локальной_сметы" localSheetId="3">#REF!</definedName>
    <definedName name="Дата_создания_локальной_сметы" localSheetId="5">#REF!</definedName>
    <definedName name="Дата_создания_локальной_сметы" localSheetId="8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4">#REF!</definedName>
    <definedName name="Дата_создания_объекта" localSheetId="3">#REF!</definedName>
    <definedName name="Дата_создания_объекта" localSheetId="5">#REF!</definedName>
    <definedName name="Дата_создания_объекта" localSheetId="8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4">#REF!</definedName>
    <definedName name="Дата_создания_объектной_сметы" localSheetId="3">#REF!</definedName>
    <definedName name="Дата_создания_объектной_сметы" localSheetId="5">#REF!</definedName>
    <definedName name="Дата_создания_объектной_сметы" localSheetId="8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4">#REF!</definedName>
    <definedName name="Дата_создания_очереди" localSheetId="3">#REF!</definedName>
    <definedName name="Дата_создания_очереди" localSheetId="5">#REF!</definedName>
    <definedName name="Дата_создания_очереди" localSheetId="8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4">#REF!</definedName>
    <definedName name="Дата_создания_пускового_комплекса" localSheetId="3">#REF!</definedName>
    <definedName name="Дата_создания_пускового_комплекса" localSheetId="5">#REF!</definedName>
    <definedName name="Дата_создания_пускового_комплекса" localSheetId="8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4">#REF!</definedName>
    <definedName name="Дата_создания_сводного_сметного_расчета" localSheetId="3">#REF!</definedName>
    <definedName name="Дата_создания_сводного_сметного_расчета" localSheetId="5">#REF!</definedName>
    <definedName name="Дата_создания_сводного_сметного_расчета" localSheetId="8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4">#REF!</definedName>
    <definedName name="Дата_создания_стройки" localSheetId="3">#REF!</definedName>
    <definedName name="Дата_создания_стройки" localSheetId="5">#REF!</definedName>
    <definedName name="Дата_создания_стройки" localSheetId="8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4">#REF!</definedName>
    <definedName name="дд" localSheetId="14">#REF!</definedName>
    <definedName name="дд" localSheetId="15">#REF!</definedName>
    <definedName name="дд" localSheetId="3">#REF!</definedName>
    <definedName name="дд" localSheetId="5">#REF!</definedName>
    <definedName name="дд" localSheetId="8">#REF!</definedName>
    <definedName name="дд" localSheetId="12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4">#REF!</definedName>
    <definedName name="дддд" localSheetId="14">#REF!</definedName>
    <definedName name="дддд" localSheetId="15">#REF!</definedName>
    <definedName name="дддд" localSheetId="3">#REF!</definedName>
    <definedName name="дддд" localSheetId="5">#REF!</definedName>
    <definedName name="дддд" localSheetId="8">#REF!</definedName>
    <definedName name="дддд" localSheetId="12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4">#REF!</definedName>
    <definedName name="ддддд" localSheetId="3">#REF!</definedName>
    <definedName name="ддддд" localSheetId="5">#REF!</definedName>
    <definedName name="ддддд" localSheetId="8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4">#REF!</definedName>
    <definedName name="де" localSheetId="14">#REF!</definedName>
    <definedName name="де" localSheetId="15">#REF!</definedName>
    <definedName name="де" localSheetId="3">#REF!</definedName>
    <definedName name="де" localSheetId="5">#REF!</definedName>
    <definedName name="де" localSheetId="8">#REF!</definedName>
    <definedName name="де" localSheetId="12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4">#REF!</definedName>
    <definedName name="десятый" localSheetId="3">#REF!</definedName>
    <definedName name="десятый" localSheetId="5">#REF!</definedName>
    <definedName name="десятый" localSheetId="6">#REF!</definedName>
    <definedName name="десятый" localSheetId="8">#REF!</definedName>
    <definedName name="десятый" localSheetId="10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4">#REF!</definedName>
    <definedName name="дефл." localSheetId="14">#REF!</definedName>
    <definedName name="дефл." localSheetId="15">#REF!</definedName>
    <definedName name="дефл." localSheetId="3">#REF!</definedName>
    <definedName name="дефл." localSheetId="5">#REF!</definedName>
    <definedName name="дефл." localSheetId="8">#REF!</definedName>
    <definedName name="дефл." localSheetId="12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4">#REF!</definedName>
    <definedName name="Дефлятор" localSheetId="3">#REF!</definedName>
    <definedName name="Дефлятор" localSheetId="5">#REF!</definedName>
    <definedName name="Дефлятор" localSheetId="6">#REF!</definedName>
    <definedName name="Дефлятор" localSheetId="8">#REF!</definedName>
    <definedName name="Дефлятор" localSheetId="10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4">#REF!</definedName>
    <definedName name="Дефлятор1" localSheetId="3">#REF!</definedName>
    <definedName name="Дефлятор1" localSheetId="5">#REF!</definedName>
    <definedName name="Дефлятор1" localSheetId="6">#REF!</definedName>
    <definedName name="Дефлятор1" localSheetId="8">#REF!</definedName>
    <definedName name="Дефлятор1" localSheetId="10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4">#REF!</definedName>
    <definedName name="диапазон" localSheetId="3">#REF!</definedName>
    <definedName name="диапазон" localSheetId="5">#REF!</definedName>
    <definedName name="диапазон" localSheetId="6">#REF!</definedName>
    <definedName name="диапазон" localSheetId="8">#REF!</definedName>
    <definedName name="диапазон" localSheetId="10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4">#REF!</definedName>
    <definedName name="Диск" localSheetId="3">#REF!</definedName>
    <definedName name="Диск" localSheetId="5">#REF!</definedName>
    <definedName name="Диск" localSheetId="6">#REF!</definedName>
    <definedName name="Диск" localSheetId="8">#REF!</definedName>
    <definedName name="Диск" localSheetId="10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4">#REF!</definedName>
    <definedName name="длдл" localSheetId="3">#REF!</definedName>
    <definedName name="длдл" localSheetId="5">#REF!</definedName>
    <definedName name="длдл" localSheetId="8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4">#REF!</definedName>
    <definedName name="Длинна_границы" localSheetId="3">#REF!</definedName>
    <definedName name="Длинна_границы" localSheetId="5">#REF!</definedName>
    <definedName name="Длинна_границы" localSheetId="6">#REF!</definedName>
    <definedName name="Длинна_границы" localSheetId="8">#REF!</definedName>
    <definedName name="Длинна_границы" localSheetId="10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4">#REF!</definedName>
    <definedName name="Длинна_трассы" localSheetId="3">#REF!</definedName>
    <definedName name="Длинна_трассы" localSheetId="5">#REF!</definedName>
    <definedName name="Длинна_трассы" localSheetId="8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4">#REF!</definedName>
    <definedName name="длозщшзщдлжб" localSheetId="3">#REF!</definedName>
    <definedName name="длозщшзщдлжб" localSheetId="5">#REF!</definedName>
    <definedName name="длозщшзщдлжб" localSheetId="6">#REF!</definedName>
    <definedName name="длозщшзщдлжб" localSheetId="8">#REF!</definedName>
    <definedName name="длозщшзщдлжб" localSheetId="10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4">#REF!</definedName>
    <definedName name="длолдолд" localSheetId="3">#REF!</definedName>
    <definedName name="длолдолд" localSheetId="5">#REF!</definedName>
    <definedName name="длолдолд" localSheetId="8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4">#REF!</definedName>
    <definedName name="длощшл" localSheetId="3">#REF!</definedName>
    <definedName name="длощшл" localSheetId="5">#REF!</definedName>
    <definedName name="длощшл" localSheetId="8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4">#REF!</definedName>
    <definedName name="Дн_ставка" localSheetId="3">#REF!</definedName>
    <definedName name="Дн_ставка" localSheetId="5">#REF!</definedName>
    <definedName name="Дн_ставка" localSheetId="6">#REF!</definedName>
    <definedName name="Дн_ставка" localSheetId="8">#REF!</definedName>
    <definedName name="Дн_ставка" localSheetId="10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4">#REF!</definedName>
    <definedName name="дна" localSheetId="3">#REF!</definedName>
    <definedName name="дна" localSheetId="5">#REF!</definedName>
    <definedName name="дна" localSheetId="8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4">#REF!</definedName>
    <definedName name="до" localSheetId="14">#REF!</definedName>
    <definedName name="до" localSheetId="15">#REF!</definedName>
    <definedName name="до" localSheetId="3">#REF!</definedName>
    <definedName name="до" localSheetId="5">#REF!</definedName>
    <definedName name="до" localSheetId="8">#REF!</definedName>
    <definedName name="до" localSheetId="12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4">#REF!</definedName>
    <definedName name="дол" localSheetId="14">#REF!</definedName>
    <definedName name="дол" localSheetId="15">#REF!</definedName>
    <definedName name="дол" localSheetId="3">#REF!</definedName>
    <definedName name="дол" localSheetId="5">#REF!</definedName>
    <definedName name="дол" localSheetId="8">#REF!</definedName>
    <definedName name="дол" localSheetId="12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4">#REF!</definedName>
    <definedName name="ДОЛЛАР" localSheetId="3">#REF!</definedName>
    <definedName name="ДОЛЛАР" localSheetId="5">#REF!</definedName>
    <definedName name="ДОЛЛАР" localSheetId="6">#REF!</definedName>
    <definedName name="ДОЛЛАР" localSheetId="8">#REF!</definedName>
    <definedName name="ДОЛЛАР" localSheetId="10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4">#REF!</definedName>
    <definedName name="доорп" localSheetId="3">#REF!</definedName>
    <definedName name="доорп" localSheetId="5">#REF!</definedName>
    <definedName name="доорп" localSheetId="8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4">#REF!</definedName>
    <definedName name="Доп._оборудование_1" localSheetId="3">#REF!</definedName>
    <definedName name="Доп._оборудование_1" localSheetId="5">#REF!</definedName>
    <definedName name="Доп._оборудование_1" localSheetId="6">#REF!</definedName>
    <definedName name="Доп._оборудование_1" localSheetId="8">#REF!</definedName>
    <definedName name="Доп._оборудование_1" localSheetId="10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4">#REF!</definedName>
    <definedName name="Доп_оборуд" localSheetId="3">#REF!</definedName>
    <definedName name="Доп_оборуд" localSheetId="5">#REF!</definedName>
    <definedName name="Доп_оборуд" localSheetId="8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4">#REF!</definedName>
    <definedName name="допдшгед" localSheetId="3">#REF!</definedName>
    <definedName name="допдшгед" localSheetId="5">#REF!</definedName>
    <definedName name="допдшгед" localSheetId="8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4">#REF!</definedName>
    <definedName name="Дорога_1" localSheetId="3">#REF!</definedName>
    <definedName name="Дорога_1" localSheetId="5">#REF!</definedName>
    <definedName name="Дорога_1" localSheetId="6">#REF!</definedName>
    <definedName name="Дорога_1" localSheetId="8">#REF!</definedName>
    <definedName name="Дорога_1" localSheetId="10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4">#REF!</definedName>
    <definedName name="дп" localSheetId="3">#REF!</definedName>
    <definedName name="дп" localSheetId="5">#REF!</definedName>
    <definedName name="дп" localSheetId="8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4">#REF!</definedName>
    <definedName name="др" localSheetId="3">#REF!</definedName>
    <definedName name="др" localSheetId="5">#REF!</definedName>
    <definedName name="др" localSheetId="8">#REF!</definedName>
    <definedName name="др">#REF!</definedName>
    <definedName name="др.матер" localSheetId="3">#REF!</definedName>
    <definedName name="др.матер" localSheetId="5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4">#REF!</definedName>
    <definedName name="ДС" localSheetId="14">#REF!</definedName>
    <definedName name="ДС" localSheetId="15">#REF!</definedName>
    <definedName name="ДС" localSheetId="3">#REF!</definedName>
    <definedName name="ДС" localSheetId="5">#REF!</definedName>
    <definedName name="ДС" localSheetId="8">#REF!</definedName>
    <definedName name="ДС" localSheetId="12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4">#REF!</definedName>
    <definedName name="дщшю" localSheetId="3">#REF!</definedName>
    <definedName name="дщшю" localSheetId="5">#REF!</definedName>
    <definedName name="дщшю" localSheetId="6">#REF!</definedName>
    <definedName name="дщшю" localSheetId="8">#REF!</definedName>
    <definedName name="дщшю" localSheetId="10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4">#REF!</definedName>
    <definedName name="дэ" localSheetId="3">#REF!</definedName>
    <definedName name="дэ" localSheetId="5">#REF!</definedName>
    <definedName name="дэ" localSheetId="8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4">#REF!</definedName>
    <definedName name="е" localSheetId="3">#REF!</definedName>
    <definedName name="е" localSheetId="5">#REF!</definedName>
    <definedName name="е" localSheetId="8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4">#REF!</definedName>
    <definedName name="евнл" localSheetId="3">#REF!</definedName>
    <definedName name="евнл" localSheetId="5">#REF!</definedName>
    <definedName name="евнл" localSheetId="8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4">#REF!</definedName>
    <definedName name="евнлен" localSheetId="3">#REF!</definedName>
    <definedName name="евнлен" localSheetId="5">#REF!</definedName>
    <definedName name="евнлен" localSheetId="8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4">#REF!</definedName>
    <definedName name="Еврейская_автономная_область" localSheetId="3">#REF!</definedName>
    <definedName name="Еврейская_автономная_область" localSheetId="5">#REF!</definedName>
    <definedName name="Еврейская_автономная_область" localSheetId="6">#REF!</definedName>
    <definedName name="Еврейская_автономная_область" localSheetId="8">#REF!</definedName>
    <definedName name="Еврейская_автономная_область" localSheetId="10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4">#REF!</definedName>
    <definedName name="Еврейская_автономная_область_1" localSheetId="3">#REF!</definedName>
    <definedName name="Еврейская_автономная_область_1" localSheetId="5">#REF!</definedName>
    <definedName name="Еврейская_автономная_область_1" localSheetId="8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4">#REF!</definedName>
    <definedName name="еврор" localSheetId="3">#REF!</definedName>
    <definedName name="еврор" localSheetId="5">#REF!</definedName>
    <definedName name="еврор" localSheetId="8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4">#REF!</definedName>
    <definedName name="еврь" localSheetId="3">#REF!</definedName>
    <definedName name="еврь" localSheetId="5">#REF!</definedName>
    <definedName name="еврь" localSheetId="8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4">#REF!</definedName>
    <definedName name="Единица1" localSheetId="3">#REF!</definedName>
    <definedName name="Единица1" localSheetId="5">#REF!</definedName>
    <definedName name="Единица1" localSheetId="8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4">#REF!</definedName>
    <definedName name="Единица10" localSheetId="3">#REF!</definedName>
    <definedName name="Единица10" localSheetId="5">#REF!</definedName>
    <definedName name="Единица10" localSheetId="8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4">#REF!</definedName>
    <definedName name="Единица11" localSheetId="3">#REF!</definedName>
    <definedName name="Единица11" localSheetId="5">#REF!</definedName>
    <definedName name="Единица11" localSheetId="8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4">#REF!</definedName>
    <definedName name="Единица12" localSheetId="3">#REF!</definedName>
    <definedName name="Единица12" localSheetId="5">#REF!</definedName>
    <definedName name="Единица12" localSheetId="8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4">#REF!</definedName>
    <definedName name="Единица13" localSheetId="3">#REF!</definedName>
    <definedName name="Единица13" localSheetId="5">#REF!</definedName>
    <definedName name="Единица13" localSheetId="8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4">#REF!</definedName>
    <definedName name="Единица14" localSheetId="3">#REF!</definedName>
    <definedName name="Единица14" localSheetId="5">#REF!</definedName>
    <definedName name="Единица14" localSheetId="8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4">#REF!</definedName>
    <definedName name="Единица15" localSheetId="3">#REF!</definedName>
    <definedName name="Единица15" localSheetId="5">#REF!</definedName>
    <definedName name="Единица15" localSheetId="8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4">#REF!</definedName>
    <definedName name="Единица16" localSheetId="3">#REF!</definedName>
    <definedName name="Единица16" localSheetId="5">#REF!</definedName>
    <definedName name="Единица16" localSheetId="8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4">#REF!</definedName>
    <definedName name="Единица17" localSheetId="3">#REF!</definedName>
    <definedName name="Единица17" localSheetId="5">#REF!</definedName>
    <definedName name="Единица17" localSheetId="8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4">#REF!</definedName>
    <definedName name="Единица18" localSheetId="3">#REF!</definedName>
    <definedName name="Единица18" localSheetId="5">#REF!</definedName>
    <definedName name="Единица18" localSheetId="8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4">#REF!</definedName>
    <definedName name="Единица19" localSheetId="3">#REF!</definedName>
    <definedName name="Единица19" localSheetId="5">#REF!</definedName>
    <definedName name="Единица19" localSheetId="8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4">#REF!</definedName>
    <definedName name="Единица2" localSheetId="3">#REF!</definedName>
    <definedName name="Единица2" localSheetId="5">#REF!</definedName>
    <definedName name="Единица2" localSheetId="8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4">#REF!</definedName>
    <definedName name="Единица20" localSheetId="3">#REF!</definedName>
    <definedName name="Единица20" localSheetId="5">#REF!</definedName>
    <definedName name="Единица20" localSheetId="8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4">#REF!</definedName>
    <definedName name="Единица21" localSheetId="3">#REF!</definedName>
    <definedName name="Единица21" localSheetId="5">#REF!</definedName>
    <definedName name="Единица21" localSheetId="8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4">#REF!</definedName>
    <definedName name="Единица22" localSheetId="3">#REF!</definedName>
    <definedName name="Единица22" localSheetId="5">#REF!</definedName>
    <definedName name="Единица22" localSheetId="8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4">#REF!</definedName>
    <definedName name="Единица23" localSheetId="3">#REF!</definedName>
    <definedName name="Единица23" localSheetId="5">#REF!</definedName>
    <definedName name="Единица23" localSheetId="8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4">#REF!</definedName>
    <definedName name="Единица24" localSheetId="3">#REF!</definedName>
    <definedName name="Единица24" localSheetId="5">#REF!</definedName>
    <definedName name="Единица24" localSheetId="8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4">#REF!</definedName>
    <definedName name="Единица25" localSheetId="3">#REF!</definedName>
    <definedName name="Единица25" localSheetId="5">#REF!</definedName>
    <definedName name="Единица25" localSheetId="8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4">#REF!</definedName>
    <definedName name="Единица26" localSheetId="3">#REF!</definedName>
    <definedName name="Единица26" localSheetId="5">#REF!</definedName>
    <definedName name="Единица26" localSheetId="8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4">#REF!</definedName>
    <definedName name="Единица27" localSheetId="3">#REF!</definedName>
    <definedName name="Единица27" localSheetId="5">#REF!</definedName>
    <definedName name="Единица27" localSheetId="8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4">#REF!</definedName>
    <definedName name="Единица28" localSheetId="3">#REF!</definedName>
    <definedName name="Единица28" localSheetId="5">#REF!</definedName>
    <definedName name="Единица28" localSheetId="8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4">#REF!</definedName>
    <definedName name="Единица29" localSheetId="3">#REF!</definedName>
    <definedName name="Единица29" localSheetId="5">#REF!</definedName>
    <definedName name="Единица29" localSheetId="8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4">#REF!</definedName>
    <definedName name="Единица3" localSheetId="3">#REF!</definedName>
    <definedName name="Единица3" localSheetId="5">#REF!</definedName>
    <definedName name="Единица3" localSheetId="8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4">#REF!</definedName>
    <definedName name="Единица30" localSheetId="3">#REF!</definedName>
    <definedName name="Единица30" localSheetId="5">#REF!</definedName>
    <definedName name="Единица30" localSheetId="8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4">#REF!</definedName>
    <definedName name="Единица31" localSheetId="3">#REF!</definedName>
    <definedName name="Единица31" localSheetId="5">#REF!</definedName>
    <definedName name="Единица31" localSheetId="8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4">#REF!</definedName>
    <definedName name="Единица32" localSheetId="3">#REF!</definedName>
    <definedName name="Единица32" localSheetId="5">#REF!</definedName>
    <definedName name="Единица32" localSheetId="8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4">#REF!</definedName>
    <definedName name="Единица33" localSheetId="3">#REF!</definedName>
    <definedName name="Единица33" localSheetId="5">#REF!</definedName>
    <definedName name="Единица33" localSheetId="8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4">#REF!</definedName>
    <definedName name="Единица34" localSheetId="3">#REF!</definedName>
    <definedName name="Единица34" localSheetId="5">#REF!</definedName>
    <definedName name="Единица34" localSheetId="8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4">#REF!</definedName>
    <definedName name="Единица35" localSheetId="3">#REF!</definedName>
    <definedName name="Единица35" localSheetId="5">#REF!</definedName>
    <definedName name="Единица35" localSheetId="8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4">#REF!</definedName>
    <definedName name="Единица36" localSheetId="3">#REF!</definedName>
    <definedName name="Единица36" localSheetId="5">#REF!</definedName>
    <definedName name="Единица36" localSheetId="8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4">#REF!</definedName>
    <definedName name="Единица37" localSheetId="3">#REF!</definedName>
    <definedName name="Единица37" localSheetId="5">#REF!</definedName>
    <definedName name="Единица37" localSheetId="8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4">#REF!</definedName>
    <definedName name="Единица38" localSheetId="3">#REF!</definedName>
    <definedName name="Единица38" localSheetId="5">#REF!</definedName>
    <definedName name="Единица38" localSheetId="8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4">#REF!</definedName>
    <definedName name="Единица39" localSheetId="3">#REF!</definedName>
    <definedName name="Единица39" localSheetId="5">#REF!</definedName>
    <definedName name="Единица39" localSheetId="8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4">#REF!</definedName>
    <definedName name="Единица4" localSheetId="3">#REF!</definedName>
    <definedName name="Единица4" localSheetId="5">#REF!</definedName>
    <definedName name="Единица4" localSheetId="8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4">#REF!</definedName>
    <definedName name="Единица40" localSheetId="3">#REF!</definedName>
    <definedName name="Единица40" localSheetId="5">#REF!</definedName>
    <definedName name="Единица40" localSheetId="8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4">#REF!</definedName>
    <definedName name="Единица41" localSheetId="3">#REF!</definedName>
    <definedName name="Единица41" localSheetId="5">#REF!</definedName>
    <definedName name="Единица41" localSheetId="8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4">#REF!</definedName>
    <definedName name="Единица42" localSheetId="3">#REF!</definedName>
    <definedName name="Единица42" localSheetId="5">#REF!</definedName>
    <definedName name="Единица42" localSheetId="8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4">#REF!</definedName>
    <definedName name="Единица43" localSheetId="3">#REF!</definedName>
    <definedName name="Единица43" localSheetId="5">#REF!</definedName>
    <definedName name="Единица43" localSheetId="8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4">#REF!</definedName>
    <definedName name="Единица44" localSheetId="3">#REF!</definedName>
    <definedName name="Единица44" localSheetId="5">#REF!</definedName>
    <definedName name="Единица44" localSheetId="8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4">#REF!</definedName>
    <definedName name="Единица45" localSheetId="3">#REF!</definedName>
    <definedName name="Единица45" localSheetId="5">#REF!</definedName>
    <definedName name="Единица45" localSheetId="8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4">#REF!</definedName>
    <definedName name="Единица46" localSheetId="3">#REF!</definedName>
    <definedName name="Единица46" localSheetId="5">#REF!</definedName>
    <definedName name="Единица46" localSheetId="8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4">#REF!</definedName>
    <definedName name="Единица47" localSheetId="3">#REF!</definedName>
    <definedName name="Единица47" localSheetId="5">#REF!</definedName>
    <definedName name="Единица47" localSheetId="8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4">#REF!</definedName>
    <definedName name="Единица48" localSheetId="3">#REF!</definedName>
    <definedName name="Единица48" localSheetId="5">#REF!</definedName>
    <definedName name="Единица48" localSheetId="8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4">#REF!</definedName>
    <definedName name="Единица49" localSheetId="3">#REF!</definedName>
    <definedName name="Единица49" localSheetId="5">#REF!</definedName>
    <definedName name="Единица49" localSheetId="8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4">#REF!</definedName>
    <definedName name="Единица5" localSheetId="3">#REF!</definedName>
    <definedName name="Единица5" localSheetId="5">#REF!</definedName>
    <definedName name="Единица5" localSheetId="8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4">#REF!</definedName>
    <definedName name="Единица50" localSheetId="3">#REF!</definedName>
    <definedName name="Единица50" localSheetId="5">#REF!</definedName>
    <definedName name="Единица50" localSheetId="8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4">#REF!</definedName>
    <definedName name="Единица51" localSheetId="3">#REF!</definedName>
    <definedName name="Единица51" localSheetId="5">#REF!</definedName>
    <definedName name="Единица51" localSheetId="8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4">#REF!</definedName>
    <definedName name="Единица52" localSheetId="3">#REF!</definedName>
    <definedName name="Единица52" localSheetId="5">#REF!</definedName>
    <definedName name="Единица52" localSheetId="8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4">#REF!</definedName>
    <definedName name="Единица53" localSheetId="3">#REF!</definedName>
    <definedName name="Единица53" localSheetId="5">#REF!</definedName>
    <definedName name="Единица53" localSheetId="8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4">#REF!</definedName>
    <definedName name="Единица54" localSheetId="3">#REF!</definedName>
    <definedName name="Единица54" localSheetId="5">#REF!</definedName>
    <definedName name="Единица54" localSheetId="8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4">#REF!</definedName>
    <definedName name="Единица55" localSheetId="3">#REF!</definedName>
    <definedName name="Единица55" localSheetId="5">#REF!</definedName>
    <definedName name="Единица55" localSheetId="8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4">#REF!</definedName>
    <definedName name="Единица56" localSheetId="3">#REF!</definedName>
    <definedName name="Единица56" localSheetId="5">#REF!</definedName>
    <definedName name="Единица56" localSheetId="8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4">#REF!</definedName>
    <definedName name="Единица57" localSheetId="3">#REF!</definedName>
    <definedName name="Единица57" localSheetId="5">#REF!</definedName>
    <definedName name="Единица57" localSheetId="8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4">#REF!</definedName>
    <definedName name="Единица58" localSheetId="3">#REF!</definedName>
    <definedName name="Единица58" localSheetId="5">#REF!</definedName>
    <definedName name="Единица58" localSheetId="8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4">#REF!</definedName>
    <definedName name="Единица59" localSheetId="3">#REF!</definedName>
    <definedName name="Единица59" localSheetId="5">#REF!</definedName>
    <definedName name="Единица59" localSheetId="8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4">#REF!</definedName>
    <definedName name="Единица6" localSheetId="3">#REF!</definedName>
    <definedName name="Единица6" localSheetId="5">#REF!</definedName>
    <definedName name="Единица6" localSheetId="8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4">#REF!</definedName>
    <definedName name="Единица60" localSheetId="3">#REF!</definedName>
    <definedName name="Единица60" localSheetId="5">#REF!</definedName>
    <definedName name="Единица60" localSheetId="8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4">#REF!</definedName>
    <definedName name="Единица7" localSheetId="3">#REF!</definedName>
    <definedName name="Единица7" localSheetId="5">#REF!</definedName>
    <definedName name="Единица7" localSheetId="8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4">#REF!</definedName>
    <definedName name="Единица8" localSheetId="3">#REF!</definedName>
    <definedName name="Единица8" localSheetId="5">#REF!</definedName>
    <definedName name="Единица8" localSheetId="8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4">#REF!</definedName>
    <definedName name="Единица9" localSheetId="3">#REF!</definedName>
    <definedName name="Единица9" localSheetId="5">#REF!</definedName>
    <definedName name="Единица9" localSheetId="8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4">#REF!</definedName>
    <definedName name="ен" localSheetId="3">#REF!</definedName>
    <definedName name="ен" localSheetId="5">#REF!</definedName>
    <definedName name="ен" localSheetId="8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4">#REF!</definedName>
    <definedName name="енвлпр" localSheetId="3">#REF!</definedName>
    <definedName name="енвлпр" localSheetId="5">#REF!</definedName>
    <definedName name="енвлпр" localSheetId="8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4">#REF!</definedName>
    <definedName name="енг" localSheetId="3">#REF!</definedName>
    <definedName name="енг" localSheetId="5">#REF!</definedName>
    <definedName name="енг" localSheetId="8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4">#REF!</definedName>
    <definedName name="енк" localSheetId="3">#REF!</definedName>
    <definedName name="енк" localSheetId="5">#REF!</definedName>
    <definedName name="енк" localSheetId="8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4">#REF!</definedName>
    <definedName name="енлопр" localSheetId="3">#REF!</definedName>
    <definedName name="енлопр" localSheetId="5">#REF!</definedName>
    <definedName name="енлопр" localSheetId="8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4">#REF!</definedName>
    <definedName name="ено" localSheetId="3">#REF!</definedName>
    <definedName name="ено" localSheetId="5">#REF!</definedName>
    <definedName name="ено" localSheetId="8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4">#REF!</definedName>
    <definedName name="еное" localSheetId="3">#REF!</definedName>
    <definedName name="еное" localSheetId="5">#REF!</definedName>
    <definedName name="еное" localSheetId="8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4">#REF!</definedName>
    <definedName name="ео" localSheetId="3">#REF!</definedName>
    <definedName name="ео" localSheetId="5">#REF!</definedName>
    <definedName name="ео" localSheetId="8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4">#REF!</definedName>
    <definedName name="еов" localSheetId="3">#REF!</definedName>
    <definedName name="еов" localSheetId="5">#REF!</definedName>
    <definedName name="еов" localSheetId="8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4">#REF!</definedName>
    <definedName name="ер" localSheetId="3">#REF!</definedName>
    <definedName name="ер" localSheetId="5">#REF!</definedName>
    <definedName name="ер" localSheetId="8">#REF!</definedName>
    <definedName name="ер">#REF!</definedName>
    <definedName name="ЕСН2004" localSheetId="3">#REF!</definedName>
    <definedName name="ЕСН2004" localSheetId="5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4">#REF!</definedName>
    <definedName name="еуг" localSheetId="3">#REF!</definedName>
    <definedName name="еуг" localSheetId="5">#REF!</definedName>
    <definedName name="еуг" localSheetId="8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4">#REF!</definedName>
    <definedName name="ж" localSheetId="14">#REF!</definedName>
    <definedName name="ж" localSheetId="15">#REF!</definedName>
    <definedName name="ж" localSheetId="3">#REF!</definedName>
    <definedName name="ж" localSheetId="5">#REF!</definedName>
    <definedName name="ж" localSheetId="8">#REF!</definedName>
    <definedName name="ж" localSheetId="12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4">#REF!</definedName>
    <definedName name="жжж" localSheetId="3">#REF!</definedName>
    <definedName name="жжж" localSheetId="5">#REF!</definedName>
    <definedName name="жжж" localSheetId="6">#REF!</definedName>
    <definedName name="жжж" localSheetId="8">#REF!</definedName>
    <definedName name="жжж" localSheetId="10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4">#REF!</definedName>
    <definedName name="жпф" localSheetId="3">#REF!</definedName>
    <definedName name="жпф" localSheetId="5">#REF!</definedName>
    <definedName name="жпф" localSheetId="8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4">#REF!</definedName>
    <definedName name="Зависимые" localSheetId="3">#REF!</definedName>
    <definedName name="Зависимые" localSheetId="5">#REF!</definedName>
    <definedName name="Зависимые" localSheetId="8">#REF!</definedName>
    <definedName name="Зависимые">#REF!</definedName>
    <definedName name="_xlnm.Print_Titles" localSheetId="6">Прил.3!$9:$11</definedName>
    <definedName name="_xlnm.Print_Titles" localSheetId="8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4">#REF!</definedName>
    <definedName name="Заголовок_печати" localSheetId="3">#REF!</definedName>
    <definedName name="Заголовок_печати" localSheetId="5">#REF!</definedName>
    <definedName name="Заголовок_печати" localSheetId="8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4">#REF!</definedName>
    <definedName name="Заголовок_раздела" localSheetId="3">#REF!</definedName>
    <definedName name="Заголовок_раздела" localSheetId="5">#REF!</definedName>
    <definedName name="Заголовок_раздела" localSheetId="8">#REF!</definedName>
    <definedName name="Заголовок_раздела">#REF!</definedName>
    <definedName name="ЗаданиеГС_КМ" localSheetId="3">#REF!</definedName>
    <definedName name="ЗаданиеГС_КМ" localSheetId="5">#REF!</definedName>
    <definedName name="ЗаданиеГС_КМ">#REF!</definedName>
    <definedName name="ЗаданиеЭСС_КМ" localSheetId="3">#REF!</definedName>
    <definedName name="ЗаданиеЭСС_КМ" localSheetId="5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4">#REF!</definedName>
    <definedName name="Заказчик" localSheetId="3">#REF!</definedName>
    <definedName name="Заказчик" localSheetId="5">#REF!</definedName>
    <definedName name="Заказчик" localSheetId="6">#REF!</definedName>
    <definedName name="Заказчик" localSheetId="8">#REF!</definedName>
    <definedName name="Заказчик" localSheetId="10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4">#REF!</definedName>
    <definedName name="зждзд" localSheetId="3">#REF!</definedName>
    <definedName name="зждзд" localSheetId="5">#REF!</definedName>
    <definedName name="зждзд" localSheetId="6">#REF!</definedName>
    <definedName name="зждзд" localSheetId="8">#REF!</definedName>
    <definedName name="зждзд" localSheetId="10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4">#REF!</definedName>
    <definedName name="зз" localSheetId="14">#REF!</definedName>
    <definedName name="зз" localSheetId="15">#REF!</definedName>
    <definedName name="зз" localSheetId="3">#REF!</definedName>
    <definedName name="зз" localSheetId="5">#REF!</definedName>
    <definedName name="зз" localSheetId="8">#REF!</definedName>
    <definedName name="зз" localSheetId="12">#REF!</definedName>
    <definedName name="зз">#REF!</definedName>
    <definedName name="зззз" localSheetId="3">#REF!</definedName>
    <definedName name="зззз" localSheetId="5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4">#REF!</definedName>
    <definedName name="ЗИП_Всего_1" localSheetId="3">#REF!</definedName>
    <definedName name="ЗИП_Всего_1" localSheetId="5">#REF!</definedName>
    <definedName name="ЗИП_Всего_1" localSheetId="6">#REF!</definedName>
    <definedName name="ЗИП_Всего_1" localSheetId="8">#REF!</definedName>
    <definedName name="ЗИП_Всего_1" localSheetId="10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4">#REF!</definedName>
    <definedName name="зощр" localSheetId="3">#REF!</definedName>
    <definedName name="зощр" localSheetId="5">#REF!</definedName>
    <definedName name="зощр" localSheetId="6">#REF!</definedName>
    <definedName name="зощр" localSheetId="8">#REF!</definedName>
    <definedName name="зощр" localSheetId="10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4">#REF!</definedName>
    <definedName name="ЗЮзя" localSheetId="3">#REF!</definedName>
    <definedName name="ЗЮзя" localSheetId="5">#REF!</definedName>
    <definedName name="ЗЮзя" localSheetId="8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4">#REF!</definedName>
    <definedName name="Ивановская_область" localSheetId="3">#REF!</definedName>
    <definedName name="Ивановская_область" localSheetId="5">#REF!</definedName>
    <definedName name="Ивановская_область" localSheetId="6">#REF!</definedName>
    <definedName name="Ивановская_область" localSheetId="8">#REF!</definedName>
    <definedName name="Ивановская_область" localSheetId="10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4">#REF!</definedName>
    <definedName name="ивпт" localSheetId="3">#REF!</definedName>
    <definedName name="ивпт" localSheetId="5">#REF!</definedName>
    <definedName name="ивпт" localSheetId="8">#REF!</definedName>
    <definedName name="ивпт">#REF!</definedName>
    <definedName name="Иди" localSheetId="3">#REF!</definedName>
    <definedName name="Иди" localSheetId="5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4">#REF!</definedName>
    <definedName name="ии" localSheetId="3">#REF!</definedName>
    <definedName name="ии" localSheetId="5">#REF!</definedName>
    <definedName name="ии" localSheetId="8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4">#REF!</definedName>
    <definedName name="иии" localSheetId="14">#REF!</definedName>
    <definedName name="иии" localSheetId="15">#REF!</definedName>
    <definedName name="иии" localSheetId="3">#REF!</definedName>
    <definedName name="иии" localSheetId="5">#REF!</definedName>
    <definedName name="иии" localSheetId="8">#REF!</definedName>
    <definedName name="иии" localSheetId="12">#REF!</definedName>
    <definedName name="иии">#REF!</definedName>
    <definedName name="ИИМбал" localSheetId="3">#REF!</definedName>
    <definedName name="ИИМбал" localSheetId="5">#REF!</definedName>
    <definedName name="ИИМбал">#REF!</definedName>
    <definedName name="ИиНИ" localSheetId="3">#REF!</definedName>
    <definedName name="ИиНИ" localSheetId="5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4">#REF!</definedName>
    <definedName name="ик" localSheetId="3">#REF!</definedName>
    <definedName name="ик" localSheetId="5">#REF!</definedName>
    <definedName name="ик" localSheetId="8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4">#REF!</definedName>
    <definedName name="имт" localSheetId="3">#REF!</definedName>
    <definedName name="имт" localSheetId="5">#REF!</definedName>
    <definedName name="имт" localSheetId="6">#REF!</definedName>
    <definedName name="имт" localSheetId="8">#REF!</definedName>
    <definedName name="имт" localSheetId="10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4">#REF!</definedName>
    <definedName name="Инвестор" localSheetId="3">#REF!</definedName>
    <definedName name="Инвестор" localSheetId="5">#REF!</definedName>
    <definedName name="Инвестор" localSheetId="8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4">#REF!</definedName>
    <definedName name="Инд" localSheetId="3">#REF!</definedName>
    <definedName name="Инд" localSheetId="5">#REF!</definedName>
    <definedName name="Инд" localSheetId="8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4">#REF!</definedName>
    <definedName name="Индекс_ЛН_группы_строек" localSheetId="3">#REF!</definedName>
    <definedName name="Индекс_ЛН_группы_строек" localSheetId="5">#REF!</definedName>
    <definedName name="Индекс_ЛН_группы_строек" localSheetId="8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4">#REF!</definedName>
    <definedName name="Индекс_ЛН_локальной_сметы" localSheetId="3">#REF!</definedName>
    <definedName name="Индекс_ЛН_локальной_сметы" localSheetId="5">#REF!</definedName>
    <definedName name="Индекс_ЛН_локальной_сметы" localSheetId="8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4">#REF!</definedName>
    <definedName name="Индекс_ЛН_объекта" localSheetId="3">#REF!</definedName>
    <definedName name="Индекс_ЛН_объекта" localSheetId="5">#REF!</definedName>
    <definedName name="Индекс_ЛН_объекта" localSheetId="8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4">#REF!</definedName>
    <definedName name="Индекс_ЛН_объектной_сметы" localSheetId="3">#REF!</definedName>
    <definedName name="Индекс_ЛН_объектной_сметы" localSheetId="5">#REF!</definedName>
    <definedName name="Индекс_ЛН_объектной_сметы" localSheetId="8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4">#REF!</definedName>
    <definedName name="Индекс_ЛН_очереди" localSheetId="3">#REF!</definedName>
    <definedName name="Индекс_ЛН_очереди" localSheetId="5">#REF!</definedName>
    <definedName name="Индекс_ЛН_очереди" localSheetId="8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4">#REF!</definedName>
    <definedName name="Индекс_ЛН_пускового_комплекса" localSheetId="3">#REF!</definedName>
    <definedName name="Индекс_ЛН_пускового_комплекса" localSheetId="5">#REF!</definedName>
    <definedName name="Индекс_ЛН_пускового_комплекса" localSheetId="8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4">#REF!</definedName>
    <definedName name="Индекс_ЛН_сводного_сметного_расчета" localSheetId="3">#REF!</definedName>
    <definedName name="Индекс_ЛН_сводного_сметного_расчета" localSheetId="5">#REF!</definedName>
    <definedName name="Индекс_ЛН_сводного_сметного_расчета" localSheetId="8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4">#REF!</definedName>
    <definedName name="Индекс_ЛН_стройки" localSheetId="3">#REF!</definedName>
    <definedName name="Индекс_ЛН_стройки" localSheetId="5">#REF!</definedName>
    <definedName name="Индекс_ЛН_стройки" localSheetId="8">#REF!</definedName>
    <definedName name="Индекс_ЛН_стройки">#REF!</definedName>
    <definedName name="Ини" localSheetId="3">#REF!</definedName>
    <definedName name="Ини" localSheetId="5">#REF!</definedName>
    <definedName name="Ини" localSheetId="6">#REF!</definedName>
    <definedName name="Ини" localSheetId="7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4">#REF!</definedName>
    <definedName name="инфл" localSheetId="3">#REF!</definedName>
    <definedName name="инфл" localSheetId="5">#REF!</definedName>
    <definedName name="инфл" localSheetId="8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4">#REF!</definedName>
    <definedName name="иолд" localSheetId="3">#REF!</definedName>
    <definedName name="иолд" localSheetId="5">#REF!</definedName>
    <definedName name="иолд" localSheetId="8">#REF!</definedName>
    <definedName name="иолд">#REF!</definedName>
    <definedName name="ИОСост" localSheetId="3">#REF!</definedName>
    <definedName name="ИОСост" localSheetId="5">#REF!</definedName>
    <definedName name="ИОСост">#REF!</definedName>
    <definedName name="ИОСпс" localSheetId="3">#REF!</definedName>
    <definedName name="ИОСпс" localSheetId="5">#REF!</definedName>
    <definedName name="ИОСпс">#REF!</definedName>
    <definedName name="ИОСсг" localSheetId="3">#REF!</definedName>
    <definedName name="ИОСсг" localSheetId="5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4">#REF!</definedName>
    <definedName name="иошль" localSheetId="3">#REF!</definedName>
    <definedName name="иошль" localSheetId="5">#REF!</definedName>
    <definedName name="иошль" localSheetId="8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4">#REF!</definedName>
    <definedName name="ип" localSheetId="3">#REF!</definedName>
    <definedName name="ип" localSheetId="5">#REF!</definedName>
    <definedName name="ип" localSheetId="8">#REF!</definedName>
    <definedName name="ип">#REF!</definedName>
    <definedName name="Ипос" localSheetId="3">#REF!</definedName>
    <definedName name="Ипос" localSheetId="5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4">#REF!</definedName>
    <definedName name="ИПусто" localSheetId="3">#REF!</definedName>
    <definedName name="ИПусто" localSheetId="5">#REF!</definedName>
    <definedName name="ИПусто" localSheetId="8">#REF!</definedName>
    <definedName name="ИПусто">#REF!</definedName>
    <definedName name="Ипц" localSheetId="3">#REF!</definedName>
    <definedName name="Ипц" localSheetId="5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4">#REF!</definedName>
    <definedName name="Иркутская_область" localSheetId="3">#REF!</definedName>
    <definedName name="Иркутская_область" localSheetId="5">#REF!</definedName>
    <definedName name="Иркутская_область" localSheetId="8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4">#REF!</definedName>
    <definedName name="Иркутская_область_1" localSheetId="3">#REF!</definedName>
    <definedName name="Иркутская_область_1" localSheetId="5">#REF!</definedName>
    <definedName name="Иркутская_область_1" localSheetId="8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4">#REF!</definedName>
    <definedName name="ИС__И.Максимов" localSheetId="3">#REF!</definedName>
    <definedName name="ИС__И.Максимов" localSheetId="5">#REF!</definedName>
    <definedName name="ИС__И.Максимов" localSheetId="6">#REF!</definedName>
    <definedName name="ИС__И.Максимов" localSheetId="8">#REF!</definedName>
    <definedName name="ИС__И.Максимов" localSheetId="10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4">#REF!</definedName>
    <definedName name="итог" localSheetId="3">#REF!</definedName>
    <definedName name="итог" localSheetId="5">#REF!</definedName>
    <definedName name="итог" localSheetId="8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4">#REF!</definedName>
    <definedName name="Итого_ЗПМ__по_рес_расчету_с_учетом_к_тов" localSheetId="3">#REF!</definedName>
    <definedName name="Итого_ЗПМ__по_рес_расчету_с_учетом_к_тов" localSheetId="5">#REF!</definedName>
    <definedName name="Итого_ЗПМ__по_рес_расчету_с_учетом_к_тов" localSheetId="8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 localSheetId="8">#REF!</definedName>
    <definedName name="Итого_ЗПМ_по_акту_вып_работ_в_базисных_ценах_с_учетом_к_тов" localSheetId="10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5">#REF!</definedName>
    <definedName name="Итого_ЗПМ_по_акту_вып_работ_при_ресурсном_расчете_с_учетом_к_тов" localSheetId="8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5">#REF!</definedName>
    <definedName name="Итого_ЗПМ_по_акту_выполненных_работ_в_базисных_ценах" localSheetId="8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5">#REF!</definedName>
    <definedName name="Итого_ЗПМ_по_акту_выполненных_работ_при_ресурсном_расчете" localSheetId="8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5">#REF!</definedName>
    <definedName name="Итого_ЗПМ_при_расчете_по_стоимости_ч_часа_работы_механизаторов" localSheetId="8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5">#REF!</definedName>
    <definedName name="Итого_МАТ_по_акту_вып_работ_в_базисных_ценах_с_учетом_к_тов" localSheetId="8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5">#REF!</definedName>
    <definedName name="Итого_МАТ_по_акту_вып_работ_при_ресурсном_расчете_с_учетом_к_тов" localSheetId="8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4">#REF!</definedName>
    <definedName name="Итого_материалы" localSheetId="3">#REF!</definedName>
    <definedName name="Итого_материалы" localSheetId="5">#REF!</definedName>
    <definedName name="Итого_материалы" localSheetId="8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5">#REF!</definedName>
    <definedName name="Итого_материалы__по_рес_расчету_с_учетом_к_тов" localSheetId="8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 localSheetId="8">#REF!</definedName>
    <definedName name="Итого_материалы_по_акту_выполненных_работ_в_базисных_ценах" localSheetId="10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5">#REF!</definedName>
    <definedName name="Итого_материалы_по_акту_выполненных_работ_при_ресурсном_расчете" localSheetId="8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4">#REF!</definedName>
    <definedName name="Итого_машины_и_механизмы" localSheetId="3">#REF!</definedName>
    <definedName name="Итого_машины_и_механизмы" localSheetId="5">#REF!</definedName>
    <definedName name="Итого_машины_и_механизмы" localSheetId="8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8">#REF!</definedName>
    <definedName name="Итого_машины_и_механизмы_по_акту_выполненных_работ_в_базисных_ценах" localSheetId="10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5">#REF!</definedName>
    <definedName name="Итого_машины_и_механизмы_по_акту_выполненных_работ_при_ресурсном_расчете" localSheetId="8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4">#REF!</definedName>
    <definedName name="Итого_НР_по_акту_по_ресурсному_расчету" localSheetId="3">#REF!</definedName>
    <definedName name="Итого_НР_по_акту_по_ресурсному_расчету" localSheetId="5">#REF!</definedName>
    <definedName name="Итого_НР_по_акту_по_ресурсному_расчету" localSheetId="6">#REF!</definedName>
    <definedName name="Итого_НР_по_акту_по_ресурсному_расчету" localSheetId="8">#REF!</definedName>
    <definedName name="Итого_НР_по_акту_по_ресурсному_расчету" localSheetId="10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4">#REF!</definedName>
    <definedName name="Итого_НР_по_ресурсному_расчету" localSheetId="3">#REF!</definedName>
    <definedName name="Итого_НР_по_ресурсному_расчету" localSheetId="5">#REF!</definedName>
    <definedName name="Итого_НР_по_ресурсному_расчету" localSheetId="8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4">#REF!</definedName>
    <definedName name="Итого_ОЗП" localSheetId="3">#REF!</definedName>
    <definedName name="Итого_ОЗП" localSheetId="5">#REF!</definedName>
    <definedName name="Итого_ОЗП" localSheetId="8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 localSheetId="8">#REF!</definedName>
    <definedName name="Итого_ОЗП_по_акту_вып_работ_в_базисных_ценах_с_учетом_к_тов" localSheetId="10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5">#REF!</definedName>
    <definedName name="Итого_ОЗП_по_акту_вып_работ_при_ресурсном_расчете_с_учетом_к_тов" localSheetId="8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5">#REF!</definedName>
    <definedName name="Итого_ОЗП_по_акту_выполненных_работ_в_базисных_ценах" localSheetId="8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5">#REF!</definedName>
    <definedName name="Итого_ОЗП_по_акту_выполненных_работ_при_ресурсном_расчете" localSheetId="8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4">#REF!</definedName>
    <definedName name="Итого_ОЗП_по_рес_расчету_с_учетом_к_тов" localSheetId="3">#REF!</definedName>
    <definedName name="Итого_ОЗП_по_рес_расчету_с_учетом_к_тов" localSheetId="5">#REF!</definedName>
    <definedName name="Итого_ОЗП_по_рес_расчету_с_учетом_к_тов" localSheetId="8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4">#REF!</definedName>
    <definedName name="Итого_ПЗ" localSheetId="3">#REF!</definedName>
    <definedName name="Итого_ПЗ" localSheetId="5">#REF!</definedName>
    <definedName name="Итого_ПЗ" localSheetId="8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4">#REF!</definedName>
    <definedName name="Итого_ПЗ_в_базисных_ценах" localSheetId="3">#REF!</definedName>
    <definedName name="Итого_ПЗ_в_базисных_ценах" localSheetId="5">#REF!</definedName>
    <definedName name="Итого_ПЗ_в_базисных_ценах" localSheetId="8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 localSheetId="8">#REF!</definedName>
    <definedName name="Итого_ПЗ_по_акту_вып_работ_в_базисных_ценах_с_учетом_к_тов" localSheetId="10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5">#REF!</definedName>
    <definedName name="Итого_ПЗ_по_акту_вып_работ_при_ресурсном_расчете_с_учетом_к_тов" localSheetId="8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5">#REF!</definedName>
    <definedName name="Итого_ПЗ_по_акту_выполненных_работ_в_базисных_ценах" localSheetId="8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5">#REF!</definedName>
    <definedName name="Итого_ПЗ_по_акту_выполненных_работ_при_ресурсном_расчете" localSheetId="8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4">#REF!</definedName>
    <definedName name="Итого_ПЗ_по_рес_расчету_с_учетом_к_тов" localSheetId="3">#REF!</definedName>
    <definedName name="Итого_ПЗ_по_рес_расчету_с_учетом_к_тов" localSheetId="5">#REF!</definedName>
    <definedName name="Итого_ПЗ_по_рес_расчету_с_учетом_к_тов" localSheetId="8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4">#REF!</definedName>
    <definedName name="Итого_по_разделу_V" localSheetId="3">#REF!</definedName>
    <definedName name="Итого_по_разделу_V" localSheetId="5">#REF!</definedName>
    <definedName name="Итого_по_разделу_V" localSheetId="8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4">#REF!</definedName>
    <definedName name="Итого_по_смете" localSheetId="3">#REF!</definedName>
    <definedName name="Итого_по_смете" localSheetId="5">#REF!</definedName>
    <definedName name="Итого_по_смете" localSheetId="8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4">#REF!</definedName>
    <definedName name="Итого_СП_по_акту_по_ресурсному_расчету" localSheetId="3">#REF!</definedName>
    <definedName name="Итого_СП_по_акту_по_ресурсному_расчету" localSheetId="5">#REF!</definedName>
    <definedName name="Итого_СП_по_акту_по_ресурсному_расчету" localSheetId="6">#REF!</definedName>
    <definedName name="Итого_СП_по_акту_по_ресурсному_расчету" localSheetId="8">#REF!</definedName>
    <definedName name="Итого_СП_по_акту_по_ресурсному_расчету" localSheetId="10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4">#REF!</definedName>
    <definedName name="Итого_СП_по_ресурсному_расчету" localSheetId="3">#REF!</definedName>
    <definedName name="Итого_СП_по_ресурсному_расчету" localSheetId="5">#REF!</definedName>
    <definedName name="Итого_СП_по_ресурсному_расчету" localSheetId="8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 localSheetId="8">#REF!</definedName>
    <definedName name="Итого_ФОТ_по_акту_выполненных_работ_в_базисных_ценах" localSheetId="10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5">#REF!</definedName>
    <definedName name="Итого_ФОТ_по_акту_выполненных_работ_при_ресурсном_расчете" localSheetId="8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5">#REF!</definedName>
    <definedName name="Итого_ФОТ_при_расчете_по_доле_з_п_в_стоимости_эксплуатации_машин" localSheetId="8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4">#REF!</definedName>
    <definedName name="Итого_ЭММ__по_рес_расчету_с_учетом_к_тов" localSheetId="3">#REF!</definedName>
    <definedName name="Итого_ЭММ__по_рес_расчету_с_учетом_к_тов" localSheetId="5">#REF!</definedName>
    <definedName name="Итого_ЭММ__по_рес_расчету_с_учетом_к_тов" localSheetId="8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 localSheetId="8">#REF!</definedName>
    <definedName name="Итого_ЭММ_по_акту_вып_работ_в_базисных_ценах_с_учетом_к_тов" localSheetId="10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5">#REF!</definedName>
    <definedName name="Итого_ЭММ_по_акту_вып_работ_при_ресурсном_расчете_с_учетом_к_тов" localSheetId="8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4">#REF!</definedName>
    <definedName name="ить" localSheetId="3">#REF!</definedName>
    <definedName name="ить" localSheetId="5">#REF!</definedName>
    <definedName name="ить" localSheetId="8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4">#REF!</definedName>
    <definedName name="итьоиьб" localSheetId="3">#REF!</definedName>
    <definedName name="итьоиьб" localSheetId="5">#REF!</definedName>
    <definedName name="итьоиьб" localSheetId="8">#REF!</definedName>
    <definedName name="итьоиьб">#REF!</definedName>
    <definedName name="Иуе" localSheetId="3">#REF!</definedName>
    <definedName name="Иуе" localSheetId="5">#REF!</definedName>
    <definedName name="Иуе">#REF!</definedName>
    <definedName name="ИуеРЭО" localSheetId="3">#REF!</definedName>
    <definedName name="ИуеРЭО" localSheetId="5">#REF!</definedName>
    <definedName name="ИуеРЭО">#REF!</definedName>
    <definedName name="Ицпп" localSheetId="3">#REF!</definedName>
    <definedName name="Ицпп" localSheetId="5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4">#REF!</definedName>
    <definedName name="й" localSheetId="3">#REF!</definedName>
    <definedName name="й" localSheetId="5">#REF!</definedName>
    <definedName name="й" localSheetId="8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4">#REF!</definedName>
    <definedName name="йцйу3йк" localSheetId="3">#REF!</definedName>
    <definedName name="йцйу3йк" localSheetId="5">#REF!</definedName>
    <definedName name="йцйу3йк" localSheetId="6">#REF!</definedName>
    <definedName name="йцйу3йк" localSheetId="8">#REF!</definedName>
    <definedName name="йцйу3йк" localSheetId="10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4">#REF!</definedName>
    <definedName name="йцу" localSheetId="3">#REF!</definedName>
    <definedName name="йцу" localSheetId="5">#REF!</definedName>
    <definedName name="йцу" localSheetId="6">#REF!</definedName>
    <definedName name="йцу" localSheetId="8">#REF!</definedName>
    <definedName name="йцу" localSheetId="10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4">#REF!</definedName>
    <definedName name="К" localSheetId="3">#REF!</definedName>
    <definedName name="К" localSheetId="5">#REF!</definedName>
    <definedName name="К" localSheetId="8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4">#REF!</definedName>
    <definedName name="к_ЗПМ" localSheetId="3">#REF!</definedName>
    <definedName name="к_ЗПМ" localSheetId="5">#REF!</definedName>
    <definedName name="к_ЗПМ" localSheetId="8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4">#REF!</definedName>
    <definedName name="к_МАТ" localSheetId="3">#REF!</definedName>
    <definedName name="к_МАТ" localSheetId="5">#REF!</definedName>
    <definedName name="к_МАТ" localSheetId="8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4">#REF!</definedName>
    <definedName name="к_ОЗП" localSheetId="3">#REF!</definedName>
    <definedName name="к_ОЗП" localSheetId="5">#REF!</definedName>
    <definedName name="к_ОЗП" localSheetId="8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4">#REF!</definedName>
    <definedName name="к_ПЗ" localSheetId="3">#REF!</definedName>
    <definedName name="к_ПЗ" localSheetId="5">#REF!</definedName>
    <definedName name="к_ПЗ" localSheetId="8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4">#REF!</definedName>
    <definedName name="к_ЭМ" localSheetId="3">#REF!</definedName>
    <definedName name="к_ЭМ" localSheetId="5">#REF!</definedName>
    <definedName name="к_ЭМ" localSheetId="8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4">#REF!</definedName>
    <definedName name="к1" localSheetId="3">#REF!</definedName>
    <definedName name="к1" localSheetId="5">#REF!</definedName>
    <definedName name="к1" localSheetId="8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4">#REF!</definedName>
    <definedName name="к10" localSheetId="3">#REF!</definedName>
    <definedName name="к10" localSheetId="5">#REF!</definedName>
    <definedName name="к10" localSheetId="8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4">#REF!</definedName>
    <definedName name="к101" localSheetId="3">#REF!</definedName>
    <definedName name="к101" localSheetId="5">#REF!</definedName>
    <definedName name="к101" localSheetId="8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4">#REF!</definedName>
    <definedName name="К105" localSheetId="3">#REF!</definedName>
    <definedName name="К105" localSheetId="5">#REF!</definedName>
    <definedName name="К105" localSheetId="8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4">#REF!</definedName>
    <definedName name="к11" localSheetId="3">#REF!</definedName>
    <definedName name="к11" localSheetId="5">#REF!</definedName>
    <definedName name="к11" localSheetId="8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4">#REF!</definedName>
    <definedName name="к12" localSheetId="3">#REF!</definedName>
    <definedName name="к12" localSheetId="5">#REF!</definedName>
    <definedName name="к12" localSheetId="8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4">#REF!</definedName>
    <definedName name="к13" localSheetId="3">#REF!</definedName>
    <definedName name="к13" localSheetId="5">#REF!</definedName>
    <definedName name="к13" localSheetId="8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4">#REF!</definedName>
    <definedName name="к14" localSheetId="3">#REF!</definedName>
    <definedName name="к14" localSheetId="5">#REF!</definedName>
    <definedName name="к14" localSheetId="8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4">#REF!</definedName>
    <definedName name="к15" localSheetId="3">#REF!</definedName>
    <definedName name="к15" localSheetId="5">#REF!</definedName>
    <definedName name="к15" localSheetId="8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4">#REF!</definedName>
    <definedName name="к16" localSheetId="3">#REF!</definedName>
    <definedName name="к16" localSheetId="5">#REF!</definedName>
    <definedName name="к16" localSheetId="8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4">#REF!</definedName>
    <definedName name="к17" localSheetId="3">#REF!</definedName>
    <definedName name="к17" localSheetId="5">#REF!</definedName>
    <definedName name="к17" localSheetId="8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4">#REF!</definedName>
    <definedName name="к18" localSheetId="3">#REF!</definedName>
    <definedName name="к18" localSheetId="5">#REF!</definedName>
    <definedName name="к18" localSheetId="8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4">#REF!</definedName>
    <definedName name="к19" localSheetId="3">#REF!</definedName>
    <definedName name="к19" localSheetId="5">#REF!</definedName>
    <definedName name="к19" localSheetId="8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4">#REF!</definedName>
    <definedName name="к2" localSheetId="3">#REF!</definedName>
    <definedName name="к2" localSheetId="5">#REF!</definedName>
    <definedName name="к2" localSheetId="8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4">#REF!</definedName>
    <definedName name="к20" localSheetId="3">#REF!</definedName>
    <definedName name="к20" localSheetId="5">#REF!</definedName>
    <definedName name="к20" localSheetId="8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4">#REF!</definedName>
    <definedName name="к21" localSheetId="3">#REF!</definedName>
    <definedName name="к21" localSheetId="5">#REF!</definedName>
    <definedName name="к21" localSheetId="8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4">#REF!</definedName>
    <definedName name="к22" localSheetId="3">#REF!</definedName>
    <definedName name="к22" localSheetId="5">#REF!</definedName>
    <definedName name="к22" localSheetId="8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4">#REF!</definedName>
    <definedName name="к23" localSheetId="3">#REF!</definedName>
    <definedName name="к23" localSheetId="5">#REF!</definedName>
    <definedName name="к23" localSheetId="8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4">#REF!</definedName>
    <definedName name="к231" localSheetId="3">#REF!</definedName>
    <definedName name="к231" localSheetId="5">#REF!</definedName>
    <definedName name="к231" localSheetId="8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4">#REF!</definedName>
    <definedName name="к24" localSheetId="3">#REF!</definedName>
    <definedName name="к24" localSheetId="5">#REF!</definedName>
    <definedName name="к24" localSheetId="8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4">#REF!</definedName>
    <definedName name="к25" localSheetId="3">#REF!</definedName>
    <definedName name="к25" localSheetId="5">#REF!</definedName>
    <definedName name="к25" localSheetId="8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4">#REF!</definedName>
    <definedName name="к26" localSheetId="3">#REF!</definedName>
    <definedName name="к26" localSheetId="5">#REF!</definedName>
    <definedName name="к26" localSheetId="8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4">#REF!</definedName>
    <definedName name="к27" localSheetId="3">#REF!</definedName>
    <definedName name="к27" localSheetId="5">#REF!</definedName>
    <definedName name="к27" localSheetId="8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4">#REF!</definedName>
    <definedName name="к28" localSheetId="3">#REF!</definedName>
    <definedName name="к28" localSheetId="5">#REF!</definedName>
    <definedName name="к28" localSheetId="8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4">#REF!</definedName>
    <definedName name="к29" localSheetId="3">#REF!</definedName>
    <definedName name="к29" localSheetId="5">#REF!</definedName>
    <definedName name="к29" localSheetId="8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4">#REF!</definedName>
    <definedName name="к2п" localSheetId="3">#REF!</definedName>
    <definedName name="к2п" localSheetId="5">#REF!</definedName>
    <definedName name="к2п" localSheetId="8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4">#REF!</definedName>
    <definedName name="к3" localSheetId="3">#REF!</definedName>
    <definedName name="к3" localSheetId="5">#REF!</definedName>
    <definedName name="к3" localSheetId="8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4">#REF!</definedName>
    <definedName name="к30" localSheetId="3">#REF!</definedName>
    <definedName name="к30" localSheetId="5">#REF!</definedName>
    <definedName name="к30" localSheetId="8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4">#REF!</definedName>
    <definedName name="к3п" localSheetId="3">#REF!</definedName>
    <definedName name="к3п" localSheetId="5">#REF!</definedName>
    <definedName name="к3п" localSheetId="8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4">#REF!</definedName>
    <definedName name="к5" localSheetId="3">#REF!</definedName>
    <definedName name="к5" localSheetId="5">#REF!</definedName>
    <definedName name="к5" localSheetId="8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4">#REF!</definedName>
    <definedName name="к6" localSheetId="3">#REF!</definedName>
    <definedName name="к6" localSheetId="5">#REF!</definedName>
    <definedName name="к6" localSheetId="8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4">#REF!</definedName>
    <definedName name="к7" localSheetId="3">#REF!</definedName>
    <definedName name="к7" localSheetId="5">#REF!</definedName>
    <definedName name="к7" localSheetId="8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4">#REF!</definedName>
    <definedName name="к8" localSheetId="3">#REF!</definedName>
    <definedName name="к8" localSheetId="5">#REF!</definedName>
    <definedName name="к8" localSheetId="8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4">#REF!</definedName>
    <definedName name="к9" localSheetId="3">#REF!</definedName>
    <definedName name="к9" localSheetId="5">#REF!</definedName>
    <definedName name="к9" localSheetId="8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4">#REF!</definedName>
    <definedName name="Кабардино_Балкарская_Республика" localSheetId="3">#REF!</definedName>
    <definedName name="Кабардино_Балкарская_Республика" localSheetId="5">#REF!</definedName>
    <definedName name="Кабардино_Балкарская_Республика" localSheetId="8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4">#REF!</definedName>
    <definedName name="Кабели_1" localSheetId="3">#REF!</definedName>
    <definedName name="Кабели_1" localSheetId="5">#REF!</definedName>
    <definedName name="Кабели_1" localSheetId="6">#REF!</definedName>
    <definedName name="Кабели_1" localSheetId="8">#REF!</definedName>
    <definedName name="Кабели_1" localSheetId="10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4">#REF!</definedName>
    <definedName name="кабель" localSheetId="3">#REF!</definedName>
    <definedName name="кабель" localSheetId="5">#REF!</definedName>
    <definedName name="кабель" localSheetId="8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4">#REF!</definedName>
    <definedName name="кака" localSheetId="3">#REF!</definedName>
    <definedName name="кака" localSheetId="5">#REF!</definedName>
    <definedName name="кака" localSheetId="6">#REF!</definedName>
    <definedName name="кака" localSheetId="8">#REF!</definedName>
    <definedName name="кака" localSheetId="10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4">#REF!</definedName>
    <definedName name="Калининградская_область" localSheetId="3">#REF!</definedName>
    <definedName name="Калининградская_область" localSheetId="5">#REF!</definedName>
    <definedName name="Калининградская_область" localSheetId="8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4">#REF!</definedName>
    <definedName name="калплан" localSheetId="3">#REF!</definedName>
    <definedName name="калплан" localSheetId="5">#REF!</definedName>
    <definedName name="калплан" localSheetId="8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4">#REF!</definedName>
    <definedName name="Калужская_область" localSheetId="3">#REF!</definedName>
    <definedName name="Калужская_область" localSheetId="5">#REF!</definedName>
    <definedName name="Калужская_область" localSheetId="8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4">#REF!</definedName>
    <definedName name="Камеральных" localSheetId="3">#REF!</definedName>
    <definedName name="Камеральных" localSheetId="5">#REF!</definedName>
    <definedName name="Камеральных" localSheetId="8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4">#REF!</definedName>
    <definedName name="Камчатская_область" localSheetId="3">#REF!</definedName>
    <definedName name="Камчатская_область" localSheetId="5">#REF!</definedName>
    <definedName name="Камчатская_область" localSheetId="8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4">#REF!</definedName>
    <definedName name="Камчатская_область_1" localSheetId="3">#REF!</definedName>
    <definedName name="Камчатская_область_1" localSheetId="5">#REF!</definedName>
    <definedName name="Камчатская_область_1" localSheetId="8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4">#REF!</definedName>
    <definedName name="Карачаево_Черкесская_Республика" localSheetId="3">#REF!</definedName>
    <definedName name="Карачаево_Черкесская_Республика" localSheetId="5">#REF!</definedName>
    <definedName name="Карачаево_Черкесская_Республика" localSheetId="8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4">#REF!</definedName>
    <definedName name="Категория_сложности" localSheetId="3">#REF!</definedName>
    <definedName name="Категория_сложности" localSheetId="5">#REF!</definedName>
    <definedName name="Категория_сложности" localSheetId="6">#REF!</definedName>
    <definedName name="Категория_сложности" localSheetId="8">#REF!</definedName>
    <definedName name="Категория_сложности" localSheetId="10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4">#REF!</definedName>
    <definedName name="катя" localSheetId="3">#REF!</definedName>
    <definedName name="катя" localSheetId="5">#REF!</definedName>
    <definedName name="катя" localSheetId="8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4">#REF!</definedName>
    <definedName name="КВАРТАЛ2" localSheetId="3">#REF!</definedName>
    <definedName name="КВАРТАЛ2" localSheetId="5">#REF!</definedName>
    <definedName name="КВАРТАЛ2" localSheetId="6">#REF!</definedName>
    <definedName name="КВАРТАЛ2" localSheetId="8">#REF!</definedName>
    <definedName name="КВАРТАЛ2" localSheetId="10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4">#REF!</definedName>
    <definedName name="кгкг" localSheetId="3">#REF!</definedName>
    <definedName name="кгкг" localSheetId="5">#REF!</definedName>
    <definedName name="кгкг" localSheetId="6">#REF!</definedName>
    <definedName name="кгкг" localSheetId="8">#REF!</definedName>
    <definedName name="кгкг" localSheetId="10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4">#REF!</definedName>
    <definedName name="кеке" localSheetId="3">#REF!</definedName>
    <definedName name="кеке" localSheetId="5">#REF!</definedName>
    <definedName name="кеке" localSheetId="8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4">#REF!</definedName>
    <definedName name="Кемеровская_область" localSheetId="3">#REF!</definedName>
    <definedName name="Кемеровская_область" localSheetId="5">#REF!</definedName>
    <definedName name="Кемеровская_область" localSheetId="8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4">#REF!</definedName>
    <definedName name="Кемеровская_область_1" localSheetId="3">#REF!</definedName>
    <definedName name="Кемеровская_область_1" localSheetId="5">#REF!</definedName>
    <definedName name="Кемеровская_область_1" localSheetId="8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4">#REF!</definedName>
    <definedName name="кенрке" localSheetId="3">#REF!</definedName>
    <definedName name="кенрке" localSheetId="5">#REF!</definedName>
    <definedName name="кенрке" localSheetId="8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4">#REF!</definedName>
    <definedName name="кенроолтьб" localSheetId="3">#REF!</definedName>
    <definedName name="кенроолтьб" localSheetId="5">#REF!</definedName>
    <definedName name="кенроолтьб" localSheetId="8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4">#REF!</definedName>
    <definedName name="керл" localSheetId="3">#REF!</definedName>
    <definedName name="керл" localSheetId="5">#REF!</definedName>
    <definedName name="керл" localSheetId="8">#REF!</definedName>
    <definedName name="керл">#REF!</definedName>
    <definedName name="КЗ_Имущество" localSheetId="3">#REF!</definedName>
    <definedName name="КЗ_Имущество" localSheetId="5">#REF!</definedName>
    <definedName name="КЗ_Имущество">#REF!</definedName>
    <definedName name="КЗ_ИП" localSheetId="3">#REF!</definedName>
    <definedName name="КЗ_ИП" localSheetId="5">#REF!</definedName>
    <definedName name="КЗ_ИП">#REF!</definedName>
    <definedName name="КЗ_НИОКР" localSheetId="3">#REF!</definedName>
    <definedName name="КЗ_НИОКР" localSheetId="5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4">#REF!</definedName>
    <definedName name="КИП" localSheetId="3">#REF!</definedName>
    <definedName name="КИП" localSheetId="5">#REF!</definedName>
    <definedName name="КИП" localSheetId="8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4">#REF!</definedName>
    <definedName name="КИПиавтом" localSheetId="3">#REF!</definedName>
    <definedName name="КИПиавтом" localSheetId="5">#REF!</definedName>
    <definedName name="КИПиавтом" localSheetId="6">#REF!</definedName>
    <definedName name="КИПиавтом" localSheetId="8">#REF!</definedName>
    <definedName name="КИПиавтом" localSheetId="10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4">#REF!</definedName>
    <definedName name="Кировская_область" localSheetId="3">#REF!</definedName>
    <definedName name="Кировская_область" localSheetId="5">#REF!</definedName>
    <definedName name="Кировская_область" localSheetId="8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4">#REF!</definedName>
    <definedName name="Кировская_область_1" localSheetId="3">#REF!</definedName>
    <definedName name="Кировская_область_1" localSheetId="5">#REF!</definedName>
    <definedName name="Кировская_область_1" localSheetId="8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4">#REF!</definedName>
    <definedName name="кк" localSheetId="14">#REF!</definedName>
    <definedName name="кк" localSheetId="15">#REF!</definedName>
    <definedName name="кк" localSheetId="3">#REF!</definedName>
    <definedName name="кк" localSheetId="5">#REF!</definedName>
    <definedName name="кк" localSheetId="8">#REF!</definedName>
    <definedName name="кк" localSheetId="12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4">#REF!</definedName>
    <definedName name="ккее" localSheetId="3">#REF!</definedName>
    <definedName name="ккее" localSheetId="5">#REF!</definedName>
    <definedName name="ккее" localSheetId="8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4">#REF!</definedName>
    <definedName name="ккк" localSheetId="3">#REF!</definedName>
    <definedName name="ккк" localSheetId="5">#REF!</definedName>
    <definedName name="ккк" localSheetId="8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4">#REF!</definedName>
    <definedName name="книга" localSheetId="3">#REF!</definedName>
    <definedName name="книга" localSheetId="5">#REF!</definedName>
    <definedName name="книга" localSheetId="6">#REF!</definedName>
    <definedName name="книга" localSheetId="8">#REF!</definedName>
    <definedName name="книга" localSheetId="10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4">#REF!</definedName>
    <definedName name="Кобщ" localSheetId="3">#REF!</definedName>
    <definedName name="Кобщ" localSheetId="5">#REF!</definedName>
    <definedName name="Кобщ" localSheetId="8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4">#REF!</definedName>
    <definedName name="КОД" localSheetId="3">#REF!</definedName>
    <definedName name="КОД" localSheetId="5">#REF!</definedName>
    <definedName name="КОД" localSheetId="8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4">#REF!</definedName>
    <definedName name="кол" localSheetId="3">#REF!</definedName>
    <definedName name="кол" localSheetId="5">#REF!</definedName>
    <definedName name="кол" localSheetId="8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4">#REF!</definedName>
    <definedName name="Количество_землепользователей" localSheetId="3">#REF!</definedName>
    <definedName name="Количество_землепользователей" localSheetId="5">#REF!</definedName>
    <definedName name="Количество_землепользователей" localSheetId="8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4">#REF!</definedName>
    <definedName name="Количество_контуров" localSheetId="3">#REF!</definedName>
    <definedName name="Количество_контуров" localSheetId="5">#REF!</definedName>
    <definedName name="Количество_контуров" localSheetId="8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4">#REF!</definedName>
    <definedName name="Количество_культур" localSheetId="3">#REF!</definedName>
    <definedName name="Количество_культур" localSheetId="5">#REF!</definedName>
    <definedName name="Количество_культур" localSheetId="8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4">#REF!</definedName>
    <definedName name="Количество_планшетов" localSheetId="3">#REF!</definedName>
    <definedName name="Количество_планшетов" localSheetId="5">#REF!</definedName>
    <definedName name="Количество_планшетов" localSheetId="6">#REF!</definedName>
    <definedName name="Количество_планшетов" localSheetId="8">#REF!</definedName>
    <definedName name="Количество_планшетов" localSheetId="10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4">#REF!</definedName>
    <definedName name="Количество_предприятий" localSheetId="3">#REF!</definedName>
    <definedName name="Количество_предприятий" localSheetId="5">#REF!</definedName>
    <definedName name="Количество_предприятий" localSheetId="8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4">#REF!</definedName>
    <definedName name="Количество_согласований" localSheetId="3">#REF!</definedName>
    <definedName name="Количество_согласований" localSheetId="5">#REF!</definedName>
    <definedName name="Количество_согласований" localSheetId="8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4">#REF!</definedName>
    <definedName name="ком." localSheetId="3">#REF!</definedName>
    <definedName name="ком." localSheetId="5">#REF!</definedName>
    <definedName name="ком." localSheetId="6">#REF!</definedName>
    <definedName name="ком." localSheetId="8">#REF!</definedName>
    <definedName name="ком." localSheetId="10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4">#REF!</definedName>
    <definedName name="Командировочные_расходы" localSheetId="3">#REF!</definedName>
    <definedName name="Командировочные_расходы" localSheetId="5">#REF!</definedName>
    <definedName name="Командировочные_расходы" localSheetId="8">#REF!</definedName>
    <definedName name="Командировочные_расходы">#REF!</definedName>
    <definedName name="Компания" localSheetId="3">#REF!</definedName>
    <definedName name="Компания" localSheetId="5">#REF!</definedName>
    <definedName name="Компания">#REF!</definedName>
    <definedName name="комплект" localSheetId="3">#REF!</definedName>
    <definedName name="комплект" localSheetId="5">#REF!</definedName>
    <definedName name="комплект" localSheetId="6">#REF!</definedName>
    <definedName name="комплект" localSheetId="7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4">#REF!</definedName>
    <definedName name="конкурс" localSheetId="3">#REF!</definedName>
    <definedName name="конкурс" localSheetId="5">#REF!</definedName>
    <definedName name="конкурс" localSheetId="6">#REF!</definedName>
    <definedName name="конкурс" localSheetId="8">#REF!</definedName>
    <definedName name="конкурс" localSheetId="10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4">#REF!</definedName>
    <definedName name="Контроллер_1" localSheetId="3">#REF!</definedName>
    <definedName name="Контроллер_1" localSheetId="5">#REF!</definedName>
    <definedName name="Контроллер_1" localSheetId="6">#REF!</definedName>
    <definedName name="Контроллер_1" localSheetId="8">#REF!</definedName>
    <definedName name="Контроллер_1" localSheetId="10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4">#REF!</definedName>
    <definedName name="кор" localSheetId="3">#REF!</definedName>
    <definedName name="кор" localSheetId="5">#REF!</definedName>
    <definedName name="кор" localSheetId="8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4">#REF!</definedName>
    <definedName name="кореал" localSheetId="3">#REF!</definedName>
    <definedName name="кореал" localSheetId="5">#REF!</definedName>
    <definedName name="кореал" localSheetId="8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4">#REF!</definedName>
    <definedName name="Корнеева" localSheetId="3">#REF!</definedName>
    <definedName name="Корнеева" localSheetId="5">#REF!</definedName>
    <definedName name="Корнеева" localSheetId="8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4">{#N/A,#N/A,FALSE,"Шаблон_Спец1"}</definedName>
    <definedName name="корр" localSheetId="13">{#N/A,#N/A,FALSE,"Шаблон_Спец1"}</definedName>
    <definedName name="корр" localSheetId="15">{#N/A,#N/A,FALSE,"Шаблон_Спец1"}</definedName>
    <definedName name="корр" localSheetId="3">{#N/A,#N/A,FALSE,"Шаблон_Спец1"}</definedName>
    <definedName name="корр" localSheetId="11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8">{#N/A,#N/A,FALSE,"Шаблон_Спец1"}</definedName>
    <definedName name="корр" localSheetId="12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4">#REF!</definedName>
    <definedName name="Костромская_область" localSheetId="3">#REF!</definedName>
    <definedName name="Костромская_область" localSheetId="5">#REF!</definedName>
    <definedName name="Костромская_область" localSheetId="6">#REF!</definedName>
    <definedName name="Костромская_область" localSheetId="8">#REF!</definedName>
    <definedName name="Костромская_область" localSheetId="10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4">#REF!</definedName>
    <definedName name="КОЭФ3" localSheetId="3">#REF!</definedName>
    <definedName name="КОЭФ3" localSheetId="5">#REF!</definedName>
    <definedName name="КОЭФ3" localSheetId="6">#REF!</definedName>
    <definedName name="КОЭФ3" localSheetId="8">#REF!</definedName>
    <definedName name="КОЭФ3" localSheetId="10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4">#REF!</definedName>
    <definedName name="КоэфБезПоля" localSheetId="3">#REF!</definedName>
    <definedName name="КоэфБезПоля" localSheetId="5">#REF!</definedName>
    <definedName name="КоэфБезПоля" localSheetId="6">#REF!</definedName>
    <definedName name="КоэфБезПоля" localSheetId="8">#REF!</definedName>
    <definedName name="КоэфБезПоля" localSheetId="10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4">#REF!</definedName>
    <definedName name="КоэфГорЗак" localSheetId="3">#REF!</definedName>
    <definedName name="КоэфГорЗак" localSheetId="5">#REF!</definedName>
    <definedName name="КоэфГорЗак" localSheetId="8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4">#REF!</definedName>
    <definedName name="Коэффициент" localSheetId="3">#REF!</definedName>
    <definedName name="Коэффициент" localSheetId="5">#REF!</definedName>
    <definedName name="Коэффициент" localSheetId="6">#REF!</definedName>
    <definedName name="Коэффициент" localSheetId="8">#REF!</definedName>
    <definedName name="Коэффициент" localSheetId="10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4">#REF!</definedName>
    <definedName name="кп" localSheetId="3">#REF!</definedName>
    <definedName name="кп" localSheetId="5">#REF!</definedName>
    <definedName name="кп" localSheetId="8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4">#REF!</definedName>
    <definedName name="крас" localSheetId="3">#REF!</definedName>
    <definedName name="крас" localSheetId="5">#REF!</definedName>
    <definedName name="крас" localSheetId="6">#REF!</definedName>
    <definedName name="крас" localSheetId="8">#REF!</definedName>
    <definedName name="крас" localSheetId="10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4">#REF!</definedName>
    <definedName name="Краснодарский_край" localSheetId="3">#REF!</definedName>
    <definedName name="Краснодарский_край" localSheetId="5">#REF!</definedName>
    <definedName name="Краснодарский_край" localSheetId="8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4">#REF!</definedName>
    <definedName name="Красноярский_край" localSheetId="3">#REF!</definedName>
    <definedName name="Красноярский_край" localSheetId="5">#REF!</definedName>
    <definedName name="Красноярский_край" localSheetId="8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4">#REF!</definedName>
    <definedName name="Красноярский_край_1" localSheetId="3">#REF!</definedName>
    <definedName name="Красноярский_край_1" localSheetId="5">#REF!</definedName>
    <definedName name="Красноярский_край_1" localSheetId="8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4">#REF!</definedName>
    <definedName name="_xlnm.Criteria" localSheetId="3">#REF!</definedName>
    <definedName name="_xlnm.Criteria" localSheetId="5">#REF!</definedName>
    <definedName name="_xlnm.Criteria" localSheetId="6">#REF!</definedName>
    <definedName name="_xlnm.Criteria" localSheetId="8">#REF!</definedName>
    <definedName name="_xlnm.Criteria" localSheetId="10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4">#REF!</definedName>
    <definedName name="куку" localSheetId="3">#REF!</definedName>
    <definedName name="куку" localSheetId="5">#REF!</definedName>
    <definedName name="куку" localSheetId="6">#REF!</definedName>
    <definedName name="куку" localSheetId="8">#REF!</definedName>
    <definedName name="куку" localSheetId="10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4">#REF!</definedName>
    <definedName name="Курганская_область" localSheetId="3">#REF!</definedName>
    <definedName name="Курганская_область" localSheetId="5">#REF!</definedName>
    <definedName name="Курганская_область" localSheetId="8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4">#REF!</definedName>
    <definedName name="Курганская_область_1" localSheetId="3">#REF!</definedName>
    <definedName name="Курганская_область_1" localSheetId="5">#REF!</definedName>
    <definedName name="Курганская_область_1" localSheetId="8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4">#REF!</definedName>
    <definedName name="курс" localSheetId="3">#REF!</definedName>
    <definedName name="курс" localSheetId="5">#REF!</definedName>
    <definedName name="курс" localSheetId="8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4">#REF!</definedName>
    <definedName name="Курс_1" localSheetId="3">#REF!</definedName>
    <definedName name="Курс_1" localSheetId="5">#REF!</definedName>
    <definedName name="Курс_1" localSheetId="8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4">#REF!</definedName>
    <definedName name="курс_дол" localSheetId="3">#REF!</definedName>
    <definedName name="курс_дол" localSheetId="5">#REF!</definedName>
    <definedName name="курс_дол" localSheetId="8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4">#REF!</definedName>
    <definedName name="Курс_доллара_США" localSheetId="3">#REF!</definedName>
    <definedName name="Курс_доллара_США" localSheetId="5">#REF!</definedName>
    <definedName name="Курс_доллара_США" localSheetId="6">#REF!</definedName>
    <definedName name="Курс_доллара_США" localSheetId="8">#REF!</definedName>
    <definedName name="Курс_доллара_США" localSheetId="10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4">#REF!</definedName>
    <definedName name="курс1" localSheetId="3">#REF!</definedName>
    <definedName name="курс1" localSheetId="5">#REF!</definedName>
    <definedName name="курс1" localSheetId="8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4">#REF!</definedName>
    <definedName name="Курская_область" localSheetId="3">#REF!</definedName>
    <definedName name="Курская_область" localSheetId="5">#REF!</definedName>
    <definedName name="Курская_область" localSheetId="8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4">#REF!</definedName>
    <definedName name="кшн" localSheetId="3">#REF!</definedName>
    <definedName name="кшн" localSheetId="5">#REF!</definedName>
    <definedName name="кшн" localSheetId="8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4">#REF!</definedName>
    <definedName name="лаборатория" localSheetId="3">#REF!</definedName>
    <definedName name="лаборатория" localSheetId="5">#REF!</definedName>
    <definedName name="лаборатория" localSheetId="6">#REF!</definedName>
    <definedName name="лаборатория" localSheetId="8">#REF!</definedName>
    <definedName name="лаборатория" localSheetId="10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4">#REF!</definedName>
    <definedName name="ЛабШурфов" localSheetId="3">#REF!</definedName>
    <definedName name="ЛабШурфов" localSheetId="5">#REF!</definedName>
    <definedName name="ЛабШурфов" localSheetId="8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4">#REF!</definedName>
    <definedName name="лв" localSheetId="3">#REF!</definedName>
    <definedName name="лв" localSheetId="5">#REF!</definedName>
    <definedName name="лв" localSheetId="8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4">#REF!</definedName>
    <definedName name="лвнг" localSheetId="3">#REF!</definedName>
    <definedName name="лвнг" localSheetId="5">#REF!</definedName>
    <definedName name="лвнг" localSheetId="8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4">#REF!</definedName>
    <definedName name="лд" localSheetId="14">#REF!</definedName>
    <definedName name="лд" localSheetId="15">#REF!</definedName>
    <definedName name="лд" localSheetId="3">#REF!</definedName>
    <definedName name="лд" localSheetId="5">#REF!</definedName>
    <definedName name="лд" localSheetId="8">#REF!</definedName>
    <definedName name="лд" localSheetId="12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4">#REF!</definedName>
    <definedName name="лдд" localSheetId="14">#REF!</definedName>
    <definedName name="лдд" localSheetId="15">#REF!</definedName>
    <definedName name="лдд" localSheetId="3">#REF!</definedName>
    <definedName name="лдд" localSheetId="5">#REF!</definedName>
    <definedName name="лдд" localSheetId="8">#REF!</definedName>
    <definedName name="лдд" localSheetId="12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4">#REF!</definedName>
    <definedName name="лдллл" localSheetId="3">#REF!</definedName>
    <definedName name="лдллл" localSheetId="5">#REF!</definedName>
    <definedName name="лдллл" localSheetId="8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4">#REF!</definedName>
    <definedName name="ленин" localSheetId="3">#REF!</definedName>
    <definedName name="ленин" localSheetId="5">#REF!</definedName>
    <definedName name="ленин" localSheetId="6">#REF!</definedName>
    <definedName name="ленин" localSheetId="8">#REF!</definedName>
    <definedName name="ленин" localSheetId="10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4">#REF!</definedName>
    <definedName name="Ленинградская_область" localSheetId="3">#REF!</definedName>
    <definedName name="Ленинградская_область" localSheetId="5">#REF!</definedName>
    <definedName name="Ленинградская_область" localSheetId="8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4">#REF!</definedName>
    <definedName name="ЛимитУРС_ПИР" localSheetId="3">#REF!</definedName>
    <definedName name="ЛимитУРС_ПИР" localSheetId="5">#REF!</definedName>
    <definedName name="ЛимитУРС_ПИР" localSheetId="6">#REF!</definedName>
    <definedName name="ЛимитУРС_ПИР" localSheetId="8">#REF!</definedName>
    <definedName name="ЛимитУРС_ПИР" localSheetId="10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4">#REF!</definedName>
    <definedName name="Липецкая_область" localSheetId="3">#REF!</definedName>
    <definedName name="Липецкая_область" localSheetId="5">#REF!</definedName>
    <definedName name="Липецкая_область" localSheetId="8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4">#REF!</definedName>
    <definedName name="лист" localSheetId="3">#REF!</definedName>
    <definedName name="лист" localSheetId="5">#REF!</definedName>
    <definedName name="лист" localSheetId="8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4">#REF!</definedName>
    <definedName name="Лифты" localSheetId="3">#REF!</definedName>
    <definedName name="Лифты" localSheetId="5">#REF!</definedName>
    <definedName name="Лифты" localSheetId="8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4">#REF!</definedName>
    <definedName name="лкон" localSheetId="3">#REF!</definedName>
    <definedName name="лкон" localSheetId="5">#REF!</definedName>
    <definedName name="лкон" localSheetId="8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4">#REF!</definedName>
    <definedName name="лл" localSheetId="14">#REF!</definedName>
    <definedName name="лл" localSheetId="15">#REF!</definedName>
    <definedName name="лл" localSheetId="3">#REF!</definedName>
    <definedName name="лл" localSheetId="5">#REF!</definedName>
    <definedName name="лл" localSheetId="8">#REF!</definedName>
    <definedName name="лл" localSheetId="12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4">#REF!</definedName>
    <definedName name="ллддд" localSheetId="3">#REF!</definedName>
    <definedName name="ллддд" localSheetId="5">#REF!</definedName>
    <definedName name="ллддд" localSheetId="8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4">#REF!</definedName>
    <definedName name="ллдж" localSheetId="3">#REF!</definedName>
    <definedName name="ллдж" localSheetId="5">#REF!</definedName>
    <definedName name="ллдж" localSheetId="8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4">#REF!</definedName>
    <definedName name="ллл" localSheetId="14">#REF!</definedName>
    <definedName name="ллл" localSheetId="15">#REF!</definedName>
    <definedName name="ллл" localSheetId="3">#REF!</definedName>
    <definedName name="ллл" localSheetId="5">#REF!</definedName>
    <definedName name="ллл" localSheetId="8">#REF!</definedName>
    <definedName name="ллл" localSheetId="12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4">#REF!</definedName>
    <definedName name="лн" localSheetId="3">#REF!</definedName>
    <definedName name="лн" localSheetId="5">#REF!</definedName>
    <definedName name="лн" localSheetId="8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4">#REF!</definedName>
    <definedName name="лнвг" localSheetId="3">#REF!</definedName>
    <definedName name="лнвг" localSheetId="5">#REF!</definedName>
    <definedName name="лнвг" localSheetId="8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4">#REF!</definedName>
    <definedName name="лнгва" localSheetId="3">#REF!</definedName>
    <definedName name="лнгва" localSheetId="5">#REF!</definedName>
    <definedName name="лнгва" localSheetId="8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4">#REF!</definedName>
    <definedName name="ло" localSheetId="3">#REF!</definedName>
    <definedName name="ло" localSheetId="5">#REF!</definedName>
    <definedName name="ло" localSheetId="8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4">#REF!</definedName>
    <definedName name="ловпр" localSheetId="3">#REF!</definedName>
    <definedName name="ловпр" localSheetId="5">#REF!</definedName>
    <definedName name="ловпр" localSheetId="8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4">#REF!</definedName>
    <definedName name="логалгнеелн" localSheetId="3">#REF!</definedName>
    <definedName name="логалгнеелн" localSheetId="5">#REF!</definedName>
    <definedName name="логалгнеелн" localSheetId="8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4">#REF!</definedName>
    <definedName name="лодло" localSheetId="3">#REF!</definedName>
    <definedName name="лодло" localSheetId="5">#REF!</definedName>
    <definedName name="лодло" localSheetId="8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4">#REF!</definedName>
    <definedName name="лодол" localSheetId="3">#REF!</definedName>
    <definedName name="лодол" localSheetId="5">#REF!</definedName>
    <definedName name="лодол" localSheetId="8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4">#REF!</definedName>
    <definedName name="лол" localSheetId="3">#REF!</definedName>
    <definedName name="лол" localSheetId="5">#REF!</definedName>
    <definedName name="лол" localSheetId="8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4">#REF!</definedName>
    <definedName name="лорщшгошщлдбжд" localSheetId="3">#REF!</definedName>
    <definedName name="лорщшгошщлдбжд" localSheetId="5">#REF!</definedName>
    <definedName name="лорщшгошщлдбжд" localSheetId="8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4">#REF!</definedName>
    <definedName name="лпрра" localSheetId="3">#REF!</definedName>
    <definedName name="лпрра" localSheetId="5">#REF!</definedName>
    <definedName name="лпрра" localSheetId="8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4">#REF!</definedName>
    <definedName name="лрал" localSheetId="3">#REF!</definedName>
    <definedName name="лрал" localSheetId="5">#REF!</definedName>
    <definedName name="лрал" localSheetId="8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4">#REF!</definedName>
    <definedName name="лрлд" localSheetId="3">#REF!</definedName>
    <definedName name="лрлд" localSheetId="5">#REF!</definedName>
    <definedName name="лрлд" localSheetId="8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4">#REF!</definedName>
    <definedName name="лрр" localSheetId="3">#REF!</definedName>
    <definedName name="лрр" localSheetId="5">#REF!</definedName>
    <definedName name="лрр" localSheetId="8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4">#REF!</definedName>
    <definedName name="М" localSheetId="3">#REF!</definedName>
    <definedName name="М" localSheetId="5">#REF!</definedName>
    <definedName name="М" localSheetId="6">#REF!</definedName>
    <definedName name="М" localSheetId="8">#REF!</definedName>
    <definedName name="М" localSheetId="10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4">#REF!</definedName>
    <definedName name="Магаданская_область" localSheetId="3">#REF!</definedName>
    <definedName name="Магаданская_область" localSheetId="5">#REF!</definedName>
    <definedName name="Магаданская_область" localSheetId="6">#REF!</definedName>
    <definedName name="Магаданская_область" localSheetId="8">#REF!</definedName>
    <definedName name="Магаданская_область" localSheetId="10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4">#REF!</definedName>
    <definedName name="Магаданская_область_1" localSheetId="3">#REF!</definedName>
    <definedName name="Магаданская_область_1" localSheetId="5">#REF!</definedName>
    <definedName name="Магаданская_область_1" localSheetId="8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4">#REF!</definedName>
    <definedName name="МАРЖА" localSheetId="3">#REF!</definedName>
    <definedName name="МАРЖА" localSheetId="5">#REF!</definedName>
    <definedName name="МАРЖА" localSheetId="6">#REF!</definedName>
    <definedName name="МАРЖА" localSheetId="8">#REF!</definedName>
    <definedName name="МАРЖА" localSheetId="10">#REF!</definedName>
    <definedName name="МАРЖА">#REF!</definedName>
    <definedName name="матер" localSheetId="3">#REF!</definedName>
    <definedName name="матер" localSheetId="5">#REF!</definedName>
    <definedName name="матер">#REF!</definedName>
    <definedName name="матер." localSheetId="3">#REF!</definedName>
    <definedName name="матер." localSheetId="5">#REF!</definedName>
    <definedName name="матер.">#REF!</definedName>
    <definedName name="матер.рем" localSheetId="3">#REF!</definedName>
    <definedName name="матер.рем" localSheetId="5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4">#REF!</definedName>
    <definedName name="Месяцы" localSheetId="3">#REF!</definedName>
    <definedName name="Месяцы" localSheetId="5">#REF!</definedName>
    <definedName name="Месяцы" localSheetId="8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4">#REF!</definedName>
    <definedName name="Месяцы2" localSheetId="3">#REF!</definedName>
    <definedName name="Месяцы2" localSheetId="5">#REF!</definedName>
    <definedName name="Месяцы2" localSheetId="8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4">#REF!</definedName>
    <definedName name="Месяцы3" localSheetId="3">#REF!</definedName>
    <definedName name="Месяцы3" localSheetId="5">#REF!</definedName>
    <definedName name="Месяцы3" localSheetId="8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4">#REF!</definedName>
    <definedName name="МИ_Т" localSheetId="3">#REF!</definedName>
    <definedName name="МИ_Т" localSheetId="5">#REF!</definedName>
    <definedName name="МИ_Т" localSheetId="6">#REF!</definedName>
    <definedName name="МИ_Т" localSheetId="8">#REF!</definedName>
    <definedName name="МИ_Т" localSheetId="10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4">#REF!</definedName>
    <definedName name="МИА5" localSheetId="3">#REF!</definedName>
    <definedName name="МИА5" localSheetId="5">#REF!</definedName>
    <definedName name="МИА5" localSheetId="8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4">{0,"овz";1,"z";2,"аz";5,"овz"}</definedName>
    <definedName name="мил" localSheetId="13">{0,"овz";1,"z";2,"аz";5,"овz"}</definedName>
    <definedName name="мил" localSheetId="15">{0,"овz";1,"z";2,"аz";5,"овz"}</definedName>
    <definedName name="мил" localSheetId="3">{0,"овz";1,"z";2,"аz";5,"овz"}</definedName>
    <definedName name="мил" localSheetId="11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8">{0,"овz";1,"z";2,"аz";5,"овz"}</definedName>
    <definedName name="мил" localSheetId="12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4">#REF!</definedName>
    <definedName name="мин" localSheetId="3">#REF!</definedName>
    <definedName name="мин" localSheetId="5">#REF!</definedName>
    <definedName name="мин" localSheetId="6">#REF!</definedName>
    <definedName name="мин" localSheetId="8">#REF!</definedName>
    <definedName name="мин" localSheetId="10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5">#REF!</definedName>
    <definedName name="Министерство_транспорта__связи_и_автомобильных_дорог_Самарской_области" localSheetId="8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4">#REF!</definedName>
    <definedName name="мись" localSheetId="3">#REF!</definedName>
    <definedName name="мись" localSheetId="5">#REF!</definedName>
    <definedName name="мись" localSheetId="8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4">#REF!</definedName>
    <definedName name="мит" localSheetId="3">#REF!</definedName>
    <definedName name="мит" localSheetId="5">#REF!</definedName>
    <definedName name="мит" localSheetId="8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4">#REF!</definedName>
    <definedName name="мм" localSheetId="3">#REF!</definedName>
    <definedName name="мм" localSheetId="5">#REF!</definedName>
    <definedName name="мм" localSheetId="6">#REF!</definedName>
    <definedName name="мм" localSheetId="8">#REF!</definedName>
    <definedName name="мм" localSheetId="10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4">#REF!</definedName>
    <definedName name="МММММММММ" localSheetId="3">#REF!</definedName>
    <definedName name="МММММММММ" localSheetId="5">#REF!</definedName>
    <definedName name="МММММММММ" localSheetId="8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4">#REF!</definedName>
    <definedName name="мн" localSheetId="3">#REF!</definedName>
    <definedName name="мн" localSheetId="5">#REF!</definedName>
    <definedName name="мн" localSheetId="8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4">#REF!</definedName>
    <definedName name="Модель2" localSheetId="14">#REF!</definedName>
    <definedName name="Модель2" localSheetId="15">#REF!</definedName>
    <definedName name="Модель2" localSheetId="3">#REF!</definedName>
    <definedName name="Модель2" localSheetId="5">#REF!</definedName>
    <definedName name="Модель2" localSheetId="8">#REF!</definedName>
    <definedName name="Модель2" localSheetId="12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4">#REF!</definedName>
    <definedName name="мойка" localSheetId="3">#REF!</definedName>
    <definedName name="мойка" localSheetId="5">#REF!</definedName>
    <definedName name="мойка" localSheetId="8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4">#REF!</definedName>
    <definedName name="Монтаж" localSheetId="3">#REF!</definedName>
    <definedName name="Монтаж" localSheetId="5">#REF!</definedName>
    <definedName name="Монтаж" localSheetId="6">#REF!</definedName>
    <definedName name="Монтаж" localSheetId="8">#REF!</definedName>
    <definedName name="Монтаж" localSheetId="10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4">#REF!</definedName>
    <definedName name="Монтажные_работы_в_базисных_ценах" localSheetId="3">#REF!</definedName>
    <definedName name="Монтажные_работы_в_базисных_ценах" localSheetId="5">#REF!</definedName>
    <definedName name="Монтажные_работы_в_базисных_ценах" localSheetId="8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4">#REF!</definedName>
    <definedName name="Московская_область" localSheetId="3">#REF!</definedName>
    <definedName name="Московская_область" localSheetId="5">#REF!</definedName>
    <definedName name="Московская_область" localSheetId="6">#REF!</definedName>
    <definedName name="Московская_область" localSheetId="8">#REF!</definedName>
    <definedName name="Московская_область" localSheetId="10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4">#REF!</definedName>
    <definedName name="мотаж2" localSheetId="3">#REF!</definedName>
    <definedName name="мотаж2" localSheetId="5">#REF!</definedName>
    <definedName name="мотаж2" localSheetId="8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4">#REF!</definedName>
    <definedName name="мпртмит" localSheetId="3">#REF!</definedName>
    <definedName name="мпртмит" localSheetId="5">#REF!</definedName>
    <definedName name="мпртмит" localSheetId="8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4">#REF!</definedName>
    <definedName name="мтч" localSheetId="3">#REF!</definedName>
    <definedName name="мтч" localSheetId="5">#REF!</definedName>
    <definedName name="мтч" localSheetId="8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4">#REF!</definedName>
    <definedName name="мтьюп" localSheetId="3">#REF!</definedName>
    <definedName name="мтьюп" localSheetId="5">#REF!</definedName>
    <definedName name="мтьюп" localSheetId="8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4">#REF!</definedName>
    <definedName name="Мурманская_область" localSheetId="3">#REF!</definedName>
    <definedName name="Мурманская_область" localSheetId="5">#REF!</definedName>
    <definedName name="Мурманская_область" localSheetId="6">#REF!</definedName>
    <definedName name="Мурманская_область" localSheetId="8">#REF!</definedName>
    <definedName name="Мурманская_область" localSheetId="10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4">#REF!</definedName>
    <definedName name="Мурманская_область_1" localSheetId="3">#REF!</definedName>
    <definedName name="Мурманская_область_1" localSheetId="5">#REF!</definedName>
    <definedName name="Мурманская_область_1" localSheetId="8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4">#REF!</definedName>
    <definedName name="над" localSheetId="3">#REF!</definedName>
    <definedName name="над" localSheetId="5">#REF!</definedName>
    <definedName name="над" localSheetId="6">#REF!</definedName>
    <definedName name="над" localSheetId="8">#REF!</definedName>
    <definedName name="над" localSheetId="10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4">#REF!</definedName>
    <definedName name="Название_проекта" localSheetId="3">#REF!</definedName>
    <definedName name="Название_проекта" localSheetId="5">#REF!</definedName>
    <definedName name="Название_проекта" localSheetId="6">#REF!</definedName>
    <definedName name="Название_проекта" localSheetId="8">#REF!</definedName>
    <definedName name="Название_проекта" localSheetId="10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5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8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4">#REF!</definedName>
    <definedName name="Наименование_группы_строек" localSheetId="3">#REF!</definedName>
    <definedName name="Наименование_группы_строек" localSheetId="5">#REF!</definedName>
    <definedName name="Наименование_группы_строек" localSheetId="6">#REF!</definedName>
    <definedName name="Наименование_группы_строек" localSheetId="8">#REF!</definedName>
    <definedName name="Наименование_группы_строек" localSheetId="10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4">#REF!</definedName>
    <definedName name="Наименование_локальной_сметы" localSheetId="3">#REF!</definedName>
    <definedName name="Наименование_локальной_сметы" localSheetId="5">#REF!</definedName>
    <definedName name="Наименование_локальной_сметы" localSheetId="8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4">#REF!</definedName>
    <definedName name="Наименование_объекта" localSheetId="3">#REF!</definedName>
    <definedName name="Наименование_объекта" localSheetId="5">#REF!</definedName>
    <definedName name="Наименование_объекта" localSheetId="8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4">#REF!</definedName>
    <definedName name="Наименование_объектной_сметы" localSheetId="3">#REF!</definedName>
    <definedName name="Наименование_объектной_сметы" localSheetId="5">#REF!</definedName>
    <definedName name="Наименование_объектной_сметы" localSheetId="8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4">#REF!</definedName>
    <definedName name="Наименование_организации_заказчика" localSheetId="3">#REF!</definedName>
    <definedName name="Наименование_организации_заказчика" localSheetId="5">#REF!</definedName>
    <definedName name="Наименование_организации_заказчика" localSheetId="8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4">#REF!</definedName>
    <definedName name="Наименование_очереди" localSheetId="3">#REF!</definedName>
    <definedName name="Наименование_очереди" localSheetId="5">#REF!</definedName>
    <definedName name="Наименование_очереди" localSheetId="8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4">#REF!</definedName>
    <definedName name="Наименование_проектной_организации" localSheetId="3">#REF!</definedName>
    <definedName name="Наименование_проектной_организации" localSheetId="5">#REF!</definedName>
    <definedName name="Наименование_проектной_организации" localSheetId="8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4">#REF!</definedName>
    <definedName name="Наименование_пускового_комплекса" localSheetId="3">#REF!</definedName>
    <definedName name="Наименование_пускового_комплекса" localSheetId="5">#REF!</definedName>
    <definedName name="Наименование_пускового_комплекса" localSheetId="8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4">#REF!</definedName>
    <definedName name="Наименование_сводного_сметного_расчета" localSheetId="3">#REF!</definedName>
    <definedName name="Наименование_сводного_сметного_расчета" localSheetId="5">#REF!</definedName>
    <definedName name="Наименование_сводного_сметного_расчета" localSheetId="8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4">#REF!</definedName>
    <definedName name="Наименование_строительства" localSheetId="3">#REF!</definedName>
    <definedName name="Наименование_строительства" localSheetId="5">#REF!</definedName>
    <definedName name="Наименование_строительства" localSheetId="8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4">#REF!</definedName>
    <definedName name="Наименование_стройки" localSheetId="3">#REF!</definedName>
    <definedName name="Наименование_стройки" localSheetId="5">#REF!</definedName>
    <definedName name="Наименование_стройки" localSheetId="8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4">#REF!</definedName>
    <definedName name="накладные" localSheetId="3">#REF!</definedName>
    <definedName name="накладные" localSheetId="5">#REF!</definedName>
    <definedName name="накладные" localSheetId="8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4">#REF!</definedName>
    <definedName name="науки" localSheetId="3">#REF!</definedName>
    <definedName name="науки" localSheetId="5">#REF!</definedName>
    <definedName name="науки" localSheetId="8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4">#REF!</definedName>
    <definedName name="нвле" localSheetId="3">#REF!</definedName>
    <definedName name="нвле" localSheetId="5">#REF!</definedName>
    <definedName name="нвле" localSheetId="6">#REF!</definedName>
    <definedName name="нвле" localSheetId="8">#REF!</definedName>
    <definedName name="нвле" localSheetId="10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4">#REF!</definedName>
    <definedName name="нгагл" localSheetId="3">#REF!</definedName>
    <definedName name="нгагл" localSheetId="5">#REF!</definedName>
    <definedName name="нгагл" localSheetId="8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4">#REF!</definedName>
    <definedName name="нго" localSheetId="3">#REF!</definedName>
    <definedName name="нго" localSheetId="5">#REF!</definedName>
    <definedName name="нго" localSheetId="8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4">#REF!</definedName>
    <definedName name="нгпнрап" localSheetId="3">#REF!</definedName>
    <definedName name="нгпнрап" localSheetId="5">#REF!</definedName>
    <definedName name="нгпнрап" localSheetId="8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4">#REF!</definedName>
    <definedName name="НДС" localSheetId="3">#REF!</definedName>
    <definedName name="НДС" localSheetId="5">#REF!</definedName>
    <definedName name="НДС" localSheetId="8">#REF!</definedName>
    <definedName name="НДС">#REF!</definedName>
    <definedName name="НДСИмущество" localSheetId="3">#REF!</definedName>
    <definedName name="НДСИмущество" localSheetId="5">#REF!</definedName>
    <definedName name="НДСИмущество">#REF!</definedName>
    <definedName name="НДСИП" localSheetId="3">#REF!</definedName>
    <definedName name="НДСИП" localSheetId="5">#REF!</definedName>
    <definedName name="НДСИП">#REF!</definedName>
    <definedName name="НДСНИОКР" localSheetId="3">#REF!</definedName>
    <definedName name="НДСНИОКР" localSheetId="5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4">#REF!</definedName>
    <definedName name="нево" localSheetId="3">#REF!</definedName>
    <definedName name="нево" localSheetId="5">#REF!</definedName>
    <definedName name="нево" localSheetId="8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4">#REF!</definedName>
    <definedName name="нер" localSheetId="3">#REF!</definedName>
    <definedName name="нер" localSheetId="5">#REF!</definedName>
    <definedName name="нер" localSheetId="6">#REF!</definedName>
    <definedName name="нер" localSheetId="8">#REF!</definedName>
    <definedName name="нер" localSheetId="10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4">#REF!</definedName>
    <definedName name="неуо" localSheetId="3">#REF!</definedName>
    <definedName name="неуо" localSheetId="5">#REF!</definedName>
    <definedName name="неуо" localSheetId="6">#REF!</definedName>
    <definedName name="неуо" localSheetId="8">#REF!</definedName>
    <definedName name="неуо" localSheetId="10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4">#REF!</definedName>
    <definedName name="Нижегородская_область" localSheetId="3">#REF!</definedName>
    <definedName name="Нижегородская_область" localSheetId="5">#REF!</definedName>
    <definedName name="Нижегородская_область" localSheetId="8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4">#REF!</definedName>
    <definedName name="Нижняя_часть" localSheetId="3">#REF!</definedName>
    <definedName name="Нижняя_часть" localSheetId="5">#REF!</definedName>
    <definedName name="Нижняя_часть" localSheetId="8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4">#REF!</definedName>
    <definedName name="нии" localSheetId="3">#REF!</definedName>
    <definedName name="нии" localSheetId="5">#REF!</definedName>
    <definedName name="нии" localSheetId="8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4">#REF!</definedName>
    <definedName name="нн" localSheetId="14">#REF!</definedName>
    <definedName name="нн" localSheetId="15">#REF!</definedName>
    <definedName name="нн" localSheetId="3">#REF!</definedName>
    <definedName name="нн" localSheetId="5">#REF!</definedName>
    <definedName name="нн" localSheetId="8">#REF!</definedName>
    <definedName name="нн" localSheetId="12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4">#REF!</definedName>
    <definedName name="но" localSheetId="3">#REF!</definedName>
    <definedName name="но" localSheetId="5">#REF!</definedName>
    <definedName name="но" localSheetId="8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4">#REF!</definedName>
    <definedName name="Новгородская_область" localSheetId="3">#REF!</definedName>
    <definedName name="Новгородская_область" localSheetId="5">#REF!</definedName>
    <definedName name="Новгородская_область" localSheetId="8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4">#REF!</definedName>
    <definedName name="Новосибирская_область" localSheetId="3">#REF!</definedName>
    <definedName name="Новосибирская_область" localSheetId="5">#REF!</definedName>
    <definedName name="Новосибирская_область" localSheetId="8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4">#REF!</definedName>
    <definedName name="Новосибирская_область_1" localSheetId="3">#REF!</definedName>
    <definedName name="Новосибирская_область_1" localSheetId="5">#REF!</definedName>
    <definedName name="Новосибирская_область_1" localSheetId="8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4">#REF!</definedName>
    <definedName name="новый" localSheetId="3">#REF!</definedName>
    <definedName name="новый" localSheetId="5">#REF!</definedName>
    <definedName name="новый" localSheetId="6">#REF!</definedName>
    <definedName name="новый" localSheetId="8">#REF!</definedName>
    <definedName name="новый" localSheetId="10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4">#REF!</definedName>
    <definedName name="Номер" localSheetId="3">#REF!</definedName>
    <definedName name="Номер" localSheetId="5">#REF!</definedName>
    <definedName name="Номер" localSheetId="8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4">#REF!</definedName>
    <definedName name="Номер_договора" localSheetId="3">#REF!</definedName>
    <definedName name="Номер_договора" localSheetId="5">#REF!</definedName>
    <definedName name="Номер_договора" localSheetId="8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4">#REF!</definedName>
    <definedName name="Номер_пп" localSheetId="3">#REF!</definedName>
    <definedName name="Номер_пп" localSheetId="5">#REF!</definedName>
    <definedName name="Номер_пп" localSheetId="8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4">#REF!</definedName>
    <definedName name="Номер_раздела" localSheetId="3">#REF!</definedName>
    <definedName name="Номер_раздела" localSheetId="5">#REF!</definedName>
    <definedName name="Номер_раздела" localSheetId="8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3">#REF!</definedName>
    <definedName name="НормаАУП_на_УЕ" localSheetId="5">#REF!</definedName>
    <definedName name="НормаАУП_на_УЕ" localSheetId="6">#REF!</definedName>
    <definedName name="НормаАУП_на_УЕ" localSheetId="7">#REF!</definedName>
    <definedName name="НормаАУП_на_УЕ">#REF!</definedName>
    <definedName name="НормаПП_на_УЕ" localSheetId="3">#REF!</definedName>
    <definedName name="НормаПП_на_УЕ" localSheetId="5">#REF!</definedName>
    <definedName name="НормаПП_на_УЕ" localSheetId="6">#REF!</definedName>
    <definedName name="НормаПП_на_УЕ" localSheetId="7">#REF!</definedName>
    <definedName name="НормаПП_на_УЕ">#REF!</definedName>
    <definedName name="НормаРостаУЕ" localSheetId="3">#REF!</definedName>
    <definedName name="НормаРостаУЕ" localSheetId="5">#REF!</definedName>
    <definedName name="НормаРостаУЕ" localSheetId="6">#REF!</definedName>
    <definedName name="НормаРостаУЕ" localSheetId="7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4">граж</definedName>
    <definedName name="нр" localSheetId="13">граж</definedName>
    <definedName name="нр" localSheetId="15">граж</definedName>
    <definedName name="нр" localSheetId="3">граж</definedName>
    <definedName name="нр" localSheetId="11">граж</definedName>
    <definedName name="нр" localSheetId="5">граж</definedName>
    <definedName name="нр" localSheetId="6">граж</definedName>
    <definedName name="нр" localSheetId="7">граж</definedName>
    <definedName name="нр" localSheetId="8">граж</definedName>
    <definedName name="нр" localSheetId="12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4">#REF!</definedName>
    <definedName name="о" localSheetId="3">#REF!</definedName>
    <definedName name="о" localSheetId="5">#REF!</definedName>
    <definedName name="о" localSheetId="6">#REF!</definedName>
    <definedName name="о" localSheetId="8">#REF!</definedName>
    <definedName name="о" localSheetId="10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4">#REF!</definedName>
    <definedName name="об" localSheetId="3">#REF!</definedName>
    <definedName name="об" localSheetId="5">#REF!</definedName>
    <definedName name="об" localSheetId="6">#REF!</definedName>
    <definedName name="об" localSheetId="8">#REF!</definedName>
    <definedName name="об" localSheetId="10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3">'4.7 Прил.6 Расчет Прочие'!$A$1:$I$27</definedName>
    <definedName name="_xlnm.Print_Area" localSheetId="14">'4.8 Прил. 6.1 Расчет ПНР'!$A$1:$O$28</definedName>
    <definedName name="_xlnm.Print_Area" localSheetId="15">'4.9 Прил 6.2 Расчет ПИР'!$A$1:$R$36</definedName>
    <definedName name="_xlnm.Print_Area" localSheetId="3">'Прил.1 Сравнит табл'!$A$1:$D$32</definedName>
    <definedName name="_xlnm.Print_Area" localSheetId="5">'Прил.2 Расч стоим'!$A$1:$J$26</definedName>
    <definedName name="_xlnm.Print_Area" localSheetId="6">Прил.3!$A$1:$H$48</definedName>
    <definedName name="_xlnm.Print_Area" localSheetId="7">'Прил.4 РМ'!$A$1:$E$48</definedName>
    <definedName name="_xlnm.Print_Area" localSheetId="8">'Прил.5 Расчет СМР и ОБ'!$A$1:$J$65</definedName>
    <definedName name="_xlnm.Print_Area" localSheetId="9">'Прил.6 Расчет ОБ'!$A$1:$G$20</definedName>
    <definedName name="_xlnm.Print_Area" localSheetId="12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4">#REF!</definedName>
    <definedName name="Область_печати_ИМ" localSheetId="3">#REF!</definedName>
    <definedName name="Область_печати_ИМ" localSheetId="5">#REF!</definedName>
    <definedName name="Область_печати_ИМ" localSheetId="8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4">#REF!</definedName>
    <definedName name="Оборудование_в_базисных_ценах" localSheetId="3">#REF!</definedName>
    <definedName name="Оборудование_в_базисных_ценах" localSheetId="5">#REF!</definedName>
    <definedName name="Оборудование_в_базисных_ценах" localSheetId="8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4">#REF!</definedName>
    <definedName name="Обоснование_поправки" localSheetId="3">#REF!</definedName>
    <definedName name="Обоснование_поправки" localSheetId="5">#REF!</definedName>
    <definedName name="Обоснование_поправки" localSheetId="6">#REF!</definedName>
    <definedName name="Обоснование_поправки" localSheetId="8">#REF!</definedName>
    <definedName name="Обоснование_поправки" localSheetId="10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4">#REF!</definedName>
    <definedName name="объем___0" localSheetId="3">#REF!</definedName>
    <definedName name="объем___0" localSheetId="5">#REF!</definedName>
    <definedName name="объем___0" localSheetId="6">#REF!</definedName>
    <definedName name="объем___0" localSheetId="8">#REF!</definedName>
    <definedName name="объем___0" localSheetId="10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4">#REF!</definedName>
    <definedName name="объем___0___0" localSheetId="3">#REF!</definedName>
    <definedName name="объем___0___0" localSheetId="5">#REF!</definedName>
    <definedName name="объем___0___0" localSheetId="8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4">#REF!</definedName>
    <definedName name="объем___0___0___0" localSheetId="3">#REF!</definedName>
    <definedName name="объем___0___0___0" localSheetId="5">#REF!</definedName>
    <definedName name="объем___0___0___0" localSheetId="8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4">#REF!</definedName>
    <definedName name="объем___0___0___0___0" localSheetId="3">#REF!</definedName>
    <definedName name="объем___0___0___0___0" localSheetId="5">#REF!</definedName>
    <definedName name="объем___0___0___0___0" localSheetId="8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4">#REF!</definedName>
    <definedName name="объем___0___0___2" localSheetId="3">#REF!</definedName>
    <definedName name="объем___0___0___2" localSheetId="5">#REF!</definedName>
    <definedName name="объем___0___0___2" localSheetId="8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4">#REF!</definedName>
    <definedName name="объем___0___0___3" localSheetId="3">#REF!</definedName>
    <definedName name="объем___0___0___3" localSheetId="5">#REF!</definedName>
    <definedName name="объем___0___0___3" localSheetId="8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4">#REF!</definedName>
    <definedName name="объем___0___0___4" localSheetId="3">#REF!</definedName>
    <definedName name="объем___0___0___4" localSheetId="5">#REF!</definedName>
    <definedName name="объем___0___0___4" localSheetId="8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4">#REF!</definedName>
    <definedName name="объем___0___1" localSheetId="3">#REF!</definedName>
    <definedName name="объем___0___1" localSheetId="5">#REF!</definedName>
    <definedName name="объем___0___1" localSheetId="8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4">#REF!</definedName>
    <definedName name="объем___0___10" localSheetId="3">#REF!</definedName>
    <definedName name="объем___0___10" localSheetId="5">#REF!</definedName>
    <definedName name="объем___0___10" localSheetId="8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4">#REF!</definedName>
    <definedName name="объем___0___12" localSheetId="3">#REF!</definedName>
    <definedName name="объем___0___12" localSheetId="5">#REF!</definedName>
    <definedName name="объем___0___12" localSheetId="8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4">#REF!</definedName>
    <definedName name="объем___0___2" localSheetId="3">#REF!</definedName>
    <definedName name="объем___0___2" localSheetId="5">#REF!</definedName>
    <definedName name="объем___0___2" localSheetId="8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4">#REF!</definedName>
    <definedName name="объем___0___2___0" localSheetId="3">#REF!</definedName>
    <definedName name="объем___0___2___0" localSheetId="5">#REF!</definedName>
    <definedName name="объем___0___2___0" localSheetId="8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4">#REF!</definedName>
    <definedName name="объем___0___3" localSheetId="3">#REF!</definedName>
    <definedName name="объем___0___3" localSheetId="5">#REF!</definedName>
    <definedName name="объем___0___3" localSheetId="8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4">#REF!</definedName>
    <definedName name="объем___0___4" localSheetId="3">#REF!</definedName>
    <definedName name="объем___0___4" localSheetId="5">#REF!</definedName>
    <definedName name="объем___0___4" localSheetId="8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4">#REF!</definedName>
    <definedName name="объем___0___5" localSheetId="3">#REF!</definedName>
    <definedName name="объем___0___5" localSheetId="5">#REF!</definedName>
    <definedName name="объем___0___5" localSheetId="8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4">#REF!</definedName>
    <definedName name="объем___0___6" localSheetId="3">#REF!</definedName>
    <definedName name="объем___0___6" localSheetId="5">#REF!</definedName>
    <definedName name="объем___0___6" localSheetId="8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4">#REF!</definedName>
    <definedName name="объем___0___8" localSheetId="3">#REF!</definedName>
    <definedName name="объем___0___8" localSheetId="5">#REF!</definedName>
    <definedName name="объем___0___8" localSheetId="8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4">#REF!</definedName>
    <definedName name="объем___1" localSheetId="3">#REF!</definedName>
    <definedName name="объем___1" localSheetId="5">#REF!</definedName>
    <definedName name="объем___1" localSheetId="8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4">#REF!</definedName>
    <definedName name="объем___1___0" localSheetId="3">#REF!</definedName>
    <definedName name="объем___1___0" localSheetId="5">#REF!</definedName>
    <definedName name="объем___1___0" localSheetId="8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4">#REF!</definedName>
    <definedName name="объем___10" localSheetId="3">#REF!</definedName>
    <definedName name="объем___10" localSheetId="5">#REF!</definedName>
    <definedName name="объем___10" localSheetId="8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4">#REF!</definedName>
    <definedName name="объем___10___0___0" localSheetId="3">#REF!</definedName>
    <definedName name="объем___10___0___0" localSheetId="5">#REF!</definedName>
    <definedName name="объем___10___0___0" localSheetId="6">#REF!</definedName>
    <definedName name="объем___10___0___0" localSheetId="8">#REF!</definedName>
    <definedName name="объем___10___0___0" localSheetId="10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4">#REF!</definedName>
    <definedName name="объем___10___1" localSheetId="3">#REF!</definedName>
    <definedName name="объем___10___1" localSheetId="5">#REF!</definedName>
    <definedName name="объем___10___1" localSheetId="8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4">#REF!</definedName>
    <definedName name="объем___10___10" localSheetId="3">#REF!</definedName>
    <definedName name="объем___10___10" localSheetId="5">#REF!</definedName>
    <definedName name="объем___10___10" localSheetId="8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4">#REF!</definedName>
    <definedName name="объем___10___12" localSheetId="3">#REF!</definedName>
    <definedName name="объем___10___12" localSheetId="5">#REF!</definedName>
    <definedName name="объем___10___12" localSheetId="8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4">#REF!</definedName>
    <definedName name="объем___11" localSheetId="3">#REF!</definedName>
    <definedName name="объем___11" localSheetId="5">#REF!</definedName>
    <definedName name="объем___11" localSheetId="6">#REF!</definedName>
    <definedName name="объем___11" localSheetId="8">#REF!</definedName>
    <definedName name="объем___11" localSheetId="10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4">#REF!</definedName>
    <definedName name="объем___11___10" localSheetId="3">#REF!</definedName>
    <definedName name="объем___11___10" localSheetId="5">#REF!</definedName>
    <definedName name="объем___11___10" localSheetId="6">#REF!</definedName>
    <definedName name="объем___11___10" localSheetId="8">#REF!</definedName>
    <definedName name="объем___11___10" localSheetId="10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4">#REF!</definedName>
    <definedName name="объем___11___2" localSheetId="3">#REF!</definedName>
    <definedName name="объем___11___2" localSheetId="5">#REF!</definedName>
    <definedName name="объем___11___2" localSheetId="8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4">#REF!</definedName>
    <definedName name="объем___11___4" localSheetId="3">#REF!</definedName>
    <definedName name="объем___11___4" localSheetId="5">#REF!</definedName>
    <definedName name="объем___11___4" localSheetId="8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4">#REF!</definedName>
    <definedName name="объем___11___6" localSheetId="3">#REF!</definedName>
    <definedName name="объем___11___6" localSheetId="5">#REF!</definedName>
    <definedName name="объем___11___6" localSheetId="8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4">#REF!</definedName>
    <definedName name="объем___11___8" localSheetId="3">#REF!</definedName>
    <definedName name="объем___11___8" localSheetId="5">#REF!</definedName>
    <definedName name="объем___11___8" localSheetId="8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4">#REF!</definedName>
    <definedName name="объем___2" localSheetId="3">#REF!</definedName>
    <definedName name="объем___2" localSheetId="5">#REF!</definedName>
    <definedName name="объем___2" localSheetId="6">#REF!</definedName>
    <definedName name="объем___2" localSheetId="8">#REF!</definedName>
    <definedName name="объем___2" localSheetId="10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4">#REF!</definedName>
    <definedName name="объем___2___0" localSheetId="3">#REF!</definedName>
    <definedName name="объем___2___0" localSheetId="5">#REF!</definedName>
    <definedName name="объем___2___0" localSheetId="8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4">#REF!</definedName>
    <definedName name="объем___2___0___0" localSheetId="3">#REF!</definedName>
    <definedName name="объем___2___0___0" localSheetId="5">#REF!</definedName>
    <definedName name="объем___2___0___0" localSheetId="8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4">#REF!</definedName>
    <definedName name="объем___2___0___0___0" localSheetId="3">#REF!</definedName>
    <definedName name="объем___2___0___0___0" localSheetId="5">#REF!</definedName>
    <definedName name="объем___2___0___0___0" localSheetId="8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4">#REF!</definedName>
    <definedName name="объем___2___1" localSheetId="3">#REF!</definedName>
    <definedName name="объем___2___1" localSheetId="5">#REF!</definedName>
    <definedName name="объем___2___1" localSheetId="8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4">#REF!</definedName>
    <definedName name="объем___2___10" localSheetId="3">#REF!</definedName>
    <definedName name="объем___2___10" localSheetId="5">#REF!</definedName>
    <definedName name="объем___2___10" localSheetId="8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4">#REF!</definedName>
    <definedName name="объем___2___12" localSheetId="3">#REF!</definedName>
    <definedName name="объем___2___12" localSheetId="5">#REF!</definedName>
    <definedName name="объем___2___12" localSheetId="8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4">#REF!</definedName>
    <definedName name="объем___2___2" localSheetId="3">#REF!</definedName>
    <definedName name="объем___2___2" localSheetId="5">#REF!</definedName>
    <definedName name="объем___2___2" localSheetId="8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4">#REF!</definedName>
    <definedName name="объем___2___3" localSheetId="3">#REF!</definedName>
    <definedName name="объем___2___3" localSheetId="5">#REF!</definedName>
    <definedName name="объем___2___3" localSheetId="8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4">#REF!</definedName>
    <definedName name="объем___2___4" localSheetId="3">#REF!</definedName>
    <definedName name="объем___2___4" localSheetId="5">#REF!</definedName>
    <definedName name="объем___2___4" localSheetId="8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4">#REF!</definedName>
    <definedName name="объем___2___6" localSheetId="3">#REF!</definedName>
    <definedName name="объем___2___6" localSheetId="5">#REF!</definedName>
    <definedName name="объем___2___6" localSheetId="8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4">#REF!</definedName>
    <definedName name="объем___2___8" localSheetId="3">#REF!</definedName>
    <definedName name="объем___2___8" localSheetId="5">#REF!</definedName>
    <definedName name="объем___2___8" localSheetId="8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4">#REF!</definedName>
    <definedName name="объем___3" localSheetId="3">#REF!</definedName>
    <definedName name="объем___3" localSheetId="5">#REF!</definedName>
    <definedName name="объем___3" localSheetId="8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4">#REF!</definedName>
    <definedName name="объем___3___0" localSheetId="3">#REF!</definedName>
    <definedName name="объем___3___0" localSheetId="5">#REF!</definedName>
    <definedName name="объем___3___0" localSheetId="8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4">#REF!</definedName>
    <definedName name="объем___3___10" localSheetId="3">#REF!</definedName>
    <definedName name="объем___3___10" localSheetId="5">#REF!</definedName>
    <definedName name="объем___3___10" localSheetId="6">#REF!</definedName>
    <definedName name="объем___3___10" localSheetId="8">#REF!</definedName>
    <definedName name="объем___3___10" localSheetId="10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4">#REF!</definedName>
    <definedName name="объем___3___2" localSheetId="3">#REF!</definedName>
    <definedName name="объем___3___2" localSheetId="5">#REF!</definedName>
    <definedName name="объем___3___2" localSheetId="8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4">#REF!</definedName>
    <definedName name="объем___3___3" localSheetId="3">#REF!</definedName>
    <definedName name="объем___3___3" localSheetId="5">#REF!</definedName>
    <definedName name="объем___3___3" localSheetId="8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4">#REF!</definedName>
    <definedName name="объем___3___4" localSheetId="3">#REF!</definedName>
    <definedName name="объем___3___4" localSheetId="5">#REF!</definedName>
    <definedName name="объем___3___4" localSheetId="8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4">#REF!</definedName>
    <definedName name="объем___3___6" localSheetId="3">#REF!</definedName>
    <definedName name="объем___3___6" localSheetId="5">#REF!</definedName>
    <definedName name="объем___3___6" localSheetId="8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4">#REF!</definedName>
    <definedName name="объем___3___8" localSheetId="3">#REF!</definedName>
    <definedName name="объем___3___8" localSheetId="5">#REF!</definedName>
    <definedName name="объем___3___8" localSheetId="8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4">#REF!</definedName>
    <definedName name="объем___4" localSheetId="3">#REF!</definedName>
    <definedName name="объем___4" localSheetId="5">#REF!</definedName>
    <definedName name="объем___4" localSheetId="8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4">#REF!</definedName>
    <definedName name="объем___4___0___0" localSheetId="3">#REF!</definedName>
    <definedName name="объем___4___0___0" localSheetId="5">#REF!</definedName>
    <definedName name="объем___4___0___0" localSheetId="6">#REF!</definedName>
    <definedName name="объем___4___0___0" localSheetId="8">#REF!</definedName>
    <definedName name="объем___4___0___0" localSheetId="10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4">#REF!</definedName>
    <definedName name="объем___4___0___0___0" localSheetId="3">#REF!</definedName>
    <definedName name="объем___4___0___0___0" localSheetId="5">#REF!</definedName>
    <definedName name="объем___4___0___0___0" localSheetId="8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4">#REF!</definedName>
    <definedName name="объем___4___10" localSheetId="3">#REF!</definedName>
    <definedName name="объем___4___10" localSheetId="5">#REF!</definedName>
    <definedName name="объем___4___10" localSheetId="8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4">#REF!</definedName>
    <definedName name="объем___4___12" localSheetId="3">#REF!</definedName>
    <definedName name="объем___4___12" localSheetId="5">#REF!</definedName>
    <definedName name="объем___4___12" localSheetId="8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4">#REF!</definedName>
    <definedName name="объем___4___2" localSheetId="3">#REF!</definedName>
    <definedName name="объем___4___2" localSheetId="5">#REF!</definedName>
    <definedName name="объем___4___2" localSheetId="8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4">#REF!</definedName>
    <definedName name="объем___4___3" localSheetId="3">#REF!</definedName>
    <definedName name="объем___4___3" localSheetId="5">#REF!</definedName>
    <definedName name="объем___4___3" localSheetId="8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4">#REF!</definedName>
    <definedName name="объем___4___4" localSheetId="3">#REF!</definedName>
    <definedName name="объем___4___4" localSheetId="5">#REF!</definedName>
    <definedName name="объем___4___4" localSheetId="8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4">#REF!</definedName>
    <definedName name="объем___4___6" localSheetId="3">#REF!</definedName>
    <definedName name="объем___4___6" localSheetId="5">#REF!</definedName>
    <definedName name="объем___4___6" localSheetId="8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4">#REF!</definedName>
    <definedName name="объем___4___8" localSheetId="3">#REF!</definedName>
    <definedName name="объем___4___8" localSheetId="5">#REF!</definedName>
    <definedName name="объем___4___8" localSheetId="8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4">#REF!</definedName>
    <definedName name="объем___5___0" localSheetId="3">#REF!</definedName>
    <definedName name="объем___5___0" localSheetId="5">#REF!</definedName>
    <definedName name="объем___5___0" localSheetId="6">#REF!</definedName>
    <definedName name="объем___5___0" localSheetId="8">#REF!</definedName>
    <definedName name="объем___5___0" localSheetId="10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4">#REF!</definedName>
    <definedName name="объем___5___0___0" localSheetId="3">#REF!</definedName>
    <definedName name="объем___5___0___0" localSheetId="5">#REF!</definedName>
    <definedName name="объем___5___0___0" localSheetId="8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4">#REF!</definedName>
    <definedName name="объем___5___0___0___0" localSheetId="3">#REF!</definedName>
    <definedName name="объем___5___0___0___0" localSheetId="5">#REF!</definedName>
    <definedName name="объем___5___0___0___0" localSheetId="8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4">#REF!</definedName>
    <definedName name="объем___6___0" localSheetId="3">#REF!</definedName>
    <definedName name="объем___6___0" localSheetId="5">#REF!</definedName>
    <definedName name="объем___6___0" localSheetId="6">#REF!</definedName>
    <definedName name="объем___6___0" localSheetId="8">#REF!</definedName>
    <definedName name="объем___6___0" localSheetId="10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4">#REF!</definedName>
    <definedName name="объем___6___0___0" localSheetId="3">#REF!</definedName>
    <definedName name="объем___6___0___0" localSheetId="5">#REF!</definedName>
    <definedName name="объем___6___0___0" localSheetId="8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4">#REF!</definedName>
    <definedName name="объем___6___0___0___0" localSheetId="3">#REF!</definedName>
    <definedName name="объем___6___0___0___0" localSheetId="5">#REF!</definedName>
    <definedName name="объем___6___0___0___0" localSheetId="8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4">#REF!</definedName>
    <definedName name="объем___6___1" localSheetId="3">#REF!</definedName>
    <definedName name="объем___6___1" localSheetId="5">#REF!</definedName>
    <definedName name="объем___6___1" localSheetId="8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4">#REF!</definedName>
    <definedName name="объем___6___10" localSheetId="3">#REF!</definedName>
    <definedName name="объем___6___10" localSheetId="5">#REF!</definedName>
    <definedName name="объем___6___10" localSheetId="8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4">#REF!</definedName>
    <definedName name="объем___6___12" localSheetId="3">#REF!</definedName>
    <definedName name="объем___6___12" localSheetId="5">#REF!</definedName>
    <definedName name="объем___6___12" localSheetId="8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4">#REF!</definedName>
    <definedName name="объем___6___2" localSheetId="3">#REF!</definedName>
    <definedName name="объем___6___2" localSheetId="5">#REF!</definedName>
    <definedName name="объем___6___2" localSheetId="8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4">#REF!</definedName>
    <definedName name="объем___6___4" localSheetId="3">#REF!</definedName>
    <definedName name="объем___6___4" localSheetId="5">#REF!</definedName>
    <definedName name="объем___6___4" localSheetId="8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4">#REF!</definedName>
    <definedName name="объем___6___6" localSheetId="3">#REF!</definedName>
    <definedName name="объем___6___6" localSheetId="5">#REF!</definedName>
    <definedName name="объем___6___6" localSheetId="8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4">#REF!</definedName>
    <definedName name="объем___6___8" localSheetId="3">#REF!</definedName>
    <definedName name="объем___6___8" localSheetId="5">#REF!</definedName>
    <definedName name="объем___6___8" localSheetId="8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4">#REF!</definedName>
    <definedName name="объем___7" localSheetId="3">#REF!</definedName>
    <definedName name="объем___7" localSheetId="5">#REF!</definedName>
    <definedName name="объем___7" localSheetId="8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4">#REF!</definedName>
    <definedName name="объем___7___0" localSheetId="3">#REF!</definedName>
    <definedName name="объем___7___0" localSheetId="5">#REF!</definedName>
    <definedName name="объем___7___0" localSheetId="8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4">#REF!</definedName>
    <definedName name="объем___7___10" localSheetId="3">#REF!</definedName>
    <definedName name="объем___7___10" localSheetId="5">#REF!</definedName>
    <definedName name="объем___7___10" localSheetId="8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4">#REF!</definedName>
    <definedName name="объем___7___2" localSheetId="3">#REF!</definedName>
    <definedName name="объем___7___2" localSheetId="5">#REF!</definedName>
    <definedName name="объем___7___2" localSheetId="8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4">#REF!</definedName>
    <definedName name="объем___7___4" localSheetId="3">#REF!</definedName>
    <definedName name="объем___7___4" localSheetId="5">#REF!</definedName>
    <definedName name="объем___7___4" localSheetId="8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4">#REF!</definedName>
    <definedName name="объем___7___6" localSheetId="3">#REF!</definedName>
    <definedName name="объем___7___6" localSheetId="5">#REF!</definedName>
    <definedName name="объем___7___6" localSheetId="8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4">#REF!</definedName>
    <definedName name="объем___7___8" localSheetId="3">#REF!</definedName>
    <definedName name="объем___7___8" localSheetId="5">#REF!</definedName>
    <definedName name="объем___7___8" localSheetId="8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4">#REF!</definedName>
    <definedName name="объем___8" localSheetId="3">#REF!</definedName>
    <definedName name="объем___8" localSheetId="5">#REF!</definedName>
    <definedName name="объем___8" localSheetId="8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4">#REF!</definedName>
    <definedName name="объем___8___0" localSheetId="3">#REF!</definedName>
    <definedName name="объем___8___0" localSheetId="5">#REF!</definedName>
    <definedName name="объем___8___0" localSheetId="8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4">#REF!</definedName>
    <definedName name="объем___8___0___0" localSheetId="3">#REF!</definedName>
    <definedName name="объем___8___0___0" localSheetId="5">#REF!</definedName>
    <definedName name="объем___8___0___0" localSheetId="8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4">#REF!</definedName>
    <definedName name="объем___8___0___0___0" localSheetId="3">#REF!</definedName>
    <definedName name="объем___8___0___0___0" localSheetId="5">#REF!</definedName>
    <definedName name="объем___8___0___0___0" localSheetId="8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4">#REF!</definedName>
    <definedName name="объем___8___1" localSheetId="3">#REF!</definedName>
    <definedName name="объем___8___1" localSheetId="5">#REF!</definedName>
    <definedName name="объем___8___1" localSheetId="8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4">#REF!</definedName>
    <definedName name="объем___8___10" localSheetId="3">#REF!</definedName>
    <definedName name="объем___8___10" localSheetId="5">#REF!</definedName>
    <definedName name="объем___8___10" localSheetId="8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4">#REF!</definedName>
    <definedName name="объем___8___12" localSheetId="3">#REF!</definedName>
    <definedName name="объем___8___12" localSheetId="5">#REF!</definedName>
    <definedName name="объем___8___12" localSheetId="8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4">#REF!</definedName>
    <definedName name="объем___8___2" localSheetId="3">#REF!</definedName>
    <definedName name="объем___8___2" localSheetId="5">#REF!</definedName>
    <definedName name="объем___8___2" localSheetId="8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4">#REF!</definedName>
    <definedName name="объем___8___4" localSheetId="3">#REF!</definedName>
    <definedName name="объем___8___4" localSheetId="5">#REF!</definedName>
    <definedName name="объем___8___4" localSheetId="8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4">#REF!</definedName>
    <definedName name="объем___8___6" localSheetId="3">#REF!</definedName>
    <definedName name="объем___8___6" localSheetId="5">#REF!</definedName>
    <definedName name="объем___8___6" localSheetId="8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4">#REF!</definedName>
    <definedName name="объем___8___8" localSheetId="3">#REF!</definedName>
    <definedName name="объем___8___8" localSheetId="5">#REF!</definedName>
    <definedName name="объем___8___8" localSheetId="8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4">#REF!</definedName>
    <definedName name="объем___9" localSheetId="3">#REF!</definedName>
    <definedName name="объем___9" localSheetId="5">#REF!</definedName>
    <definedName name="объем___9" localSheetId="8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4">#REF!</definedName>
    <definedName name="объем___9___0" localSheetId="3">#REF!</definedName>
    <definedName name="объем___9___0" localSheetId="5">#REF!</definedName>
    <definedName name="объем___9___0" localSheetId="8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4">#REF!</definedName>
    <definedName name="объем___9___0___0" localSheetId="3">#REF!</definedName>
    <definedName name="объем___9___0___0" localSheetId="5">#REF!</definedName>
    <definedName name="объем___9___0___0" localSheetId="8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4">#REF!</definedName>
    <definedName name="объем___9___0___0___0" localSheetId="3">#REF!</definedName>
    <definedName name="объем___9___0___0___0" localSheetId="5">#REF!</definedName>
    <definedName name="объем___9___0___0___0" localSheetId="8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4">#REF!</definedName>
    <definedName name="объем___9___10" localSheetId="3">#REF!</definedName>
    <definedName name="объем___9___10" localSheetId="5">#REF!</definedName>
    <definedName name="объем___9___10" localSheetId="8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4">#REF!</definedName>
    <definedName name="объем___9___2" localSheetId="3">#REF!</definedName>
    <definedName name="объем___9___2" localSheetId="5">#REF!</definedName>
    <definedName name="объем___9___2" localSheetId="8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4">#REF!</definedName>
    <definedName name="объем___9___4" localSheetId="3">#REF!</definedName>
    <definedName name="объем___9___4" localSheetId="5">#REF!</definedName>
    <definedName name="объем___9___4" localSheetId="8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4">#REF!</definedName>
    <definedName name="объем___9___6" localSheetId="3">#REF!</definedName>
    <definedName name="объем___9___6" localSheetId="5">#REF!</definedName>
    <definedName name="объем___9___6" localSheetId="8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4">#REF!</definedName>
    <definedName name="объем___9___8" localSheetId="3">#REF!</definedName>
    <definedName name="объем___9___8" localSheetId="5">#REF!</definedName>
    <definedName name="объем___9___8" localSheetId="8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4">#REF!</definedName>
    <definedName name="объем1" localSheetId="3">#REF!</definedName>
    <definedName name="объем1" localSheetId="5">#REF!</definedName>
    <definedName name="объем1" localSheetId="8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4">#REF!</definedName>
    <definedName name="ов" localSheetId="3">#REF!</definedName>
    <definedName name="ов" localSheetId="5">#REF!</definedName>
    <definedName name="ов" localSheetId="8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4">#REF!</definedName>
    <definedName name="овао" localSheetId="3">#REF!</definedName>
    <definedName name="овао" localSheetId="5">#REF!</definedName>
    <definedName name="овао" localSheetId="8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4">#REF!</definedName>
    <definedName name="овено" localSheetId="3">#REF!</definedName>
    <definedName name="овено" localSheetId="5">#REF!</definedName>
    <definedName name="овено" localSheetId="8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4">#REF!</definedName>
    <definedName name="овпв" localSheetId="3">#REF!</definedName>
    <definedName name="овпв" localSheetId="5">#REF!</definedName>
    <definedName name="овпв" localSheetId="8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4">#REF!</definedName>
    <definedName name="одлпд" localSheetId="3">#REF!</definedName>
    <definedName name="одлпд" localSheetId="5">#REF!</definedName>
    <definedName name="одлпд" localSheetId="8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4">#REF!</definedName>
    <definedName name="оев" localSheetId="3">#REF!</definedName>
    <definedName name="оев" localSheetId="5">#REF!</definedName>
    <definedName name="оев" localSheetId="8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4">#REF!</definedName>
    <definedName name="оек" localSheetId="3">#REF!</definedName>
    <definedName name="оек" localSheetId="5">#REF!</definedName>
    <definedName name="оек" localSheetId="8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4">#REF!</definedName>
    <definedName name="окн" localSheetId="3">#REF!</definedName>
    <definedName name="окн" localSheetId="5">#REF!</definedName>
    <definedName name="окн" localSheetId="6">#REF!</definedName>
    <definedName name="окн" localSheetId="8">#REF!</definedName>
    <definedName name="окн" localSheetId="10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4">#REF!</definedName>
    <definedName name="ол" localSheetId="14">#REF!</definedName>
    <definedName name="ол" localSheetId="15">#REF!</definedName>
    <definedName name="ол" localSheetId="3">#REF!</definedName>
    <definedName name="ол" localSheetId="5">#REF!</definedName>
    <definedName name="ол" localSheetId="8">#REF!</definedName>
    <definedName name="ол" localSheetId="12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4">#REF!</definedName>
    <definedName name="олодод" localSheetId="3">#REF!</definedName>
    <definedName name="олодод" localSheetId="5">#REF!</definedName>
    <definedName name="олодод" localSheetId="8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4">#REF!</definedName>
    <definedName name="олорлшгш" localSheetId="3">#REF!</definedName>
    <definedName name="олорлшгш" localSheetId="5">#REF!</definedName>
    <definedName name="олорлшгш" localSheetId="8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4">#REF!</definedName>
    <definedName name="олпрол" localSheetId="3">#REF!</definedName>
    <definedName name="олпрол" localSheetId="5">#REF!</definedName>
    <definedName name="олпрол" localSheetId="8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4">#REF!</definedName>
    <definedName name="олролрт" localSheetId="3">#REF!</definedName>
    <definedName name="олролрт" localSheetId="5">#REF!</definedName>
    <definedName name="олролрт" localSheetId="8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4">#REF!</definedName>
    <definedName name="олрщшошшлд" localSheetId="3">#REF!</definedName>
    <definedName name="олрщшошшлд" localSheetId="5">#REF!</definedName>
    <definedName name="олрщшошшлд" localSheetId="8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4">#REF!</definedName>
    <definedName name="олюдю" localSheetId="3">#REF!</definedName>
    <definedName name="олюдю" localSheetId="5">#REF!</definedName>
    <definedName name="олюдю" localSheetId="8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4">#REF!</definedName>
    <definedName name="ОЛЯ" localSheetId="3">#REF!</definedName>
    <definedName name="ОЛЯ" localSheetId="5">#REF!</definedName>
    <definedName name="ОЛЯ" localSheetId="8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4">#REF!</definedName>
    <definedName name="Омская_область" localSheetId="3">#REF!</definedName>
    <definedName name="Омская_область" localSheetId="5">#REF!</definedName>
    <definedName name="Омская_область" localSheetId="8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4">#REF!</definedName>
    <definedName name="Омская_область_1" localSheetId="3">#REF!</definedName>
    <definedName name="Омская_область_1" localSheetId="5">#REF!</definedName>
    <definedName name="Омская_область_1" localSheetId="8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4">#REF!</definedName>
    <definedName name="оо" localSheetId="3">#REF!</definedName>
    <definedName name="оо" localSheetId="5">#REF!</definedName>
    <definedName name="оо" localSheetId="8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4">#REF!</definedName>
    <definedName name="ооо" localSheetId="14">#REF!</definedName>
    <definedName name="ооо" localSheetId="15">#REF!</definedName>
    <definedName name="ооо" localSheetId="3">#REF!</definedName>
    <definedName name="ооо" localSheetId="5">#REF!</definedName>
    <definedName name="ооо" localSheetId="8">#REF!</definedName>
    <definedName name="ооо" localSheetId="12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4">#REF!</definedName>
    <definedName name="ООО_НИИПРИИ___Севзапинжтехнология" localSheetId="3">#REF!</definedName>
    <definedName name="ООО_НИИПРИИ___Севзапинжтехнология" localSheetId="5">#REF!</definedName>
    <definedName name="ООО_НИИПРИИ___Севзапинжтехнология" localSheetId="8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4">#REF!</definedName>
    <definedName name="оооо" localSheetId="3">#REF!</definedName>
    <definedName name="оооо" localSheetId="5">#REF!</definedName>
    <definedName name="оооо" localSheetId="8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4">#REF!</definedName>
    <definedName name="ООС" localSheetId="3">#REF!</definedName>
    <definedName name="ООС" localSheetId="5">#REF!</definedName>
    <definedName name="ООС" localSheetId="8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4">#REF!</definedName>
    <definedName name="оос1" localSheetId="3">#REF!</definedName>
    <definedName name="оос1" localSheetId="5">#REF!</definedName>
    <definedName name="оос1" localSheetId="8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4">#REF!</definedName>
    <definedName name="оот" localSheetId="3">#REF!</definedName>
    <definedName name="оот" localSheetId="5">#REF!</definedName>
    <definedName name="оот" localSheetId="8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4">#REF!</definedName>
    <definedName name="опао" localSheetId="3">#REF!</definedName>
    <definedName name="опао" localSheetId="5">#REF!</definedName>
    <definedName name="опао" localSheetId="8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4">#REF!</definedName>
    <definedName name="Описание_группы_строек" localSheetId="3">#REF!</definedName>
    <definedName name="Описание_группы_строек" localSheetId="5">#REF!</definedName>
    <definedName name="Описание_группы_строек" localSheetId="8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4">#REF!</definedName>
    <definedName name="Описание_локальной_сметы" localSheetId="3">#REF!</definedName>
    <definedName name="Описание_локальной_сметы" localSheetId="5">#REF!</definedName>
    <definedName name="Описание_локальной_сметы" localSheetId="8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4">#REF!</definedName>
    <definedName name="Описание_объекта" localSheetId="3">#REF!</definedName>
    <definedName name="Описание_объекта" localSheetId="5">#REF!</definedName>
    <definedName name="Описание_объекта" localSheetId="8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4">#REF!</definedName>
    <definedName name="Описание_объектной_сметы" localSheetId="3">#REF!</definedName>
    <definedName name="Описание_объектной_сметы" localSheetId="5">#REF!</definedName>
    <definedName name="Описание_объектной_сметы" localSheetId="8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4">#REF!</definedName>
    <definedName name="Описание_очереди" localSheetId="3">#REF!</definedName>
    <definedName name="Описание_очереди" localSheetId="5">#REF!</definedName>
    <definedName name="Описание_очереди" localSheetId="8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4">#REF!</definedName>
    <definedName name="Описание_пускового_комплекса" localSheetId="3">#REF!</definedName>
    <definedName name="Описание_пускового_комплекса" localSheetId="5">#REF!</definedName>
    <definedName name="Описание_пускового_комплекса" localSheetId="8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4">#REF!</definedName>
    <definedName name="Описание_сводного_сметного_расчета" localSheetId="3">#REF!</definedName>
    <definedName name="Описание_сводного_сметного_расчета" localSheetId="5">#REF!</definedName>
    <definedName name="Описание_сводного_сметного_расчета" localSheetId="8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4">#REF!</definedName>
    <definedName name="Описание_стройки" localSheetId="3">#REF!</definedName>
    <definedName name="Описание_стройки" localSheetId="5">#REF!</definedName>
    <definedName name="Описание_стройки" localSheetId="8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4">#REF!</definedName>
    <definedName name="ор" localSheetId="3">#REF!</definedName>
    <definedName name="ор" localSheetId="5">#REF!</definedName>
    <definedName name="ор" localSheetId="8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4">#REF!</definedName>
    <definedName name="Оренбургская_область" localSheetId="3">#REF!</definedName>
    <definedName name="Оренбургская_область" localSheetId="5">#REF!</definedName>
    <definedName name="Оренбургская_область" localSheetId="6">#REF!</definedName>
    <definedName name="Оренбургская_область" localSheetId="8">#REF!</definedName>
    <definedName name="Оренбургская_область" localSheetId="10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4">#REF!</definedName>
    <definedName name="Оренбургская_область_1" localSheetId="3">#REF!</definedName>
    <definedName name="Оренбургская_область_1" localSheetId="5">#REF!</definedName>
    <definedName name="Оренбургская_область_1" localSheetId="8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4">#REF!</definedName>
    <definedName name="Орловская_область" localSheetId="3">#REF!</definedName>
    <definedName name="Орловская_область" localSheetId="5">#REF!</definedName>
    <definedName name="Орловская_область" localSheetId="8">#REF!</definedName>
    <definedName name="Орловская_область">#REF!</definedName>
    <definedName name="ОсвоениеИмущества" localSheetId="3">#REF!</definedName>
    <definedName name="ОсвоениеИмущества" localSheetId="5">#REF!</definedName>
    <definedName name="ОсвоениеИмущества" localSheetId="6">#REF!</definedName>
    <definedName name="ОсвоениеИмущества" localSheetId="7">#REF!</definedName>
    <definedName name="ОсвоениеИмущества">#REF!</definedName>
    <definedName name="ОсвоениеИП" localSheetId="3">#REF!</definedName>
    <definedName name="ОсвоениеИП" localSheetId="5">#REF!</definedName>
    <definedName name="ОсвоениеИП" localSheetId="6">#REF!</definedName>
    <definedName name="ОсвоениеИП" localSheetId="7">#REF!</definedName>
    <definedName name="ОсвоениеИП">#REF!</definedName>
    <definedName name="ОсвоениеНИОКР" localSheetId="3">#REF!</definedName>
    <definedName name="ОсвоениеНИОКР" localSheetId="5">#REF!</definedName>
    <definedName name="ОсвоениеНИОКР" localSheetId="6">#REF!</definedName>
    <definedName name="ОсвоениеНИОКР" localSheetId="7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4">#REF!</definedName>
    <definedName name="Основание" localSheetId="3">#REF!</definedName>
    <definedName name="Основание" localSheetId="5">#REF!</definedName>
    <definedName name="Основание" localSheetId="8">#REF!</definedName>
    <definedName name="Основание">#REF!</definedName>
    <definedName name="ОтпускИзЕНЭС" localSheetId="3">#REF!</definedName>
    <definedName name="ОтпускИзЕНЭС" localSheetId="5">#REF!</definedName>
    <definedName name="ОтпускИзЕНЭС" localSheetId="6">#REF!</definedName>
    <definedName name="ОтпускИзЕНЭС" localSheetId="7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4">#REF!</definedName>
    <definedName name="Отчетный_период__учет_выполненных_работ" localSheetId="3">#REF!</definedName>
    <definedName name="Отчетный_период__учет_выполненных_работ" localSheetId="5">#REF!</definedName>
    <definedName name="Отчетный_период__учет_выполненных_работ" localSheetId="8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4">#REF!</definedName>
    <definedName name="оьт" localSheetId="3">#REF!</definedName>
    <definedName name="оьт" localSheetId="5">#REF!</definedName>
    <definedName name="оьт" localSheetId="6">#REF!</definedName>
    <definedName name="оьт" localSheetId="8">#REF!</definedName>
    <definedName name="оьт" localSheetId="10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4">#REF!</definedName>
    <definedName name="оьыватв" localSheetId="3">#REF!</definedName>
    <definedName name="оьыватв" localSheetId="5">#REF!</definedName>
    <definedName name="оьыватв" localSheetId="8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4">#REF!</definedName>
    <definedName name="оюю" localSheetId="3">#REF!</definedName>
    <definedName name="оюю" localSheetId="5">#REF!</definedName>
    <definedName name="оюю" localSheetId="8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4">#REF!</definedName>
    <definedName name="п" localSheetId="3">#REF!</definedName>
    <definedName name="п" localSheetId="5">#REF!</definedName>
    <definedName name="п" localSheetId="8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4">#REF!</definedName>
    <definedName name="п121" localSheetId="3">#REF!</definedName>
    <definedName name="п121" localSheetId="5">#REF!</definedName>
    <definedName name="п121" localSheetId="8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4">#REF!</definedName>
    <definedName name="паа12" localSheetId="3">#REF!</definedName>
    <definedName name="паа12" localSheetId="5">#REF!</definedName>
    <definedName name="паа12" localSheetId="8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4">#REF!</definedName>
    <definedName name="паирав" localSheetId="3">#REF!</definedName>
    <definedName name="паирав" localSheetId="5">#REF!</definedName>
    <definedName name="паирав" localSheetId="8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4">#REF!</definedName>
    <definedName name="пао" localSheetId="3">#REF!</definedName>
    <definedName name="пао" localSheetId="5">#REF!</definedName>
    <definedName name="пао" localSheetId="8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4">#REF!</definedName>
    <definedName name="пап" localSheetId="3">#REF!</definedName>
    <definedName name="пап" localSheetId="5">#REF!</definedName>
    <definedName name="пап" localSheetId="8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4">#REF!</definedName>
    <definedName name="парп" localSheetId="3">#REF!</definedName>
    <definedName name="парп" localSheetId="5">#REF!</definedName>
    <definedName name="парп" localSheetId="8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4">#REF!</definedName>
    <definedName name="паша" localSheetId="3">#REF!</definedName>
    <definedName name="паша" localSheetId="5">#REF!</definedName>
    <definedName name="паша" localSheetId="6">#REF!</definedName>
    <definedName name="паша" localSheetId="8">#REF!</definedName>
    <definedName name="паша" localSheetId="10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4">#REF!</definedName>
    <definedName name="ПБ" localSheetId="3">#REF!</definedName>
    <definedName name="ПБ" localSheetId="5">#REF!</definedName>
    <definedName name="ПБ" localSheetId="8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4">#REF!</definedName>
    <definedName name="пвар" localSheetId="3">#REF!</definedName>
    <definedName name="пвар" localSheetId="5">#REF!</definedName>
    <definedName name="пвар" localSheetId="8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4">#REF!</definedName>
    <definedName name="пвопв" localSheetId="3">#REF!</definedName>
    <definedName name="пвопв" localSheetId="5">#REF!</definedName>
    <definedName name="пвопв" localSheetId="8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4">#REF!</definedName>
    <definedName name="пвр" localSheetId="3">#REF!</definedName>
    <definedName name="пвр" localSheetId="5">#REF!</definedName>
    <definedName name="пвр" localSheetId="8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4">#REF!</definedName>
    <definedName name="пврл" localSheetId="3">#REF!</definedName>
    <definedName name="пврл" localSheetId="5">#REF!</definedName>
    <definedName name="пврл" localSheetId="8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4">#REF!</definedName>
    <definedName name="пвррь" localSheetId="3">#REF!</definedName>
    <definedName name="пвррь" localSheetId="5">#REF!</definedName>
    <definedName name="пвррь" localSheetId="8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4">#REF!</definedName>
    <definedName name="пврьп" localSheetId="3">#REF!</definedName>
    <definedName name="пврьп" localSheetId="5">#REF!</definedName>
    <definedName name="пврьп" localSheetId="8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4">#REF!</definedName>
    <definedName name="пврьпв" localSheetId="3">#REF!</definedName>
    <definedName name="пврьпв" localSheetId="5">#REF!</definedName>
    <definedName name="пврьпв" localSheetId="8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4">#REF!</definedName>
    <definedName name="пврьпврь" localSheetId="3">#REF!</definedName>
    <definedName name="пврьпврь" localSheetId="5">#REF!</definedName>
    <definedName name="пврьпврь" localSheetId="8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4">#REF!</definedName>
    <definedName name="пвСпп" localSheetId="3">#REF!</definedName>
    <definedName name="пвСпп" localSheetId="5">#REF!</definedName>
    <definedName name="пвСпп" localSheetId="8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4">#REF!</definedName>
    <definedName name="пвьрвпрь" localSheetId="3">#REF!</definedName>
    <definedName name="пвьрвпрь" localSheetId="5">#REF!</definedName>
    <definedName name="пвьрвпрь" localSheetId="6">#REF!</definedName>
    <definedName name="пвьрвпрь" localSheetId="8">#REF!</definedName>
    <definedName name="пвьрвпрь" localSheetId="10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4">#REF!</definedName>
    <definedName name="пг" localSheetId="3">#REF!</definedName>
    <definedName name="пг" localSheetId="5">#REF!</definedName>
    <definedName name="пг" localSheetId="8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4">#REF!</definedName>
    <definedName name="пгшд" localSheetId="3">#REF!</definedName>
    <definedName name="пгшд" localSheetId="5">#REF!</definedName>
    <definedName name="пгшд" localSheetId="8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4">#REF!</definedName>
    <definedName name="пдплд" localSheetId="3">#REF!</definedName>
    <definedName name="пдплд" localSheetId="5">#REF!</definedName>
    <definedName name="пдплд" localSheetId="8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4">#REF!</definedName>
    <definedName name="Пензенская_область" localSheetId="3">#REF!</definedName>
    <definedName name="Пензенская_область" localSheetId="5">#REF!</definedName>
    <definedName name="Пензенская_область" localSheetId="8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4">#REF!</definedName>
    <definedName name="перв_кат" localSheetId="3">#REF!</definedName>
    <definedName name="перв_кат" localSheetId="5">#REF!</definedName>
    <definedName name="перв_кат" localSheetId="8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4">#REF!</definedName>
    <definedName name="первая_кат" localSheetId="3">#REF!</definedName>
    <definedName name="первая_кат" localSheetId="5">#REF!</definedName>
    <definedName name="первая_кат" localSheetId="8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4">#REF!</definedName>
    <definedName name="первый" localSheetId="3">#REF!</definedName>
    <definedName name="первый" localSheetId="5">#REF!</definedName>
    <definedName name="первый" localSheetId="8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4">#REF!</definedName>
    <definedName name="Пермская_область" localSheetId="3">#REF!</definedName>
    <definedName name="Пермская_область" localSheetId="5">#REF!</definedName>
    <definedName name="Пермская_область" localSheetId="8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4">#REF!</definedName>
    <definedName name="Пермская_область_1" localSheetId="3">#REF!</definedName>
    <definedName name="Пермская_область_1" localSheetId="5">#REF!</definedName>
    <definedName name="Пермская_область_1" localSheetId="8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4">#REF!</definedName>
    <definedName name="Пи" localSheetId="3">#REF!</definedName>
    <definedName name="Пи" localSheetId="5">#REF!</definedName>
    <definedName name="Пи" localSheetId="6">#REF!</definedName>
    <definedName name="Пи" localSheetId="8">#REF!</definedName>
    <definedName name="Пи" localSheetId="10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4">#REF!</definedName>
    <definedName name="Пи_" localSheetId="3">#REF!</definedName>
    <definedName name="Пи_" localSheetId="5">#REF!</definedName>
    <definedName name="Пи_" localSheetId="8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4">#REF!</definedName>
    <definedName name="пионер" localSheetId="3">#REF!</definedName>
    <definedName name="пионер" localSheetId="5">#REF!</definedName>
    <definedName name="пионер" localSheetId="8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4">#REF!</definedName>
    <definedName name="пл" localSheetId="3">#REF!</definedName>
    <definedName name="пл" localSheetId="5">#REF!</definedName>
    <definedName name="пл" localSheetId="6">#REF!</definedName>
    <definedName name="пл" localSheetId="8">#REF!</definedName>
    <definedName name="пл" localSheetId="10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4">#REF!</definedName>
    <definedName name="плдпол" localSheetId="3">#REF!</definedName>
    <definedName name="плдпол" localSheetId="5">#REF!</definedName>
    <definedName name="плдпол" localSheetId="6">#REF!</definedName>
    <definedName name="плдпол" localSheetId="8">#REF!</definedName>
    <definedName name="плдпол" localSheetId="10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4">#REF!</definedName>
    <definedName name="плдполд" localSheetId="3">#REF!</definedName>
    <definedName name="плдполд" localSheetId="5">#REF!</definedName>
    <definedName name="плдполд" localSheetId="8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4">#REF!</definedName>
    <definedName name="плодолд" localSheetId="3">#REF!</definedName>
    <definedName name="плодолд" localSheetId="5">#REF!</definedName>
    <definedName name="плодолд" localSheetId="8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4">#REF!</definedName>
    <definedName name="Площадь" localSheetId="3">#REF!</definedName>
    <definedName name="Площадь" localSheetId="5">#REF!</definedName>
    <definedName name="Площадь" localSheetId="8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4">#REF!</definedName>
    <definedName name="Площадь_нелинейных_объектов" localSheetId="3">#REF!</definedName>
    <definedName name="Площадь_нелинейных_объектов" localSheetId="5">#REF!</definedName>
    <definedName name="Площадь_нелинейных_объектов" localSheetId="8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4">#REF!</definedName>
    <definedName name="Площадь_планшетов" localSheetId="3">#REF!</definedName>
    <definedName name="Площадь_планшетов" localSheetId="5">#REF!</definedName>
    <definedName name="Площадь_планшетов" localSheetId="8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4">#REF!</definedName>
    <definedName name="плыа" localSheetId="3">#REF!</definedName>
    <definedName name="плыа" localSheetId="5">#REF!</definedName>
    <definedName name="плыа" localSheetId="6">#REF!</definedName>
    <definedName name="плыа" localSheetId="8">#REF!</definedName>
    <definedName name="плыа" localSheetId="10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4">#REF!</definedName>
    <definedName name="плю" localSheetId="3">#REF!</definedName>
    <definedName name="плю" localSheetId="5">#REF!</definedName>
    <definedName name="плю" localSheetId="8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4">#REF!</definedName>
    <definedName name="по" localSheetId="3">#REF!</definedName>
    <definedName name="по" localSheetId="5">#REF!</definedName>
    <definedName name="по" localSheetId="8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4">#REF!</definedName>
    <definedName name="пов" localSheetId="3">#REF!</definedName>
    <definedName name="пов" localSheetId="5">#REF!</definedName>
    <definedName name="пов" localSheetId="6">#REF!</definedName>
    <definedName name="пов" localSheetId="8">#REF!</definedName>
    <definedName name="пов" localSheetId="10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4">#REF!</definedName>
    <definedName name="Подгон" localSheetId="3">#REF!</definedName>
    <definedName name="Подгон" localSheetId="5">#REF!</definedName>
    <definedName name="Подгон" localSheetId="6">#REF!</definedName>
    <definedName name="Подгон" localSheetId="8">#REF!</definedName>
    <definedName name="Подгон" localSheetId="10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4">#REF!</definedName>
    <definedName name="Подзаголовок" localSheetId="3">#REF!</definedName>
    <definedName name="Подзаголовок" localSheetId="5">#REF!</definedName>
    <definedName name="Подзаголовок" localSheetId="8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4">#REF!</definedName>
    <definedName name="подлен" localSheetId="3">#REF!</definedName>
    <definedName name="подлен" localSheetId="5">#REF!</definedName>
    <definedName name="подлен" localSheetId="8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4">#REF!</definedName>
    <definedName name="подлжддлджд" localSheetId="3">#REF!</definedName>
    <definedName name="подлжддлджд" localSheetId="5">#REF!</definedName>
    <definedName name="подлжддлджд" localSheetId="8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4">#REF!</definedName>
    <definedName name="Подпись1" localSheetId="3">#REF!</definedName>
    <definedName name="Подпись1" localSheetId="5">#REF!</definedName>
    <definedName name="Подпись1" localSheetId="8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4">#REF!</definedName>
    <definedName name="Подпись2" localSheetId="3">#REF!</definedName>
    <definedName name="Подпись2" localSheetId="5">#REF!</definedName>
    <definedName name="Подпись2" localSheetId="8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4">#REF!</definedName>
    <definedName name="Подпись3" localSheetId="3">#REF!</definedName>
    <definedName name="Подпись3" localSheetId="5">#REF!</definedName>
    <definedName name="Подпись3" localSheetId="8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4">#REF!</definedName>
    <definedName name="Подпись4" localSheetId="3">#REF!</definedName>
    <definedName name="Подпись4" localSheetId="5">#REF!</definedName>
    <definedName name="Подпись4" localSheetId="8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4">#REF!</definedName>
    <definedName name="Подпись5" localSheetId="3">#REF!</definedName>
    <definedName name="Подпись5" localSheetId="5">#REF!</definedName>
    <definedName name="Подпись5" localSheetId="8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4">#REF!</definedName>
    <definedName name="подста" localSheetId="3">#REF!</definedName>
    <definedName name="подста" localSheetId="5">#REF!</definedName>
    <definedName name="подста" localSheetId="6">#REF!</definedName>
    <definedName name="подста" localSheetId="8">#REF!</definedName>
    <definedName name="подста" localSheetId="10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4">#REF!</definedName>
    <definedName name="Покупное_ПО" localSheetId="3">#REF!</definedName>
    <definedName name="Покупное_ПО" localSheetId="5">#REF!</definedName>
    <definedName name="Покупное_ПО" localSheetId="6">#REF!</definedName>
    <definedName name="Покупное_ПО" localSheetId="8">#REF!</definedName>
    <definedName name="Покупное_ПО" localSheetId="10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4">#REF!</definedName>
    <definedName name="Покупные" localSheetId="3">#REF!</definedName>
    <definedName name="Покупные" localSheetId="5">#REF!</definedName>
    <definedName name="Покупные" localSheetId="8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4">#REF!</definedName>
    <definedName name="Покупные_изделия" localSheetId="3">#REF!</definedName>
    <definedName name="Покупные_изделия" localSheetId="5">#REF!</definedName>
    <definedName name="Покупные_изделия" localSheetId="8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4">#REF!</definedName>
    <definedName name="полд" localSheetId="3">#REF!</definedName>
    <definedName name="полд" localSheetId="5">#REF!</definedName>
    <definedName name="полд" localSheetId="8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4">#REF!</definedName>
    <definedName name="Полевые" localSheetId="3">#REF!</definedName>
    <definedName name="Полевые" localSheetId="5">#REF!</definedName>
    <definedName name="Полевые" localSheetId="8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4">#REF!</definedName>
    <definedName name="попр" localSheetId="3">#REF!</definedName>
    <definedName name="попр" localSheetId="5">#REF!</definedName>
    <definedName name="попр" localSheetId="8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 localSheetId="8">#REF!</definedName>
    <definedName name="Поправочные_коэффициенты_по_письму_Госстроя_от_25.12.90___0" localSheetId="10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5">#REF!</definedName>
    <definedName name="Поправочные_коэффициенты_по_письму_Госстроя_от_25.12.90___0___0" localSheetId="8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5">#REF!</definedName>
    <definedName name="Поправочные_коэффициенты_по_письму_Госстроя_от_25.12.90___0___0___0" localSheetId="8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5">#REF!</definedName>
    <definedName name="Поправочные_коэффициенты_по_письму_Госстроя_от_25.12.90___0___0___0___0" localSheetId="8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5">#REF!</definedName>
    <definedName name="Поправочные_коэффициенты_по_письму_Госстроя_от_25.12.90___0___0___2" localSheetId="8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5">#REF!</definedName>
    <definedName name="Поправочные_коэффициенты_по_письму_Госстроя_от_25.12.90___0___0___3" localSheetId="8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5">#REF!</definedName>
    <definedName name="Поправочные_коэффициенты_по_письму_Госстроя_от_25.12.90___0___0___4" localSheetId="8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5">#REF!</definedName>
    <definedName name="Поправочные_коэффициенты_по_письму_Госстроя_от_25.12.90___0___1" localSheetId="8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5">#REF!</definedName>
    <definedName name="Поправочные_коэффициенты_по_письму_Госстроя_от_25.12.90___0___10" localSheetId="8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5">#REF!</definedName>
    <definedName name="Поправочные_коэффициенты_по_письму_Госстроя_от_25.12.90___0___12" localSheetId="8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5">#REF!</definedName>
    <definedName name="Поправочные_коэффициенты_по_письму_Госстроя_от_25.12.90___0___2" localSheetId="8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5">#REF!</definedName>
    <definedName name="Поправочные_коэффициенты_по_письму_Госстроя_от_25.12.90___0___2___0" localSheetId="8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5">#REF!</definedName>
    <definedName name="Поправочные_коэффициенты_по_письму_Госстроя_от_25.12.90___0___3" localSheetId="8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5">#REF!</definedName>
    <definedName name="Поправочные_коэффициенты_по_письму_Госстроя_от_25.12.90___0___3___0" localSheetId="8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5">#REF!</definedName>
    <definedName name="Поправочные_коэффициенты_по_письму_Госстроя_от_25.12.90___0___4" localSheetId="8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5">#REF!</definedName>
    <definedName name="Поправочные_коэффициенты_по_письму_Госстроя_от_25.12.90___0___5" localSheetId="8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5">#REF!</definedName>
    <definedName name="Поправочные_коэффициенты_по_письму_Госстроя_от_25.12.90___0___6" localSheetId="8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5">#REF!</definedName>
    <definedName name="Поправочные_коэффициенты_по_письму_Госстроя_от_25.12.90___0___8" localSheetId="8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5">#REF!</definedName>
    <definedName name="Поправочные_коэффициенты_по_письму_Госстроя_от_25.12.90___1" localSheetId="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5">#REF!</definedName>
    <definedName name="Поправочные_коэффициенты_по_письму_Госстроя_от_25.12.90___1___0" localSheetId="8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5">#REF!</definedName>
    <definedName name="Поправочные_коэффициенты_по_письму_Госстроя_от_25.12.90___1___3" localSheetId="8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5">#REF!</definedName>
    <definedName name="Поправочные_коэффициенты_по_письму_Госстроя_от_25.12.90___10" localSheetId="8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 localSheetId="8">#REF!</definedName>
    <definedName name="Поправочные_коэффициенты_по_письму_Госстроя_от_25.12.90___10___0___0" localSheetId="10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5">#REF!</definedName>
    <definedName name="Поправочные_коэффициенты_по_письму_Госстроя_от_25.12.90___10___1" localSheetId="8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5">#REF!</definedName>
    <definedName name="Поправочные_коэффициенты_по_письму_Госстроя_от_25.12.90___10___10" localSheetId="8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5">#REF!</definedName>
    <definedName name="Поправочные_коэффициенты_по_письму_Госстроя_от_25.12.90___10___12" localSheetId="8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 localSheetId="8">#REF!</definedName>
    <definedName name="Поправочные_коэффициенты_по_письму_Госстроя_от_25.12.90___11" localSheetId="10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 localSheetId="8">#REF!</definedName>
    <definedName name="Поправочные_коэффициенты_по_письму_Госстроя_от_25.12.90___11___10" localSheetId="10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5">#REF!</definedName>
    <definedName name="Поправочные_коэффициенты_по_письму_Госстроя_от_25.12.90___11___2" localSheetId="8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5">#REF!</definedName>
    <definedName name="Поправочные_коэффициенты_по_письму_Госстроя_от_25.12.90___11___4" localSheetId="8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5">#REF!</definedName>
    <definedName name="Поправочные_коэффициенты_по_письму_Госстроя_от_25.12.90___11___6" localSheetId="8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5">#REF!</definedName>
    <definedName name="Поправочные_коэффициенты_по_письму_Госстроя_от_25.12.90___11___8" localSheetId="8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 localSheetId="8">#REF!</definedName>
    <definedName name="Поправочные_коэффициенты_по_письму_Госстроя_от_25.12.90___2" localSheetId="10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5">#REF!</definedName>
    <definedName name="Поправочные_коэффициенты_по_письму_Госстроя_от_25.12.90___2___0" localSheetId="8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5">#REF!</definedName>
    <definedName name="Поправочные_коэффициенты_по_письму_Госстроя_от_25.12.90___2___0___0" localSheetId="8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5">#REF!</definedName>
    <definedName name="Поправочные_коэффициенты_по_письму_Госстроя_от_25.12.90___2___0___0___0" localSheetId="8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5">#REF!</definedName>
    <definedName name="Поправочные_коэффициенты_по_письму_Госстроя_от_25.12.90___2___1" localSheetId="8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5">#REF!</definedName>
    <definedName name="Поправочные_коэффициенты_по_письму_Госстроя_от_25.12.90___2___10" localSheetId="8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5">#REF!</definedName>
    <definedName name="Поправочные_коэффициенты_по_письму_Госстроя_от_25.12.90___2___12" localSheetId="8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5">#REF!</definedName>
    <definedName name="Поправочные_коэффициенты_по_письму_Госстроя_от_25.12.90___2___2" localSheetId="8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5">#REF!</definedName>
    <definedName name="Поправочные_коэффициенты_по_письму_Госстроя_от_25.12.90___2___3" localSheetId="8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5">#REF!</definedName>
    <definedName name="Поправочные_коэффициенты_по_письму_Госстроя_от_25.12.90___2___4" localSheetId="8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5">#REF!</definedName>
    <definedName name="Поправочные_коэффициенты_по_письму_Госстроя_от_25.12.90___2___6" localSheetId="8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5">#REF!</definedName>
    <definedName name="Поправочные_коэффициенты_по_письму_Госстроя_от_25.12.90___2___8" localSheetId="8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5">#REF!</definedName>
    <definedName name="Поправочные_коэффициенты_по_письму_Госстроя_от_25.12.90___3" localSheetId="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5">#REF!</definedName>
    <definedName name="Поправочные_коэффициенты_по_письму_Госстроя_от_25.12.90___3___0" localSheetId="8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 localSheetId="8">#REF!</definedName>
    <definedName name="Поправочные_коэффициенты_по_письму_Госстроя_от_25.12.90___3___0___2" localSheetId="10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 localSheetId="8">#REF!</definedName>
    <definedName name="Поправочные_коэффициенты_по_письму_Госстроя_от_25.12.90___3___10" localSheetId="10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5">#REF!</definedName>
    <definedName name="Поправочные_коэффициенты_по_письму_Госстроя_от_25.12.90___3___2" localSheetId="8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5">#REF!</definedName>
    <definedName name="Поправочные_коэффициенты_по_письму_Госстроя_от_25.12.90___3___3" localSheetId="8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5">#REF!</definedName>
    <definedName name="Поправочные_коэффициенты_по_письму_Госстроя_от_25.12.90___3___4" localSheetId="8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5">#REF!</definedName>
    <definedName name="Поправочные_коэффициенты_по_письму_Госстроя_от_25.12.90___3___6" localSheetId="8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5">#REF!</definedName>
    <definedName name="Поправочные_коэффициенты_по_письму_Госстроя_от_25.12.90___3___8" localSheetId="8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5">#REF!</definedName>
    <definedName name="Поправочные_коэффициенты_по_письму_Госстроя_от_25.12.90___4" localSheetId="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 localSheetId="8">#REF!</definedName>
    <definedName name="Поправочные_коэффициенты_по_письму_Госстроя_от_25.12.90___4___0___0" localSheetId="10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5">#REF!</definedName>
    <definedName name="Поправочные_коэффициенты_по_письму_Госстроя_от_25.12.90___4___0___0___0" localSheetId="8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5">#REF!</definedName>
    <definedName name="Поправочные_коэффициенты_по_письму_Госстроя_от_25.12.90___4___0___2" localSheetId="8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5">#REF!</definedName>
    <definedName name="Поправочные_коэффициенты_по_письму_Госстроя_от_25.12.90___4___0___4" localSheetId="8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5">#REF!</definedName>
    <definedName name="Поправочные_коэффициенты_по_письму_Госстроя_от_25.12.90___4___10" localSheetId="8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5">#REF!</definedName>
    <definedName name="Поправочные_коэффициенты_по_письму_Госстроя_от_25.12.90___4___12" localSheetId="8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5">#REF!</definedName>
    <definedName name="Поправочные_коэффициенты_по_письму_Госстроя_от_25.12.90___4___2" localSheetId="8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5">#REF!</definedName>
    <definedName name="Поправочные_коэффициенты_по_письму_Госстроя_от_25.12.90___4___3" localSheetId="8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5">#REF!</definedName>
    <definedName name="Поправочные_коэффициенты_по_письму_Госстроя_от_25.12.90___4___3___0" localSheetId="8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5">#REF!</definedName>
    <definedName name="Поправочные_коэффициенты_по_письму_Госстроя_от_25.12.90___4___4" localSheetId="8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5">#REF!</definedName>
    <definedName name="Поправочные_коэффициенты_по_письму_Госстроя_от_25.12.90___4___6" localSheetId="8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5">#REF!</definedName>
    <definedName name="Поправочные_коэффициенты_по_письму_Госстроя_от_25.12.90___4___8" localSheetId="8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 localSheetId="8">#REF!</definedName>
    <definedName name="Поправочные_коэффициенты_по_письму_Госстроя_от_25.12.90___5___0" localSheetId="10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5">#REF!</definedName>
    <definedName name="Поправочные_коэффициенты_по_письму_Госстроя_от_25.12.90___5___0___0" localSheetId="8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5">#REF!</definedName>
    <definedName name="Поправочные_коэффициенты_по_письму_Госстроя_от_25.12.90___5___0___0___0" localSheetId="8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 localSheetId="8">#REF!</definedName>
    <definedName name="Поправочные_коэффициенты_по_письму_Госстроя_от_25.12.90___6___0" localSheetId="10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5">#REF!</definedName>
    <definedName name="Поправочные_коэффициенты_по_письму_Госстроя_от_25.12.90___6___0___0" localSheetId="8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5">#REF!</definedName>
    <definedName name="Поправочные_коэффициенты_по_письму_Госстроя_от_25.12.90___6___0___0___0" localSheetId="8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5">#REF!</definedName>
    <definedName name="Поправочные_коэффициенты_по_письму_Госстроя_от_25.12.90___6___1" localSheetId="8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5">#REF!</definedName>
    <definedName name="Поправочные_коэффициенты_по_письму_Госстроя_от_25.12.90___6___10" localSheetId="8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5">#REF!</definedName>
    <definedName name="Поправочные_коэффициенты_по_письму_Госстроя_от_25.12.90___6___12" localSheetId="8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5">#REF!</definedName>
    <definedName name="Поправочные_коэффициенты_по_письму_Госстроя_от_25.12.90___6___2" localSheetId="8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5">#REF!</definedName>
    <definedName name="Поправочные_коэффициенты_по_письму_Госстроя_от_25.12.90___6___4" localSheetId="8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5">#REF!</definedName>
    <definedName name="Поправочные_коэффициенты_по_письму_Госстроя_от_25.12.90___6___6" localSheetId="8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5">#REF!</definedName>
    <definedName name="Поправочные_коэффициенты_по_письму_Госстроя_от_25.12.90___6___8" localSheetId="8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5">#REF!</definedName>
    <definedName name="Поправочные_коэффициенты_по_письму_Госстроя_от_25.12.90___7" localSheetId="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5">#REF!</definedName>
    <definedName name="Поправочные_коэффициенты_по_письму_Госстроя_от_25.12.90___7___0" localSheetId="8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5">#REF!</definedName>
    <definedName name="Поправочные_коэффициенты_по_письму_Госстроя_от_25.12.90___7___10" localSheetId="8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5">#REF!</definedName>
    <definedName name="Поправочные_коэффициенты_по_письму_Госстроя_от_25.12.90___7___2" localSheetId="8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5">#REF!</definedName>
    <definedName name="Поправочные_коэффициенты_по_письму_Госстроя_от_25.12.90___7___4" localSheetId="8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5">#REF!</definedName>
    <definedName name="Поправочные_коэффициенты_по_письму_Госстроя_от_25.12.90___7___6" localSheetId="8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5">#REF!</definedName>
    <definedName name="Поправочные_коэффициенты_по_письму_Госстроя_от_25.12.90___7___8" localSheetId="8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5">#REF!</definedName>
    <definedName name="Поправочные_коэффициенты_по_письму_Госстроя_от_25.12.90___8" localSheetId="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5">#REF!</definedName>
    <definedName name="Поправочные_коэффициенты_по_письму_Госстроя_от_25.12.90___8___0" localSheetId="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5">#REF!</definedName>
    <definedName name="Поправочные_коэффициенты_по_письму_Госстроя_от_25.12.90___8___0___0" localSheetId="8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5">#REF!</definedName>
    <definedName name="Поправочные_коэффициенты_по_письму_Госстроя_от_25.12.90___8___0___0___0" localSheetId="8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5">#REF!</definedName>
    <definedName name="Поправочные_коэффициенты_по_письму_Госстроя_от_25.12.90___8___1" localSheetId="8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5">#REF!</definedName>
    <definedName name="Поправочные_коэффициенты_по_письму_Госстроя_от_25.12.90___8___10" localSheetId="8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5">#REF!</definedName>
    <definedName name="Поправочные_коэффициенты_по_письму_Госстроя_от_25.12.90___8___12" localSheetId="8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5">#REF!</definedName>
    <definedName name="Поправочные_коэффициенты_по_письму_Госстроя_от_25.12.90___8___2" localSheetId="8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5">#REF!</definedName>
    <definedName name="Поправочные_коэффициенты_по_письму_Госстроя_от_25.12.90___8___4" localSheetId="8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5">#REF!</definedName>
    <definedName name="Поправочные_коэффициенты_по_письму_Госстроя_от_25.12.90___8___6" localSheetId="8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5">#REF!</definedName>
    <definedName name="Поправочные_коэффициенты_по_письму_Госстроя_от_25.12.90___8___8" localSheetId="8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5">#REF!</definedName>
    <definedName name="Поправочные_коэффициенты_по_письму_Госстроя_от_25.12.90___9" localSheetId="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5">#REF!</definedName>
    <definedName name="Поправочные_коэффициенты_по_письму_Госстроя_от_25.12.90___9___0" localSheetId="8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5">#REF!</definedName>
    <definedName name="Поправочные_коэффициенты_по_письму_Госстроя_от_25.12.90___9___0___0" localSheetId="8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5">#REF!</definedName>
    <definedName name="Поправочные_коэффициенты_по_письму_Госстроя_от_25.12.90___9___0___0___0" localSheetId="8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5">#REF!</definedName>
    <definedName name="Поправочные_коэффициенты_по_письму_Госстроя_от_25.12.90___9___10" localSheetId="8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5">#REF!</definedName>
    <definedName name="Поправочные_коэффициенты_по_письму_Госстроя_от_25.12.90___9___2" localSheetId="8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5">#REF!</definedName>
    <definedName name="Поправочные_коэффициенты_по_письму_Госстроя_от_25.12.90___9___4" localSheetId="8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5">#REF!</definedName>
    <definedName name="Поправочные_коэффициенты_по_письму_Госстроя_от_25.12.90___9___6" localSheetId="8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5">#REF!</definedName>
    <definedName name="Поправочные_коэффициенты_по_письму_Госстроя_от_25.12.90___9___8" localSheetId="8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4">#REF!</definedName>
    <definedName name="пордолд" localSheetId="3">#REF!</definedName>
    <definedName name="пордолд" localSheetId="5">#REF!</definedName>
    <definedName name="пордолд" localSheetId="8">#REF!</definedName>
    <definedName name="пордолд">#REF!</definedName>
    <definedName name="ПотериНорма" localSheetId="3">#REF!</definedName>
    <definedName name="ПотериНорма" localSheetId="5">#REF!</definedName>
    <definedName name="ПотериНорма" localSheetId="6">#REF!</definedName>
    <definedName name="ПотериНорма" localSheetId="7">#REF!</definedName>
    <definedName name="ПотериНорма">#REF!</definedName>
    <definedName name="ПотериФакт" localSheetId="3">#REF!</definedName>
    <definedName name="ПотериФакт" localSheetId="5">#REF!</definedName>
    <definedName name="ПотериФакт" localSheetId="6">#REF!</definedName>
    <definedName name="ПотериФакт" localSheetId="7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4">#REF!</definedName>
    <definedName name="поток2" localSheetId="3">#REF!</definedName>
    <definedName name="поток2" localSheetId="5">#REF!</definedName>
    <definedName name="поток2" localSheetId="8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4">#REF!</definedName>
    <definedName name="пп" localSheetId="14">#REF!</definedName>
    <definedName name="пп" localSheetId="15">#REF!</definedName>
    <definedName name="пп" localSheetId="3">#REF!</definedName>
    <definedName name="пп" localSheetId="5">#REF!</definedName>
    <definedName name="пп" localSheetId="6">#REF!</definedName>
    <definedName name="пп" localSheetId="8">#REF!</definedName>
    <definedName name="пп" localSheetId="10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4">#REF!</definedName>
    <definedName name="ппвьпр" localSheetId="3">#REF!</definedName>
    <definedName name="ппвьпр" localSheetId="5">#REF!</definedName>
    <definedName name="ппвьпр" localSheetId="8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4">#REF!</definedName>
    <definedName name="ппп" localSheetId="14">#REF!</definedName>
    <definedName name="ппп" localSheetId="15">#REF!</definedName>
    <definedName name="ппп" localSheetId="3">#REF!</definedName>
    <definedName name="ппп" localSheetId="5">#REF!</definedName>
    <definedName name="ппп" localSheetId="8">#REF!</definedName>
    <definedName name="ппп" localSheetId="12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4">#REF!</definedName>
    <definedName name="пппппппппппппппппппппппа" localSheetId="3">#REF!</definedName>
    <definedName name="пппппппппппппппппппппппа" localSheetId="5">#REF!</definedName>
    <definedName name="пппппппппппппппппппппппа" localSheetId="6">#REF!</definedName>
    <definedName name="пппппппппппппппппппппппа" localSheetId="8">#REF!</definedName>
    <definedName name="пппппппппппппппппппппппа" localSheetId="10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4">#REF!</definedName>
    <definedName name="ПР" localSheetId="3">#REF!</definedName>
    <definedName name="ПР" localSheetId="5">#REF!</definedName>
    <definedName name="ПР" localSheetId="8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4">#REF!</definedName>
    <definedName name="правоп" localSheetId="3">#REF!</definedName>
    <definedName name="правоп" localSheetId="5">#REF!</definedName>
    <definedName name="правоп" localSheetId="8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4">#REF!</definedName>
    <definedName name="прд" localSheetId="3">#REF!</definedName>
    <definedName name="прд" localSheetId="5">#REF!</definedName>
    <definedName name="прд" localSheetId="6">#REF!</definedName>
    <definedName name="прд" localSheetId="8">#REF!</definedName>
    <definedName name="прд" localSheetId="10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4">#REF!</definedName>
    <definedName name="прдо" localSheetId="3">#REF!</definedName>
    <definedName name="прдо" localSheetId="5">#REF!</definedName>
    <definedName name="прдо" localSheetId="8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4">#REF!</definedName>
    <definedName name="прер" localSheetId="3">#REF!</definedName>
    <definedName name="прер" localSheetId="5">#REF!</definedName>
    <definedName name="прер" localSheetId="8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4">#REF!</definedName>
    <definedName name="прибыль" localSheetId="3">#REF!</definedName>
    <definedName name="прибыль" localSheetId="5">#REF!</definedName>
    <definedName name="прибыль" localSheetId="6">#REF!</definedName>
    <definedName name="прибыль" localSheetId="8">#REF!</definedName>
    <definedName name="прибыль" localSheetId="10">#REF!</definedName>
    <definedName name="прибыль">#REF!</definedName>
    <definedName name="Прибыль_RAB" localSheetId="3">#REF!</definedName>
    <definedName name="Прибыль_RAB" localSheetId="5">#REF!</definedName>
    <definedName name="Прибыль_RAB">#REF!</definedName>
    <definedName name="Прибыль_Масса" localSheetId="3">#REF!</definedName>
    <definedName name="Прибыль_Масса" localSheetId="5">#REF!</definedName>
    <definedName name="Прибыль_Масса">#REF!</definedName>
    <definedName name="Прибыль_Метод" localSheetId="3">#REF!</definedName>
    <definedName name="Прибыль_Метод" localSheetId="5">#REF!</definedName>
    <definedName name="Прибыль_Метод">#REF!</definedName>
    <definedName name="Прибыль_ПроцентОС" localSheetId="3">#REF!</definedName>
    <definedName name="Прибыль_ПроцентОС" localSheetId="5">#REF!</definedName>
    <definedName name="Прибыль_ПроцентОС">#REF!</definedName>
    <definedName name="Прибыль_ПроцентСС" localSheetId="3">#REF!</definedName>
    <definedName name="Прибыль_ПроцентСС" localSheetId="5">#REF!</definedName>
    <definedName name="Прибыль_ПроцентСС">#REF!</definedName>
    <definedName name="Прибыль_ФД" localSheetId="3">#REF!</definedName>
    <definedName name="Прибыль_ФД" localSheetId="5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4">#REF!</definedName>
    <definedName name="Прикладное_ПО" localSheetId="3">#REF!</definedName>
    <definedName name="Прикладное_ПО" localSheetId="5">#REF!</definedName>
    <definedName name="Прикладное_ПО" localSheetId="8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4">#REF!</definedName>
    <definedName name="Прилож" localSheetId="3">#REF!</definedName>
    <definedName name="Прилож" localSheetId="5">#REF!</definedName>
    <definedName name="Прилож" localSheetId="8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4">#REF!</definedName>
    <definedName name="Приморский_край" localSheetId="3">#REF!</definedName>
    <definedName name="Приморский_край" localSheetId="5">#REF!</definedName>
    <definedName name="Приморский_край" localSheetId="6">#REF!</definedName>
    <definedName name="Приморский_край" localSheetId="8">#REF!</definedName>
    <definedName name="Приморский_край" localSheetId="10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4">#REF!</definedName>
    <definedName name="Приморский_край_1" localSheetId="3">#REF!</definedName>
    <definedName name="Приморский_край_1" localSheetId="5">#REF!</definedName>
    <definedName name="Приморский_край_1" localSheetId="8">#REF!</definedName>
    <definedName name="Приморский_край_1">#REF!</definedName>
    <definedName name="приоб" localSheetId="3">#REF!</definedName>
    <definedName name="приоб" localSheetId="5">#REF!</definedName>
    <definedName name="приоб">#REF!</definedName>
    <definedName name="приобр" localSheetId="3">#REF!</definedName>
    <definedName name="приобр" localSheetId="5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4">#REF!</definedName>
    <definedName name="прл" localSheetId="3">#REF!</definedName>
    <definedName name="прл" localSheetId="5">#REF!</definedName>
    <definedName name="прл" localSheetId="6">#REF!</definedName>
    <definedName name="прл" localSheetId="8">#REF!</definedName>
    <definedName name="прл" localSheetId="10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4">#REF!</definedName>
    <definedName name="прлв" localSheetId="3">#REF!</definedName>
    <definedName name="прлв" localSheetId="5">#REF!</definedName>
    <definedName name="прлв" localSheetId="8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4">#REF!</definedName>
    <definedName name="прлвпрл" localSheetId="3">#REF!</definedName>
    <definedName name="прлвпрл" localSheetId="5">#REF!</definedName>
    <definedName name="прлвпрл" localSheetId="8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4">#REF!</definedName>
    <definedName name="прлпврл" localSheetId="3">#REF!</definedName>
    <definedName name="прлпврл" localSheetId="5">#REF!</definedName>
    <definedName name="прлпврл" localSheetId="8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4">#REF!</definedName>
    <definedName name="прлпр" localSheetId="3">#REF!</definedName>
    <definedName name="прлпр" localSheetId="5">#REF!</definedName>
    <definedName name="прлпр" localSheetId="8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4">#REF!</definedName>
    <definedName name="прльп" localSheetId="3">#REF!</definedName>
    <definedName name="прльп" localSheetId="5">#REF!</definedName>
    <definedName name="прльп" localSheetId="8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4">#REF!</definedName>
    <definedName name="про" localSheetId="3">#REF!</definedName>
    <definedName name="про" localSheetId="5">#REF!</definedName>
    <definedName name="про" localSheetId="8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4">#REF!</definedName>
    <definedName name="пробная" localSheetId="3">#REF!</definedName>
    <definedName name="пробная" localSheetId="5">#REF!</definedName>
    <definedName name="пробная" localSheetId="8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4">#REF!</definedName>
    <definedName name="Проверил" localSheetId="3">#REF!</definedName>
    <definedName name="Проверил" localSheetId="5">#REF!</definedName>
    <definedName name="Проверил" localSheetId="8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4">#REF!</definedName>
    <definedName name="провпо" localSheetId="3">#REF!</definedName>
    <definedName name="провпо" localSheetId="5">#REF!</definedName>
    <definedName name="провпо" localSheetId="8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4">#REF!</definedName>
    <definedName name="проект" localSheetId="3">#REF!</definedName>
    <definedName name="проект" localSheetId="5">#REF!</definedName>
    <definedName name="проект" localSheetId="6">#REF!</definedName>
    <definedName name="проект" localSheetId="8">#REF!</definedName>
    <definedName name="проект" localSheetId="10">#REF!</definedName>
    <definedName name="проект">#REF!</definedName>
    <definedName name="проект2" localSheetId="3">#REF!</definedName>
    <definedName name="проект2" localSheetId="5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5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8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4">#REF!</definedName>
    <definedName name="пролоддошщ" localSheetId="3">#REF!</definedName>
    <definedName name="пролоддошщ" localSheetId="5">#REF!</definedName>
    <definedName name="пролоддошщ" localSheetId="6">#REF!</definedName>
    <definedName name="пролоддошщ" localSheetId="8">#REF!</definedName>
    <definedName name="пролоддошщ" localSheetId="10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4">#REF!</definedName>
    <definedName name="Промбезоп" localSheetId="3">#REF!</definedName>
    <definedName name="Промбезоп" localSheetId="5">#REF!</definedName>
    <definedName name="Промбезоп" localSheetId="6">#REF!</definedName>
    <definedName name="Промбезоп" localSheetId="8">#REF!</definedName>
    <definedName name="Промбезоп" localSheetId="10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4">#REF!</definedName>
    <definedName name="Промышленная" localSheetId="3">#REF!</definedName>
    <definedName name="Промышленная" localSheetId="5">#REF!</definedName>
    <definedName name="Промышленная" localSheetId="8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4">#REF!</definedName>
    <definedName name="пропр" localSheetId="3">#REF!</definedName>
    <definedName name="пропр" localSheetId="5">#REF!</definedName>
    <definedName name="пропр" localSheetId="6">#REF!</definedName>
    <definedName name="пропр" localSheetId="8">#REF!</definedName>
    <definedName name="пропр" localSheetId="10">#REF!</definedName>
    <definedName name="пропр">#REF!</definedName>
    <definedName name="пропропрспро" localSheetId="3">#REF!</definedName>
    <definedName name="пропропрспро" localSheetId="5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4">#REF!</definedName>
    <definedName name="протоколРМВК" localSheetId="3">#REF!</definedName>
    <definedName name="протоколРМВК" localSheetId="5">#REF!</definedName>
    <definedName name="протоколРМВК" localSheetId="6">#REF!</definedName>
    <definedName name="протоколРМВК" localSheetId="8">#REF!</definedName>
    <definedName name="протоколРМВК" localSheetId="10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4">#REF!</definedName>
    <definedName name="прочие" localSheetId="3">#REF!</definedName>
    <definedName name="прочие" localSheetId="5">#REF!</definedName>
    <definedName name="прочие" localSheetId="8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4">#REF!</definedName>
    <definedName name="Прочие_затраты_в_базисных_ценах" localSheetId="3">#REF!</definedName>
    <definedName name="Прочие_затраты_в_базисных_ценах" localSheetId="5">#REF!</definedName>
    <definedName name="Прочие_затраты_в_базисных_ценах" localSheetId="8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4">#REF!</definedName>
    <definedName name="Прочие_работы" localSheetId="3">#REF!</definedName>
    <definedName name="Прочие_работы" localSheetId="5">#REF!</definedName>
    <definedName name="Прочие_работы" localSheetId="6">#REF!</definedName>
    <definedName name="Прочие_работы" localSheetId="8">#REF!</definedName>
    <definedName name="Прочие_работы" localSheetId="10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4">#REF!</definedName>
    <definedName name="прпр_1" localSheetId="3">#REF!</definedName>
    <definedName name="прпр_1" localSheetId="5">#REF!</definedName>
    <definedName name="прпр_1" localSheetId="6">#REF!</definedName>
    <definedName name="прпр_1" localSheetId="8">#REF!</definedName>
    <definedName name="прпр_1" localSheetId="10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4">#REF!</definedName>
    <definedName name="пртпр" localSheetId="3">#REF!</definedName>
    <definedName name="пртпр" localSheetId="5">#REF!</definedName>
    <definedName name="пртпр" localSheetId="8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4">#REF!</definedName>
    <definedName name="прч" localSheetId="3">#REF!</definedName>
    <definedName name="прч" localSheetId="5">#REF!</definedName>
    <definedName name="прч" localSheetId="8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4">#REF!</definedName>
    <definedName name="прь" localSheetId="3">#REF!</definedName>
    <definedName name="прь" localSheetId="5">#REF!</definedName>
    <definedName name="прь" localSheetId="8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4">#REF!</definedName>
    <definedName name="прьв" localSheetId="3">#REF!</definedName>
    <definedName name="прьв" localSheetId="5">#REF!</definedName>
    <definedName name="прьв" localSheetId="8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4">#REF!</definedName>
    <definedName name="прьто" localSheetId="3">#REF!</definedName>
    <definedName name="прьто" localSheetId="5">#REF!</definedName>
    <definedName name="прьто" localSheetId="6">#REF!</definedName>
    <definedName name="прьто" localSheetId="8">#REF!</definedName>
    <definedName name="прьто" localSheetId="10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4">#REF!</definedName>
    <definedName name="пс" localSheetId="3">#REF!</definedName>
    <definedName name="пс" localSheetId="5">#REF!</definedName>
    <definedName name="пс" localSheetId="8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4">#REF!</definedName>
    <definedName name="пс40" localSheetId="3">#REF!</definedName>
    <definedName name="пс40" localSheetId="5">#REF!</definedName>
    <definedName name="пс40" localSheetId="8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4">#REF!</definedName>
    <definedName name="Псковская_область" localSheetId="3">#REF!</definedName>
    <definedName name="Псковская_область" localSheetId="5">#REF!</definedName>
    <definedName name="Псковская_область" localSheetId="6">#REF!</definedName>
    <definedName name="Псковская_область" localSheetId="8">#REF!</definedName>
    <definedName name="Псковская_область" localSheetId="10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4">#REF!</definedName>
    <definedName name="псрл" localSheetId="3">#REF!</definedName>
    <definedName name="псрл" localSheetId="5">#REF!</definedName>
    <definedName name="псрл" localSheetId="8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4">#REF!</definedName>
    <definedName name="пшждю" localSheetId="3">#REF!</definedName>
    <definedName name="пшждю" localSheetId="5">#REF!</definedName>
    <definedName name="пшждю" localSheetId="6">#REF!</definedName>
    <definedName name="пшждю" localSheetId="8">#REF!</definedName>
    <definedName name="пшждю" localSheetId="10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4">#REF!</definedName>
    <definedName name="пьбю" localSheetId="3">#REF!</definedName>
    <definedName name="пьбю" localSheetId="5">#REF!</definedName>
    <definedName name="пьбю" localSheetId="8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4">#REF!</definedName>
    <definedName name="пьюию" localSheetId="3">#REF!</definedName>
    <definedName name="пьюию" localSheetId="5">#REF!</definedName>
    <definedName name="пьюию" localSheetId="8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4">#REF!</definedName>
    <definedName name="пятый" localSheetId="3">#REF!</definedName>
    <definedName name="пятый" localSheetId="5">#REF!</definedName>
    <definedName name="пятый" localSheetId="8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4">#REF!</definedName>
    <definedName name="р" localSheetId="3">#REF!</definedName>
    <definedName name="р" localSheetId="5">#REF!</definedName>
    <definedName name="р" localSheetId="8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4">#REF!</definedName>
    <definedName name="раб" localSheetId="3">#REF!</definedName>
    <definedName name="раб" localSheetId="5">#REF!</definedName>
    <definedName name="раб" localSheetId="8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4">#REF!</definedName>
    <definedName name="Работа1" localSheetId="3">#REF!</definedName>
    <definedName name="Работа1" localSheetId="5">#REF!</definedName>
    <definedName name="Работа1" localSheetId="6">#REF!</definedName>
    <definedName name="Работа1" localSheetId="8">#REF!</definedName>
    <definedName name="Работа1" localSheetId="10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4">#REF!</definedName>
    <definedName name="Работа10" localSheetId="3">#REF!</definedName>
    <definedName name="Работа10" localSheetId="5">#REF!</definedName>
    <definedName name="Работа10" localSheetId="8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4">#REF!</definedName>
    <definedName name="Работа11" localSheetId="3">#REF!</definedName>
    <definedName name="Работа11" localSheetId="5">#REF!</definedName>
    <definedName name="Работа11" localSheetId="8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4">#REF!</definedName>
    <definedName name="Работа12" localSheetId="3">#REF!</definedName>
    <definedName name="Работа12" localSheetId="5">#REF!</definedName>
    <definedName name="Работа12" localSheetId="8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4">#REF!</definedName>
    <definedName name="Работа13" localSheetId="3">#REF!</definedName>
    <definedName name="Работа13" localSheetId="5">#REF!</definedName>
    <definedName name="Работа13" localSheetId="8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4">#REF!</definedName>
    <definedName name="Работа14" localSheetId="3">#REF!</definedName>
    <definedName name="Работа14" localSheetId="5">#REF!</definedName>
    <definedName name="Работа14" localSheetId="8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4">#REF!</definedName>
    <definedName name="Работа15" localSheetId="3">#REF!</definedName>
    <definedName name="Работа15" localSheetId="5">#REF!</definedName>
    <definedName name="Работа15" localSheetId="8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4">#REF!</definedName>
    <definedName name="Работа16" localSheetId="3">#REF!</definedName>
    <definedName name="Работа16" localSheetId="5">#REF!</definedName>
    <definedName name="Работа16" localSheetId="8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4">#REF!</definedName>
    <definedName name="Работа17" localSheetId="3">#REF!</definedName>
    <definedName name="Работа17" localSheetId="5">#REF!</definedName>
    <definedName name="Работа17" localSheetId="8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4">#REF!</definedName>
    <definedName name="Работа18" localSheetId="3">#REF!</definedName>
    <definedName name="Работа18" localSheetId="5">#REF!</definedName>
    <definedName name="Работа18" localSheetId="8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4">#REF!</definedName>
    <definedName name="Работа19" localSheetId="3">#REF!</definedName>
    <definedName name="Работа19" localSheetId="5">#REF!</definedName>
    <definedName name="Работа19" localSheetId="8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4">#REF!</definedName>
    <definedName name="Работа2" localSheetId="3">#REF!</definedName>
    <definedName name="Работа2" localSheetId="5">#REF!</definedName>
    <definedName name="Работа2" localSheetId="8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4">#REF!</definedName>
    <definedName name="Работа20" localSheetId="3">#REF!</definedName>
    <definedName name="Работа20" localSheetId="5">#REF!</definedName>
    <definedName name="Работа20" localSheetId="8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4">#REF!</definedName>
    <definedName name="Работа21" localSheetId="3">#REF!</definedName>
    <definedName name="Работа21" localSheetId="5">#REF!</definedName>
    <definedName name="Работа21" localSheetId="8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4">#REF!</definedName>
    <definedName name="Работа22" localSheetId="3">#REF!</definedName>
    <definedName name="Работа22" localSheetId="5">#REF!</definedName>
    <definedName name="Работа22" localSheetId="8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4">#REF!</definedName>
    <definedName name="Работа23" localSheetId="3">#REF!</definedName>
    <definedName name="Работа23" localSheetId="5">#REF!</definedName>
    <definedName name="Работа23" localSheetId="8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4">#REF!</definedName>
    <definedName name="Работа24" localSheetId="3">#REF!</definedName>
    <definedName name="Работа24" localSheetId="5">#REF!</definedName>
    <definedName name="Работа24" localSheetId="8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4">#REF!</definedName>
    <definedName name="Работа25" localSheetId="3">#REF!</definedName>
    <definedName name="Работа25" localSheetId="5">#REF!</definedName>
    <definedName name="Работа25" localSheetId="8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4">#REF!</definedName>
    <definedName name="Работа26" localSheetId="3">#REF!</definedName>
    <definedName name="Работа26" localSheetId="5">#REF!</definedName>
    <definedName name="Работа26" localSheetId="8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4">#REF!</definedName>
    <definedName name="Работа27" localSheetId="3">#REF!</definedName>
    <definedName name="Работа27" localSheetId="5">#REF!</definedName>
    <definedName name="Работа27" localSheetId="8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4">#REF!</definedName>
    <definedName name="Работа28" localSheetId="3">#REF!</definedName>
    <definedName name="Работа28" localSheetId="5">#REF!</definedName>
    <definedName name="Работа28" localSheetId="8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4">#REF!</definedName>
    <definedName name="Работа29" localSheetId="3">#REF!</definedName>
    <definedName name="Работа29" localSheetId="5">#REF!</definedName>
    <definedName name="Работа29" localSheetId="8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4">#REF!</definedName>
    <definedName name="Работа3" localSheetId="3">#REF!</definedName>
    <definedName name="Работа3" localSheetId="5">#REF!</definedName>
    <definedName name="Работа3" localSheetId="8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4">#REF!</definedName>
    <definedName name="Работа30" localSheetId="3">#REF!</definedName>
    <definedName name="Работа30" localSheetId="5">#REF!</definedName>
    <definedName name="Работа30" localSheetId="8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4">#REF!</definedName>
    <definedName name="Работа31" localSheetId="3">#REF!</definedName>
    <definedName name="Работа31" localSheetId="5">#REF!</definedName>
    <definedName name="Работа31" localSheetId="8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4">#REF!</definedName>
    <definedName name="Работа32" localSheetId="3">#REF!</definedName>
    <definedName name="Работа32" localSheetId="5">#REF!</definedName>
    <definedName name="Работа32" localSheetId="8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4">#REF!</definedName>
    <definedName name="Работа33" localSheetId="3">#REF!</definedName>
    <definedName name="Работа33" localSheetId="5">#REF!</definedName>
    <definedName name="Работа33" localSheetId="8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4">#REF!</definedName>
    <definedName name="Работа34" localSheetId="3">#REF!</definedName>
    <definedName name="Работа34" localSheetId="5">#REF!</definedName>
    <definedName name="Работа34" localSheetId="8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4">#REF!</definedName>
    <definedName name="Работа35" localSheetId="3">#REF!</definedName>
    <definedName name="Работа35" localSheetId="5">#REF!</definedName>
    <definedName name="Работа35" localSheetId="8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4">#REF!</definedName>
    <definedName name="Работа36" localSheetId="3">#REF!</definedName>
    <definedName name="Работа36" localSheetId="5">#REF!</definedName>
    <definedName name="Работа36" localSheetId="8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4">#REF!</definedName>
    <definedName name="Работа37" localSheetId="3">#REF!</definedName>
    <definedName name="Работа37" localSheetId="5">#REF!</definedName>
    <definedName name="Работа37" localSheetId="8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4">#REF!</definedName>
    <definedName name="Работа38" localSheetId="3">#REF!</definedName>
    <definedName name="Работа38" localSheetId="5">#REF!</definedName>
    <definedName name="Работа38" localSheetId="8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4">#REF!</definedName>
    <definedName name="Работа39" localSheetId="3">#REF!</definedName>
    <definedName name="Работа39" localSheetId="5">#REF!</definedName>
    <definedName name="Работа39" localSheetId="8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4">#REF!</definedName>
    <definedName name="Работа4" localSheetId="3">#REF!</definedName>
    <definedName name="Работа4" localSheetId="5">#REF!</definedName>
    <definedName name="Работа4" localSheetId="8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4">#REF!</definedName>
    <definedName name="Работа40" localSheetId="3">#REF!</definedName>
    <definedName name="Работа40" localSheetId="5">#REF!</definedName>
    <definedName name="Работа40" localSheetId="8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4">#REF!</definedName>
    <definedName name="Работа41" localSheetId="3">#REF!</definedName>
    <definedName name="Работа41" localSheetId="5">#REF!</definedName>
    <definedName name="Работа41" localSheetId="8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4">#REF!</definedName>
    <definedName name="Работа42" localSheetId="3">#REF!</definedName>
    <definedName name="Работа42" localSheetId="5">#REF!</definedName>
    <definedName name="Работа42" localSheetId="8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4">#REF!</definedName>
    <definedName name="Работа43" localSheetId="3">#REF!</definedName>
    <definedName name="Работа43" localSheetId="5">#REF!</definedName>
    <definedName name="Работа43" localSheetId="8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4">#REF!</definedName>
    <definedName name="Работа44" localSheetId="3">#REF!</definedName>
    <definedName name="Работа44" localSheetId="5">#REF!</definedName>
    <definedName name="Работа44" localSheetId="8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4">#REF!</definedName>
    <definedName name="Работа45" localSheetId="3">#REF!</definedName>
    <definedName name="Работа45" localSheetId="5">#REF!</definedName>
    <definedName name="Работа45" localSheetId="8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4">#REF!</definedName>
    <definedName name="Работа46" localSheetId="3">#REF!</definedName>
    <definedName name="Работа46" localSheetId="5">#REF!</definedName>
    <definedName name="Работа46" localSheetId="8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4">#REF!</definedName>
    <definedName name="Работа47" localSheetId="3">#REF!</definedName>
    <definedName name="Работа47" localSheetId="5">#REF!</definedName>
    <definedName name="Работа47" localSheetId="8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4">#REF!</definedName>
    <definedName name="Работа48" localSheetId="3">#REF!</definedName>
    <definedName name="Работа48" localSheetId="5">#REF!</definedName>
    <definedName name="Работа48" localSheetId="8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4">#REF!</definedName>
    <definedName name="Работа49" localSheetId="3">#REF!</definedName>
    <definedName name="Работа49" localSheetId="5">#REF!</definedName>
    <definedName name="Работа49" localSheetId="8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4">#REF!</definedName>
    <definedName name="Работа5" localSheetId="3">#REF!</definedName>
    <definedName name="Работа5" localSheetId="5">#REF!</definedName>
    <definedName name="Работа5" localSheetId="8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4">#REF!</definedName>
    <definedName name="Работа50" localSheetId="3">#REF!</definedName>
    <definedName name="Работа50" localSheetId="5">#REF!</definedName>
    <definedName name="Работа50" localSheetId="8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4">#REF!</definedName>
    <definedName name="Работа51" localSheetId="3">#REF!</definedName>
    <definedName name="Работа51" localSheetId="5">#REF!</definedName>
    <definedName name="Работа51" localSheetId="8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4">#REF!</definedName>
    <definedName name="Работа52" localSheetId="3">#REF!</definedName>
    <definedName name="Работа52" localSheetId="5">#REF!</definedName>
    <definedName name="Работа52" localSheetId="8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4">#REF!</definedName>
    <definedName name="Работа53" localSheetId="3">#REF!</definedName>
    <definedName name="Работа53" localSheetId="5">#REF!</definedName>
    <definedName name="Работа53" localSheetId="8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4">#REF!</definedName>
    <definedName name="Работа54" localSheetId="3">#REF!</definedName>
    <definedName name="Работа54" localSheetId="5">#REF!</definedName>
    <definedName name="Работа54" localSheetId="8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4">#REF!</definedName>
    <definedName name="Работа55" localSheetId="3">#REF!</definedName>
    <definedName name="Работа55" localSheetId="5">#REF!</definedName>
    <definedName name="Работа55" localSheetId="8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4">#REF!</definedName>
    <definedName name="Работа56" localSheetId="3">#REF!</definedName>
    <definedName name="Работа56" localSheetId="5">#REF!</definedName>
    <definedName name="Работа56" localSheetId="8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4">#REF!</definedName>
    <definedName name="Работа57" localSheetId="3">#REF!</definedName>
    <definedName name="Работа57" localSheetId="5">#REF!</definedName>
    <definedName name="Работа57" localSheetId="8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4">#REF!</definedName>
    <definedName name="Работа58" localSheetId="3">#REF!</definedName>
    <definedName name="Работа58" localSheetId="5">#REF!</definedName>
    <definedName name="Работа58" localSheetId="8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4">#REF!</definedName>
    <definedName name="Работа59" localSheetId="3">#REF!</definedName>
    <definedName name="Работа59" localSheetId="5">#REF!</definedName>
    <definedName name="Работа59" localSheetId="8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4">#REF!</definedName>
    <definedName name="Работа6" localSheetId="3">#REF!</definedName>
    <definedName name="Работа6" localSheetId="5">#REF!</definedName>
    <definedName name="Работа6" localSheetId="8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4">#REF!</definedName>
    <definedName name="Работа60" localSheetId="3">#REF!</definedName>
    <definedName name="Работа60" localSheetId="5">#REF!</definedName>
    <definedName name="Работа60" localSheetId="8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4">#REF!</definedName>
    <definedName name="Работа7" localSheetId="3">#REF!</definedName>
    <definedName name="Работа7" localSheetId="5">#REF!</definedName>
    <definedName name="Работа7" localSheetId="8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4">#REF!</definedName>
    <definedName name="Работа8" localSheetId="3">#REF!</definedName>
    <definedName name="Работа8" localSheetId="5">#REF!</definedName>
    <definedName name="Работа8" localSheetId="8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4">#REF!</definedName>
    <definedName name="Работа9" localSheetId="3">#REF!</definedName>
    <definedName name="Работа9" localSheetId="5">#REF!</definedName>
    <definedName name="Работа9" localSheetId="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5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8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4">#REF!</definedName>
    <definedName name="Раздел" localSheetId="3">#REF!</definedName>
    <definedName name="Раздел" localSheetId="5">#REF!</definedName>
    <definedName name="Раздел" localSheetId="8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4">#REF!</definedName>
    <definedName name="Разработка" localSheetId="3">#REF!</definedName>
    <definedName name="Разработка" localSheetId="5">#REF!</definedName>
    <definedName name="Разработка" localSheetId="8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4">#REF!</definedName>
    <definedName name="Разработка_" localSheetId="3">#REF!</definedName>
    <definedName name="Разработка_" localSheetId="5">#REF!</definedName>
    <definedName name="Разработка_" localSheetId="8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13">граж</definedName>
    <definedName name="Разработка_проекта__Строительство_подземного_пешеходного_перехода_у_ст._метро__Гражданский_проспект" localSheetId="15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8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4">#REF!</definedName>
    <definedName name="раоб" localSheetId="3">#REF!</definedName>
    <definedName name="раоб" localSheetId="5">#REF!</definedName>
    <definedName name="раоб" localSheetId="6">#REF!</definedName>
    <definedName name="раоб" localSheetId="8">#REF!</definedName>
    <definedName name="раоб" localSheetId="10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4">#REF!</definedName>
    <definedName name="раобароб" localSheetId="3">#REF!</definedName>
    <definedName name="раобароб" localSheetId="5">#REF!</definedName>
    <definedName name="раобароб" localSheetId="8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4">#REF!</definedName>
    <definedName name="раобь" localSheetId="3">#REF!</definedName>
    <definedName name="раобь" localSheetId="5">#REF!</definedName>
    <definedName name="раобь" localSheetId="8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4">#REF!</definedName>
    <definedName name="раолао" localSheetId="3">#REF!</definedName>
    <definedName name="раолао" localSheetId="5">#REF!</definedName>
    <definedName name="раолао" localSheetId="8">#REF!</definedName>
    <definedName name="раолао">#REF!</definedName>
    <definedName name="РасходыНаПотери" localSheetId="3">#REF!</definedName>
    <definedName name="РасходыНаПотери" localSheetId="5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4">#REF!</definedName>
    <definedName name="расчет" localSheetId="3">#REF!</definedName>
    <definedName name="расчет" localSheetId="5">#REF!</definedName>
    <definedName name="расчет" localSheetId="8">#REF!</definedName>
    <definedName name="расчет">#REF!</definedName>
    <definedName name="расчет1">#REF!</definedName>
    <definedName name="Расчёт1">#REF!</definedName>
    <definedName name="расш" localSheetId="3">#REF!</definedName>
    <definedName name="расш" localSheetId="5">#REF!</definedName>
    <definedName name="расш" localSheetId="6">#REF!</definedName>
    <definedName name="расш" localSheetId="7">#REF!</definedName>
    <definedName name="расш">#REF!</definedName>
    <definedName name="расш." localSheetId="3">#REF!</definedName>
    <definedName name="расш." localSheetId="5">#REF!</definedName>
    <definedName name="расш." localSheetId="6">#REF!</definedName>
    <definedName name="расш." localSheetId="7">#REF!</definedName>
    <definedName name="расш.">#REF!</definedName>
    <definedName name="Расшифровка" localSheetId="3">#REF!</definedName>
    <definedName name="Расшифровка" localSheetId="5">#REF!</definedName>
    <definedName name="Расшифровка" localSheetId="6">#REF!</definedName>
    <definedName name="Расшифровка" localSheetId="7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4">#REF!</definedName>
    <definedName name="рбтмь" localSheetId="3">#REF!</definedName>
    <definedName name="рбтмь" localSheetId="5">#REF!</definedName>
    <definedName name="рбтмь" localSheetId="8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4">#REF!</definedName>
    <definedName name="ргл" localSheetId="3">#REF!</definedName>
    <definedName name="ргл" localSheetId="5">#REF!</definedName>
    <definedName name="ргл" localSheetId="8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4">#REF!</definedName>
    <definedName name="РД" localSheetId="3">#REF!</definedName>
    <definedName name="РД" localSheetId="5">#REF!</definedName>
    <definedName name="РД" localSheetId="8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4">#REF!</definedName>
    <definedName name="рдп" localSheetId="3">#REF!</definedName>
    <definedName name="рдп" localSheetId="5">#REF!</definedName>
    <definedName name="рдп" localSheetId="8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4">#REF!</definedName>
    <definedName name="Регистрационный_номер_группы_строек" localSheetId="3">#REF!</definedName>
    <definedName name="Регистрационный_номер_группы_строек" localSheetId="5">#REF!</definedName>
    <definedName name="Регистрационный_номер_группы_строек" localSheetId="6">#REF!</definedName>
    <definedName name="Регистрационный_номер_группы_строек" localSheetId="8">#REF!</definedName>
    <definedName name="Регистрационный_номер_группы_строек" localSheetId="10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4">#REF!</definedName>
    <definedName name="Регистрационный_номер_локальной_сметы" localSheetId="3">#REF!</definedName>
    <definedName name="Регистрационный_номер_локальной_сметы" localSheetId="5">#REF!</definedName>
    <definedName name="Регистрационный_номер_локальной_сметы" localSheetId="8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4">#REF!</definedName>
    <definedName name="Регистрационный_номер_объекта" localSheetId="3">#REF!</definedName>
    <definedName name="Регистрационный_номер_объекта" localSheetId="5">#REF!</definedName>
    <definedName name="Регистрационный_номер_объекта" localSheetId="8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4">#REF!</definedName>
    <definedName name="Регистрационный_номер_объектной_сметы" localSheetId="3">#REF!</definedName>
    <definedName name="Регистрационный_номер_объектной_сметы" localSheetId="5">#REF!</definedName>
    <definedName name="Регистрационный_номер_объектной_сметы" localSheetId="8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4">#REF!</definedName>
    <definedName name="Регистрационный_номер_очереди" localSheetId="3">#REF!</definedName>
    <definedName name="Регистрационный_номер_очереди" localSheetId="5">#REF!</definedName>
    <definedName name="Регистрационный_номер_очереди" localSheetId="8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5">#REF!</definedName>
    <definedName name="Регистрационный_номер_пускового_комплекса" localSheetId="8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5">#REF!</definedName>
    <definedName name="Регистрационный_номер_сводного_сметного_расчета" localSheetId="8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4">#REF!</definedName>
    <definedName name="Регистрационный_номер_стройки" localSheetId="3">#REF!</definedName>
    <definedName name="Регистрационный_номер_стройки" localSheetId="5">#REF!</definedName>
    <definedName name="Регистрационный_номер_стройки" localSheetId="8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4">#REF!</definedName>
    <definedName name="регламент" localSheetId="3">#REF!</definedName>
    <definedName name="регламент" localSheetId="5">#REF!</definedName>
    <definedName name="регламент" localSheetId="8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4">#REF!</definedName>
    <definedName name="Регулярная_часть" localSheetId="3">#REF!</definedName>
    <definedName name="Регулярная_часть" localSheetId="5">#REF!</definedName>
    <definedName name="Регулярная_часть" localSheetId="8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4">#REF!</definedName>
    <definedName name="рек" localSheetId="3">#REF!</definedName>
    <definedName name="рек" localSheetId="5">#REF!</definedName>
    <definedName name="рек" localSheetId="8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4">#REF!</definedName>
    <definedName name="Республика_Адыгея" localSheetId="3">#REF!</definedName>
    <definedName name="Республика_Адыгея" localSheetId="5">#REF!</definedName>
    <definedName name="Республика_Адыгея" localSheetId="8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4">#REF!</definedName>
    <definedName name="Республика_Алтай" localSheetId="3">#REF!</definedName>
    <definedName name="Республика_Алтай" localSheetId="5">#REF!</definedName>
    <definedName name="Республика_Алтай" localSheetId="8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4">#REF!</definedName>
    <definedName name="Республика_Алтай_1" localSheetId="3">#REF!</definedName>
    <definedName name="Республика_Алтай_1" localSheetId="5">#REF!</definedName>
    <definedName name="Республика_Алтай_1" localSheetId="8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4">#REF!</definedName>
    <definedName name="Республика_Башкортостан" localSheetId="3">#REF!</definedName>
    <definedName name="Республика_Башкортостан" localSheetId="5">#REF!</definedName>
    <definedName name="Республика_Башкортостан" localSheetId="8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4">#REF!</definedName>
    <definedName name="Республика_Башкортостан_1" localSheetId="3">#REF!</definedName>
    <definedName name="Республика_Башкортостан_1" localSheetId="5">#REF!</definedName>
    <definedName name="Республика_Башкортостан_1" localSheetId="8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4">#REF!</definedName>
    <definedName name="Республика_Бурятия" localSheetId="3">#REF!</definedName>
    <definedName name="Республика_Бурятия" localSheetId="5">#REF!</definedName>
    <definedName name="Республика_Бурятия" localSheetId="8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4">#REF!</definedName>
    <definedName name="Республика_Бурятия_1" localSheetId="3">#REF!</definedName>
    <definedName name="Республика_Бурятия_1" localSheetId="5">#REF!</definedName>
    <definedName name="Республика_Бурятия_1" localSheetId="8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4">#REF!</definedName>
    <definedName name="Республика_Дагестан" localSheetId="3">#REF!</definedName>
    <definedName name="Республика_Дагестан" localSheetId="5">#REF!</definedName>
    <definedName name="Республика_Дагестан" localSheetId="8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4">#REF!</definedName>
    <definedName name="Республика_Ингушетия" localSheetId="3">#REF!</definedName>
    <definedName name="Республика_Ингушетия" localSheetId="5">#REF!</definedName>
    <definedName name="Республика_Ингушетия" localSheetId="8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4">#REF!</definedName>
    <definedName name="Республика_Калмыкия" localSheetId="3">#REF!</definedName>
    <definedName name="Республика_Калмыкия" localSheetId="5">#REF!</definedName>
    <definedName name="Республика_Калмыкия" localSheetId="8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4">#REF!</definedName>
    <definedName name="Республика_Карелия" localSheetId="3">#REF!</definedName>
    <definedName name="Республика_Карелия" localSheetId="5">#REF!</definedName>
    <definedName name="Республика_Карелия" localSheetId="8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4">#REF!</definedName>
    <definedName name="Республика_Карелия_1" localSheetId="3">#REF!</definedName>
    <definedName name="Республика_Карелия_1" localSheetId="5">#REF!</definedName>
    <definedName name="Республика_Карелия_1" localSheetId="8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4">#REF!</definedName>
    <definedName name="Республика_Коми" localSheetId="3">#REF!</definedName>
    <definedName name="Республика_Коми" localSheetId="5">#REF!</definedName>
    <definedName name="Республика_Коми" localSheetId="8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4">#REF!</definedName>
    <definedName name="Республика_Коми_1" localSheetId="3">#REF!</definedName>
    <definedName name="Республика_Коми_1" localSheetId="5">#REF!</definedName>
    <definedName name="Республика_Коми_1" localSheetId="8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4">#REF!</definedName>
    <definedName name="Республика_Марий_Эл" localSheetId="3">#REF!</definedName>
    <definedName name="Республика_Марий_Эл" localSheetId="5">#REF!</definedName>
    <definedName name="Республика_Марий_Эл" localSheetId="8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4">#REF!</definedName>
    <definedName name="Республика_Мордовия" localSheetId="3">#REF!</definedName>
    <definedName name="Республика_Мордовия" localSheetId="5">#REF!</definedName>
    <definedName name="Республика_Мордовия" localSheetId="8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4">#REF!</definedName>
    <definedName name="Республика_Саха__Якутия" localSheetId="3">#REF!</definedName>
    <definedName name="Республика_Саха__Якутия" localSheetId="5">#REF!</definedName>
    <definedName name="Республика_Саха__Якутия" localSheetId="8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4">#REF!</definedName>
    <definedName name="Республика_Саха__Якутия_1" localSheetId="3">#REF!</definedName>
    <definedName name="Республика_Саха__Якутия_1" localSheetId="5">#REF!</definedName>
    <definedName name="Республика_Саха__Якутия_1" localSheetId="8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4">#REF!</definedName>
    <definedName name="Республика_Северная_Осетия___Алания" localSheetId="3">#REF!</definedName>
    <definedName name="Республика_Северная_Осетия___Алания" localSheetId="5">#REF!</definedName>
    <definedName name="Республика_Северная_Осетия___Алания" localSheetId="8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4">#REF!</definedName>
    <definedName name="Республика_Татарстан__Татарстан" localSheetId="3">#REF!</definedName>
    <definedName name="Республика_Татарстан__Татарстан" localSheetId="5">#REF!</definedName>
    <definedName name="Республика_Татарстан__Татарстан" localSheetId="8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4">#REF!</definedName>
    <definedName name="Республика_Татарстан__Татарстан_1" localSheetId="3">#REF!</definedName>
    <definedName name="Республика_Татарстан__Татарстан_1" localSheetId="5">#REF!</definedName>
    <definedName name="Республика_Татарстан__Татарстан_1" localSheetId="8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4">#REF!</definedName>
    <definedName name="Республика_Тыва" localSheetId="3">#REF!</definedName>
    <definedName name="Республика_Тыва" localSheetId="5">#REF!</definedName>
    <definedName name="Республика_Тыва" localSheetId="8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4">#REF!</definedName>
    <definedName name="Республика_Тыва_1" localSheetId="3">#REF!</definedName>
    <definedName name="Республика_Тыва_1" localSheetId="5">#REF!</definedName>
    <definedName name="Республика_Тыва_1" localSheetId="8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4">#REF!</definedName>
    <definedName name="Республика_Хакасия" localSheetId="3">#REF!</definedName>
    <definedName name="Республика_Хакасия" localSheetId="5">#REF!</definedName>
    <definedName name="Республика_Хакасия" localSheetId="8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4">#REF!</definedName>
    <definedName name="рлвро" localSheetId="3">#REF!</definedName>
    <definedName name="рлвро" localSheetId="5">#REF!</definedName>
    <definedName name="рлвро" localSheetId="6">#REF!</definedName>
    <definedName name="рлвро" localSheetId="8">#REF!</definedName>
    <definedName name="рлвро" localSheetId="10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4">#REF!</definedName>
    <definedName name="рлд" localSheetId="3">#REF!</definedName>
    <definedName name="рлд" localSheetId="5">#REF!</definedName>
    <definedName name="рлд" localSheetId="8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4">#REF!</definedName>
    <definedName name="рлдг" localSheetId="3">#REF!</definedName>
    <definedName name="рлдг" localSheetId="5">#REF!</definedName>
    <definedName name="рлдг" localSheetId="8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4">#REF!</definedName>
    <definedName name="рнгрлш" localSheetId="3">#REF!</definedName>
    <definedName name="рнгрлш" localSheetId="5">#REF!</definedName>
    <definedName name="рнгрлш" localSheetId="8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4">#REF!</definedName>
    <definedName name="ро" localSheetId="3">#REF!</definedName>
    <definedName name="ро" localSheetId="5">#REF!</definedName>
    <definedName name="ро" localSheetId="8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4">#REF!</definedName>
    <definedName name="ровро" localSheetId="3">#REF!</definedName>
    <definedName name="ровро" localSheetId="5">#REF!</definedName>
    <definedName name="ровро" localSheetId="8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4">#REF!</definedName>
    <definedName name="род" localSheetId="3">#REF!</definedName>
    <definedName name="род" localSheetId="5">#REF!</definedName>
    <definedName name="род" localSheetId="8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4">#REF!</definedName>
    <definedName name="родарод" localSheetId="3">#REF!</definedName>
    <definedName name="родарод" localSheetId="5">#REF!</definedName>
    <definedName name="родарод" localSheetId="8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4">#REF!</definedName>
    <definedName name="рож" localSheetId="3">#REF!</definedName>
    <definedName name="рож" localSheetId="5">#REF!</definedName>
    <definedName name="рож" localSheetId="8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4">#REF!</definedName>
    <definedName name="роло" localSheetId="3">#REF!</definedName>
    <definedName name="роло" localSheetId="5">#REF!</definedName>
    <definedName name="роло" localSheetId="6">#REF!</definedName>
    <definedName name="роло" localSheetId="8">#REF!</definedName>
    <definedName name="роло" localSheetId="10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4">#REF!</definedName>
    <definedName name="ролодод" localSheetId="3">#REF!</definedName>
    <definedName name="ролодод" localSheetId="5">#REF!</definedName>
    <definedName name="ролодод" localSheetId="8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4">#REF!</definedName>
    <definedName name="ропгнлпеглн" localSheetId="3">#REF!</definedName>
    <definedName name="ропгнлпеглн" localSheetId="5">#REF!</definedName>
    <definedName name="ропгнлпеглн" localSheetId="8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4">#REF!</definedName>
    <definedName name="Ростовская_область" localSheetId="3">#REF!</definedName>
    <definedName name="Ростовская_область" localSheetId="5">#REF!</definedName>
    <definedName name="Ростовская_область" localSheetId="8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4">#REF!</definedName>
    <definedName name="рпачрпч" localSheetId="3">#REF!</definedName>
    <definedName name="рпачрпч" localSheetId="5">#REF!</definedName>
    <definedName name="рпачрпч" localSheetId="8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4">#REF!</definedName>
    <definedName name="рпв" localSheetId="3">#REF!</definedName>
    <definedName name="рпв" localSheetId="5">#REF!</definedName>
    <definedName name="рпв" localSheetId="8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4">#REF!</definedName>
    <definedName name="рплрл" localSheetId="3">#REF!</definedName>
    <definedName name="рплрл" localSheetId="5">#REF!</definedName>
    <definedName name="рплрл" localSheetId="8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4">#REF!</definedName>
    <definedName name="рповпр" localSheetId="3">#REF!</definedName>
    <definedName name="рповпр" localSheetId="5">#REF!</definedName>
    <definedName name="рповпр" localSheetId="8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4">#REF!</definedName>
    <definedName name="рповр" localSheetId="3">#REF!</definedName>
    <definedName name="рповр" localSheetId="5">#REF!</definedName>
    <definedName name="рповр" localSheetId="8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4">#REF!</definedName>
    <definedName name="рпьрь" localSheetId="3">#REF!</definedName>
    <definedName name="рпьрь" localSheetId="5">#REF!</definedName>
    <definedName name="рпьрь" localSheetId="6">#REF!</definedName>
    <definedName name="рпьрь" localSheetId="8">#REF!</definedName>
    <definedName name="рпьрь" localSheetId="10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4">#REF!</definedName>
    <definedName name="ррр" localSheetId="3">#REF!</definedName>
    <definedName name="ррр" localSheetId="5">#REF!</definedName>
    <definedName name="ррр" localSheetId="8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4">#REF!</definedName>
    <definedName name="рррр" localSheetId="3">#REF!</definedName>
    <definedName name="рррр" localSheetId="5">#REF!</definedName>
    <definedName name="рррр" localSheetId="8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4">#REF!</definedName>
    <definedName name="ррюбр" localSheetId="3">#REF!</definedName>
    <definedName name="ррюбр" localSheetId="5">#REF!</definedName>
    <definedName name="ррюбр" localSheetId="8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4">#REF!</definedName>
    <definedName name="ртип" localSheetId="3">#REF!</definedName>
    <definedName name="ртип" localSheetId="5">#REF!</definedName>
    <definedName name="ртип" localSheetId="8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4">#REF!</definedName>
    <definedName name="руе" localSheetId="3">#REF!</definedName>
    <definedName name="руе" localSheetId="5">#REF!</definedName>
    <definedName name="руе" localSheetId="8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4">#REF!</definedName>
    <definedName name="Руководитель" localSheetId="3">#REF!</definedName>
    <definedName name="Руководитель" localSheetId="5">#REF!</definedName>
    <definedName name="Руководитель" localSheetId="8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4">#REF!</definedName>
    <definedName name="ручей" localSheetId="3">#REF!</definedName>
    <definedName name="ручей" localSheetId="5">#REF!</definedName>
    <definedName name="ручей" localSheetId="8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4">#REF!</definedName>
    <definedName name="Рязанская_область" localSheetId="3">#REF!</definedName>
    <definedName name="Рязанская_область" localSheetId="5">#REF!</definedName>
    <definedName name="Рязанская_область" localSheetId="6">#REF!</definedName>
    <definedName name="Рязанская_область" localSheetId="8">#REF!</definedName>
    <definedName name="Рязанская_область" localSheetId="10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4">{#N/A,#N/A,FALSE,"Шаблон_Спец1"}</definedName>
    <definedName name="С" localSheetId="13">{#N/A,#N/A,FALSE,"Шаблон_Спец1"}</definedName>
    <definedName name="С" localSheetId="15">{#N/A,#N/A,FALSE,"Шаблон_Спец1"}</definedName>
    <definedName name="С" localSheetId="3">{#N/A,#N/A,FALSE,"Шаблон_Спец1"}</definedName>
    <definedName name="С" localSheetId="11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8">{#N/A,#N/A,FALSE,"Шаблон_Спец1"}</definedName>
    <definedName name="С" localSheetId="12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4">#REF!</definedName>
    <definedName name="с1" localSheetId="3">#REF!</definedName>
    <definedName name="с1" localSheetId="5">#REF!</definedName>
    <definedName name="с1" localSheetId="6">#REF!</definedName>
    <definedName name="с1" localSheetId="8">#REF!</definedName>
    <definedName name="с1" localSheetId="10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4">#REF!</definedName>
    <definedName name="с10" localSheetId="3">#REF!</definedName>
    <definedName name="с10" localSheetId="5">#REF!</definedName>
    <definedName name="с10" localSheetId="8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4">#REF!</definedName>
    <definedName name="с2" localSheetId="3">#REF!</definedName>
    <definedName name="с2" localSheetId="5">#REF!</definedName>
    <definedName name="с2" localSheetId="8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4">#REF!</definedName>
    <definedName name="с3" localSheetId="3">#REF!</definedName>
    <definedName name="с3" localSheetId="5">#REF!</definedName>
    <definedName name="с3" localSheetId="8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4">#REF!</definedName>
    <definedName name="с4" localSheetId="3">#REF!</definedName>
    <definedName name="с4" localSheetId="5">#REF!</definedName>
    <definedName name="с4" localSheetId="8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4">#REF!</definedName>
    <definedName name="с5" localSheetId="3">#REF!</definedName>
    <definedName name="с5" localSheetId="5">#REF!</definedName>
    <definedName name="с5" localSheetId="8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4">#REF!</definedName>
    <definedName name="с6" localSheetId="3">#REF!</definedName>
    <definedName name="с6" localSheetId="5">#REF!</definedName>
    <definedName name="с6" localSheetId="8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4">#REF!</definedName>
    <definedName name="с7" localSheetId="3">#REF!</definedName>
    <definedName name="с7" localSheetId="5">#REF!</definedName>
    <definedName name="с7" localSheetId="8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4">#REF!</definedName>
    <definedName name="с8" localSheetId="3">#REF!</definedName>
    <definedName name="с8" localSheetId="5">#REF!</definedName>
    <definedName name="с8" localSheetId="8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4">#REF!</definedName>
    <definedName name="с9" localSheetId="3">#REF!</definedName>
    <definedName name="с9" localSheetId="5">#REF!</definedName>
    <definedName name="с9" localSheetId="8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4">#REF!</definedName>
    <definedName name="саа" localSheetId="3">#REF!</definedName>
    <definedName name="саа" localSheetId="5">#REF!</definedName>
    <definedName name="саа" localSheetId="8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4">#REF!</definedName>
    <definedName name="сам" localSheetId="3">#REF!</definedName>
    <definedName name="сам" localSheetId="5">#REF!</definedName>
    <definedName name="сам" localSheetId="8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4">#REF!</definedName>
    <definedName name="Самарская_область" localSheetId="3">#REF!</definedName>
    <definedName name="Самарская_область" localSheetId="5">#REF!</definedName>
    <definedName name="Самарская_область" localSheetId="8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4">#REF!</definedName>
    <definedName name="Саратовская_область" localSheetId="3">#REF!</definedName>
    <definedName name="Саратовская_область" localSheetId="5">#REF!</definedName>
    <definedName name="Саратовская_область" localSheetId="8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4">#REF!</definedName>
    <definedName name="сарсвралош" localSheetId="3">#REF!</definedName>
    <definedName name="сарсвралош" localSheetId="5">#REF!</definedName>
    <definedName name="сарсвралош" localSheetId="8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4">#REF!</definedName>
    <definedName name="Сахалинская_область" localSheetId="3">#REF!</definedName>
    <definedName name="Сахалинская_область" localSheetId="5">#REF!</definedName>
    <definedName name="Сахалинская_область" localSheetId="8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4">#REF!</definedName>
    <definedName name="Сахалинская_область_1" localSheetId="3">#REF!</definedName>
    <definedName name="Сахалинская_область_1" localSheetId="5">#REF!</definedName>
    <definedName name="Сахалинская_область_1" localSheetId="8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4">#REF!</definedName>
    <definedName name="Свердловская_область" localSheetId="3">#REF!</definedName>
    <definedName name="Свердловская_область" localSheetId="5">#REF!</definedName>
    <definedName name="Свердловская_область" localSheetId="6">#REF!</definedName>
    <definedName name="Свердловская_область" localSheetId="8">#REF!</definedName>
    <definedName name="Свердловская_область" localSheetId="10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4">#REF!</definedName>
    <definedName name="Свердловская_область_1" localSheetId="3">#REF!</definedName>
    <definedName name="Свердловская_область_1" localSheetId="5">#REF!</definedName>
    <definedName name="Свердловская_область_1" localSheetId="8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4">#REF!</definedName>
    <definedName name="Сводка" localSheetId="3">#REF!</definedName>
    <definedName name="Сводка" localSheetId="5">#REF!</definedName>
    <definedName name="Сводка" localSheetId="6">#REF!</definedName>
    <definedName name="Сводка" localSheetId="8">#REF!</definedName>
    <definedName name="Сводка" localSheetId="10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4">#REF!</definedName>
    <definedName name="сев" localSheetId="3">#REF!</definedName>
    <definedName name="сев" localSheetId="5">#REF!</definedName>
    <definedName name="сев" localSheetId="6">#REF!</definedName>
    <definedName name="сев" localSheetId="8">#REF!</definedName>
    <definedName name="сев" localSheetId="10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4">#REF!</definedName>
    <definedName name="сег1" localSheetId="3">#REF!</definedName>
    <definedName name="сег1" localSheetId="5">#REF!</definedName>
    <definedName name="сег1" localSheetId="8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4">#REF!</definedName>
    <definedName name="Сегодня" localSheetId="3">#REF!</definedName>
    <definedName name="Сегодня" localSheetId="5">#REF!</definedName>
    <definedName name="Сегодня" localSheetId="6">#REF!</definedName>
    <definedName name="Сегодня" localSheetId="8">#REF!</definedName>
    <definedName name="Сегодня" localSheetId="10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4">#REF!</definedName>
    <definedName name="Семь" localSheetId="3">#REF!</definedName>
    <definedName name="Семь" localSheetId="5">#REF!</definedName>
    <definedName name="Семь" localSheetId="6">#REF!</definedName>
    <definedName name="Семь" localSheetId="8">#REF!</definedName>
    <definedName name="Семь" localSheetId="10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4">#REF!</definedName>
    <definedName name="Сервис" localSheetId="3">#REF!</definedName>
    <definedName name="Сервис" localSheetId="5">#REF!</definedName>
    <definedName name="Сервис" localSheetId="8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4">#REF!</definedName>
    <definedName name="Сервис_Всего_1" localSheetId="3">#REF!</definedName>
    <definedName name="Сервис_Всего_1" localSheetId="5">#REF!</definedName>
    <definedName name="Сервис_Всего_1" localSheetId="6">#REF!</definedName>
    <definedName name="Сервис_Всего_1" localSheetId="8">#REF!</definedName>
    <definedName name="Сервис_Всего_1" localSheetId="10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4">#REF!</definedName>
    <definedName name="Сервисное_оборудование_1" localSheetId="3">#REF!</definedName>
    <definedName name="Сервисное_оборудование_1" localSheetId="5">#REF!</definedName>
    <definedName name="Сервисное_оборудование_1" localSheetId="6">#REF!</definedName>
    <definedName name="Сервисное_оборудование_1" localSheetId="8">#REF!</definedName>
    <definedName name="Сервисное_оборудование_1" localSheetId="10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4">#REF!</definedName>
    <definedName name="СлБелг" localSheetId="3">#REF!</definedName>
    <definedName name="СлБелг" localSheetId="5">#REF!</definedName>
    <definedName name="СлБелг" localSheetId="6">#REF!</definedName>
    <definedName name="СлБелг" localSheetId="8">#REF!</definedName>
    <definedName name="СлБелг" localSheetId="10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4">#REF!</definedName>
    <definedName name="см" localSheetId="3">#REF!</definedName>
    <definedName name="см" localSheetId="5">#REF!</definedName>
    <definedName name="см" localSheetId="6">#REF!</definedName>
    <definedName name="см" localSheetId="8">#REF!</definedName>
    <definedName name="см" localSheetId="10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4">#REF!</definedName>
    <definedName name="см_конк" localSheetId="3">#REF!</definedName>
    <definedName name="см_конк" localSheetId="5">#REF!</definedName>
    <definedName name="см_конк" localSheetId="8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4">#REF!</definedName>
    <definedName name="см1" localSheetId="3">#REF!</definedName>
    <definedName name="см1" localSheetId="5">#REF!</definedName>
    <definedName name="см1" localSheetId="8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4">#REF!</definedName>
    <definedName name="См7" localSheetId="3">#REF!</definedName>
    <definedName name="См7" localSheetId="5">#REF!</definedName>
    <definedName name="См7" localSheetId="6">#REF!</definedName>
    <definedName name="См7" localSheetId="8">#REF!</definedName>
    <definedName name="См7" localSheetId="10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4">#REF!</definedName>
    <definedName name="смета" localSheetId="3">#REF!</definedName>
    <definedName name="смета" localSheetId="5">#REF!</definedName>
    <definedName name="смета" localSheetId="6">#REF!</definedName>
    <definedName name="смета" localSheetId="8">#REF!</definedName>
    <definedName name="смета" localSheetId="10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4">#REF!</definedName>
    <definedName name="смета1" localSheetId="3">#REF!</definedName>
    <definedName name="смета1" localSheetId="5">#REF!</definedName>
    <definedName name="смета1" localSheetId="6">#REF!</definedName>
    <definedName name="смета1" localSheetId="8">#REF!</definedName>
    <definedName name="смета1" localSheetId="10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4">#REF!</definedName>
    <definedName name="Сметная_стоимость_в_базисных_ценах" localSheetId="3">#REF!</definedName>
    <definedName name="Сметная_стоимость_в_базисных_ценах" localSheetId="5">#REF!</definedName>
    <definedName name="Сметная_стоимость_в_базисных_ценах" localSheetId="6">#REF!</definedName>
    <definedName name="Сметная_стоимость_в_базисных_ценах" localSheetId="8">#REF!</definedName>
    <definedName name="Сметная_стоимость_в_базисных_ценах" localSheetId="10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4">#REF!</definedName>
    <definedName name="Сметная_стоимость_по_ресурсному_расчету" localSheetId="3">#REF!</definedName>
    <definedName name="Сметная_стоимость_по_ресурсному_расчету" localSheetId="5">#REF!</definedName>
    <definedName name="Сметная_стоимость_по_ресурсному_расчету" localSheetId="6">#REF!</definedName>
    <definedName name="Сметная_стоимость_по_ресурсному_расчету" localSheetId="8">#REF!</definedName>
    <definedName name="Сметная_стоимость_по_ресурсному_расчету" localSheetId="10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4">#REF!</definedName>
    <definedName name="СМеточка" localSheetId="3">#REF!</definedName>
    <definedName name="СМеточка" localSheetId="5">#REF!</definedName>
    <definedName name="СМеточка" localSheetId="8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4">#REF!</definedName>
    <definedName name="сми" localSheetId="3">#REF!</definedName>
    <definedName name="сми" localSheetId="5">#REF!</definedName>
    <definedName name="сми" localSheetId="8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4">#REF!</definedName>
    <definedName name="смиь" localSheetId="3">#REF!</definedName>
    <definedName name="смиь" localSheetId="5">#REF!</definedName>
    <definedName name="смиь" localSheetId="8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4">#REF!</definedName>
    <definedName name="Смоленская_область" localSheetId="3">#REF!</definedName>
    <definedName name="Смоленская_область" localSheetId="5">#REF!</definedName>
    <definedName name="Смоленская_область" localSheetId="8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4">#REF!</definedName>
    <definedName name="смр" localSheetId="3">#REF!</definedName>
    <definedName name="смр" localSheetId="5">#REF!</definedName>
    <definedName name="смр" localSheetId="8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4">#REF!</definedName>
    <definedName name="смт" localSheetId="3">#REF!</definedName>
    <definedName name="смт" localSheetId="5">#REF!</definedName>
    <definedName name="смт" localSheetId="8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4">#REF!</definedName>
    <definedName name="Согласование" localSheetId="3">#REF!</definedName>
    <definedName name="Согласование" localSheetId="5">#REF!</definedName>
    <definedName name="Согласование" localSheetId="6">#REF!</definedName>
    <definedName name="Согласование" localSheetId="8">#REF!</definedName>
    <definedName name="Согласование" localSheetId="10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4">#REF!</definedName>
    <definedName name="соп" localSheetId="3">#REF!</definedName>
    <definedName name="соп" localSheetId="5">#REF!</definedName>
    <definedName name="соп" localSheetId="8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4">#REF!</definedName>
    <definedName name="сос" localSheetId="3">#REF!</definedName>
    <definedName name="сос" localSheetId="5">#REF!</definedName>
    <definedName name="сос" localSheetId="8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4">#REF!</definedName>
    <definedName name="Составитель" localSheetId="3">#REF!</definedName>
    <definedName name="Составитель" localSheetId="5">#REF!</definedName>
    <definedName name="Составитель" localSheetId="6">#REF!</definedName>
    <definedName name="Составитель" localSheetId="8">#REF!</definedName>
    <definedName name="Составитель" localSheetId="10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4">#REF!</definedName>
    <definedName name="Составитель_сметы" localSheetId="3">#REF!</definedName>
    <definedName name="Составитель_сметы" localSheetId="5">#REF!</definedName>
    <definedName name="Составитель_сметы" localSheetId="8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4">#REF!</definedName>
    <definedName name="сп2" localSheetId="3">#REF!</definedName>
    <definedName name="сп2" localSheetId="5">#REF!</definedName>
    <definedName name="сп2" localSheetId="6">#REF!</definedName>
    <definedName name="сп2" localSheetId="8">#REF!</definedName>
    <definedName name="сп2" localSheetId="10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4">#REF!</definedName>
    <definedName name="Специф1" localSheetId="3">#REF!</definedName>
    <definedName name="Специф1" localSheetId="5">#REF!</definedName>
    <definedName name="Специф1" localSheetId="8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4">#REF!</definedName>
    <definedName name="спио" localSheetId="3">#REF!</definedName>
    <definedName name="спио" localSheetId="5">#REF!</definedName>
    <definedName name="спио" localSheetId="8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4">#REF!</definedName>
    <definedName name="срл" localSheetId="3">#REF!</definedName>
    <definedName name="срл" localSheetId="5">#REF!</definedName>
    <definedName name="срл" localSheetId="6">#REF!</definedName>
    <definedName name="срл" localSheetId="8">#REF!</definedName>
    <definedName name="срл" localSheetId="10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4">#REF!</definedName>
    <definedName name="срлдд" localSheetId="3">#REF!</definedName>
    <definedName name="срлдд" localSheetId="5">#REF!</definedName>
    <definedName name="срлдд" localSheetId="8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4">#REF!</definedName>
    <definedName name="срлрл" localSheetId="3">#REF!</definedName>
    <definedName name="срлрл" localSheetId="5">#REF!</definedName>
    <definedName name="срлрл" localSheetId="8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4">#REF!</definedName>
    <definedName name="срьрьс" localSheetId="3">#REF!</definedName>
    <definedName name="срьрьс" localSheetId="5">#REF!</definedName>
    <definedName name="срьрьс" localSheetId="8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4">#REF!</definedName>
    <definedName name="ссс" localSheetId="3">#REF!</definedName>
    <definedName name="ссс" localSheetId="5">#REF!</definedName>
    <definedName name="ссс" localSheetId="8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4">#REF!</definedName>
    <definedName name="сссс" localSheetId="3">#REF!</definedName>
    <definedName name="сссс" localSheetId="5">#REF!</definedName>
    <definedName name="сссс" localSheetId="8">#REF!</definedName>
    <definedName name="сссс">#REF!</definedName>
    <definedName name="СтавкаWACC">#REF!</definedName>
    <definedName name="СтавкаАмортизации" localSheetId="3">#REF!</definedName>
    <definedName name="СтавкаАмортизации" localSheetId="5">#REF!</definedName>
    <definedName name="СтавкаАмортизации" localSheetId="6">#REF!</definedName>
    <definedName name="СтавкаАмортизации" localSheetId="7">#REF!</definedName>
    <definedName name="СтавкаАмортизации">#REF!</definedName>
    <definedName name="СтавкаДепозитов" localSheetId="3">#REF!</definedName>
    <definedName name="СтавкаДепозитов" localSheetId="5">#REF!</definedName>
    <definedName name="СтавкаДепозитов" localSheetId="6">#REF!</definedName>
    <definedName name="СтавкаДепозитов" localSheetId="7">#REF!</definedName>
    <definedName name="СтавкаДепозитов">#REF!</definedName>
    <definedName name="СтавкаДивидендов" localSheetId="3">#REF!</definedName>
    <definedName name="СтавкаДивидендов" localSheetId="5">#REF!</definedName>
    <definedName name="СтавкаДивидендов" localSheetId="6">#REF!</definedName>
    <definedName name="СтавкаДивидендов" localSheetId="7">#REF!</definedName>
    <definedName name="СтавкаДивидендов">#REF!</definedName>
    <definedName name="СтавкаДКЗ" localSheetId="3">#REF!</definedName>
    <definedName name="СтавкаДКЗ" localSheetId="5">#REF!</definedName>
    <definedName name="СтавкаДКЗ">#REF!</definedName>
    <definedName name="СтавкаЕСН" localSheetId="3">#REF!</definedName>
    <definedName name="СтавкаЕСН" localSheetId="5">#REF!</definedName>
    <definedName name="СтавкаЕСН">#REF!</definedName>
    <definedName name="СтавкаНДС" localSheetId="3">#REF!</definedName>
    <definedName name="СтавкаНДС" localSheetId="5">#REF!</definedName>
    <definedName name="СтавкаНДС">#REF!</definedName>
    <definedName name="СтавкаНП" localSheetId="3">#REF!</definedName>
    <definedName name="СтавкаНП" localSheetId="5">#REF!</definedName>
    <definedName name="СтавкаНП">#REF!</definedName>
    <definedName name="СтавкаСНС" localSheetId="3">#REF!</definedName>
    <definedName name="СтавкаСНС" localSheetId="5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4">#REF!</definedName>
    <definedName name="Ставропольский_край" localSheetId="3">#REF!</definedName>
    <definedName name="Ставропольский_край" localSheetId="5">#REF!</definedName>
    <definedName name="Ставропольский_край" localSheetId="8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4">#REF!</definedName>
    <definedName name="Стадия_проектирования" localSheetId="3">#REF!</definedName>
    <definedName name="Стадия_проектирования" localSheetId="5">#REF!</definedName>
    <definedName name="Стадия_проектирования" localSheetId="6">#REF!</definedName>
    <definedName name="Стадия_проектирования" localSheetId="8">#REF!</definedName>
    <definedName name="Стадия_проектирования" localSheetId="10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4">#REF!</definedName>
    <definedName name="Стоимость" localSheetId="3">#REF!</definedName>
    <definedName name="Стоимость" localSheetId="5">#REF!</definedName>
    <definedName name="Стоимость" localSheetId="6">#REF!</definedName>
    <definedName name="Стоимость" localSheetId="8">#REF!</definedName>
    <definedName name="Стоимость" localSheetId="10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4">#REF!</definedName>
    <definedName name="Стоимость_Коэффициент" localSheetId="3">#REF!</definedName>
    <definedName name="Стоимость_Коэффициент" localSheetId="5">#REF!</definedName>
    <definedName name="Стоимость_Коэффициент" localSheetId="8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5">#REF!</definedName>
    <definedName name="Стоимость_по_акту_выполненных_работ_в_базисных_ценах" localSheetId="8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5">#REF!</definedName>
    <definedName name="Стоимость_по_акту_выполненных_работ_при_ресурсном_расчете" localSheetId="8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3">#REF!</definedName>
    <definedName name="страх" localSheetId="5">#REF!</definedName>
    <definedName name="страх" localSheetId="6">#REF!</definedName>
    <definedName name="страх" localSheetId="7">#REF!</definedName>
    <definedName name="страх">#REF!</definedName>
    <definedName name="страхов" localSheetId="3">#REF!</definedName>
    <definedName name="страхов" localSheetId="5">#REF!</definedName>
    <definedName name="страхов" localSheetId="6">#REF!</definedName>
    <definedName name="страхов" localSheetId="7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4">#REF!</definedName>
    <definedName name="Строительная_полоса" localSheetId="3">#REF!</definedName>
    <definedName name="Строительная_полоса" localSheetId="5">#REF!</definedName>
    <definedName name="Строительная_полоса" localSheetId="6">#REF!</definedName>
    <definedName name="Строительная_полоса" localSheetId="8">#REF!</definedName>
    <definedName name="Строительная_полоса" localSheetId="10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4">#REF!</definedName>
    <definedName name="Строительные_работы_в_базисных_ценах" localSheetId="3">#REF!</definedName>
    <definedName name="Строительные_работы_в_базисных_ценах" localSheetId="5">#REF!</definedName>
    <definedName name="Строительные_работы_в_базисных_ценах" localSheetId="8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4">#REF!</definedName>
    <definedName name="т" localSheetId="3">#REF!</definedName>
    <definedName name="т" localSheetId="5">#REF!</definedName>
    <definedName name="т" localSheetId="6">#REF!</definedName>
    <definedName name="т" localSheetId="8">#REF!</definedName>
    <definedName name="т" localSheetId="10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4">#REF!</definedName>
    <definedName name="Тамбовская_область" localSheetId="3">#REF!</definedName>
    <definedName name="Тамбовская_область" localSheetId="5">#REF!</definedName>
    <definedName name="Тамбовская_область" localSheetId="6">#REF!</definedName>
    <definedName name="Тамбовская_область" localSheetId="8">#REF!</definedName>
    <definedName name="Тамбовская_область" localSheetId="10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4">#REF!</definedName>
    <definedName name="Тверская_область" localSheetId="3">#REF!</definedName>
    <definedName name="Тверская_область" localSheetId="5">#REF!</definedName>
    <definedName name="Тверская_область" localSheetId="8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4">#REF!</definedName>
    <definedName name="Территориальная_поправка_к_ТЕР" localSheetId="3">#REF!</definedName>
    <definedName name="Территориальная_поправка_к_ТЕР" localSheetId="5">#REF!</definedName>
    <definedName name="Территориальная_поправка_к_ТЕР" localSheetId="8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4">#REF!</definedName>
    <definedName name="техник" localSheetId="3">#REF!</definedName>
    <definedName name="техник" localSheetId="5">#REF!</definedName>
    <definedName name="техник" localSheetId="8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4">#REF!</definedName>
    <definedName name="технич" localSheetId="3">#REF!</definedName>
    <definedName name="технич" localSheetId="5">#REF!</definedName>
    <definedName name="технич" localSheetId="8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4">#REF!</definedName>
    <definedName name="Технический_директор" localSheetId="3">#REF!</definedName>
    <definedName name="Технический_директор" localSheetId="5">#REF!</definedName>
    <definedName name="Технический_директор" localSheetId="8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4">#REF!</definedName>
    <definedName name="Томская_область" localSheetId="3">#REF!</definedName>
    <definedName name="Томская_область" localSheetId="5">#REF!</definedName>
    <definedName name="Томская_область" localSheetId="6">#REF!</definedName>
    <definedName name="Томская_область" localSheetId="8">#REF!</definedName>
    <definedName name="Томская_область" localSheetId="10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4">#REF!</definedName>
    <definedName name="Томская_область_1" localSheetId="3">#REF!</definedName>
    <definedName name="Томская_область_1" localSheetId="5">#REF!</definedName>
    <definedName name="Томская_область_1" localSheetId="8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4">#REF!</definedName>
    <definedName name="топ1" localSheetId="3">#REF!</definedName>
    <definedName name="топ1" localSheetId="5">#REF!</definedName>
    <definedName name="топ1" localSheetId="8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4">#REF!</definedName>
    <definedName name="топ2" localSheetId="3">#REF!</definedName>
    <definedName name="топ2" localSheetId="5">#REF!</definedName>
    <definedName name="топ2" localSheetId="8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4">#REF!</definedName>
    <definedName name="топо" localSheetId="3">#REF!</definedName>
    <definedName name="топо" localSheetId="5">#REF!</definedName>
    <definedName name="топо" localSheetId="8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4">#REF!</definedName>
    <definedName name="топогр1" localSheetId="3">#REF!</definedName>
    <definedName name="топогр1" localSheetId="5">#REF!</definedName>
    <definedName name="топогр1" localSheetId="8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4">#REF!</definedName>
    <definedName name="топограф" localSheetId="3">#REF!</definedName>
    <definedName name="топограф" localSheetId="5">#REF!</definedName>
    <definedName name="топограф" localSheetId="8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4">#REF!</definedName>
    <definedName name="третий" localSheetId="3">#REF!</definedName>
    <definedName name="третий" localSheetId="5">#REF!</definedName>
    <definedName name="третий" localSheetId="6">#REF!</definedName>
    <definedName name="третий" localSheetId="8">#REF!</definedName>
    <definedName name="третий" localSheetId="10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4">#REF!</definedName>
    <definedName name="третья_кат" localSheetId="3">#REF!</definedName>
    <definedName name="третья_кат" localSheetId="5">#REF!</definedName>
    <definedName name="третья_кат" localSheetId="8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4">#REF!</definedName>
    <definedName name="трол" localSheetId="3">#REF!</definedName>
    <definedName name="трол" localSheetId="5">#REF!</definedName>
    <definedName name="трол" localSheetId="8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5">#REF!</definedName>
    <definedName name="Труд_механизаторов_по_акту_вып_работ_с_учетом_к_тов" localSheetId="8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5">#REF!</definedName>
    <definedName name="Труд_основн_рабочих_по_акту_вып_работ_с_учетом_к_тов" localSheetId="8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5">#REF!</definedName>
    <definedName name="Трудоемкость_механизаторов_по_акту_выполненных_работ" localSheetId="8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5">#REF!</definedName>
    <definedName name="Трудоемкость_основных_рабочих_по_акту_выполненных_работ" localSheetId="8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4">#REF!</definedName>
    <definedName name="ТС1" localSheetId="3">#REF!</definedName>
    <definedName name="ТС1" localSheetId="5">#REF!</definedName>
    <definedName name="ТС1" localSheetId="8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4">#REF!</definedName>
    <definedName name="ттт" localSheetId="14">#REF!</definedName>
    <definedName name="ттт" localSheetId="15">#REF!</definedName>
    <definedName name="ттт" localSheetId="3">#REF!</definedName>
    <definedName name="ттт" localSheetId="5">#REF!</definedName>
    <definedName name="ттт" localSheetId="8">#REF!</definedName>
    <definedName name="ттт" localSheetId="12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4">#REF!</definedName>
    <definedName name="Тульская_область" localSheetId="3">#REF!</definedName>
    <definedName name="Тульская_область" localSheetId="5">#REF!</definedName>
    <definedName name="Тульская_область" localSheetId="8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4">{0,"тысячz";1,"тысячаz";2,"тысячиz";5,"тысячz"}</definedName>
    <definedName name="тыс" localSheetId="13">{0,"тысячz";1,"тысячаz";2,"тысячиz";5,"тысячz"}</definedName>
    <definedName name="тыс" localSheetId="15">{0,"тысячz";1,"тысячаz";2,"тысячиz";5,"тысячz"}</definedName>
    <definedName name="тыс" localSheetId="3">{0,"тысячz";1,"тысячаz";2,"тысячиz";5,"тысячz"}</definedName>
    <definedName name="тыс" localSheetId="11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8">{0,"тысячz";1,"тысячаz";2,"тысячиz";5,"тысячz"}</definedName>
    <definedName name="тыс" localSheetId="12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4">#REF!</definedName>
    <definedName name="тьбю" localSheetId="3">#REF!</definedName>
    <definedName name="тьбю" localSheetId="5">#REF!</definedName>
    <definedName name="тьбю" localSheetId="6">#REF!</definedName>
    <definedName name="тьбю" localSheetId="8">#REF!</definedName>
    <definedName name="тьбю" localSheetId="10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4">#REF!</definedName>
    <definedName name="тьтб" localSheetId="3">#REF!</definedName>
    <definedName name="тьтб" localSheetId="5">#REF!</definedName>
    <definedName name="тьтб" localSheetId="8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4">#REF!</definedName>
    <definedName name="тьюит" localSheetId="3">#REF!</definedName>
    <definedName name="тьюит" localSheetId="5">#REF!</definedName>
    <definedName name="тьюит" localSheetId="8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4">#REF!</definedName>
    <definedName name="Тюменская_область" localSheetId="3">#REF!</definedName>
    <definedName name="Тюменская_область" localSheetId="5">#REF!</definedName>
    <definedName name="Тюменская_область" localSheetId="8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4">#REF!</definedName>
    <definedName name="Тюменская_область_1" localSheetId="3">#REF!</definedName>
    <definedName name="Тюменская_область_1" localSheetId="5">#REF!</definedName>
    <definedName name="Тюменская_область_1" localSheetId="8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4">#REF!</definedName>
    <definedName name="у" localSheetId="3">#REF!</definedName>
    <definedName name="у" localSheetId="5">#REF!</definedName>
    <definedName name="у" localSheetId="8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4">#REF!</definedName>
    <definedName name="убыль" localSheetId="3">#REF!</definedName>
    <definedName name="убыль" localSheetId="5">#REF!</definedName>
    <definedName name="убыль" localSheetId="8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4">#REF!</definedName>
    <definedName name="уг" localSheetId="3">#REF!</definedName>
    <definedName name="уг" localSheetId="5">#REF!</definedName>
    <definedName name="уг" localSheetId="8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4">#REF!</definedName>
    <definedName name="Удмуртская_Республика" localSheetId="3">#REF!</definedName>
    <definedName name="Удмуртская_Республика" localSheetId="5">#REF!</definedName>
    <definedName name="Удмуртская_Республика" localSheetId="8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4">#REF!</definedName>
    <definedName name="Удмуртская_Республика_1" localSheetId="3">#REF!</definedName>
    <definedName name="Удмуртская_Республика_1" localSheetId="5">#REF!</definedName>
    <definedName name="Удмуртская_Республика_1" localSheetId="8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4">#REF!</definedName>
    <definedName name="уено" localSheetId="3">#REF!</definedName>
    <definedName name="уено" localSheetId="5">#REF!</definedName>
    <definedName name="уено" localSheetId="8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4">#REF!</definedName>
    <definedName name="уенонео" localSheetId="3">#REF!</definedName>
    <definedName name="уенонео" localSheetId="5">#REF!</definedName>
    <definedName name="уенонео" localSheetId="8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4">#REF!</definedName>
    <definedName name="уер" localSheetId="3">#REF!</definedName>
    <definedName name="уер" localSheetId="5">#REF!</definedName>
    <definedName name="уер" localSheetId="8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4">#REF!</definedName>
    <definedName name="уеро" localSheetId="3">#REF!</definedName>
    <definedName name="уеро" localSheetId="5">#REF!</definedName>
    <definedName name="уеро" localSheetId="8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4">#REF!</definedName>
    <definedName name="уерор" localSheetId="3">#REF!</definedName>
    <definedName name="уерор" localSheetId="5">#REF!</definedName>
    <definedName name="уерор" localSheetId="8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4">#REF!</definedName>
    <definedName name="ук" localSheetId="3">#REF!</definedName>
    <definedName name="ук" localSheetId="5">#REF!</definedName>
    <definedName name="ук" localSheetId="8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4">#REF!</definedName>
    <definedName name="уке" localSheetId="3">#REF!</definedName>
    <definedName name="уке" localSheetId="5">#REF!</definedName>
    <definedName name="уке" localSheetId="8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4">#REF!</definedName>
    <definedName name="укее" localSheetId="3">#REF!</definedName>
    <definedName name="укее" localSheetId="5">#REF!</definedName>
    <definedName name="укее" localSheetId="8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4">#REF!</definedName>
    <definedName name="укк_м" localSheetId="3">#REF!</definedName>
    <definedName name="укк_м" localSheetId="5">#REF!</definedName>
    <definedName name="укк_м" localSheetId="8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5">#REF!</definedName>
    <definedName name="Укрупненный_норматив_НР_для_расчета_в_текущих_ценах_и_ценах_2001г." localSheetId="8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5">#REF!</definedName>
    <definedName name="Укрупненный_норматив_НР_для_расчета_в_ценах_1984г." localSheetId="8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5">#REF!</definedName>
    <definedName name="Укрупненный_норматив_СП_для_расчета_в_текущих_ценах_и_ценах_2001г." localSheetId="8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5">#REF!</definedName>
    <definedName name="Укрупненный_норматив_СП_для_расчета_в_ценах_1984г." localSheetId="8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4">#REF!</definedName>
    <definedName name="укц" localSheetId="3">#REF!</definedName>
    <definedName name="укц" localSheetId="5">#REF!</definedName>
    <definedName name="укц" localSheetId="8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4">#REF!</definedName>
    <definedName name="Ульяновская_область" localSheetId="3">#REF!</definedName>
    <definedName name="Ульяновская_область" localSheetId="5">#REF!</definedName>
    <definedName name="Ульяновская_область" localSheetId="8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4">#REF!</definedName>
    <definedName name="уне" localSheetId="3">#REF!</definedName>
    <definedName name="уне" localSheetId="5">#REF!</definedName>
    <definedName name="уне" localSheetId="8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4">#REF!</definedName>
    <definedName name="уно" localSheetId="3">#REF!</definedName>
    <definedName name="уно" localSheetId="5">#REF!</definedName>
    <definedName name="уно" localSheetId="8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4">#REF!</definedName>
    <definedName name="уо" localSheetId="3">#REF!</definedName>
    <definedName name="уо" localSheetId="5">#REF!</definedName>
    <definedName name="уо" localSheetId="8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4">#REF!</definedName>
    <definedName name="уое" localSheetId="3">#REF!</definedName>
    <definedName name="уое" localSheetId="5">#REF!</definedName>
    <definedName name="уое" localSheetId="8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4">#REF!</definedName>
    <definedName name="упроуо" localSheetId="3">#REF!</definedName>
    <definedName name="упроуо" localSheetId="5">#REF!</definedName>
    <definedName name="упроуо" localSheetId="8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4">#REF!</definedName>
    <definedName name="упрт" localSheetId="3">#REF!</definedName>
    <definedName name="упрт" localSheetId="5">#REF!</definedName>
    <definedName name="упрт" localSheetId="8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4">#REF!</definedName>
    <definedName name="ур" localSheetId="3">#REF!</definedName>
    <definedName name="ур" localSheetId="5">#REF!</definedName>
    <definedName name="ур" localSheetId="8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4">#REF!</definedName>
    <definedName name="уре" localSheetId="3">#REF!</definedName>
    <definedName name="уре" localSheetId="5">#REF!</definedName>
    <definedName name="уре" localSheetId="8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4">#REF!</definedName>
    <definedName name="урк" localSheetId="3">#REF!</definedName>
    <definedName name="урк" localSheetId="5">#REF!</definedName>
    <definedName name="урк" localSheetId="8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4">#REF!</definedName>
    <definedName name="урн" localSheetId="3">#REF!</definedName>
    <definedName name="урн" localSheetId="5">#REF!</definedName>
    <definedName name="урн" localSheetId="8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4">#REF!</definedName>
    <definedName name="урс" localSheetId="3">#REF!</definedName>
    <definedName name="урс" localSheetId="5">#REF!</definedName>
    <definedName name="урс" localSheetId="8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4">#REF!</definedName>
    <definedName name="урс123" localSheetId="3">#REF!</definedName>
    <definedName name="урс123" localSheetId="5">#REF!</definedName>
    <definedName name="урс123" localSheetId="8">#REF!</definedName>
    <definedName name="урс123">#REF!</definedName>
    <definedName name="УслугиТОиР_ГС" localSheetId="3">#REF!</definedName>
    <definedName name="УслугиТОиР_ГС" localSheetId="5">#REF!</definedName>
    <definedName name="УслугиТОиР_ГС" localSheetId="6">#REF!</definedName>
    <definedName name="УслугиТОиР_ГС" localSheetId="7">#REF!</definedName>
    <definedName name="УслугиТОиР_ГС">#REF!</definedName>
    <definedName name="УслугиТОиР_ЭСС" localSheetId="3">#REF!</definedName>
    <definedName name="УслугиТОиР_ЭСС" localSheetId="5">#REF!</definedName>
    <definedName name="УслугиТОиР_ЭСС" localSheetId="6">#REF!</definedName>
    <definedName name="УслугиТОиР_ЭСС" localSheetId="7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4">#REF!</definedName>
    <definedName name="уу" localSheetId="3">#REF!</definedName>
    <definedName name="уу" localSheetId="5">#REF!</definedName>
    <definedName name="уу" localSheetId="8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4">#REF!</definedName>
    <definedName name="уцуц" localSheetId="3">#REF!</definedName>
    <definedName name="уцуц" localSheetId="5">#REF!</definedName>
    <definedName name="уцуц" localSheetId="8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4">#REF!</definedName>
    <definedName name="Участок" localSheetId="3">#REF!</definedName>
    <definedName name="Участок" localSheetId="5">#REF!</definedName>
    <definedName name="Участок" localSheetId="8">#REF!</definedName>
    <definedName name="Участок">#REF!</definedName>
    <definedName name="УчестьСлияние" localSheetId="3">#REF!</definedName>
    <definedName name="УчестьСлияние" localSheetId="5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4">#REF!</definedName>
    <definedName name="ушщпгу" localSheetId="3">#REF!</definedName>
    <definedName name="ушщпгу" localSheetId="5">#REF!</definedName>
    <definedName name="ушщпгу" localSheetId="8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4">#REF!</definedName>
    <definedName name="ф" localSheetId="3">#REF!</definedName>
    <definedName name="ф" localSheetId="5">#REF!</definedName>
    <definedName name="ф" localSheetId="8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4">#REF!</definedName>
    <definedName name="ф1" localSheetId="3">#REF!</definedName>
    <definedName name="ф1" localSheetId="5">#REF!</definedName>
    <definedName name="ф1" localSheetId="8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4">#REF!</definedName>
    <definedName name="Ф5.1" localSheetId="3">#REF!</definedName>
    <definedName name="Ф5.1" localSheetId="5">#REF!</definedName>
    <definedName name="Ф5.1" localSheetId="6">#REF!</definedName>
    <definedName name="Ф5.1" localSheetId="8">#REF!</definedName>
    <definedName name="Ф5.1" localSheetId="10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4">#REF!</definedName>
    <definedName name="Ф91" localSheetId="3">#REF!</definedName>
    <definedName name="Ф91" localSheetId="5">#REF!</definedName>
    <definedName name="Ф91" localSheetId="6">#REF!</definedName>
    <definedName name="Ф91" localSheetId="8">#REF!</definedName>
    <definedName name="Ф91" localSheetId="10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4">#REF!</definedName>
    <definedName name="фавр" localSheetId="3">#REF!</definedName>
    <definedName name="фавр" localSheetId="5">#REF!</definedName>
    <definedName name="фавр" localSheetId="8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4">#REF!</definedName>
    <definedName name="фапиаи" localSheetId="3">#REF!</definedName>
    <definedName name="фапиаи" localSheetId="5">#REF!</definedName>
    <definedName name="фапиаи" localSheetId="8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4">#REF!</definedName>
    <definedName name="фвап" localSheetId="3">#REF!</definedName>
    <definedName name="фвап" localSheetId="5">#REF!</definedName>
    <definedName name="фвап" localSheetId="8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4">#REF!</definedName>
    <definedName name="фвапив" localSheetId="3">#REF!</definedName>
    <definedName name="фвапив" localSheetId="5">#REF!</definedName>
    <definedName name="фвапив" localSheetId="8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4">#REF!</definedName>
    <definedName name="Финансирование_Y2017" localSheetId="3">#REF!</definedName>
    <definedName name="Финансирование_Y2017" localSheetId="5">#REF!</definedName>
    <definedName name="Финансирование_Y2017" localSheetId="6">#REF!</definedName>
    <definedName name="Финансирование_Y2017" localSheetId="8">#REF!</definedName>
    <definedName name="Финансирование_Y2017" localSheetId="10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4">#REF!</definedName>
    <definedName name="Финансирование_Y2018" localSheetId="3">#REF!</definedName>
    <definedName name="Финансирование_Y2018" localSheetId="5">#REF!</definedName>
    <definedName name="Финансирование_Y2018" localSheetId="8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4">#REF!</definedName>
    <definedName name="Финансирование_Y2019" localSheetId="3">#REF!</definedName>
    <definedName name="Финансирование_Y2019" localSheetId="5">#REF!</definedName>
    <definedName name="Финансирование_Y2019" localSheetId="8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4">#REF!</definedName>
    <definedName name="Финансирование_Y2020" localSheetId="3">#REF!</definedName>
    <definedName name="Финансирование_Y2020" localSheetId="5">#REF!</definedName>
    <definedName name="Финансирование_Y2020" localSheetId="8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4">#REF!</definedName>
    <definedName name="Финансирование_Y2021" localSheetId="3">#REF!</definedName>
    <definedName name="Финансирование_Y2021" localSheetId="5">#REF!</definedName>
    <definedName name="Финансирование_Y2021" localSheetId="8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4">#REF!</definedName>
    <definedName name="Финансирование_Y2022" localSheetId="3">#REF!</definedName>
    <definedName name="Финансирование_Y2022" localSheetId="5">#REF!</definedName>
    <definedName name="Финансирование_Y2022" localSheetId="8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4">#REF!</definedName>
    <definedName name="Финансирование_Y2023" localSheetId="3">#REF!</definedName>
    <definedName name="Финансирование_Y2023" localSheetId="5">#REF!</definedName>
    <definedName name="Финансирование_Y2023" localSheetId="8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4">#REF!</definedName>
    <definedName name="Финансирование_Y2024" localSheetId="3">#REF!</definedName>
    <definedName name="Финансирование_Y2024" localSheetId="5">#REF!</definedName>
    <definedName name="Финансирование_Y2024" localSheetId="8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4">#REF!</definedName>
    <definedName name="Финансирование_Y2025" localSheetId="3">#REF!</definedName>
    <definedName name="Финансирование_Y2025" localSheetId="5">#REF!</definedName>
    <definedName name="Финансирование_Y2025" localSheetId="8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4">#REF!</definedName>
    <definedName name="фнн" localSheetId="3">#REF!</definedName>
    <definedName name="фнн" localSheetId="5">#REF!</definedName>
    <definedName name="фнн" localSheetId="8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4">#REF!</definedName>
    <definedName name="фукек" localSheetId="3">#REF!</definedName>
    <definedName name="фукек" localSheetId="5">#REF!</definedName>
    <definedName name="фукек" localSheetId="6">#REF!</definedName>
    <definedName name="фукек" localSheetId="8">#REF!</definedName>
    <definedName name="фукек" localSheetId="10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4">#REF!</definedName>
    <definedName name="ффггг" localSheetId="3">#REF!</definedName>
    <definedName name="ффггг" localSheetId="5">#REF!</definedName>
    <definedName name="ффггг" localSheetId="6">#REF!</definedName>
    <definedName name="ффггг" localSheetId="8">#REF!</definedName>
    <definedName name="ффггг" localSheetId="10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4">#REF!</definedName>
    <definedName name="ффф" localSheetId="14">#REF!</definedName>
    <definedName name="ффф" localSheetId="15">#REF!</definedName>
    <definedName name="ффф" localSheetId="3">#REF!</definedName>
    <definedName name="ффф" localSheetId="5">#REF!</definedName>
    <definedName name="ффф" localSheetId="8">#REF!</definedName>
    <definedName name="ффф" localSheetId="12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4">#REF!</definedName>
    <definedName name="фффффф" localSheetId="3">#REF!</definedName>
    <definedName name="фффффф" localSheetId="5">#REF!</definedName>
    <definedName name="фффффф" localSheetId="8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4">#REF!</definedName>
    <definedName name="ффыв" localSheetId="3">#REF!</definedName>
    <definedName name="ффыв" localSheetId="5">#REF!</definedName>
    <definedName name="ффыв" localSheetId="8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4">#REF!</definedName>
    <definedName name="фыв" localSheetId="3">#REF!</definedName>
    <definedName name="фыв" localSheetId="5">#REF!</definedName>
    <definedName name="фыв" localSheetId="8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4">#REF!</definedName>
    <definedName name="Хабаровский_край" localSheetId="3">#REF!</definedName>
    <definedName name="Хабаровский_край" localSheetId="5">#REF!</definedName>
    <definedName name="Хабаровский_край" localSheetId="8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4">#REF!</definedName>
    <definedName name="Хабаровский_край_1" localSheetId="3">#REF!</definedName>
    <definedName name="Хабаровский_край_1" localSheetId="5">#REF!</definedName>
    <definedName name="Хабаровский_край_1" localSheetId="8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4">#REF!</definedName>
    <definedName name="Характеристика" localSheetId="3">#REF!</definedName>
    <definedName name="Характеристика" localSheetId="5">#REF!</definedName>
    <definedName name="Характеристика" localSheetId="8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4">#REF!</definedName>
    <definedName name="хд" localSheetId="3">#REF!</definedName>
    <definedName name="хд" localSheetId="5">#REF!</definedName>
    <definedName name="хд" localSheetId="8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4">#REF!</definedName>
    <definedName name="хх" localSheetId="14">#REF!</definedName>
    <definedName name="хх" localSheetId="15">#REF!</definedName>
    <definedName name="хх" localSheetId="3">#REF!</definedName>
    <definedName name="хх" localSheetId="5">#REF!</definedName>
    <definedName name="хх" localSheetId="8">#REF!</definedName>
    <definedName name="хх" localSheetId="12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4">#REF!</definedName>
    <definedName name="ц" localSheetId="3">#REF!</definedName>
    <definedName name="ц" localSheetId="5">#REF!</definedName>
    <definedName name="ц" localSheetId="8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4">#REF!</definedName>
    <definedName name="цакыф" localSheetId="3">#REF!</definedName>
    <definedName name="цакыф" localSheetId="5">#REF!</definedName>
    <definedName name="цакыф" localSheetId="8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4">#REF!</definedName>
    <definedName name="цена___0" localSheetId="3">#REF!</definedName>
    <definedName name="цена___0" localSheetId="5">#REF!</definedName>
    <definedName name="цена___0" localSheetId="6">#REF!</definedName>
    <definedName name="цена___0" localSheetId="8">#REF!</definedName>
    <definedName name="цена___0" localSheetId="10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4">#REF!</definedName>
    <definedName name="цена___0___0" localSheetId="3">#REF!</definedName>
    <definedName name="цена___0___0" localSheetId="5">#REF!</definedName>
    <definedName name="цена___0___0" localSheetId="8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4">#REF!</definedName>
    <definedName name="цена___0___0___0" localSheetId="3">#REF!</definedName>
    <definedName name="цена___0___0___0" localSheetId="5">#REF!</definedName>
    <definedName name="цена___0___0___0" localSheetId="8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4">#REF!</definedName>
    <definedName name="цена___0___0___0___0" localSheetId="3">#REF!</definedName>
    <definedName name="цена___0___0___0___0" localSheetId="5">#REF!</definedName>
    <definedName name="цена___0___0___0___0" localSheetId="8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4">#REF!</definedName>
    <definedName name="цена___0___0___2" localSheetId="3">#REF!</definedName>
    <definedName name="цена___0___0___2" localSheetId="5">#REF!</definedName>
    <definedName name="цена___0___0___2" localSheetId="8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4">#REF!</definedName>
    <definedName name="цена___0___0___3" localSheetId="3">#REF!</definedName>
    <definedName name="цена___0___0___3" localSheetId="5">#REF!</definedName>
    <definedName name="цена___0___0___3" localSheetId="8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4">#REF!</definedName>
    <definedName name="цена___0___0___4" localSheetId="3">#REF!</definedName>
    <definedName name="цена___0___0___4" localSheetId="5">#REF!</definedName>
    <definedName name="цена___0___0___4" localSheetId="8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4">#REF!</definedName>
    <definedName name="цена___0___1" localSheetId="3">#REF!</definedName>
    <definedName name="цена___0___1" localSheetId="5">#REF!</definedName>
    <definedName name="цена___0___1" localSheetId="8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4">#REF!</definedName>
    <definedName name="цена___0___10" localSheetId="3">#REF!</definedName>
    <definedName name="цена___0___10" localSheetId="5">#REF!</definedName>
    <definedName name="цена___0___10" localSheetId="8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4">#REF!</definedName>
    <definedName name="цена___0___12" localSheetId="3">#REF!</definedName>
    <definedName name="цена___0___12" localSheetId="5">#REF!</definedName>
    <definedName name="цена___0___12" localSheetId="8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4">#REF!</definedName>
    <definedName name="цена___0___2" localSheetId="3">#REF!</definedName>
    <definedName name="цена___0___2" localSheetId="5">#REF!</definedName>
    <definedName name="цена___0___2" localSheetId="8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4">#REF!</definedName>
    <definedName name="цена___0___2___0" localSheetId="3">#REF!</definedName>
    <definedName name="цена___0___2___0" localSheetId="5">#REF!</definedName>
    <definedName name="цена___0___2___0" localSheetId="8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4">#REF!</definedName>
    <definedName name="цена___0___3" localSheetId="3">#REF!</definedName>
    <definedName name="цена___0___3" localSheetId="5">#REF!</definedName>
    <definedName name="цена___0___3" localSheetId="8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4">#REF!</definedName>
    <definedName name="цена___0___4" localSheetId="3">#REF!</definedName>
    <definedName name="цена___0___4" localSheetId="5">#REF!</definedName>
    <definedName name="цена___0___4" localSheetId="8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4">#REF!</definedName>
    <definedName name="цена___0___5" localSheetId="3">#REF!</definedName>
    <definedName name="цена___0___5" localSheetId="5">#REF!</definedName>
    <definedName name="цена___0___5" localSheetId="8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4">#REF!</definedName>
    <definedName name="цена___0___6" localSheetId="3">#REF!</definedName>
    <definedName name="цена___0___6" localSheetId="5">#REF!</definedName>
    <definedName name="цена___0___6" localSheetId="8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4">#REF!</definedName>
    <definedName name="цена___0___8" localSheetId="3">#REF!</definedName>
    <definedName name="цена___0___8" localSheetId="5">#REF!</definedName>
    <definedName name="цена___0___8" localSheetId="8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4">#REF!</definedName>
    <definedName name="цена___1" localSheetId="3">#REF!</definedName>
    <definedName name="цена___1" localSheetId="5">#REF!</definedName>
    <definedName name="цена___1" localSheetId="8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4">#REF!</definedName>
    <definedName name="цена___1___0" localSheetId="3">#REF!</definedName>
    <definedName name="цена___1___0" localSheetId="5">#REF!</definedName>
    <definedName name="цена___1___0" localSheetId="8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4">#REF!</definedName>
    <definedName name="цена___10" localSheetId="3">#REF!</definedName>
    <definedName name="цена___10" localSheetId="5">#REF!</definedName>
    <definedName name="цена___10" localSheetId="8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4">#REF!</definedName>
    <definedName name="цена___10___0___0" localSheetId="3">#REF!</definedName>
    <definedName name="цена___10___0___0" localSheetId="5">#REF!</definedName>
    <definedName name="цена___10___0___0" localSheetId="6">#REF!</definedName>
    <definedName name="цена___10___0___0" localSheetId="8">#REF!</definedName>
    <definedName name="цена___10___0___0" localSheetId="10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4">#REF!</definedName>
    <definedName name="цена___10___1" localSheetId="3">#REF!</definedName>
    <definedName name="цена___10___1" localSheetId="5">#REF!</definedName>
    <definedName name="цена___10___1" localSheetId="8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4">#REF!</definedName>
    <definedName name="цена___10___10" localSheetId="3">#REF!</definedName>
    <definedName name="цена___10___10" localSheetId="5">#REF!</definedName>
    <definedName name="цена___10___10" localSheetId="8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4">#REF!</definedName>
    <definedName name="цена___10___12" localSheetId="3">#REF!</definedName>
    <definedName name="цена___10___12" localSheetId="5">#REF!</definedName>
    <definedName name="цена___10___12" localSheetId="8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4">#REF!</definedName>
    <definedName name="цена___11" localSheetId="3">#REF!</definedName>
    <definedName name="цена___11" localSheetId="5">#REF!</definedName>
    <definedName name="цена___11" localSheetId="6">#REF!</definedName>
    <definedName name="цена___11" localSheetId="8">#REF!</definedName>
    <definedName name="цена___11" localSheetId="10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4">#REF!</definedName>
    <definedName name="цена___11___10" localSheetId="3">#REF!</definedName>
    <definedName name="цена___11___10" localSheetId="5">#REF!</definedName>
    <definedName name="цена___11___10" localSheetId="6">#REF!</definedName>
    <definedName name="цена___11___10" localSheetId="8">#REF!</definedName>
    <definedName name="цена___11___10" localSheetId="10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4">#REF!</definedName>
    <definedName name="цена___11___2" localSheetId="3">#REF!</definedName>
    <definedName name="цена___11___2" localSheetId="5">#REF!</definedName>
    <definedName name="цена___11___2" localSheetId="8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4">#REF!</definedName>
    <definedName name="цена___11___4" localSheetId="3">#REF!</definedName>
    <definedName name="цена___11___4" localSheetId="5">#REF!</definedName>
    <definedName name="цена___11___4" localSheetId="8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4">#REF!</definedName>
    <definedName name="цена___11___6" localSheetId="3">#REF!</definedName>
    <definedName name="цена___11___6" localSheetId="5">#REF!</definedName>
    <definedName name="цена___11___6" localSheetId="8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4">#REF!</definedName>
    <definedName name="цена___11___8" localSheetId="3">#REF!</definedName>
    <definedName name="цена___11___8" localSheetId="5">#REF!</definedName>
    <definedName name="цена___11___8" localSheetId="8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4">#REF!</definedName>
    <definedName name="цена___2" localSheetId="3">#REF!</definedName>
    <definedName name="цена___2" localSheetId="5">#REF!</definedName>
    <definedName name="цена___2" localSheetId="6">#REF!</definedName>
    <definedName name="цена___2" localSheetId="8">#REF!</definedName>
    <definedName name="цена___2" localSheetId="10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4">#REF!</definedName>
    <definedName name="цена___2___0" localSheetId="3">#REF!</definedName>
    <definedName name="цена___2___0" localSheetId="5">#REF!</definedName>
    <definedName name="цена___2___0" localSheetId="8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4">#REF!</definedName>
    <definedName name="цена___2___0___0" localSheetId="3">#REF!</definedName>
    <definedName name="цена___2___0___0" localSheetId="5">#REF!</definedName>
    <definedName name="цена___2___0___0" localSheetId="8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4">#REF!</definedName>
    <definedName name="цена___2___0___0___0" localSheetId="3">#REF!</definedName>
    <definedName name="цена___2___0___0___0" localSheetId="5">#REF!</definedName>
    <definedName name="цена___2___0___0___0" localSheetId="8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4">#REF!</definedName>
    <definedName name="цена___2___1" localSheetId="3">#REF!</definedName>
    <definedName name="цена___2___1" localSheetId="5">#REF!</definedName>
    <definedName name="цена___2___1" localSheetId="8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4">#REF!</definedName>
    <definedName name="цена___2___10" localSheetId="3">#REF!</definedName>
    <definedName name="цена___2___10" localSheetId="5">#REF!</definedName>
    <definedName name="цена___2___10" localSheetId="8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4">#REF!</definedName>
    <definedName name="цена___2___12" localSheetId="3">#REF!</definedName>
    <definedName name="цена___2___12" localSheetId="5">#REF!</definedName>
    <definedName name="цена___2___12" localSheetId="8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4">#REF!</definedName>
    <definedName name="цена___2___2" localSheetId="3">#REF!</definedName>
    <definedName name="цена___2___2" localSheetId="5">#REF!</definedName>
    <definedName name="цена___2___2" localSheetId="8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4">#REF!</definedName>
    <definedName name="цена___2___3" localSheetId="3">#REF!</definedName>
    <definedName name="цена___2___3" localSheetId="5">#REF!</definedName>
    <definedName name="цена___2___3" localSheetId="8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4">#REF!</definedName>
    <definedName name="цена___2___4" localSheetId="3">#REF!</definedName>
    <definedName name="цена___2___4" localSheetId="5">#REF!</definedName>
    <definedName name="цена___2___4" localSheetId="8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4">#REF!</definedName>
    <definedName name="цена___2___6" localSheetId="3">#REF!</definedName>
    <definedName name="цена___2___6" localSheetId="5">#REF!</definedName>
    <definedName name="цена___2___6" localSheetId="8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4">#REF!</definedName>
    <definedName name="цена___2___8" localSheetId="3">#REF!</definedName>
    <definedName name="цена___2___8" localSheetId="5">#REF!</definedName>
    <definedName name="цена___2___8" localSheetId="8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4">#REF!</definedName>
    <definedName name="цена___3" localSheetId="3">#REF!</definedName>
    <definedName name="цена___3" localSheetId="5">#REF!</definedName>
    <definedName name="цена___3" localSheetId="8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4">#REF!</definedName>
    <definedName name="цена___3___0" localSheetId="3">#REF!</definedName>
    <definedName name="цена___3___0" localSheetId="5">#REF!</definedName>
    <definedName name="цена___3___0" localSheetId="8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4">#REF!</definedName>
    <definedName name="цена___3___10" localSheetId="3">#REF!</definedName>
    <definedName name="цена___3___10" localSheetId="5">#REF!</definedName>
    <definedName name="цена___3___10" localSheetId="6">#REF!</definedName>
    <definedName name="цена___3___10" localSheetId="8">#REF!</definedName>
    <definedName name="цена___3___10" localSheetId="10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4">#REF!</definedName>
    <definedName name="цена___3___2" localSheetId="3">#REF!</definedName>
    <definedName name="цена___3___2" localSheetId="5">#REF!</definedName>
    <definedName name="цена___3___2" localSheetId="8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4">#REF!</definedName>
    <definedName name="цена___3___3" localSheetId="3">#REF!</definedName>
    <definedName name="цена___3___3" localSheetId="5">#REF!</definedName>
    <definedName name="цена___3___3" localSheetId="8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4">#REF!</definedName>
    <definedName name="цена___3___4" localSheetId="3">#REF!</definedName>
    <definedName name="цена___3___4" localSheetId="5">#REF!</definedName>
    <definedName name="цена___3___4" localSheetId="8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4">#REF!</definedName>
    <definedName name="цена___3___6" localSheetId="3">#REF!</definedName>
    <definedName name="цена___3___6" localSheetId="5">#REF!</definedName>
    <definedName name="цена___3___6" localSheetId="8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4">#REF!</definedName>
    <definedName name="цена___3___8" localSheetId="3">#REF!</definedName>
    <definedName name="цена___3___8" localSheetId="5">#REF!</definedName>
    <definedName name="цена___3___8" localSheetId="8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4">#REF!</definedName>
    <definedName name="цена___4" localSheetId="3">#REF!</definedName>
    <definedName name="цена___4" localSheetId="5">#REF!</definedName>
    <definedName name="цена___4" localSheetId="8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4">#REF!</definedName>
    <definedName name="цена___4___0___0" localSheetId="3">#REF!</definedName>
    <definedName name="цена___4___0___0" localSheetId="5">#REF!</definedName>
    <definedName name="цена___4___0___0" localSheetId="6">#REF!</definedName>
    <definedName name="цена___4___0___0" localSheetId="8">#REF!</definedName>
    <definedName name="цена___4___0___0" localSheetId="10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4">#REF!</definedName>
    <definedName name="цена___4___0___0___0" localSheetId="3">#REF!</definedName>
    <definedName name="цена___4___0___0___0" localSheetId="5">#REF!</definedName>
    <definedName name="цена___4___0___0___0" localSheetId="8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4">#REF!</definedName>
    <definedName name="цена___4___10" localSheetId="3">#REF!</definedName>
    <definedName name="цена___4___10" localSheetId="5">#REF!</definedName>
    <definedName name="цена___4___10" localSheetId="8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4">#REF!</definedName>
    <definedName name="цена___4___12" localSheetId="3">#REF!</definedName>
    <definedName name="цена___4___12" localSheetId="5">#REF!</definedName>
    <definedName name="цена___4___12" localSheetId="8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4">#REF!</definedName>
    <definedName name="цена___4___2" localSheetId="3">#REF!</definedName>
    <definedName name="цена___4___2" localSheetId="5">#REF!</definedName>
    <definedName name="цена___4___2" localSheetId="8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4">#REF!</definedName>
    <definedName name="цена___4___3" localSheetId="3">#REF!</definedName>
    <definedName name="цена___4___3" localSheetId="5">#REF!</definedName>
    <definedName name="цена___4___3" localSheetId="8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4">#REF!</definedName>
    <definedName name="цена___4___4" localSheetId="3">#REF!</definedName>
    <definedName name="цена___4___4" localSheetId="5">#REF!</definedName>
    <definedName name="цена___4___4" localSheetId="8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4">#REF!</definedName>
    <definedName name="цена___4___6" localSheetId="3">#REF!</definedName>
    <definedName name="цена___4___6" localSheetId="5">#REF!</definedName>
    <definedName name="цена___4___6" localSheetId="8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4">#REF!</definedName>
    <definedName name="цена___4___8" localSheetId="3">#REF!</definedName>
    <definedName name="цена___4___8" localSheetId="5">#REF!</definedName>
    <definedName name="цена___4___8" localSheetId="8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4">#REF!</definedName>
    <definedName name="цена___5___0" localSheetId="3">#REF!</definedName>
    <definedName name="цена___5___0" localSheetId="5">#REF!</definedName>
    <definedName name="цена___5___0" localSheetId="6">#REF!</definedName>
    <definedName name="цена___5___0" localSheetId="8">#REF!</definedName>
    <definedName name="цена___5___0" localSheetId="10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4">#REF!</definedName>
    <definedName name="цена___5___0___0" localSheetId="3">#REF!</definedName>
    <definedName name="цена___5___0___0" localSheetId="5">#REF!</definedName>
    <definedName name="цена___5___0___0" localSheetId="8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4">#REF!</definedName>
    <definedName name="цена___5___0___0___0" localSheetId="3">#REF!</definedName>
    <definedName name="цена___5___0___0___0" localSheetId="5">#REF!</definedName>
    <definedName name="цена___5___0___0___0" localSheetId="8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4">#REF!</definedName>
    <definedName name="цена___6___0" localSheetId="3">#REF!</definedName>
    <definedName name="цена___6___0" localSheetId="5">#REF!</definedName>
    <definedName name="цена___6___0" localSheetId="6">#REF!</definedName>
    <definedName name="цена___6___0" localSheetId="8">#REF!</definedName>
    <definedName name="цена___6___0" localSheetId="10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4">#REF!</definedName>
    <definedName name="цена___6___0___0" localSheetId="3">#REF!</definedName>
    <definedName name="цена___6___0___0" localSheetId="5">#REF!</definedName>
    <definedName name="цена___6___0___0" localSheetId="8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4">#REF!</definedName>
    <definedName name="цена___6___0___0___0" localSheetId="3">#REF!</definedName>
    <definedName name="цена___6___0___0___0" localSheetId="5">#REF!</definedName>
    <definedName name="цена___6___0___0___0" localSheetId="8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4">#REF!</definedName>
    <definedName name="цена___6___1" localSheetId="3">#REF!</definedName>
    <definedName name="цена___6___1" localSheetId="5">#REF!</definedName>
    <definedName name="цена___6___1" localSheetId="8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4">#REF!</definedName>
    <definedName name="цена___6___10" localSheetId="3">#REF!</definedName>
    <definedName name="цена___6___10" localSheetId="5">#REF!</definedName>
    <definedName name="цена___6___10" localSheetId="8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4">#REF!</definedName>
    <definedName name="цена___6___12" localSheetId="3">#REF!</definedName>
    <definedName name="цена___6___12" localSheetId="5">#REF!</definedName>
    <definedName name="цена___6___12" localSheetId="8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4">#REF!</definedName>
    <definedName name="цена___6___2" localSheetId="3">#REF!</definedName>
    <definedName name="цена___6___2" localSheetId="5">#REF!</definedName>
    <definedName name="цена___6___2" localSheetId="8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4">#REF!</definedName>
    <definedName name="цена___6___4" localSheetId="3">#REF!</definedName>
    <definedName name="цена___6___4" localSheetId="5">#REF!</definedName>
    <definedName name="цена___6___4" localSheetId="8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4">#REF!</definedName>
    <definedName name="цена___6___6" localSheetId="3">#REF!</definedName>
    <definedName name="цена___6___6" localSheetId="5">#REF!</definedName>
    <definedName name="цена___6___6" localSheetId="8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4">#REF!</definedName>
    <definedName name="цена___6___8" localSheetId="3">#REF!</definedName>
    <definedName name="цена___6___8" localSheetId="5">#REF!</definedName>
    <definedName name="цена___6___8" localSheetId="8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4">#REF!</definedName>
    <definedName name="цена___7" localSheetId="3">#REF!</definedName>
    <definedName name="цена___7" localSheetId="5">#REF!</definedName>
    <definedName name="цена___7" localSheetId="8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4">#REF!</definedName>
    <definedName name="цена___7___0" localSheetId="3">#REF!</definedName>
    <definedName name="цена___7___0" localSheetId="5">#REF!</definedName>
    <definedName name="цена___7___0" localSheetId="8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4">#REF!</definedName>
    <definedName name="цена___7___10" localSheetId="3">#REF!</definedName>
    <definedName name="цена___7___10" localSheetId="5">#REF!</definedName>
    <definedName name="цена___7___10" localSheetId="8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4">#REF!</definedName>
    <definedName name="цена___7___2" localSheetId="3">#REF!</definedName>
    <definedName name="цена___7___2" localSheetId="5">#REF!</definedName>
    <definedName name="цена___7___2" localSheetId="8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4">#REF!</definedName>
    <definedName name="цена___7___4" localSheetId="3">#REF!</definedName>
    <definedName name="цена___7___4" localSheetId="5">#REF!</definedName>
    <definedName name="цена___7___4" localSheetId="8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4">#REF!</definedName>
    <definedName name="цена___7___6" localSheetId="3">#REF!</definedName>
    <definedName name="цена___7___6" localSheetId="5">#REF!</definedName>
    <definedName name="цена___7___6" localSheetId="8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4">#REF!</definedName>
    <definedName name="цена___7___8" localSheetId="3">#REF!</definedName>
    <definedName name="цена___7___8" localSheetId="5">#REF!</definedName>
    <definedName name="цена___7___8" localSheetId="8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4">#REF!</definedName>
    <definedName name="цена___8" localSheetId="3">#REF!</definedName>
    <definedName name="цена___8" localSheetId="5">#REF!</definedName>
    <definedName name="цена___8" localSheetId="8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4">#REF!</definedName>
    <definedName name="цена___8___0" localSheetId="3">#REF!</definedName>
    <definedName name="цена___8___0" localSheetId="5">#REF!</definedName>
    <definedName name="цена___8___0" localSheetId="8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4">#REF!</definedName>
    <definedName name="цена___8___0___0" localSheetId="3">#REF!</definedName>
    <definedName name="цена___8___0___0" localSheetId="5">#REF!</definedName>
    <definedName name="цена___8___0___0" localSheetId="8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4">#REF!</definedName>
    <definedName name="цена___8___0___0___0" localSheetId="3">#REF!</definedName>
    <definedName name="цена___8___0___0___0" localSheetId="5">#REF!</definedName>
    <definedName name="цена___8___0___0___0" localSheetId="8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4">#REF!</definedName>
    <definedName name="цена___8___1" localSheetId="3">#REF!</definedName>
    <definedName name="цена___8___1" localSheetId="5">#REF!</definedName>
    <definedName name="цена___8___1" localSheetId="8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4">#REF!</definedName>
    <definedName name="цена___8___10" localSheetId="3">#REF!</definedName>
    <definedName name="цена___8___10" localSheetId="5">#REF!</definedName>
    <definedName name="цена___8___10" localSheetId="8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4">#REF!</definedName>
    <definedName name="цена___8___12" localSheetId="3">#REF!</definedName>
    <definedName name="цена___8___12" localSheetId="5">#REF!</definedName>
    <definedName name="цена___8___12" localSheetId="8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4">#REF!</definedName>
    <definedName name="цена___8___2" localSheetId="3">#REF!</definedName>
    <definedName name="цена___8___2" localSheetId="5">#REF!</definedName>
    <definedName name="цена___8___2" localSheetId="8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4">#REF!</definedName>
    <definedName name="цена___8___4" localSheetId="3">#REF!</definedName>
    <definedName name="цена___8___4" localSheetId="5">#REF!</definedName>
    <definedName name="цена___8___4" localSheetId="8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4">#REF!</definedName>
    <definedName name="цена___8___6" localSheetId="3">#REF!</definedName>
    <definedName name="цена___8___6" localSheetId="5">#REF!</definedName>
    <definedName name="цена___8___6" localSheetId="8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4">#REF!</definedName>
    <definedName name="цена___8___8" localSheetId="3">#REF!</definedName>
    <definedName name="цена___8___8" localSheetId="5">#REF!</definedName>
    <definedName name="цена___8___8" localSheetId="8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4">#REF!</definedName>
    <definedName name="цена___9" localSheetId="3">#REF!</definedName>
    <definedName name="цена___9" localSheetId="5">#REF!</definedName>
    <definedName name="цена___9" localSheetId="8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4">#REF!</definedName>
    <definedName name="цена___9___0" localSheetId="3">#REF!</definedName>
    <definedName name="цена___9___0" localSheetId="5">#REF!</definedName>
    <definedName name="цена___9___0" localSheetId="8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4">#REF!</definedName>
    <definedName name="цена___9___0___0" localSheetId="3">#REF!</definedName>
    <definedName name="цена___9___0___0" localSheetId="5">#REF!</definedName>
    <definedName name="цена___9___0___0" localSheetId="8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4">#REF!</definedName>
    <definedName name="цена___9___0___0___0" localSheetId="3">#REF!</definedName>
    <definedName name="цена___9___0___0___0" localSheetId="5">#REF!</definedName>
    <definedName name="цена___9___0___0___0" localSheetId="8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4">#REF!</definedName>
    <definedName name="цена___9___10" localSheetId="3">#REF!</definedName>
    <definedName name="цена___9___10" localSheetId="5">#REF!</definedName>
    <definedName name="цена___9___10" localSheetId="8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4">#REF!</definedName>
    <definedName name="цена___9___2" localSheetId="3">#REF!</definedName>
    <definedName name="цена___9___2" localSheetId="5">#REF!</definedName>
    <definedName name="цена___9___2" localSheetId="8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4">#REF!</definedName>
    <definedName name="цена___9___4" localSheetId="3">#REF!</definedName>
    <definedName name="цена___9___4" localSheetId="5">#REF!</definedName>
    <definedName name="цена___9___4" localSheetId="8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4">#REF!</definedName>
    <definedName name="цена___9___6" localSheetId="3">#REF!</definedName>
    <definedName name="цена___9___6" localSheetId="5">#REF!</definedName>
    <definedName name="цена___9___6" localSheetId="8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4">#REF!</definedName>
    <definedName name="цена___9___8" localSheetId="3">#REF!</definedName>
    <definedName name="цена___9___8" localSheetId="5">#REF!</definedName>
    <definedName name="цена___9___8" localSheetId="8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4">#REF!</definedName>
    <definedName name="ЦенаШурфов" localSheetId="3">#REF!</definedName>
    <definedName name="ЦенаШурфов" localSheetId="5">#REF!</definedName>
    <definedName name="ЦенаШурфов" localSheetId="6">#REF!</definedName>
    <definedName name="ЦенаШурфов" localSheetId="8">#REF!</definedName>
    <definedName name="ЦенаШурфов" localSheetId="10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4">#REF!</definedName>
    <definedName name="цук" localSheetId="3">#REF!</definedName>
    <definedName name="цук" localSheetId="5">#REF!</definedName>
    <definedName name="цук" localSheetId="8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4">#REF!</definedName>
    <definedName name="цукеп" localSheetId="3">#REF!</definedName>
    <definedName name="цукеп" localSheetId="5">#REF!</definedName>
    <definedName name="цукеп" localSheetId="8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4">#REF!</definedName>
    <definedName name="цукцук" localSheetId="3">#REF!</definedName>
    <definedName name="цукцук" localSheetId="5">#REF!</definedName>
    <definedName name="цукцук" localSheetId="8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4">#REF!</definedName>
    <definedName name="цукцукуцкцук" localSheetId="3">#REF!</definedName>
    <definedName name="цукцукуцкцук" localSheetId="5">#REF!</definedName>
    <definedName name="цукцукуцкцук" localSheetId="8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4">#REF!</definedName>
    <definedName name="цукцукцук" localSheetId="3">#REF!</definedName>
    <definedName name="цукцукцук" localSheetId="5">#REF!</definedName>
    <definedName name="цукцукцук" localSheetId="8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4">#REF!</definedName>
    <definedName name="цфйе" localSheetId="3">#REF!</definedName>
    <definedName name="цфйе" localSheetId="5">#REF!</definedName>
    <definedName name="цфйе" localSheetId="8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4">#REF!</definedName>
    <definedName name="цц" localSheetId="14">#REF!</definedName>
    <definedName name="цц" localSheetId="15">#REF!</definedName>
    <definedName name="цц" localSheetId="3">#REF!</definedName>
    <definedName name="цц" localSheetId="5">#REF!</definedName>
    <definedName name="цц" localSheetId="8">#REF!</definedName>
    <definedName name="цц" localSheetId="12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4">#REF!</definedName>
    <definedName name="ццц" localSheetId="3">#REF!</definedName>
    <definedName name="ццц" localSheetId="5">#REF!</definedName>
    <definedName name="ццц" localSheetId="8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4">#REF!</definedName>
    <definedName name="чапо" localSheetId="3">#REF!</definedName>
    <definedName name="чапо" localSheetId="5">#REF!</definedName>
    <definedName name="чапо" localSheetId="8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4">#REF!</definedName>
    <definedName name="чапр" localSheetId="3">#REF!</definedName>
    <definedName name="чапр" localSheetId="5">#REF!</definedName>
    <definedName name="чапр" localSheetId="8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4">#REF!</definedName>
    <definedName name="Части_и_главы" localSheetId="3">#REF!</definedName>
    <definedName name="Части_и_главы" localSheetId="5">#REF!</definedName>
    <definedName name="Части_и_главы" localSheetId="8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4">#REF!</definedName>
    <definedName name="Челябинская_область" localSheetId="3">#REF!</definedName>
    <definedName name="Челябинская_область" localSheetId="5">#REF!</definedName>
    <definedName name="Челябинская_область" localSheetId="8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4">#REF!</definedName>
    <definedName name="Челябинская_область_1" localSheetId="3">#REF!</definedName>
    <definedName name="Челябинская_область_1" localSheetId="5">#REF!</definedName>
    <definedName name="Челябинская_область_1" localSheetId="8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4">#REF!</definedName>
    <definedName name="черт." localSheetId="3">#REF!</definedName>
    <definedName name="черт." localSheetId="5">#REF!</definedName>
    <definedName name="черт." localSheetId="8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4">#REF!</definedName>
    <definedName name="четвертый" localSheetId="3">#REF!</definedName>
    <definedName name="четвертый" localSheetId="5">#REF!</definedName>
    <definedName name="четвертый" localSheetId="8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4">#REF!</definedName>
    <definedName name="Чеченская_Республика" localSheetId="3">#REF!</definedName>
    <definedName name="Чеченская_Республика" localSheetId="5">#REF!</definedName>
    <definedName name="Чеченская_Республика" localSheetId="8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4">#REF!</definedName>
    <definedName name="Читинская_область" localSheetId="3">#REF!</definedName>
    <definedName name="Читинская_область" localSheetId="5">#REF!</definedName>
    <definedName name="Читинская_область" localSheetId="6">#REF!</definedName>
    <definedName name="Читинская_область" localSheetId="8">#REF!</definedName>
    <definedName name="Читинская_область" localSheetId="10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4">#REF!</definedName>
    <definedName name="Читинская_область_1" localSheetId="3">#REF!</definedName>
    <definedName name="Читинская_область_1" localSheetId="5">#REF!</definedName>
    <definedName name="Читинская_область_1" localSheetId="8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4">#REF!</definedName>
    <definedName name="чмтчмт" localSheetId="3">#REF!</definedName>
    <definedName name="чмтчмт" localSheetId="5">#REF!</definedName>
    <definedName name="чмтчмт" localSheetId="8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4">#REF!</definedName>
    <definedName name="чмтчт" localSheetId="3">#REF!</definedName>
    <definedName name="чмтчт" localSheetId="5">#REF!</definedName>
    <definedName name="чмтчт" localSheetId="8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4">#REF!</definedName>
    <definedName name="чс" localSheetId="3">#REF!</definedName>
    <definedName name="чс" localSheetId="5">#REF!</definedName>
    <definedName name="чс" localSheetId="8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4">#REF!</definedName>
    <definedName name="чсапр" localSheetId="3">#REF!</definedName>
    <definedName name="чсапр" localSheetId="5">#REF!</definedName>
    <definedName name="чсапр" localSheetId="8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4">#REF!</definedName>
    <definedName name="чсиь" localSheetId="3">#REF!</definedName>
    <definedName name="чсиь" localSheetId="5">#REF!</definedName>
    <definedName name="чсиь" localSheetId="8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4">#REF!</definedName>
    <definedName name="чсмт" localSheetId="3">#REF!</definedName>
    <definedName name="чсмт" localSheetId="5">#REF!</definedName>
    <definedName name="чсмт" localSheetId="8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4">#REF!</definedName>
    <definedName name="чстм" localSheetId="3">#REF!</definedName>
    <definedName name="чстм" localSheetId="5">#REF!</definedName>
    <definedName name="чстм" localSheetId="8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4">#REF!</definedName>
    <definedName name="чт" localSheetId="3">#REF!</definedName>
    <definedName name="чт" localSheetId="5">#REF!</definedName>
    <definedName name="чт" localSheetId="8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4">#REF!</definedName>
    <definedName name="чтм" localSheetId="3">#REF!</definedName>
    <definedName name="чтм" localSheetId="5">#REF!</definedName>
    <definedName name="чтм" localSheetId="8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4">#REF!</definedName>
    <definedName name="чть" localSheetId="3">#REF!</definedName>
    <definedName name="чть" localSheetId="5">#REF!</definedName>
    <definedName name="чть" localSheetId="8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4">#REF!</definedName>
    <definedName name="Чувашская_Республика___Чувашия" localSheetId="3">#REF!</definedName>
    <definedName name="Чувашская_Республика___Чувашия" localSheetId="5">#REF!</definedName>
    <definedName name="Чувашская_Республика___Чувашия" localSheetId="8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4">#REF!</definedName>
    <definedName name="Чукотский_автономный_округ" localSheetId="3">#REF!</definedName>
    <definedName name="Чукотский_автономный_округ" localSheetId="5">#REF!</definedName>
    <definedName name="Чукотский_автономный_округ" localSheetId="8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4">#REF!</definedName>
    <definedName name="Чукотский_автономный_округ_1" localSheetId="3">#REF!</definedName>
    <definedName name="Чукотский_автономный_округ_1" localSheetId="5">#REF!</definedName>
    <definedName name="Чукотский_автономный_округ_1" localSheetId="8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4">#REF!</definedName>
    <definedName name="ш" localSheetId="3">#REF!</definedName>
    <definedName name="ш" localSheetId="5">#REF!</definedName>
    <definedName name="ш" localSheetId="8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4">#REF!</definedName>
    <definedName name="Шапка" localSheetId="3">#REF!</definedName>
    <definedName name="Шапка" localSheetId="5">#REF!</definedName>
    <definedName name="Шапка" localSheetId="8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4">#REF!</definedName>
    <definedName name="Шапка2" localSheetId="3">#REF!</definedName>
    <definedName name="Шапка2" localSheetId="5">#REF!</definedName>
    <definedName name="Шапка2" localSheetId="8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4">#REF!</definedName>
    <definedName name="шгд" localSheetId="3">#REF!</definedName>
    <definedName name="шгд" localSheetId="5">#REF!</definedName>
    <definedName name="шгд" localSheetId="8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4">#REF!</definedName>
    <definedName name="шдгшж" localSheetId="3">#REF!</definedName>
    <definedName name="шдгшж" localSheetId="5">#REF!</definedName>
    <definedName name="шдгшж" localSheetId="8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4">#REF!</definedName>
    <definedName name="шестой" localSheetId="3">#REF!</definedName>
    <definedName name="шестой" localSheetId="5">#REF!</definedName>
    <definedName name="шестой" localSheetId="8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4">#REF!</definedName>
    <definedName name="Шесть" localSheetId="3">#REF!</definedName>
    <definedName name="Шесть" localSheetId="5">#REF!</definedName>
    <definedName name="Шесть" localSheetId="8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4">#REF!</definedName>
    <definedName name="Шкафы_ТМ" localSheetId="3">#REF!</definedName>
    <definedName name="Шкафы_ТМ" localSheetId="5">#REF!</definedName>
    <definedName name="Шкафы_ТМ" localSheetId="6">#REF!</definedName>
    <definedName name="Шкафы_ТМ" localSheetId="8">#REF!</definedName>
    <definedName name="Шкафы_ТМ" localSheetId="10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4">#REF!</definedName>
    <definedName name="шоссе" localSheetId="3">#REF!</definedName>
    <definedName name="шоссе" localSheetId="5">#REF!</definedName>
    <definedName name="шоссе" localSheetId="8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4">#REF!</definedName>
    <definedName name="шплю" localSheetId="3">#REF!</definedName>
    <definedName name="шплю" localSheetId="5">#REF!</definedName>
    <definedName name="шплю" localSheetId="8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4">#REF!</definedName>
    <definedName name="шпр" localSheetId="3">#REF!</definedName>
    <definedName name="шпр" localSheetId="5">#REF!</definedName>
    <definedName name="шпр" localSheetId="8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4">#REF!</definedName>
    <definedName name="шш" localSheetId="14">#REF!</definedName>
    <definedName name="шш" localSheetId="15">#REF!</definedName>
    <definedName name="шш" localSheetId="3">#REF!</definedName>
    <definedName name="шш" localSheetId="5">#REF!</definedName>
    <definedName name="шш" localSheetId="8">#REF!</definedName>
    <definedName name="шш" localSheetId="12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4">#REF!</definedName>
    <definedName name="шшш" localSheetId="3">#REF!</definedName>
    <definedName name="шшш" localSheetId="5">#REF!</definedName>
    <definedName name="шшш" localSheetId="8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4">#REF!</definedName>
    <definedName name="шщгщ9шщллщ" localSheetId="3">#REF!</definedName>
    <definedName name="шщгщ9шщллщ" localSheetId="5">#REF!</definedName>
    <definedName name="шщгщ9шщллщ" localSheetId="8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4">#REF!</definedName>
    <definedName name="щжэдж" localSheetId="3">#REF!</definedName>
    <definedName name="щжэдж" localSheetId="5">#REF!</definedName>
    <definedName name="щжэдж" localSheetId="8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4">#REF!</definedName>
    <definedName name="щшшщрг" localSheetId="3">#REF!</definedName>
    <definedName name="щшшщрг" localSheetId="5">#REF!</definedName>
    <definedName name="щшшщрг" localSheetId="8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4">#REF!</definedName>
    <definedName name="щщ" localSheetId="14">#REF!</definedName>
    <definedName name="щщ" localSheetId="15">#REF!</definedName>
    <definedName name="щщ" localSheetId="3">#REF!</definedName>
    <definedName name="щщ" localSheetId="5">#REF!</definedName>
    <definedName name="щщ" localSheetId="8">#REF!</definedName>
    <definedName name="щщ" localSheetId="12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4">#REF!</definedName>
    <definedName name="ъхз" localSheetId="3">#REF!</definedName>
    <definedName name="ъхз" localSheetId="5">#REF!</definedName>
    <definedName name="ъхз" localSheetId="8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4">#REF!</definedName>
    <definedName name="ыа" localSheetId="3">#REF!</definedName>
    <definedName name="ыа" localSheetId="5">#REF!</definedName>
    <definedName name="ыа" localSheetId="6">#REF!</definedName>
    <definedName name="ыа" localSheetId="8">#REF!</definedName>
    <definedName name="ыа" localSheetId="10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4">#REF!</definedName>
    <definedName name="ыаоаы" localSheetId="3">#REF!</definedName>
    <definedName name="ыаоаы" localSheetId="5">#REF!</definedName>
    <definedName name="ыаоаы" localSheetId="8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4">#REF!</definedName>
    <definedName name="ыаоаыо" localSheetId="3">#REF!</definedName>
    <definedName name="ыаоаыо" localSheetId="5">#REF!</definedName>
    <definedName name="ыаоаыо" localSheetId="8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4">#REF!</definedName>
    <definedName name="ыаоаып" localSheetId="3">#REF!</definedName>
    <definedName name="ыаоаып" localSheetId="5">#REF!</definedName>
    <definedName name="ыаоаып" localSheetId="8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4">#REF!</definedName>
    <definedName name="ыаоп" localSheetId="3">#REF!</definedName>
    <definedName name="ыаоп" localSheetId="5">#REF!</definedName>
    <definedName name="ыаоп" localSheetId="8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4">#REF!</definedName>
    <definedName name="ыапо" localSheetId="3">#REF!</definedName>
    <definedName name="ыапо" localSheetId="5">#REF!</definedName>
    <definedName name="ыапо" localSheetId="8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4">#REF!</definedName>
    <definedName name="ыапоапоао" localSheetId="3">#REF!</definedName>
    <definedName name="ыапоапоао" localSheetId="5">#REF!</definedName>
    <definedName name="ыапоапоао" localSheetId="8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4">#REF!</definedName>
    <definedName name="ыапоаыо" localSheetId="3">#REF!</definedName>
    <definedName name="ыапоаыо" localSheetId="5">#REF!</definedName>
    <definedName name="ыапоаыо" localSheetId="8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4">#REF!</definedName>
    <definedName name="ыапоы" localSheetId="3">#REF!</definedName>
    <definedName name="ыапоы" localSheetId="5">#REF!</definedName>
    <definedName name="ыапоы" localSheetId="8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4">#REF!</definedName>
    <definedName name="ыапоыа" localSheetId="3">#REF!</definedName>
    <definedName name="ыапоыа" localSheetId="5">#REF!</definedName>
    <definedName name="ыапоыа" localSheetId="8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4">#REF!</definedName>
    <definedName name="ыапраыр" localSheetId="3">#REF!</definedName>
    <definedName name="ыапраыр" localSheetId="5">#REF!</definedName>
    <definedName name="ыапраыр" localSheetId="6">#REF!</definedName>
    <definedName name="ыапраыр" localSheetId="8">#REF!</definedName>
    <definedName name="ыапраыр" localSheetId="10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4">#REF!</definedName>
    <definedName name="ыаыаы" localSheetId="3">#REF!</definedName>
    <definedName name="ыаыаы" localSheetId="5">#REF!</definedName>
    <definedName name="ыаыаы" localSheetId="8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4">#REF!</definedName>
    <definedName name="ЫВGGGGGGGGGGGGGGG" localSheetId="3">#REF!</definedName>
    <definedName name="ЫВGGGGGGGGGGGGGGG" localSheetId="5">#REF!</definedName>
    <definedName name="ЫВGGGGGGGGGGGGGGG" localSheetId="6">#REF!</definedName>
    <definedName name="ЫВGGGGGGGGGGGGGGG" localSheetId="8">#REF!</definedName>
    <definedName name="ЫВGGGGGGGGGGGGGGG" localSheetId="10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4">#REF!</definedName>
    <definedName name="ыва" localSheetId="3">#REF!</definedName>
    <definedName name="ыва" localSheetId="5">#REF!</definedName>
    <definedName name="ыва" localSheetId="8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4">#REF!</definedName>
    <definedName name="ываф" localSheetId="3">#REF!</definedName>
    <definedName name="ываф" localSheetId="5">#REF!</definedName>
    <definedName name="ываф" localSheetId="6">#REF!</definedName>
    <definedName name="ываф" localSheetId="8">#REF!</definedName>
    <definedName name="ываф" localSheetId="10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4">#REF!</definedName>
    <definedName name="Ываы" localSheetId="3">#REF!</definedName>
    <definedName name="Ываы" localSheetId="5">#REF!</definedName>
    <definedName name="Ываы" localSheetId="8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4">#REF!</definedName>
    <definedName name="ЫВаЫа" localSheetId="3">#REF!</definedName>
    <definedName name="ЫВаЫа" localSheetId="5">#REF!</definedName>
    <definedName name="ЫВаЫа" localSheetId="8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4">#REF!</definedName>
    <definedName name="ЫВаЫваав" localSheetId="3">#REF!</definedName>
    <definedName name="ЫВаЫваав" localSheetId="5">#REF!</definedName>
    <definedName name="ЫВаЫваав" localSheetId="8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4">#REF!</definedName>
    <definedName name="ывпавар" localSheetId="3">#REF!</definedName>
    <definedName name="ывпавар" localSheetId="5">#REF!</definedName>
    <definedName name="ывпавар" localSheetId="8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4">#REF!</definedName>
    <definedName name="ыВПВП" localSheetId="3">#REF!</definedName>
    <definedName name="ыВПВП" localSheetId="5">#REF!</definedName>
    <definedName name="ыВПВП" localSheetId="6">#REF!</definedName>
    <definedName name="ыВПВП" localSheetId="8">#REF!</definedName>
    <definedName name="ыВПВП" localSheetId="10">#REF!</definedName>
    <definedName name="ыВПВП">#REF!</definedName>
    <definedName name="ывпыпвфкпа" localSheetId="3">#REF!</definedName>
    <definedName name="ывпыпвфкпа" localSheetId="5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4">#REF!</definedName>
    <definedName name="ыкен" localSheetId="3">#REF!</definedName>
    <definedName name="ыкен" localSheetId="5">#REF!</definedName>
    <definedName name="ыкен" localSheetId="8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4">#REF!</definedName>
    <definedName name="ыопвпо" localSheetId="3">#REF!</definedName>
    <definedName name="ыопвпо" localSheetId="5">#REF!</definedName>
    <definedName name="ыопвпо" localSheetId="8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4">#REF!</definedName>
    <definedName name="ып" localSheetId="3">#REF!</definedName>
    <definedName name="ып" localSheetId="5">#REF!</definedName>
    <definedName name="ып" localSheetId="8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4">#REF!</definedName>
    <definedName name="ыпаота" localSheetId="3">#REF!</definedName>
    <definedName name="ыпаота" localSheetId="5">#REF!</definedName>
    <definedName name="ыпаота" localSheetId="8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4">#REF!</definedName>
    <definedName name="ыпартап" localSheetId="3">#REF!</definedName>
    <definedName name="ыпартап" localSheetId="5">#REF!</definedName>
    <definedName name="ыпартап" localSheetId="8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4">#REF!</definedName>
    <definedName name="ыпатапт" localSheetId="3">#REF!</definedName>
    <definedName name="ыпатапт" localSheetId="5">#REF!</definedName>
    <definedName name="ыпатапт" localSheetId="8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4">#REF!</definedName>
    <definedName name="ыпми" localSheetId="3">#REF!</definedName>
    <definedName name="ыпми" localSheetId="5">#REF!</definedName>
    <definedName name="ыпми" localSheetId="8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4">#REF!</definedName>
    <definedName name="ыпо" localSheetId="3">#REF!</definedName>
    <definedName name="ыпо" localSheetId="5">#REF!</definedName>
    <definedName name="ыпо" localSheetId="8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4">#REF!</definedName>
    <definedName name="ыпоыа" localSheetId="3">#REF!</definedName>
    <definedName name="ыпоыа" localSheetId="5">#REF!</definedName>
    <definedName name="ыпоыа" localSheetId="8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4">#REF!</definedName>
    <definedName name="ыпоыапо" localSheetId="3">#REF!</definedName>
    <definedName name="ыпоыапо" localSheetId="5">#REF!</definedName>
    <definedName name="ыпоыапо" localSheetId="8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4">#REF!</definedName>
    <definedName name="ыпр" localSheetId="3">#REF!</definedName>
    <definedName name="ыпр" localSheetId="5">#REF!</definedName>
    <definedName name="ыпр" localSheetId="8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4">#REF!</definedName>
    <definedName name="ыпрапр" localSheetId="3">#REF!</definedName>
    <definedName name="ыпрапр" localSheetId="5">#REF!</definedName>
    <definedName name="ыпрапр" localSheetId="8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4">#REF!</definedName>
    <definedName name="ыпры" localSheetId="3">#REF!</definedName>
    <definedName name="ыпры" localSheetId="5">#REF!</definedName>
    <definedName name="ыпры" localSheetId="6">#REF!</definedName>
    <definedName name="ыпры" localSheetId="8">#REF!</definedName>
    <definedName name="ыпры" localSheetId="10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4">#REF!</definedName>
    <definedName name="ырипыр" localSheetId="3">#REF!</definedName>
    <definedName name="ырипыр" localSheetId="5">#REF!</definedName>
    <definedName name="ырипыр" localSheetId="8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4">#REF!</definedName>
    <definedName name="ырп" localSheetId="3">#REF!</definedName>
    <definedName name="ырп" localSheetId="5">#REF!</definedName>
    <definedName name="ырп" localSheetId="8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4">#REF!</definedName>
    <definedName name="ыукнр" localSheetId="3">#REF!</definedName>
    <definedName name="ыукнр" localSheetId="5">#REF!</definedName>
    <definedName name="ыукнр" localSheetId="8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4">#REF!</definedName>
    <definedName name="ыыы" localSheetId="3">#REF!</definedName>
    <definedName name="ыыы" localSheetId="5">#REF!</definedName>
    <definedName name="ыыы" localSheetId="8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4">#REF!</definedName>
    <definedName name="ыыыы" localSheetId="3">#REF!</definedName>
    <definedName name="ыыыы" localSheetId="5">#REF!</definedName>
    <definedName name="ыыыы" localSheetId="8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4">#REF!</definedName>
    <definedName name="ьбюбб" localSheetId="3">#REF!</definedName>
    <definedName name="ьбюбб" localSheetId="5">#REF!</definedName>
    <definedName name="ьбюбб" localSheetId="6">#REF!</definedName>
    <definedName name="ьбюбб" localSheetId="8">#REF!</definedName>
    <definedName name="ьбюбб" localSheetId="10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4">#REF!</definedName>
    <definedName name="ьбют" localSheetId="3">#REF!</definedName>
    <definedName name="ьбют" localSheetId="5">#REF!</definedName>
    <definedName name="ьбют" localSheetId="8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4">#REF!</definedName>
    <definedName name="ьвпрьрп" localSheetId="3">#REF!</definedName>
    <definedName name="ьвпрьрп" localSheetId="5">#REF!</definedName>
    <definedName name="ьвпрьрп" localSheetId="8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4">#REF!</definedName>
    <definedName name="ьврп" localSheetId="3">#REF!</definedName>
    <definedName name="ьврп" localSheetId="5">#REF!</definedName>
    <definedName name="ьврп" localSheetId="8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4">#REF!</definedName>
    <definedName name="ьдолдлю" localSheetId="3">#REF!</definedName>
    <definedName name="ьдолдлю" localSheetId="5">#REF!</definedName>
    <definedName name="ьдолдлю" localSheetId="8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4">#REF!</definedName>
    <definedName name="ьорл" localSheetId="3">#REF!</definedName>
    <definedName name="ьорл" localSheetId="5">#REF!</definedName>
    <definedName name="ьорл" localSheetId="8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4">#REF!</definedName>
    <definedName name="ьпрьп" localSheetId="3">#REF!</definedName>
    <definedName name="ьпрьп" localSheetId="5">#REF!</definedName>
    <definedName name="ьпрьп" localSheetId="8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4">#REF!</definedName>
    <definedName name="ььь" localSheetId="14">#REF!</definedName>
    <definedName name="ььь" localSheetId="15">#REF!</definedName>
    <definedName name="ььь" localSheetId="3">#REF!</definedName>
    <definedName name="ььь" localSheetId="5">#REF!</definedName>
    <definedName name="ььь" localSheetId="8">#REF!</definedName>
    <definedName name="ььь" localSheetId="12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4">#REF!</definedName>
    <definedName name="э" localSheetId="14">#REF!</definedName>
    <definedName name="э" localSheetId="15">#REF!</definedName>
    <definedName name="э" localSheetId="3">#REF!</definedName>
    <definedName name="э" localSheetId="5">#REF!</definedName>
    <definedName name="э" localSheetId="8">#REF!</definedName>
    <definedName name="э" localSheetId="12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4">#REF!</definedName>
    <definedName name="эк" localSheetId="3">#REF!</definedName>
    <definedName name="эк" localSheetId="5">#REF!</definedName>
    <definedName name="эк" localSheetId="8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4">#REF!</definedName>
    <definedName name="эк1" localSheetId="3">#REF!</definedName>
    <definedName name="эк1" localSheetId="5">#REF!</definedName>
    <definedName name="эк1" localSheetId="8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4">#REF!</definedName>
    <definedName name="эко" localSheetId="3">#REF!</definedName>
    <definedName name="эко" localSheetId="5">#REF!</definedName>
    <definedName name="эко" localSheetId="8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4">#REF!</definedName>
    <definedName name="эко1" localSheetId="3">#REF!</definedName>
    <definedName name="эко1" localSheetId="5">#REF!</definedName>
    <definedName name="эко1" localSheetId="8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4">#REF!</definedName>
    <definedName name="экол1" localSheetId="3">#REF!</definedName>
    <definedName name="экол1" localSheetId="5">#REF!</definedName>
    <definedName name="экол1" localSheetId="6">#REF!</definedName>
    <definedName name="экол1" localSheetId="8">#REF!</definedName>
    <definedName name="экол1" localSheetId="10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4">#REF!</definedName>
    <definedName name="экол2" localSheetId="3">#REF!</definedName>
    <definedName name="экол2" localSheetId="5">#REF!</definedName>
    <definedName name="экол2" localSheetId="8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4">#REF!</definedName>
    <definedName name="Экол3" localSheetId="3">#REF!</definedName>
    <definedName name="Экол3" localSheetId="5">#REF!</definedName>
    <definedName name="Экол3" localSheetId="8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4">#REF!</definedName>
    <definedName name="эколог" localSheetId="3">#REF!</definedName>
    <definedName name="эколог" localSheetId="5">#REF!</definedName>
    <definedName name="эколог" localSheetId="8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4">граж</definedName>
    <definedName name="ЭКСПО" localSheetId="13">граж</definedName>
    <definedName name="ЭКСПО" localSheetId="15">граж</definedName>
    <definedName name="ЭКСПО" localSheetId="3">граж</definedName>
    <definedName name="ЭКСПО" localSheetId="11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8">граж</definedName>
    <definedName name="ЭКСПО" localSheetId="12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4">граж</definedName>
    <definedName name="ЭКСПОФОРУМ" localSheetId="13">граж</definedName>
    <definedName name="ЭКСПОФОРУМ" localSheetId="15">граж</definedName>
    <definedName name="ЭКСПОФОРУМ" localSheetId="3">граж</definedName>
    <definedName name="ЭКСПОФОРУМ" localSheetId="11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8">граж</definedName>
    <definedName name="ЭКСПОФОРУМ" localSheetId="12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4">#REF!</definedName>
    <definedName name="экт" localSheetId="3">#REF!</definedName>
    <definedName name="экт" localSheetId="5">#REF!</definedName>
    <definedName name="экт" localSheetId="6">#REF!</definedName>
    <definedName name="экт" localSheetId="8">#REF!</definedName>
    <definedName name="экт" localSheetId="10">#REF!</definedName>
    <definedName name="экт">#REF!</definedName>
    <definedName name="электроэнер" localSheetId="3">#REF!</definedName>
    <definedName name="электроэнер" localSheetId="5">#REF!</definedName>
    <definedName name="электроэнер">#REF!</definedName>
    <definedName name="электроэнергия" localSheetId="3">#REF!</definedName>
    <definedName name="электроэнергия" localSheetId="5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4">#REF!</definedName>
    <definedName name="ЭлеСи_1" localSheetId="3">#REF!</definedName>
    <definedName name="ЭлеСи_1" localSheetId="5">#REF!</definedName>
    <definedName name="ЭлеСи_1" localSheetId="6">#REF!</definedName>
    <definedName name="ЭлеСи_1" localSheetId="8">#REF!</definedName>
    <definedName name="ЭлеСи_1" localSheetId="10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4">#REF!</definedName>
    <definedName name="элрасч" localSheetId="3">#REF!</definedName>
    <definedName name="элрасч" localSheetId="5">#REF!</definedName>
    <definedName name="элрасч" localSheetId="8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4">#REF!</definedName>
    <definedName name="ЭЛСИ_Т" localSheetId="3">#REF!</definedName>
    <definedName name="ЭЛСИ_Т" localSheetId="5">#REF!</definedName>
    <definedName name="ЭЛСИ_Т" localSheetId="8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4">#REF!</definedName>
    <definedName name="юдшншджгп" localSheetId="3">#REF!</definedName>
    <definedName name="юдшншджгп" localSheetId="5">#REF!</definedName>
    <definedName name="юдшншджгп" localSheetId="6">#REF!</definedName>
    <definedName name="юдшншджгп" localSheetId="8">#REF!</definedName>
    <definedName name="юдшншджгп" localSheetId="10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4">#REF!</definedName>
    <definedName name="ЮФУ" localSheetId="3">#REF!</definedName>
    <definedName name="ЮФУ" localSheetId="5">#REF!</definedName>
    <definedName name="ЮФУ" localSheetId="8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4">#REF!</definedName>
    <definedName name="ЮФУ2" localSheetId="3">#REF!</definedName>
    <definedName name="ЮФУ2" localSheetId="5">#REF!</definedName>
    <definedName name="ЮФУ2" localSheetId="8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4">#REF!</definedName>
    <definedName name="юююю" localSheetId="14">#REF!</definedName>
    <definedName name="юююю" localSheetId="15">#REF!</definedName>
    <definedName name="юююю" localSheetId="3">#REF!</definedName>
    <definedName name="юююю" localSheetId="5">#REF!</definedName>
    <definedName name="юююю" localSheetId="8">#REF!</definedName>
    <definedName name="юююю" localSheetId="12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4">#REF!</definedName>
    <definedName name="яапт" localSheetId="3">#REF!</definedName>
    <definedName name="яапт" localSheetId="5">#REF!</definedName>
    <definedName name="яапт" localSheetId="6">#REF!</definedName>
    <definedName name="яапт" localSheetId="8">#REF!</definedName>
    <definedName name="яапт" localSheetId="10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4">#REF!</definedName>
    <definedName name="яапяяяя" localSheetId="3">#REF!</definedName>
    <definedName name="яапяяяя" localSheetId="5">#REF!</definedName>
    <definedName name="яапяяяя" localSheetId="8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4">#REF!</definedName>
    <definedName name="явапяап" localSheetId="3">#REF!</definedName>
    <definedName name="явапяап" localSheetId="5">#REF!</definedName>
    <definedName name="явапяап" localSheetId="8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4">#REF!</definedName>
    <definedName name="явапявп" localSheetId="3">#REF!</definedName>
    <definedName name="явапявп" localSheetId="5">#REF!</definedName>
    <definedName name="явапявп" localSheetId="8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4">#REF!</definedName>
    <definedName name="явар" localSheetId="3">#REF!</definedName>
    <definedName name="явар" localSheetId="5">#REF!</definedName>
    <definedName name="явар" localSheetId="8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4">#REF!</definedName>
    <definedName name="яваряра" localSheetId="3">#REF!</definedName>
    <definedName name="яваряра" localSheetId="5">#REF!</definedName>
    <definedName name="яваряра" localSheetId="8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4">#REF!</definedName>
    <definedName name="ярая" localSheetId="3">#REF!</definedName>
    <definedName name="ярая" localSheetId="5">#REF!</definedName>
    <definedName name="ярая" localSheetId="8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4">#REF!</definedName>
    <definedName name="яраяраря" localSheetId="3">#REF!</definedName>
    <definedName name="яраяраря" localSheetId="5">#REF!</definedName>
    <definedName name="яраяраря" localSheetId="8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4">#REF!</definedName>
    <definedName name="яроптап" localSheetId="3">#REF!</definedName>
    <definedName name="яроптап" localSheetId="5">#REF!</definedName>
    <definedName name="яроптап" localSheetId="8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4">#REF!</definedName>
    <definedName name="Ярославская_область" localSheetId="3">#REF!</definedName>
    <definedName name="Ярославская_область" localSheetId="5">#REF!</definedName>
    <definedName name="Ярославская_область" localSheetId="8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6" l="1"/>
  <c r="Q23" i="16"/>
  <c r="P23" i="16"/>
  <c r="O23" i="16"/>
  <c r="N23" i="16"/>
  <c r="P22" i="16"/>
  <c r="O22" i="16"/>
  <c r="N22" i="16"/>
  <c r="H22" i="16"/>
  <c r="G22" i="16"/>
  <c r="F22" i="16"/>
  <c r="R21" i="16"/>
  <c r="P21" i="16"/>
  <c r="O21" i="16"/>
  <c r="N21" i="16"/>
  <c r="M21" i="16"/>
  <c r="L21" i="16"/>
  <c r="K21" i="16"/>
  <c r="J21" i="16"/>
  <c r="I21" i="16"/>
  <c r="H21" i="16"/>
  <c r="G21" i="16"/>
  <c r="F21" i="16"/>
  <c r="P20" i="16"/>
  <c r="O20" i="16"/>
  <c r="N20" i="16"/>
  <c r="R19" i="16"/>
  <c r="P19" i="16"/>
  <c r="O19" i="16"/>
  <c r="N19" i="16"/>
  <c r="P18" i="16"/>
  <c r="O18" i="16"/>
  <c r="N18" i="16"/>
  <c r="F18" i="16"/>
  <c r="R17" i="16"/>
  <c r="P17" i="16"/>
  <c r="O17" i="16"/>
  <c r="N17" i="16"/>
  <c r="M17" i="16"/>
  <c r="L17" i="16"/>
  <c r="K17" i="16"/>
  <c r="I17" i="16"/>
  <c r="H17" i="16"/>
  <c r="G17" i="16"/>
  <c r="F17" i="16"/>
  <c r="P16" i="16"/>
  <c r="O16" i="16"/>
  <c r="N16" i="16"/>
  <c r="R15" i="16"/>
  <c r="P15" i="16"/>
  <c r="O15" i="16"/>
  <c r="N15" i="16"/>
  <c r="P14" i="16"/>
  <c r="O14" i="16"/>
  <c r="N14" i="16"/>
  <c r="F14" i="16"/>
  <c r="R13" i="16"/>
  <c r="P13" i="16"/>
  <c r="O13" i="16"/>
  <c r="N13" i="16"/>
  <c r="M13" i="16"/>
  <c r="L13" i="16"/>
  <c r="K13" i="16"/>
  <c r="I13" i="16"/>
  <c r="H13" i="16"/>
  <c r="G13" i="16"/>
  <c r="F13" i="16"/>
  <c r="P12" i="16"/>
  <c r="O12" i="16"/>
  <c r="N12" i="16"/>
  <c r="F12" i="16"/>
  <c r="R11" i="16"/>
  <c r="P11" i="16"/>
  <c r="O11" i="16"/>
  <c r="N11" i="16"/>
  <c r="M11" i="16"/>
  <c r="L11" i="16"/>
  <c r="K11" i="16"/>
  <c r="I11" i="16"/>
  <c r="H11" i="16"/>
  <c r="G11" i="16"/>
  <c r="F11" i="16"/>
  <c r="P10" i="16"/>
  <c r="O10" i="16"/>
  <c r="N10" i="16"/>
  <c r="M10" i="16"/>
  <c r="K10" i="16"/>
  <c r="I10" i="16"/>
  <c r="H10" i="16"/>
  <c r="G10" i="16"/>
  <c r="F10" i="16"/>
  <c r="R9" i="16"/>
  <c r="P9" i="16"/>
  <c r="O9" i="16"/>
  <c r="N9" i="16"/>
  <c r="M9" i="16"/>
  <c r="K9" i="16"/>
  <c r="I9" i="16"/>
  <c r="H9" i="16"/>
  <c r="G9" i="16"/>
  <c r="F9" i="16"/>
  <c r="O16" i="15"/>
  <c r="O15" i="15"/>
  <c r="N15" i="15"/>
  <c r="M15" i="15"/>
  <c r="L15" i="15"/>
  <c r="K15" i="15"/>
  <c r="J15" i="15"/>
  <c r="D15" i="15"/>
  <c r="O14" i="15"/>
  <c r="N14" i="15"/>
  <c r="M14" i="15"/>
  <c r="L14" i="15"/>
  <c r="K14" i="15"/>
  <c r="J14" i="15"/>
  <c r="H14" i="15"/>
  <c r="D14" i="15"/>
  <c r="O13" i="15"/>
  <c r="N13" i="15"/>
  <c r="M13" i="15"/>
  <c r="L13" i="15"/>
  <c r="K13" i="15"/>
  <c r="J13" i="15"/>
  <c r="D13" i="15"/>
  <c r="O12" i="15"/>
  <c r="J12" i="15"/>
  <c r="D12" i="15"/>
  <c r="O11" i="15"/>
  <c r="N11" i="15"/>
  <c r="M11" i="15"/>
  <c r="L11" i="15"/>
  <c r="K11" i="15"/>
  <c r="J11" i="15"/>
  <c r="D11" i="15"/>
  <c r="O10" i="15"/>
  <c r="N10" i="15"/>
  <c r="M10" i="15"/>
  <c r="L10" i="15"/>
  <c r="K10" i="15"/>
  <c r="J10" i="15"/>
  <c r="I10" i="15"/>
  <c r="H10" i="15"/>
  <c r="F10" i="15"/>
  <c r="E10" i="15"/>
  <c r="D10" i="15"/>
  <c r="O9" i="15"/>
  <c r="N9" i="15"/>
  <c r="M9" i="15"/>
  <c r="L9" i="15"/>
  <c r="K9" i="15"/>
  <c r="J9" i="15"/>
  <c r="H9" i="15"/>
  <c r="F9" i="15"/>
  <c r="E9" i="15"/>
  <c r="D9" i="15"/>
  <c r="I21" i="14"/>
  <c r="I20" i="14"/>
  <c r="H20" i="14"/>
  <c r="G20" i="14"/>
  <c r="E20" i="14"/>
  <c r="I19" i="14"/>
  <c r="H19" i="14"/>
  <c r="G19" i="14"/>
  <c r="E19" i="14"/>
  <c r="I17" i="14"/>
  <c r="H17" i="14"/>
  <c r="I16" i="14"/>
  <c r="H16" i="14"/>
  <c r="J14" i="14"/>
  <c r="I14" i="14"/>
  <c r="H14" i="14"/>
  <c r="D14" i="14"/>
  <c r="I12" i="14"/>
  <c r="H12" i="14"/>
  <c r="I11" i="14"/>
  <c r="E11" i="14"/>
  <c r="I9" i="14"/>
  <c r="F9" i="14"/>
  <c r="E9" i="14"/>
  <c r="I8" i="14"/>
  <c r="G8" i="14"/>
  <c r="F8" i="14"/>
  <c r="E8" i="14"/>
  <c r="A3" i="14"/>
  <c r="E13" i="13"/>
  <c r="E8" i="13"/>
  <c r="D5" i="11"/>
  <c r="G12" i="10"/>
  <c r="G13" i="10" s="1"/>
  <c r="F12" i="10"/>
  <c r="E12" i="10"/>
  <c r="D12" i="10"/>
  <c r="C12" i="10"/>
  <c r="B12" i="10"/>
  <c r="G51" i="9"/>
  <c r="H50" i="9" s="1"/>
  <c r="G50" i="9"/>
  <c r="J49" i="9"/>
  <c r="I49" i="9"/>
  <c r="H49" i="9"/>
  <c r="G49" i="9"/>
  <c r="J48" i="9"/>
  <c r="I48" i="9"/>
  <c r="G48" i="9"/>
  <c r="J47" i="9"/>
  <c r="I47" i="9"/>
  <c r="G47" i="9"/>
  <c r="J46" i="9"/>
  <c r="I46" i="9"/>
  <c r="H46" i="9"/>
  <c r="G46" i="9"/>
  <c r="J45" i="9"/>
  <c r="I45" i="9"/>
  <c r="G45" i="9"/>
  <c r="J44" i="9"/>
  <c r="I44" i="9"/>
  <c r="G44" i="9"/>
  <c r="J43" i="9"/>
  <c r="J50" i="9" s="1"/>
  <c r="C17" i="8" s="1"/>
  <c r="C18" i="8" s="1"/>
  <c r="I43" i="9"/>
  <c r="H43" i="9"/>
  <c r="G43" i="9"/>
  <c r="J42" i="9"/>
  <c r="I42" i="9"/>
  <c r="G42" i="9"/>
  <c r="J41" i="9"/>
  <c r="I41" i="9"/>
  <c r="G41" i="9"/>
  <c r="J40" i="9"/>
  <c r="H40" i="9"/>
  <c r="G40" i="9"/>
  <c r="J39" i="9"/>
  <c r="I39" i="9"/>
  <c r="H39" i="9"/>
  <c r="G39" i="9"/>
  <c r="J38" i="9"/>
  <c r="I38" i="9"/>
  <c r="H38" i="9"/>
  <c r="G38" i="9"/>
  <c r="J37" i="9"/>
  <c r="I37" i="9"/>
  <c r="H37" i="9"/>
  <c r="G37" i="9"/>
  <c r="J36" i="9"/>
  <c r="I36" i="9"/>
  <c r="H36" i="9"/>
  <c r="G36" i="9"/>
  <c r="J35" i="9"/>
  <c r="I35" i="9"/>
  <c r="H35" i="9"/>
  <c r="G35" i="9"/>
  <c r="J34" i="9"/>
  <c r="I34" i="9"/>
  <c r="H34" i="9"/>
  <c r="G34" i="9"/>
  <c r="J33" i="9"/>
  <c r="I33" i="9"/>
  <c r="H33" i="9"/>
  <c r="G33" i="9"/>
  <c r="J29" i="9"/>
  <c r="G29" i="9"/>
  <c r="H27" i="9" s="1"/>
  <c r="J27" i="9"/>
  <c r="G27" i="9"/>
  <c r="J26" i="9"/>
  <c r="H26" i="9"/>
  <c r="G26" i="9"/>
  <c r="F26" i="9"/>
  <c r="J23" i="9"/>
  <c r="G23" i="9"/>
  <c r="H19" i="9" s="1"/>
  <c r="J22" i="9"/>
  <c r="H22" i="9"/>
  <c r="G22" i="9"/>
  <c r="J21" i="9"/>
  <c r="I21" i="9"/>
  <c r="H21" i="9"/>
  <c r="G21" i="9"/>
  <c r="J20" i="9"/>
  <c r="G20" i="9"/>
  <c r="J19" i="9"/>
  <c r="I19" i="9"/>
  <c r="G19" i="9"/>
  <c r="G16" i="9"/>
  <c r="J14" i="9"/>
  <c r="E14" i="9"/>
  <c r="J13" i="9"/>
  <c r="I13" i="9"/>
  <c r="G13" i="9"/>
  <c r="G14" i="9" s="1"/>
  <c r="C25" i="8"/>
  <c r="C16" i="8"/>
  <c r="C13" i="8"/>
  <c r="C14" i="8" s="1"/>
  <c r="C12" i="8"/>
  <c r="C11" i="8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5" i="7"/>
  <c r="F15" i="7"/>
  <c r="H14" i="7"/>
  <c r="H13" i="7"/>
  <c r="H12" i="7"/>
  <c r="F12" i="7"/>
  <c r="J14" i="6"/>
  <c r="H14" i="6"/>
  <c r="F14" i="6"/>
  <c r="J13" i="6"/>
  <c r="B32" i="5"/>
  <c r="B30" i="5"/>
  <c r="B28" i="5"/>
  <c r="B27" i="5"/>
  <c r="B26" i="5"/>
  <c r="B19" i="5"/>
  <c r="B17" i="5"/>
  <c r="B14" i="5"/>
  <c r="B15" i="5" s="1"/>
  <c r="B13" i="5"/>
  <c r="B11" i="5"/>
  <c r="B10" i="5"/>
  <c r="B9" i="5"/>
  <c r="A4" i="5"/>
  <c r="A2" i="5"/>
  <c r="D24" i="4"/>
  <c r="D23" i="4"/>
  <c r="D19" i="4"/>
  <c r="D18" i="4"/>
  <c r="D17" i="4"/>
  <c r="G9" i="3"/>
  <c r="F9" i="3"/>
  <c r="G8" i="3"/>
  <c r="D8" i="3"/>
  <c r="G7" i="3"/>
  <c r="D7" i="3"/>
  <c r="G6" i="3"/>
  <c r="D6" i="3"/>
  <c r="G5" i="3"/>
  <c r="D5" i="3"/>
  <c r="G4" i="3"/>
  <c r="C18" i="2"/>
  <c r="A18" i="2"/>
  <c r="C11" i="2"/>
  <c r="C4" i="2"/>
  <c r="B4" i="2"/>
  <c r="H51" i="9" l="1"/>
  <c r="J51" i="9"/>
  <c r="J52" i="9" s="1"/>
  <c r="G30" i="9"/>
  <c r="J30" i="9" s="1"/>
  <c r="C26" i="8" s="1"/>
  <c r="G14" i="10"/>
  <c r="B22" i="5" s="1"/>
  <c r="B23" i="5"/>
  <c r="C12" i="2" s="1"/>
  <c r="D18" i="2" s="1"/>
  <c r="C19" i="8"/>
  <c r="H20" i="9"/>
  <c r="H28" i="9"/>
  <c r="H29" i="9" s="1"/>
  <c r="H42" i="9"/>
  <c r="H45" i="9"/>
  <c r="H48" i="9"/>
  <c r="H41" i="9"/>
  <c r="H44" i="9"/>
  <c r="H47" i="9"/>
  <c r="H13" i="9"/>
  <c r="B8" i="5"/>
  <c r="D54" i="9"/>
  <c r="D53" i="9"/>
  <c r="B12" i="5"/>
  <c r="G52" i="9"/>
  <c r="G55" i="9"/>
  <c r="G56" i="9" s="1"/>
  <c r="B16" i="5"/>
  <c r="B21" i="5" s="1"/>
  <c r="C12" i="5" s="1"/>
  <c r="F16" i="9"/>
  <c r="I16" i="9" s="1"/>
  <c r="J16" i="9" s="1"/>
  <c r="C15" i="8" s="1"/>
  <c r="B20" i="5" l="1"/>
  <c r="B18" i="5"/>
  <c r="C8" i="5"/>
  <c r="G57" i="9"/>
  <c r="B24" i="5"/>
  <c r="C20" i="8"/>
  <c r="C22" i="8"/>
  <c r="J53" i="9"/>
  <c r="C11" i="5"/>
  <c r="C17" i="5"/>
  <c r="C13" i="5"/>
  <c r="C14" i="5"/>
  <c r="C10" i="5"/>
  <c r="C19" i="5"/>
  <c r="C21" i="5"/>
  <c r="C15" i="5"/>
  <c r="C9" i="5"/>
  <c r="J54" i="9"/>
  <c r="J55" i="9" l="1"/>
  <c r="J56" i="9" s="1"/>
  <c r="J57" i="9" s="1"/>
  <c r="C24" i="8"/>
  <c r="D22" i="8" s="1"/>
  <c r="B33" i="5"/>
  <c r="B34" i="5" l="1"/>
  <c r="B35" i="5" s="1"/>
  <c r="C27" i="8"/>
  <c r="D24" i="8"/>
  <c r="D14" i="8"/>
  <c r="D17" i="8"/>
  <c r="D13" i="8"/>
  <c r="D11" i="8"/>
  <c r="D12" i="8"/>
  <c r="C29" i="8"/>
  <c r="D18" i="8"/>
  <c r="D16" i="8"/>
  <c r="D15" i="8"/>
  <c r="D20" i="8"/>
  <c r="D35" i="5" l="1"/>
  <c r="D32" i="5"/>
  <c r="D27" i="5"/>
  <c r="D23" i="5"/>
  <c r="D17" i="5"/>
  <c r="D8" i="5"/>
  <c r="D9" i="5"/>
  <c r="B36" i="5"/>
  <c r="D14" i="5"/>
  <c r="D12" i="5"/>
  <c r="D10" i="5"/>
  <c r="D11" i="5"/>
  <c r="D30" i="5"/>
  <c r="D26" i="5"/>
  <c r="D22" i="5"/>
  <c r="D19" i="5"/>
  <c r="D15" i="5"/>
  <c r="D13" i="5"/>
  <c r="D28" i="5"/>
  <c r="D21" i="5"/>
  <c r="D24" i="5"/>
  <c r="D33" i="5"/>
  <c r="C30" i="8"/>
  <c r="D34" i="5"/>
  <c r="C36" i="8" l="1"/>
  <c r="C9" i="2"/>
  <c r="B18" i="2" s="1"/>
  <c r="C13" i="2"/>
  <c r="C10" i="1"/>
  <c r="C37" i="8"/>
  <c r="C38" i="8" l="1"/>
  <c r="C39" i="8" l="1"/>
  <c r="E39" i="8" l="1"/>
  <c r="C40" i="8"/>
  <c r="E31" i="8" l="1"/>
  <c r="E17" i="8"/>
  <c r="E13" i="8"/>
  <c r="E11" i="8"/>
  <c r="E26" i="8"/>
  <c r="E32" i="8"/>
  <c r="E35" i="8"/>
  <c r="E25" i="8"/>
  <c r="E16" i="8"/>
  <c r="E12" i="8"/>
  <c r="E40" i="8"/>
  <c r="E33" i="8"/>
  <c r="C41" i="8"/>
  <c r="D11" i="11" s="1"/>
  <c r="E34" i="8"/>
  <c r="E18" i="8"/>
  <c r="E14" i="8"/>
  <c r="E15" i="8"/>
  <c r="E20" i="8"/>
  <c r="E22" i="8"/>
  <c r="E24" i="8"/>
  <c r="E27" i="8"/>
  <c r="E29" i="8"/>
  <c r="E30" i="8"/>
  <c r="E36" i="8"/>
  <c r="E37" i="8"/>
  <c r="E38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D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D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<sst xmlns="http://schemas.openxmlformats.org/spreadsheetml/2006/main" count="672" uniqueCount="414">
  <si>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</si>
  <si>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</si>
  <si>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</si>
  <si>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</si>
  <si>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</si>
  <si>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</si>
  <si>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</si>
  <si>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</si>
  <si>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</si>
  <si>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</si>
  <si>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</si>
  <si>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</si>
  <si>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</si>
  <si>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</si>
  <si>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</si>
  <si>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</si>
  <si>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</si>
  <si>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</si>
  <si>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</si>
  <si>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</si>
  <si>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</si>
  <si>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</si>
  <si>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</si>
  <si>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</si>
  <si>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</si>
  <si>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</si>
  <si>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</si>
  <si>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</si>
  <si>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</si>
  <si>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</si>
  <si>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</si>
  <si>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</si>
  <si>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</si>
  <si>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</si>
  <si>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</si>
  <si>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</si>
  <si>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</si>
  <si>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</si>
  <si>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</si>
  <si>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</si>
  <si>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</si>
  <si>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</si>
  <si>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</si>
  <si>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</si>
  <si>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</si>
  <si>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</si>
  <si>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</si>
  <si>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Наименование разрабатываемого показателя УНЦ — Постоянная часть ПС, АРМ ЗПС 35 кВ</t>
  </si>
  <si>
    <t>Сопоставимый уровень цен: 3 квартал 2015 г</t>
  </si>
  <si>
    <t>Единица измерения  — 1 ПС.</t>
  </si>
  <si>
    <t>Параметр</t>
  </si>
  <si>
    <t>Объект-представитель 1</t>
  </si>
  <si>
    <t>Наименование объекта-представителя</t>
  </si>
  <si>
    <t>ПС 35 кВ Черная Слобода</t>
  </si>
  <si>
    <t>Наименование субъекта Российской Федерации</t>
  </si>
  <si>
    <t>Липецкая область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</si>
  <si>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</si>
  <si>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</si>
  <si>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</si>
  <si>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</si>
  <si>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АРМ - 1 шт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</si>
  <si>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</si>
  <si>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</si>
  <si>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</si>
  <si>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</si>
  <si>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</si>
  <si>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</si>
  <si>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</si>
  <si>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</si>
  <si>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</si>
  <si>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</si>
  <si>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3 квартал 2015 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</si>
  <si>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</si>
  <si>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</si>
  <si>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</si>
  <si>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</si>
  <si>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</si>
  <si>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</si>
  <si>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</si>
  <si>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Ресурсная модель</t>
  </si>
  <si>
    <t>Наименование</t>
  </si>
  <si>
    <t>Сметная стоимость в ценах на 01.01.2000 (руб.)</t>
  </si>
  <si>
    <t xml:space="preserve">Удельный вес, %
(в СМР)
</t>
  </si>
  <si>
    <t>Удельный вес, %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</si>
  <si>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</si>
  <si>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</si>
  <si>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</si>
  <si>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</si>
  <si>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</si>
  <si>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</si>
  <si>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</si>
  <si>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</si>
  <si>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</si>
  <si>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</si>
  <si>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</si>
  <si>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</si>
  <si>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</si>
  <si>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</si>
  <si>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</si>
  <si>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</si>
  <si>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</si>
  <si>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</si>
  <si>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 xml:space="preserve">Временные здания и сооружения </t>
  </si>
  <si>
    <t xml:space="preserve">Зимнее удорожание </t>
  </si>
  <si>
    <t xml:space="preserve">Пусконаладочные работы </t>
  </si>
  <si>
    <t>Строительный контроль</t>
  </si>
  <si>
    <t>ПИР (в том числе экспертиза ПД)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</si>
  <si>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</si>
  <si>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</si>
  <si>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</si>
  <si>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</si>
  <si>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</si>
  <si>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</si>
  <si>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</si>
  <si>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</si>
  <si>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</si>
  <si>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</si>
  <si>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Наименование разрабатываемого показателя УНЦ —  Постоянная часть ПС, АРМ ЗПС 35 кВ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</si>
  <si>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</si>
  <si>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</si>
  <si>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</si>
  <si>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3 кв. 2015 г., тыс. руб.</t>
  </si>
  <si>
    <t>Строительные работы</t>
  </si>
  <si>
    <t>Монтажные работы</t>
  </si>
  <si>
    <t>Прочее</t>
  </si>
  <si>
    <t>Всего</t>
  </si>
  <si>
    <t>АРМ ЗПС 35 кВ</t>
  </si>
  <si>
    <t>Всего по объекту:</t>
  </si>
  <si>
    <t>Всего по объекту в сопоставимом уровне цен 3 кв. 2015 г:</t>
  </si>
  <si>
    <t>*</t>
  </si>
  <si>
    <t xml:space="preserve"> - стоимость с учетом исключения затрат на корректровку по транспортировке  свыше 30 км.</t>
  </si>
  <si>
    <t xml:space="preserve">Приложение № 3 </t>
  </si>
  <si>
    <t>Объектная ресурсная ведомость</t>
  </si>
  <si>
    <t>Наименование разрабатываемого показателя УНЦ - Постоянная часть ПС, АРМ ЗПС 35 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</si>
  <si>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</si>
  <si>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</si>
  <si>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</si>
  <si>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</si>
  <si>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</si>
  <si>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</si>
  <si>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на ед.изм.</t>
  </si>
  <si>
    <t>общая</t>
  </si>
  <si>
    <t>З</t>
  </si>
  <si>
    <t>Затраты труда рабочих</t>
  </si>
  <si>
    <t xml:space="preserve"> </t>
  </si>
  <si>
    <t>1-4-0</t>
  </si>
  <si>
    <t>Затраты труда рабочих (ср 4)</t>
  </si>
  <si>
    <t>чел.-ч</t>
  </si>
  <si>
    <t>1-3-0</t>
  </si>
  <si>
    <t>Затраты труда рабочих (ср 3)</t>
  </si>
  <si>
    <t>Затраты труда машинистов</t>
  </si>
  <si>
    <t>Машины и механизмы</t>
  </si>
  <si>
    <t>91.14.02-001</t>
  </si>
  <si>
    <t>Автомобили бортовые, грузоподъемность до 5 т</t>
  </si>
  <si>
    <t>маш.час</t>
  </si>
  <si>
    <t>91.06.05-011</t>
  </si>
  <si>
    <t>Погрузчики, грузоподъемность 5 т</t>
  </si>
  <si>
    <t>Прайс из СД ОП</t>
  </si>
  <si>
    <t>Рабочая станция HP T4K63EA Z840 / Win10p64DowngradeWin764 / 16GB DDR4-2400 (2x8GB) / 1TB 7200 / E5-2620v4 2.1 2133 / 3yw / SuperMultiODD / USBBusinessSlimkbd / USBmouse / MCR / T7T60AA NVIDIA Quadro M2000 4GB Graphics   HP Z840</t>
  </si>
  <si>
    <t>шт</t>
  </si>
  <si>
    <t>Материалы</t>
  </si>
  <si>
    <t>14.3.02.01-0219</t>
  </si>
  <si>
    <t>Краска универсальная, акриловая для внутренних и наружных работ</t>
  </si>
  <si>
    <t>т</t>
  </si>
  <si>
    <t>21.2.02.01-0023</t>
  </si>
  <si>
    <t>Провод неизолированный медный гибкий для электрических установок и антенн, марка МГ, сечение 4 мм2</t>
  </si>
  <si>
    <t>01.7.20.04-0003</t>
  </si>
  <si>
    <t>Нитки суровые</t>
  </si>
  <si>
    <t>кг</t>
  </si>
  <si>
    <t>20.2.10.03-0020</t>
  </si>
  <si>
    <t>Наконечники кабельные П2.5-4Д-МУ3</t>
  </si>
  <si>
    <t>100 шт</t>
  </si>
  <si>
    <t>01.7.15.02-0084</t>
  </si>
  <si>
    <t>Болты с шестигранной головкой, диаметр 12 (14) мм</t>
  </si>
  <si>
    <t>999-9950</t>
  </si>
  <si>
    <t>Вспомогательные ненормируемые ресурсы (2% от Оплаты труда рабочих)</t>
  </si>
  <si>
    <t>руб</t>
  </si>
  <si>
    <t>10.2.02.08-0001</t>
  </si>
  <si>
    <t>Проволока медная, круглая, мягкая, электротехническая, диаметр 1,0-3,0 мм и выше</t>
  </si>
  <si>
    <t>14.4.03.02-0011</t>
  </si>
  <si>
    <t>Лак бакелитовый ЛБС-1, ЛБС-2</t>
  </si>
  <si>
    <t>10.3.02.03-0013</t>
  </si>
  <si>
    <t>Припои оловянно-свинцовые бессурьмянистые, марка ПОС61</t>
  </si>
  <si>
    <t>01.7.19.07-0003</t>
  </si>
  <si>
    <t>Резина прессованная</t>
  </si>
  <si>
    <t>01.7.11.06-0028</t>
  </si>
  <si>
    <t>Флюс ФКДТ</t>
  </si>
  <si>
    <t>01.7.05.03-0006</t>
  </si>
  <si>
    <t>Лакоткани стеклянные ЛСК-155/180, ширина 690, 790, 890, 940, 990, 1060, 1140 мм, толщина 0,08 мм</t>
  </si>
  <si>
    <t>10 м2</t>
  </si>
  <si>
    <t>01.7.06.03-0023</t>
  </si>
  <si>
    <t>Лента полиэтиленовая с липким слоем, марка А</t>
  </si>
  <si>
    <t>24.3.01.01-0004</t>
  </si>
  <si>
    <t>Трубка электроизоляционная ПВХ-305, диаметр 6-10 мм</t>
  </si>
  <si>
    <t>01.7.07.03-0007</t>
  </si>
  <si>
    <t>Воск полиэтиленовый неокисленный ПВ-25, ПВ-100, ПВ-200, ПВ-300, ПВ-500</t>
  </si>
  <si>
    <t>999-0005</t>
  </si>
  <si>
    <t>Масса</t>
  </si>
  <si>
    <t>Приложение № 4</t>
  </si>
  <si>
    <t>Сметная стоимость в ценах на 01.01.2023
 (руб.)</t>
  </si>
  <si>
    <t>Удельный вес, 
(в СМР)</t>
  </si>
  <si>
    <t>Удельный вес, % 
(от всего по РМ)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</si>
  <si>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</si>
  <si>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</si>
  <si>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</si>
  <si>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</si>
  <si>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</si>
  <si>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</si>
  <si>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</si>
  <si>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- 1,72%</t>
  </si>
  <si>
    <t>Авторский надзор - 0,2%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</si>
  <si>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</si>
  <si>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</si>
  <si>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</si>
  <si>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</si>
  <si>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</si>
  <si>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</si>
  <si>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</si>
  <si>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ПС, АРМ ЗПС 35 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</si>
  <si>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</si>
  <si>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</si>
  <si>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</si>
  <si>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</si>
  <si>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</si>
  <si>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1-3-9</t>
  </si>
  <si>
    <t>Затраты труда рабочих-строителей среднего разряда (3,9)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</si>
  <si>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</si>
  <si>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</si>
  <si>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</si>
  <si>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</si>
  <si>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</si>
  <si>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</si>
  <si>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</si>
  <si>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БЦ.54.24</t>
  </si>
  <si>
    <t>АРМ персонала комплекса систем безопасности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</si>
  <si>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</si>
  <si>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</si>
  <si>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</si>
  <si>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</si>
  <si>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</si>
  <si>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</si>
  <si>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</si>
  <si>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</si>
  <si>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</si>
  <si>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</si>
  <si>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</si>
  <si>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</si>
  <si>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</si>
  <si>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ПС.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</si>
  <si>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</si>
  <si>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</si>
  <si>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</si>
  <si>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</si>
  <si>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</si>
  <si>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</si>
  <si>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</si>
  <si>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</si>
  <si>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</si>
  <si>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</si>
  <si>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</si>
  <si>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</si>
  <si>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</si>
  <si>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</si>
  <si>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З2-01</t>
  </si>
  <si>
    <t>УНЦ постоянной части ЗПС 35 кВ</t>
  </si>
  <si>
    <t>З2_ЗПС_АРМ_35_кВ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</si>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</sst>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000"/>
    <numFmt numFmtId="167" formatCode="0.0000"/>
    <numFmt numFmtId="168" formatCode="#,##0.0"/>
    <numFmt numFmtId="169" formatCode="#,##0.000"/>
    <numFmt numFmtId="170" formatCode="0.000"/>
  </numFmts>
  <fonts count="30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sz val="12"/>
      <color rgb="FF00FF99"/>
      <name val="Times New Roman"/>
    </font>
    <font>
      <sz val="12"/>
      <color rgb="FFFF0000"/>
      <name val="Times New Roman"/>
    </font>
    <font>
      <b/>
      <sz val="12"/>
      <color rgb="FF000000"/>
      <name val="Times New Roman"/>
    </font>
    <font>
      <sz val="10"/>
      <color rgb="FF000000"/>
      <name val="Times New Roman"/>
    </font>
    <font>
      <sz val="14"/>
      <color rgb="FF000000"/>
      <name val="Times New Roman"/>
    </font>
    <font>
      <u/>
      <sz val="12"/>
      <color rgb="FF0563C1"/>
      <name val="Times New Roman"/>
    </font>
    <font>
      <u/>
      <sz val="10"/>
      <color rgb="FF000000"/>
      <name val="Arial"/>
    </font>
    <font>
      <i/>
      <sz val="11"/>
      <color rgb="FF000000"/>
      <name val="Calibri"/>
    </font>
    <font>
      <b/>
      <sz val="14"/>
      <color rgb="FF000000"/>
      <name val="Calibri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3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vertical="center"/>
    </xf>
    <xf numFmtId="10" fontId="4" fillId="0" borderId="0" xfId="0" applyNumberFormat="1" applyFont="1"/>
    <xf numFmtId="10" fontId="1" fillId="0" borderId="1" xfId="0" applyNumberFormat="1" applyFont="1" applyBorder="1" applyAlignment="1">
      <alignment horizontal="right" vertical="center"/>
    </xf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left"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165" fontId="6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justify" vertic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justify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7" fillId="0" borderId="0" xfId="0" applyFont="1"/>
    <xf numFmtId="0" fontId="16" fillId="0" borderId="2" xfId="0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justify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8" fillId="0" borderId="0" xfId="0" applyFont="1"/>
    <xf numFmtId="49" fontId="16" fillId="0" borderId="1" xfId="0" applyNumberFormat="1" applyFont="1" applyBorder="1" applyAlignment="1">
      <alignment horizontal="left" vertical="center" wrapText="1"/>
    </xf>
    <xf numFmtId="2" fontId="16" fillId="0" borderId="1" xfId="0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right" vertical="center"/>
    </xf>
    <xf numFmtId="2" fontId="16" fillId="0" borderId="1" xfId="0" applyNumberFormat="1" applyFont="1" applyBorder="1" applyAlignment="1">
      <alignment horizontal="right" vertical="center" wrapText="1"/>
    </xf>
    <xf numFmtId="2" fontId="19" fillId="0" borderId="1" xfId="0" applyNumberFormat="1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2" fontId="16" fillId="0" borderId="1" xfId="0" applyNumberFormat="1" applyFont="1" applyBorder="1" applyAlignment="1">
      <alignment vertical="center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 vertical="center"/>
    </xf>
    <xf numFmtId="0" fontId="16" fillId="0" borderId="5" xfId="0" applyFont="1" applyBorder="1" applyAlignment="1">
      <alignment horizontal="center" vertical="center" wrapText="1"/>
    </xf>
    <xf numFmtId="4" fontId="19" fillId="0" borderId="1" xfId="0" applyNumberFormat="1" applyFont="1" applyBorder="1" applyAlignment="1">
      <alignment vertical="top"/>
    </xf>
    <xf numFmtId="0" fontId="19" fillId="0" borderId="0" xfId="0" applyFont="1"/>
    <xf numFmtId="0" fontId="16" fillId="0" borderId="1" xfId="0" applyFont="1" applyBorder="1" applyAlignment="1">
      <alignment vertical="top"/>
    </xf>
    <xf numFmtId="14" fontId="16" fillId="0" borderId="1" xfId="0" applyNumberFormat="1" applyFont="1" applyBorder="1" applyAlignment="1">
      <alignment vertical="top"/>
    </xf>
    <xf numFmtId="49" fontId="16" fillId="0" borderId="1" xfId="0" applyNumberFormat="1" applyFont="1" applyBorder="1" applyAlignment="1">
      <alignment horizontal="center" vertical="top" wrapText="1"/>
    </xf>
    <xf numFmtId="0" fontId="16" fillId="0" borderId="1" xfId="0" applyFont="1" applyBorder="1" applyAlignment="1">
      <alignment vertical="top" wrapText="1"/>
    </xf>
    <xf numFmtId="0" fontId="16" fillId="0" borderId="1" xfId="0" applyFont="1" applyBorder="1" applyAlignment="1">
      <alignment horizontal="center" vertical="top"/>
    </xf>
    <xf numFmtId="4" fontId="16" fillId="0" borderId="1" xfId="0" applyNumberFormat="1" applyFont="1" applyBorder="1" applyAlignment="1">
      <alignment vertical="top"/>
    </xf>
    <xf numFmtId="4" fontId="1" fillId="0" borderId="1" xfId="0" applyNumberFormat="1" applyFont="1" applyBorder="1" applyAlignment="1">
      <alignment horizontal="right" vertical="center"/>
    </xf>
    <xf numFmtId="4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4" fillId="0" borderId="0" xfId="0" applyFont="1"/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4" fillId="0" borderId="1" xfId="0" applyFont="1" applyBorder="1"/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0" fontId="4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4" fillId="0" borderId="5" xfId="0" applyFont="1" applyBorder="1"/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167" fontId="1" fillId="0" borderId="4" xfId="0" applyNumberFormat="1" applyFont="1" applyBorder="1" applyAlignment="1">
      <alignment horizontal="center" vertical="center" wrapText="1"/>
    </xf>
    <xf numFmtId="4" fontId="1" fillId="0" borderId="4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0" fontId="20" fillId="0" borderId="1" xfId="0" applyNumberFormat="1" applyFont="1" applyBorder="1" applyAlignment="1">
      <alignment horizontal="center" vertical="top" wrapText="1"/>
    </xf>
    <xf numFmtId="0" fontId="3" fillId="0" borderId="0" xfId="0" applyFont="1" applyAlignment="1">
      <alignment vertical="center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right"/>
    </xf>
    <xf numFmtId="0" fontId="21" fillId="0" borderId="0" xfId="0" applyFont="1" applyAlignment="1">
      <alignment horizontal="right" vertical="center"/>
    </xf>
    <xf numFmtId="10" fontId="16" fillId="0" borderId="1" xfId="0" applyNumberFormat="1" applyFont="1" applyBorder="1" applyAlignment="1">
      <alignment horizontal="center" vertical="center" wrapText="1"/>
    </xf>
    <xf numFmtId="0" fontId="21" fillId="0" borderId="0" xfId="0" applyFont="1" applyAlignment="1">
      <alignment horizontal="justify" vertical="center"/>
    </xf>
    <xf numFmtId="0" fontId="0" fillId="0" borderId="0" xfId="0"/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22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168" fontId="16" fillId="0" borderId="1" xfId="0" applyNumberFormat="1" applyFont="1" applyBorder="1" applyAlignment="1">
      <alignment horizontal="center" vertical="center"/>
    </xf>
    <xf numFmtId="16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67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9" fillId="0" borderId="1" xfId="0" applyFont="1" applyBorder="1" applyAlignment="1">
      <alignment vertical="center" wrapText="1"/>
    </xf>
    <xf numFmtId="4" fontId="19" fillId="0" borderId="1" xfId="0" applyNumberFormat="1" applyFont="1" applyBorder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/>
    </xf>
    <xf numFmtId="0" fontId="19" fillId="0" borderId="1" xfId="0" applyFont="1" applyBorder="1" applyAlignment="1">
      <alignment vertical="top"/>
    </xf>
    <xf numFmtId="0" fontId="1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170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horizontal="right" vertical="center"/>
    </xf>
    <xf numFmtId="0" fontId="16" fillId="0" borderId="5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167" fontId="1" fillId="4" borderId="1" xfId="0" applyNumberFormat="1" applyFont="1" applyFill="1" applyBorder="1" applyAlignment="1">
      <alignment horizontal="center" vertical="center" wrapText="1"/>
    </xf>
    <xf numFmtId="2" fontId="1" fillId="4" borderId="1" xfId="0" applyNumberFormat="1" applyFont="1" applyFill="1" applyBorder="1" applyAlignment="1">
      <alignment horizontal="right" vertical="center" wrapText="1"/>
    </xf>
    <xf numFmtId="4" fontId="1" fillId="4" borderId="1" xfId="0" applyNumberFormat="1" applyFont="1" applyFill="1" applyBorder="1" applyAlignment="1">
      <alignment horizontal="right" vertical="center" wrapText="1"/>
    </xf>
    <xf numFmtId="10" fontId="1" fillId="4" borderId="1" xfId="0" applyNumberFormat="1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166" fontId="1" fillId="4" borderId="1" xfId="0" applyNumberFormat="1" applyFont="1" applyFill="1" applyBorder="1" applyAlignment="1">
      <alignment horizontal="center" vertical="center" wrapText="1"/>
    </xf>
    <xf numFmtId="2" fontId="1" fillId="4" borderId="1" xfId="0" applyNumberFormat="1" applyFont="1" applyFill="1" applyBorder="1" applyAlignment="1">
      <alignment horizontal="right" vertical="center" wrapText="1"/>
    </xf>
    <xf numFmtId="4" fontId="1" fillId="4" borderId="1" xfId="0" applyNumberFormat="1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left" vertical="center" wrapText="1"/>
    </xf>
    <xf numFmtId="2" fontId="1" fillId="4" borderId="1" xfId="0" applyNumberFormat="1" applyFont="1" applyFill="1" applyBorder="1" applyAlignment="1">
      <alignment horizontal="center" vertical="center" wrapText="1"/>
    </xf>
    <xf numFmtId="167" fontId="1" fillId="4" borderId="1" xfId="0" applyNumberFormat="1" applyFont="1" applyFill="1" applyBorder="1" applyAlignment="1">
      <alignment horizontal="center" vertical="center" wrapText="1"/>
    </xf>
    <xf numFmtId="10" fontId="1" fillId="4" borderId="2" xfId="0" applyNumberFormat="1" applyFont="1" applyFill="1" applyBorder="1" applyAlignment="1">
      <alignment horizontal="right" vertical="center" wrapText="1"/>
    </xf>
    <xf numFmtId="4" fontId="1" fillId="4" borderId="1" xfId="0" applyNumberFormat="1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 wrapText="1"/>
    </xf>
    <xf numFmtId="10" fontId="1" fillId="4" borderId="1" xfId="0" applyNumberFormat="1" applyFont="1" applyFill="1" applyBorder="1" applyAlignment="1">
      <alignment vertical="center"/>
    </xf>
    <xf numFmtId="0" fontId="16" fillId="0" borderId="0" xfId="0" applyFont="1"/>
    <xf numFmtId="0" fontId="0" fillId="0" borderId="0" xfId="0"/>
    <xf numFmtId="0" fontId="19" fillId="0" borderId="0" xfId="0" applyFont="1"/>
    <xf numFmtId="4" fontId="16" fillId="0" borderId="0" xfId="0" applyNumberFormat="1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8" fillId="0" borderId="0" xfId="0" applyFont="1"/>
    <xf numFmtId="0" fontId="3" fillId="0" borderId="0" xfId="0" applyFont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 wrapText="1"/>
    </xf>
    <xf numFmtId="0" fontId="16" fillId="0" borderId="0" xfId="0" applyFont="1" applyAlignment="1">
      <alignment horizontal="justify" vertical="center"/>
    </xf>
    <xf numFmtId="0" fontId="1" fillId="0" borderId="0" xfId="0" applyFont="1" applyAlignment="1">
      <alignment horizontal="center"/>
    </xf>
    <xf numFmtId="0" fontId="23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9" fillId="0" borderId="1" xfId="0" applyFont="1" applyBorder="1" applyAlignment="1">
      <alignment horizontal="right" vertical="center" wrapText="1"/>
    </xf>
    <xf numFmtId="0" fontId="16" fillId="0" borderId="0" xfId="0" applyFont="1" applyAlignment="1">
      <alignment horizontal="left" vertical="center"/>
    </xf>
    <xf numFmtId="0" fontId="16" fillId="0" borderId="1" xfId="0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vertical="center"/>
    </xf>
    <xf numFmtId="2" fontId="16" fillId="0" borderId="7" xfId="0" applyNumberFormat="1" applyFont="1" applyBorder="1" applyAlignment="1">
      <alignment horizontal="center" vertical="center"/>
    </xf>
    <xf numFmtId="2" fontId="19" fillId="0" borderId="2" xfId="0" applyNumberFormat="1" applyFont="1" applyBorder="1" applyAlignment="1">
      <alignment horizontal="center" vertical="center" wrapText="1"/>
    </xf>
    <xf numFmtId="2" fontId="19" fillId="0" borderId="7" xfId="0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" fillId="0" borderId="0" xfId="0" applyFont="1" applyAlignment="1">
      <alignment horizontal="left" vertical="center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center" vertical="center" wrapText="1"/>
    </xf>
    <xf numFmtId="2" fontId="1" fillId="4" borderId="5" xfId="0" applyNumberFormat="1" applyFont="1" applyFill="1" applyBorder="1" applyAlignment="1">
      <alignment horizontal="center" vertical="center" wrapText="1"/>
    </xf>
    <xf numFmtId="2" fontId="1" fillId="4" borderId="5" xfId="0" applyNumberFormat="1" applyFont="1" applyFill="1" applyBorder="1" applyAlignment="1">
      <alignment horizontal="right" vertical="center" wrapText="1"/>
    </xf>
    <xf numFmtId="10" fontId="1" fillId="4" borderId="6" xfId="0" applyNumberFormat="1" applyFont="1" applyFill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2" fontId="2" fillId="4" borderId="1" xfId="0" applyNumberFormat="1" applyFont="1" applyFill="1" applyBorder="1" applyAlignment="1">
      <alignment horizontal="center" vertical="center" wrapText="1"/>
    </xf>
    <xf numFmtId="2" fontId="2" fillId="4" borderId="1" xfId="0" applyNumberFormat="1" applyFont="1" applyFill="1" applyBorder="1" applyAlignment="1">
      <alignment horizontal="right" vertical="center" wrapText="1"/>
    </xf>
    <xf numFmtId="10" fontId="2" fillId="4" borderId="2" xfId="0" applyNumberFormat="1" applyFont="1" applyFill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4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412750</xdr:colOff>
      <xdr:row>28</xdr:row>
      <xdr:rowOff>67830</xdr:rowOff>
    </xdr:from>
    <xdr:to>
      <xdr:col>2</xdr:col>
      <xdr:colOff>1357552</xdr:colOff>
      <xdr:row>30</xdr:row>
      <xdr:rowOff>207817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C6DA86DB-9500-49D0-A638-49044732F9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5023" y="13922375"/>
          <a:ext cx="944802" cy="555624"/>
        </a:xfrm>
        <a:prstGeom prst="rect">
          <a:avLst/>
        </a:prstGeom>
      </xdr:spPr>
    </xdr:pic>
    <xdr:clientData/>
  </xdr:twoCellAnchor>
  <xdr:twoCellAnchor editAs="oneCell">
    <xdr:from>
      <xdr:col>2</xdr:col>
      <xdr:colOff>488951</xdr:colOff>
      <xdr:row>26</xdr:row>
      <xdr:rowOff>255731</xdr:rowOff>
    </xdr:from>
    <xdr:to>
      <xdr:col>2</xdr:col>
      <xdr:colOff>1327150</xdr:colOff>
      <xdr:row>28</xdr:row>
      <xdr:rowOff>38685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EBB29344-4531-43D8-A768-34C2BEB77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1224" y="13417549"/>
          <a:ext cx="838199" cy="4756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387804</xdr:colOff>
      <xdr:row>22</xdr:row>
      <xdr:rowOff>135618</xdr:rowOff>
    </xdr:from>
    <xdr:to>
      <xdr:col>2</xdr:col>
      <xdr:colOff>1332606</xdr:colOff>
      <xdr:row>25</xdr:row>
      <xdr:rowOff>47510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829D2562-6FC5-4EE5-A341-3578B2D21A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7518" y="5374368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2</xdr:col>
      <xdr:colOff>464005</xdr:colOff>
      <xdr:row>20</xdr:row>
      <xdr:rowOff>39007</xdr:rowOff>
    </xdr:from>
    <xdr:to>
      <xdr:col>2</xdr:col>
      <xdr:colOff>1302204</xdr:colOff>
      <xdr:row>22</xdr:row>
      <xdr:rowOff>86253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9F5BB062-119F-4CF6-8FE2-6E3A5DF25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3719" y="4869543"/>
          <a:ext cx="838199" cy="4554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41</xdr:row>
      <xdr:rowOff>48984</xdr:rowOff>
    </xdr:from>
    <xdr:to>
      <xdr:col>2</xdr:col>
      <xdr:colOff>1278177</xdr:colOff>
      <xdr:row>43</xdr:row>
      <xdr:rowOff>151376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1B9055E7-A7CB-49E0-B632-C511C87974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12217172"/>
          <a:ext cx="944802" cy="483392"/>
        </a:xfrm>
        <a:prstGeom prst="rect">
          <a:avLst/>
        </a:prstGeom>
      </xdr:spPr>
    </xdr:pic>
    <xdr:clientData/>
  </xdr:twoCellAnchor>
  <xdr:twoCellAnchor editAs="oneCell">
    <xdr:from>
      <xdr:col>2</xdr:col>
      <xdr:colOff>409576</xdr:colOff>
      <xdr:row>38</xdr:row>
      <xdr:rowOff>142874</xdr:rowOff>
    </xdr:from>
    <xdr:to>
      <xdr:col>2</xdr:col>
      <xdr:colOff>1247775</xdr:colOff>
      <xdr:row>40</xdr:row>
      <xdr:rowOff>190119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37602810-C986-48E9-A39A-FCBB375B7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2139" y="11739562"/>
          <a:ext cx="838199" cy="42824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43</xdr:row>
      <xdr:rowOff>57150</xdr:rowOff>
    </xdr:from>
    <xdr:to>
      <xdr:col>1</xdr:col>
      <xdr:colOff>1725852</xdr:colOff>
      <xdr:row>46</xdr:row>
      <xdr:rowOff>9863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65E4E3C4-74C2-4F35-8B08-7BE6CBBBBE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16776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857251</xdr:colOff>
      <xdr:row>40</xdr:row>
      <xdr:rowOff>123825</xdr:rowOff>
    </xdr:from>
    <xdr:to>
      <xdr:col>1</xdr:col>
      <xdr:colOff>1695450</xdr:colOff>
      <xdr:row>43</xdr:row>
      <xdr:rowOff>7785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39B9596F-B9C0-4679-9C4B-9568DA9988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476" y="11172825"/>
          <a:ext cx="838199" cy="4554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849406</xdr:colOff>
      <xdr:row>59</xdr:row>
      <xdr:rowOff>108137</xdr:rowOff>
    </xdr:from>
    <xdr:to>
      <xdr:col>2</xdr:col>
      <xdr:colOff>289258</xdr:colOff>
      <xdr:row>62</xdr:row>
      <xdr:rowOff>60850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A9685D13-78CA-4C46-A9FB-8002E52A6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0406" y="15995837"/>
          <a:ext cx="96385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925607</xdr:colOff>
      <xdr:row>56</xdr:row>
      <xdr:rowOff>441512</xdr:rowOff>
    </xdr:from>
    <xdr:to>
      <xdr:col>2</xdr:col>
      <xdr:colOff>239806</xdr:colOff>
      <xdr:row>59</xdr:row>
      <xdr:rowOff>58772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5FA281EC-D9C7-4020-BBD7-DE8E15C89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6607" y="15491012"/>
          <a:ext cx="838199" cy="4554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438150</xdr:colOff>
      <xdr:row>16</xdr:row>
      <xdr:rowOff>38100</xdr:rowOff>
    </xdr:from>
    <xdr:to>
      <xdr:col>2</xdr:col>
      <xdr:colOff>211377</xdr:colOff>
      <xdr:row>18</xdr:row>
      <xdr:rowOff>181313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9AA00C38-D9CB-4752-95C4-52190FA31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150" y="47815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514351</xdr:colOff>
      <xdr:row>13</xdr:row>
      <xdr:rowOff>161925</xdr:rowOff>
    </xdr:from>
    <xdr:to>
      <xdr:col>2</xdr:col>
      <xdr:colOff>180975</xdr:colOff>
      <xdr:row>15</xdr:row>
      <xdr:rowOff>179235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283E18CB-B61A-4714-B38E-0C20FEA1A8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5351" y="4276725"/>
          <a:ext cx="838199" cy="4554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704850</xdr:colOff>
      <xdr:row>13</xdr:row>
      <xdr:rowOff>104775</xdr:rowOff>
    </xdr:from>
    <xdr:to>
      <xdr:col>1</xdr:col>
      <xdr:colOff>801927</xdr:colOff>
      <xdr:row>16</xdr:row>
      <xdr:rowOff>57488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64255DB3-7C72-4CCD-B66C-491A78CE2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34671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0</xdr:col>
      <xdr:colOff>781051</xdr:colOff>
      <xdr:row>10</xdr:row>
      <xdr:rowOff>781050</xdr:rowOff>
    </xdr:from>
    <xdr:to>
      <xdr:col>1</xdr:col>
      <xdr:colOff>771525</xdr:colOff>
      <xdr:row>13</xdr:row>
      <xdr:rowOff>55410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959A1573-7076-4C70-9609-D6BFDE3B03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1" y="2962275"/>
          <a:ext cx="838199" cy="4554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873125</xdr:colOff>
      <xdr:row>27</xdr:row>
      <xdr:rowOff>60325</xdr:rowOff>
    </xdr:from>
    <xdr:to>
      <xdr:col>1</xdr:col>
      <xdr:colOff>1817927</xdr:colOff>
      <xdr:row>30</xdr:row>
      <xdr:rowOff>13038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6EF28677-5A94-4067-851D-11DA27A251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6375" y="936307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949326</xdr:colOff>
      <xdr:row>24</xdr:row>
      <xdr:rowOff>127000</xdr:rowOff>
    </xdr:from>
    <xdr:to>
      <xdr:col>1</xdr:col>
      <xdr:colOff>1787525</xdr:colOff>
      <xdr:row>27</xdr:row>
      <xdr:rowOff>10960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477F95CD-3069-4BE9-AD19-E827ACF6C6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576" y="8858250"/>
          <a:ext cx="838199" cy="455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  <col min="9" max="9" width="9.140625" style="5"/>
  </cols>
  <sheetData>
    <row r="2" spans="1:3" x14ac:dyDescent="0.25">
      <c r="A2" s="329" t="s">
        <v>0</v>
      </c>
      <c r="B2" s="329"/>
      <c r="C2" s="329"/>
    </row>
    <row r="3" spans="1:3" x14ac:dyDescent="0.25">
      <c r="A3" s="1"/>
      <c r="B3" s="1"/>
      <c r="C3" s="1"/>
    </row>
    <row r="4" spans="1:3" x14ac:dyDescent="0.25">
      <c r="A4" s="330" t="s">
        <v>1</v>
      </c>
      <c r="B4" s="330"/>
      <c r="C4" s="330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48" t="s">
        <v>2</v>
      </c>
      <c r="B6" s="331" t="s">
        <v>3</v>
      </c>
      <c r="C6" s="331"/>
    </row>
    <row r="7" spans="1:3" x14ac:dyDescent="0.25">
      <c r="A7" s="149" t="s">
        <v>4</v>
      </c>
      <c r="B7" s="1"/>
      <c r="C7" s="1"/>
    </row>
    <row r="8" spans="1:3" x14ac:dyDescent="0.25">
      <c r="A8" s="149"/>
      <c r="B8" s="1"/>
      <c r="C8" s="1"/>
    </row>
    <row r="9" spans="1:3" ht="39.6" customHeight="1" x14ac:dyDescent="0.25">
      <c r="A9" s="2" t="s">
        <v>5</v>
      </c>
      <c r="B9" s="2" t="s">
        <v>6</v>
      </c>
      <c r="C9" s="150" t="s">
        <v>7</v>
      </c>
    </row>
    <row r="10" spans="1:3" ht="86.45" customHeight="1" x14ac:dyDescent="0.25">
      <c r="A10" s="151" t="s">
        <v>8</v>
      </c>
      <c r="B10" s="152" t="s">
        <v>9</v>
      </c>
      <c r="C10" s="3">
        <f>'4.5 РМ'!B36/1000</f>
        <v>54.924724898605838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G20"/>
  <sheetViews>
    <sheetView view="pageBreakPreview" topLeftCell="A4" workbookViewId="0">
      <selection activeCell="E14" sqref="E14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380" t="s">
        <v>251</v>
      </c>
      <c r="B1" s="380"/>
      <c r="C1" s="380"/>
      <c r="D1" s="380"/>
      <c r="E1" s="380"/>
      <c r="F1" s="380"/>
      <c r="G1" s="380"/>
    </row>
    <row r="2" spans="1:7" ht="21.75" customHeight="1" x14ac:dyDescent="0.25">
      <c r="A2" s="288"/>
      <c r="B2" s="288"/>
      <c r="C2" s="288"/>
      <c r="D2" s="288"/>
      <c r="E2" s="288"/>
      <c r="F2" s="288"/>
      <c r="G2" s="288"/>
    </row>
    <row r="3" spans="1:7" x14ac:dyDescent="0.25">
      <c r="A3" s="329" t="s">
        <v>252</v>
      </c>
      <c r="B3" s="329"/>
      <c r="C3" s="329"/>
      <c r="D3" s="329"/>
      <c r="E3" s="329"/>
      <c r="F3" s="329"/>
      <c r="G3" s="329"/>
    </row>
    <row r="4" spans="1:7" ht="25.5" customHeight="1" x14ac:dyDescent="0.25">
      <c r="A4" s="332" t="s">
        <v>47</v>
      </c>
      <c r="B4" s="332"/>
      <c r="C4" s="332"/>
      <c r="D4" s="332"/>
      <c r="E4" s="332"/>
      <c r="F4" s="332"/>
      <c r="G4" s="332"/>
    </row>
    <row r="5" spans="1:7" x14ac:dyDescent="0.25">
      <c r="A5" s="246"/>
      <c r="B5" s="246"/>
      <c r="C5" s="246"/>
      <c r="D5" s="246"/>
      <c r="E5" s="246"/>
      <c r="F5" s="246"/>
      <c r="G5" s="246"/>
    </row>
    <row r="6" spans="1:7" ht="30" customHeight="1" x14ac:dyDescent="0.25">
      <c r="A6" s="385" t="s">
        <v>13</v>
      </c>
      <c r="B6" s="385" t="s">
        <v>136</v>
      </c>
      <c r="C6" s="385" t="s">
        <v>80</v>
      </c>
      <c r="D6" s="385" t="s">
        <v>138</v>
      </c>
      <c r="E6" s="358" t="s">
        <v>219</v>
      </c>
      <c r="F6" s="385" t="s">
        <v>81</v>
      </c>
      <c r="G6" s="385"/>
    </row>
    <row r="7" spans="1:7" x14ac:dyDescent="0.25">
      <c r="A7" s="385"/>
      <c r="B7" s="385"/>
      <c r="C7" s="385"/>
      <c r="D7" s="385"/>
      <c r="E7" s="359"/>
      <c r="F7" s="286" t="s">
        <v>222</v>
      </c>
      <c r="G7" s="286" t="s">
        <v>141</v>
      </c>
    </row>
    <row r="8" spans="1:7" x14ac:dyDescent="0.25">
      <c r="A8" s="286">
        <v>1</v>
      </c>
      <c r="B8" s="286">
        <v>2</v>
      </c>
      <c r="C8" s="286">
        <v>3</v>
      </c>
      <c r="D8" s="286">
        <v>4</v>
      </c>
      <c r="E8" s="286">
        <v>5</v>
      </c>
      <c r="F8" s="286">
        <v>6</v>
      </c>
      <c r="G8" s="286">
        <v>7</v>
      </c>
    </row>
    <row r="9" spans="1:7" ht="15" customHeight="1" x14ac:dyDescent="0.25">
      <c r="A9" s="247"/>
      <c r="B9" s="381" t="s">
        <v>253</v>
      </c>
      <c r="C9" s="382"/>
      <c r="D9" s="382"/>
      <c r="E9" s="382"/>
      <c r="F9" s="382"/>
      <c r="G9" s="383"/>
    </row>
    <row r="10" spans="1:7" ht="27" customHeight="1" x14ac:dyDescent="0.25">
      <c r="A10" s="286"/>
      <c r="B10" s="235"/>
      <c r="C10" s="141" t="s">
        <v>254</v>
      </c>
      <c r="D10" s="235"/>
      <c r="E10" s="248"/>
      <c r="F10" s="287"/>
      <c r="G10" s="233">
        <v>0</v>
      </c>
    </row>
    <row r="11" spans="1:7" x14ac:dyDescent="0.25">
      <c r="A11" s="286"/>
      <c r="B11" s="367" t="s">
        <v>255</v>
      </c>
      <c r="C11" s="367"/>
      <c r="D11" s="367"/>
      <c r="E11" s="384"/>
      <c r="F11" s="369"/>
      <c r="G11" s="369"/>
    </row>
    <row r="12" spans="1:7" s="165" customFormat="1" ht="89.25" customHeight="1" x14ac:dyDescent="0.25">
      <c r="A12" s="286">
        <v>1</v>
      </c>
      <c r="B12" s="141" t="str">
        <f>'Прил.5 Расчет СМР и ОБ'!B26</f>
        <v>БЦ.54.24</v>
      </c>
      <c r="C12" s="249" t="str">
        <f>'Прил.5 Расчет СМР и ОБ'!C26</f>
        <v>АРМ персонала комплекса систем безопасности</v>
      </c>
      <c r="D12" s="250" t="str">
        <f>'Прил.5 Расчет СМР и ОБ'!D26</f>
        <v>шт</v>
      </c>
      <c r="E12" s="251">
        <f>'Прил.5 Расчет СМР и ОБ'!E26</f>
        <v>1</v>
      </c>
      <c r="F12" s="220">
        <f>'Прил.5 Расчет СМР и ОБ'!F26</f>
        <v>43258.79</v>
      </c>
      <c r="G12" s="233">
        <f>ROUND(E12*F12,2)</f>
        <v>43258.79</v>
      </c>
    </row>
    <row r="13" spans="1:7" ht="25.5" customHeight="1" x14ac:dyDescent="0.25">
      <c r="A13" s="286"/>
      <c r="B13" s="141"/>
      <c r="C13" s="141" t="s">
        <v>256</v>
      </c>
      <c r="D13" s="141"/>
      <c r="E13" s="289"/>
      <c r="F13" s="287"/>
      <c r="G13" s="233">
        <f>SUM(G12:G12)</f>
        <v>43258.79</v>
      </c>
    </row>
    <row r="14" spans="1:7" ht="19.5" customHeight="1" x14ac:dyDescent="0.25">
      <c r="A14" s="286"/>
      <c r="B14" s="141"/>
      <c r="C14" s="141" t="s">
        <v>257</v>
      </c>
      <c r="D14" s="141"/>
      <c r="E14" s="289"/>
      <c r="F14" s="287"/>
      <c r="G14" s="233">
        <f>G10+G13</f>
        <v>43258.79</v>
      </c>
    </row>
    <row r="15" spans="1:7" x14ac:dyDescent="0.25">
      <c r="A15" s="252"/>
      <c r="B15" s="253"/>
      <c r="C15" s="252"/>
      <c r="D15" s="252"/>
      <c r="E15" s="252"/>
      <c r="F15" s="252"/>
      <c r="G15" s="252"/>
    </row>
    <row r="16" spans="1:7" x14ac:dyDescent="0.25">
      <c r="A16" s="4" t="s">
        <v>249</v>
      </c>
      <c r="B16" s="14"/>
      <c r="C16" s="14"/>
      <c r="D16" s="252"/>
      <c r="E16" s="252"/>
      <c r="F16" s="252"/>
      <c r="G16" s="252"/>
    </row>
    <row r="17" spans="1:7" x14ac:dyDescent="0.25">
      <c r="A17" s="245" t="s">
        <v>76</v>
      </c>
      <c r="B17" s="14"/>
      <c r="C17" s="14"/>
      <c r="D17" s="252"/>
      <c r="E17" s="252"/>
      <c r="F17" s="252"/>
      <c r="G17" s="252"/>
    </row>
    <row r="18" spans="1:7" x14ac:dyDescent="0.25">
      <c r="A18" s="4"/>
      <c r="B18" s="14"/>
      <c r="C18" s="14"/>
      <c r="D18" s="252"/>
      <c r="E18" s="252"/>
      <c r="F18" s="252"/>
      <c r="G18" s="252"/>
    </row>
    <row r="19" spans="1:7" x14ac:dyDescent="0.25">
      <c r="A19" s="4" t="s">
        <v>250</v>
      </c>
      <c r="B19" s="14"/>
      <c r="C19" s="14"/>
      <c r="D19" s="252"/>
      <c r="E19" s="252"/>
      <c r="F19" s="252"/>
      <c r="G19" s="252"/>
    </row>
    <row r="20" spans="1:7" x14ac:dyDescent="0.25">
      <c r="A20" s="245" t="s">
        <v>78</v>
      </c>
      <c r="B20" s="14"/>
      <c r="C20" s="14"/>
      <c r="D20" s="252"/>
      <c r="E20" s="252"/>
      <c r="F20" s="252"/>
      <c r="G20" s="252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E17"/>
  <sheetViews>
    <sheetView view="pageBreakPreview" workbookViewId="0">
      <selection activeCell="E18" sqref="E18:E19"/>
    </sheetView>
  </sheetViews>
  <sheetFormatPr defaultRowHeight="15" x14ac:dyDescent="0.25"/>
  <cols>
    <col min="1" max="1" width="12.7109375" style="315" customWidth="1"/>
    <col min="2" max="2" width="16.42578125" style="315" customWidth="1"/>
    <col min="3" max="3" width="37.140625" style="315" customWidth="1"/>
    <col min="4" max="4" width="49" style="315" customWidth="1"/>
    <col min="5" max="5" width="9.140625" style="315" customWidth="1"/>
  </cols>
  <sheetData>
    <row r="1" spans="1:4" ht="15.75" customHeight="1" x14ac:dyDescent="0.25">
      <c r="A1" s="314"/>
      <c r="B1" s="314"/>
      <c r="C1" s="314"/>
      <c r="D1" s="314" t="s">
        <v>258</v>
      </c>
    </row>
    <row r="2" spans="1:4" ht="15.75" customHeight="1" x14ac:dyDescent="0.25">
      <c r="A2" s="314"/>
      <c r="B2" s="314"/>
      <c r="C2" s="314"/>
      <c r="D2" s="314"/>
    </row>
    <row r="3" spans="1:4" ht="15.75" customHeight="1" x14ac:dyDescent="0.25">
      <c r="A3" s="314"/>
      <c r="B3" s="316" t="s">
        <v>259</v>
      </c>
      <c r="C3" s="314"/>
      <c r="D3" s="314"/>
    </row>
    <row r="4" spans="1:4" ht="15.75" customHeight="1" x14ac:dyDescent="0.25">
      <c r="A4" s="314"/>
      <c r="B4" s="314"/>
      <c r="C4" s="314"/>
      <c r="D4" s="314"/>
    </row>
    <row r="5" spans="1:4" ht="31.5" customHeight="1" x14ac:dyDescent="0.25">
      <c r="A5" s="386" t="s">
        <v>260</v>
      </c>
      <c r="B5" s="386"/>
      <c r="C5" s="386"/>
      <c r="D5" s="317" t="str">
        <f>'Прил.5 Расчет СМР и ОБ'!D6:J6</f>
        <v>Постоянная часть ПС, АРМ ЗПС 35 кВ</v>
      </c>
    </row>
    <row r="6" spans="1:4" ht="15.75" customHeight="1" x14ac:dyDescent="0.25">
      <c r="A6" s="314" t="s">
        <v>49</v>
      </c>
      <c r="B6" s="314"/>
      <c r="C6" s="314"/>
      <c r="D6" s="314"/>
    </row>
    <row r="7" spans="1:4" ht="15.75" customHeight="1" x14ac:dyDescent="0.25">
      <c r="A7" s="314"/>
      <c r="B7" s="314"/>
      <c r="C7" s="314"/>
      <c r="D7" s="314"/>
    </row>
    <row r="8" spans="1:4" x14ac:dyDescent="0.25">
      <c r="A8" s="345" t="s">
        <v>5</v>
      </c>
      <c r="B8" s="345" t="s">
        <v>6</v>
      </c>
      <c r="C8" s="345" t="s">
        <v>261</v>
      </c>
      <c r="D8" s="345" t="s">
        <v>262</v>
      </c>
    </row>
    <row r="9" spans="1:4" x14ac:dyDescent="0.25">
      <c r="A9" s="345"/>
      <c r="B9" s="345"/>
      <c r="C9" s="345"/>
      <c r="D9" s="345"/>
    </row>
    <row r="10" spans="1:4" ht="15.75" customHeight="1" x14ac:dyDescent="0.25">
      <c r="A10" s="318">
        <v>1</v>
      </c>
      <c r="B10" s="318">
        <v>2</v>
      </c>
      <c r="C10" s="318">
        <v>3</v>
      </c>
      <c r="D10" s="318">
        <v>4</v>
      </c>
    </row>
    <row r="11" spans="1:4" ht="63" customHeight="1" x14ac:dyDescent="0.25">
      <c r="A11" s="327" t="s">
        <v>263</v>
      </c>
      <c r="B11" s="327" t="s">
        <v>264</v>
      </c>
      <c r="C11" s="328" t="s">
        <v>265</v>
      </c>
      <c r="D11" s="319">
        <f>'Прил.4 РМ'!C41/1000</f>
        <v>310.79019999999997</v>
      </c>
    </row>
    <row r="13" spans="1:4" x14ac:dyDescent="0.25">
      <c r="A13" s="320" t="s">
        <v>266</v>
      </c>
      <c r="B13" s="321"/>
      <c r="C13" s="321"/>
      <c r="D13" s="322"/>
    </row>
    <row r="14" spans="1:4" x14ac:dyDescent="0.25">
      <c r="A14" s="323" t="s">
        <v>76</v>
      </c>
      <c r="B14" s="321"/>
      <c r="C14" s="321"/>
      <c r="D14" s="322"/>
    </row>
    <row r="15" spans="1:4" x14ac:dyDescent="0.25">
      <c r="A15" s="320"/>
      <c r="B15" s="321"/>
      <c r="C15" s="321"/>
      <c r="D15" s="322"/>
    </row>
    <row r="16" spans="1:4" x14ac:dyDescent="0.25">
      <c r="A16" s="320" t="s">
        <v>77</v>
      </c>
      <c r="B16" s="321"/>
      <c r="C16" s="321"/>
      <c r="D16" s="322"/>
    </row>
    <row r="17" spans="1:4" x14ac:dyDescent="0.25">
      <c r="A17" s="323" t="s">
        <v>78</v>
      </c>
      <c r="B17" s="321"/>
      <c r="C17" s="321"/>
      <c r="D17" s="322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4:E31"/>
  <sheetViews>
    <sheetView view="pageBreakPreview" zoomScale="60" zoomScaleNormal="85" workbookViewId="0">
      <selection activeCell="D24" sqref="D24"/>
    </sheetView>
  </sheetViews>
  <sheetFormatPr defaultRowHeight="15" x14ac:dyDescent="0.25"/>
  <cols>
    <col min="1" max="1" width="9.140625" style="5" customWidth="1"/>
    <col min="2" max="2" width="40.7109375" style="5" customWidth="1"/>
    <col min="3" max="3" width="37" style="5" customWidth="1"/>
    <col min="4" max="4" width="32" style="5" customWidth="1"/>
    <col min="5" max="5" width="9.140625" style="5" customWidth="1"/>
  </cols>
  <sheetData>
    <row r="4" spans="2:5" ht="15.75" customHeight="1" x14ac:dyDescent="0.25">
      <c r="B4" s="336" t="s">
        <v>267</v>
      </c>
      <c r="C4" s="336"/>
      <c r="D4" s="336"/>
    </row>
    <row r="5" spans="2:5" ht="18.75" customHeight="1" x14ac:dyDescent="0.25">
      <c r="B5" s="254"/>
    </row>
    <row r="6" spans="2:5" ht="15.75" customHeight="1" x14ac:dyDescent="0.25">
      <c r="B6" s="337" t="s">
        <v>268</v>
      </c>
      <c r="C6" s="337"/>
      <c r="D6" s="337"/>
    </row>
    <row r="7" spans="2:5" x14ac:dyDescent="0.25">
      <c r="B7" s="387"/>
      <c r="C7" s="387"/>
      <c r="D7" s="387"/>
      <c r="E7" s="387"/>
    </row>
    <row r="8" spans="2:5" x14ac:dyDescent="0.25">
      <c r="B8" s="290"/>
      <c r="C8" s="290"/>
      <c r="D8" s="290"/>
      <c r="E8" s="290"/>
    </row>
    <row r="9" spans="2:5" ht="47.25" customHeight="1" x14ac:dyDescent="0.25">
      <c r="B9" s="276" t="s">
        <v>269</v>
      </c>
      <c r="C9" s="276" t="s">
        <v>270</v>
      </c>
      <c r="D9" s="276" t="s">
        <v>271</v>
      </c>
    </row>
    <row r="10" spans="2:5" ht="15.75" customHeight="1" x14ac:dyDescent="0.25">
      <c r="B10" s="276">
        <v>1</v>
      </c>
      <c r="C10" s="276">
        <v>2</v>
      </c>
      <c r="D10" s="276">
        <v>3</v>
      </c>
    </row>
    <row r="11" spans="2:5" ht="45" customHeight="1" x14ac:dyDescent="0.25">
      <c r="B11" s="276" t="s">
        <v>272</v>
      </c>
      <c r="C11" s="276" t="s">
        <v>273</v>
      </c>
      <c r="D11" s="276">
        <v>44.29</v>
      </c>
    </row>
    <row r="12" spans="2:5" ht="29.25" customHeight="1" x14ac:dyDescent="0.25">
      <c r="B12" s="276" t="s">
        <v>274</v>
      </c>
      <c r="C12" s="276" t="s">
        <v>273</v>
      </c>
      <c r="D12" s="276">
        <v>13.47</v>
      </c>
    </row>
    <row r="13" spans="2:5" ht="29.25" customHeight="1" x14ac:dyDescent="0.25">
      <c r="B13" s="276" t="s">
        <v>275</v>
      </c>
      <c r="C13" s="276" t="s">
        <v>273</v>
      </c>
      <c r="D13" s="276">
        <v>8.0399999999999991</v>
      </c>
    </row>
    <row r="14" spans="2:5" ht="30.75" customHeight="1" x14ac:dyDescent="0.25">
      <c r="B14" s="276" t="s">
        <v>276</v>
      </c>
      <c r="C14" s="169" t="s">
        <v>277</v>
      </c>
      <c r="D14" s="276">
        <v>6.26</v>
      </c>
    </row>
    <row r="15" spans="2:5" ht="89.25" customHeight="1" x14ac:dyDescent="0.25">
      <c r="B15" s="276" t="s">
        <v>278</v>
      </c>
      <c r="C15" s="276" t="s">
        <v>279</v>
      </c>
      <c r="D15" s="255">
        <v>3.9E-2</v>
      </c>
    </row>
    <row r="16" spans="2:5" ht="78.75" customHeight="1" x14ac:dyDescent="0.25">
      <c r="B16" s="276" t="s">
        <v>280</v>
      </c>
      <c r="C16" s="276" t="s">
        <v>281</v>
      </c>
      <c r="D16" s="255">
        <v>2.1000000000000001E-2</v>
      </c>
    </row>
    <row r="17" spans="2:4" ht="34.5" customHeight="1" x14ac:dyDescent="0.25">
      <c r="B17" s="276"/>
      <c r="C17" s="276"/>
      <c r="D17" s="276"/>
    </row>
    <row r="18" spans="2:4" ht="31.5" customHeight="1" x14ac:dyDescent="0.25">
      <c r="B18" s="276" t="s">
        <v>105</v>
      </c>
      <c r="C18" s="276" t="s">
        <v>282</v>
      </c>
      <c r="D18" s="255">
        <v>2.1399999999999999E-2</v>
      </c>
    </row>
    <row r="19" spans="2:4" ht="31.5" customHeight="1" x14ac:dyDescent="0.25">
      <c r="B19" s="276" t="s">
        <v>210</v>
      </c>
      <c r="C19" s="276" t="s">
        <v>283</v>
      </c>
      <c r="D19" s="255">
        <v>2E-3</v>
      </c>
    </row>
    <row r="20" spans="2:4" ht="24" customHeight="1" x14ac:dyDescent="0.25">
      <c r="B20" s="276" t="s">
        <v>108</v>
      </c>
      <c r="C20" s="276" t="s">
        <v>284</v>
      </c>
      <c r="D20" s="255">
        <v>0.03</v>
      </c>
    </row>
    <row r="21" spans="2:4" ht="18.75" customHeight="1" x14ac:dyDescent="0.25">
      <c r="B21" s="256"/>
    </row>
    <row r="22" spans="2:4" ht="18.75" customHeight="1" x14ac:dyDescent="0.25">
      <c r="B22" s="256"/>
    </row>
    <row r="23" spans="2:4" ht="18.75" customHeight="1" x14ac:dyDescent="0.25">
      <c r="B23" s="256"/>
    </row>
    <row r="24" spans="2:4" ht="18.75" customHeight="1" x14ac:dyDescent="0.25">
      <c r="B24" s="256"/>
    </row>
    <row r="27" spans="2:4" x14ac:dyDescent="0.25">
      <c r="B27" s="4" t="s">
        <v>285</v>
      </c>
      <c r="C27" s="14"/>
    </row>
    <row r="28" spans="2:4" x14ac:dyDescent="0.25">
      <c r="B28" s="245" t="s">
        <v>76</v>
      </c>
      <c r="C28" s="14"/>
    </row>
    <row r="29" spans="2:4" x14ac:dyDescent="0.25">
      <c r="B29" s="4"/>
      <c r="C29" s="14"/>
    </row>
    <row r="30" spans="2:4" x14ac:dyDescent="0.25">
      <c r="B30" s="4" t="s">
        <v>250</v>
      </c>
      <c r="C30" s="14"/>
    </row>
    <row r="31" spans="2:4" x14ac:dyDescent="0.25">
      <c r="B31" s="245" t="s">
        <v>78</v>
      </c>
      <c r="C31" s="14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2:G13"/>
  <sheetViews>
    <sheetView view="pageBreakPreview" workbookViewId="0">
      <selection activeCell="J13" sqref="J13"/>
    </sheetView>
  </sheetViews>
  <sheetFormatPr defaultRowHeight="15" x14ac:dyDescent="0.25"/>
  <cols>
    <col min="1" max="1" width="9.140625" style="257" customWidth="1"/>
    <col min="2" max="2" width="44.85546875" style="257" customWidth="1"/>
    <col min="3" max="3" width="13" style="257" customWidth="1"/>
    <col min="4" max="4" width="22.85546875" style="257" customWidth="1"/>
    <col min="5" max="5" width="21.5703125" style="257" customWidth="1"/>
    <col min="6" max="6" width="43.85546875" style="257" customWidth="1"/>
    <col min="7" max="7" width="9.140625" style="257" customWidth="1"/>
  </cols>
  <sheetData>
    <row r="2" spans="1:7" ht="17.25" customHeight="1" x14ac:dyDescent="0.25">
      <c r="A2" s="337" t="s">
        <v>286</v>
      </c>
      <c r="B2" s="337"/>
      <c r="C2" s="337"/>
      <c r="D2" s="337"/>
      <c r="E2" s="337"/>
      <c r="F2" s="337"/>
    </row>
    <row r="4" spans="1:7" ht="18" customHeight="1" x14ac:dyDescent="0.25">
      <c r="A4" s="258" t="s">
        <v>287</v>
      </c>
      <c r="B4" s="259"/>
      <c r="C4" s="259"/>
      <c r="D4" s="259"/>
      <c r="E4" s="259"/>
      <c r="F4" s="259"/>
      <c r="G4" s="259"/>
    </row>
    <row r="5" spans="1:7" ht="15.75" customHeight="1" x14ac:dyDescent="0.25">
      <c r="A5" s="260" t="s">
        <v>13</v>
      </c>
      <c r="B5" s="260" t="s">
        <v>288</v>
      </c>
      <c r="C5" s="260" t="s">
        <v>289</v>
      </c>
      <c r="D5" s="260" t="s">
        <v>290</v>
      </c>
      <c r="E5" s="260" t="s">
        <v>291</v>
      </c>
      <c r="F5" s="260" t="s">
        <v>292</v>
      </c>
      <c r="G5" s="259"/>
    </row>
    <row r="6" spans="1:7" ht="15.75" customHeight="1" x14ac:dyDescent="0.25">
      <c r="A6" s="260">
        <v>1</v>
      </c>
      <c r="B6" s="260">
        <v>2</v>
      </c>
      <c r="C6" s="260">
        <v>3</v>
      </c>
      <c r="D6" s="260">
        <v>4</v>
      </c>
      <c r="E6" s="260">
        <v>5</v>
      </c>
      <c r="F6" s="260">
        <v>6</v>
      </c>
      <c r="G6" s="259"/>
    </row>
    <row r="7" spans="1:7" ht="110.25" customHeight="1" x14ac:dyDescent="0.25">
      <c r="A7" s="261" t="s">
        <v>293</v>
      </c>
      <c r="B7" s="262" t="s">
        <v>294</v>
      </c>
      <c r="C7" s="263" t="s">
        <v>295</v>
      </c>
      <c r="D7" s="263" t="s">
        <v>296</v>
      </c>
      <c r="E7" s="264">
        <v>47872.94</v>
      </c>
      <c r="F7" s="262" t="s">
        <v>297</v>
      </c>
      <c r="G7" s="259"/>
    </row>
    <row r="8" spans="1:7" ht="31.5" customHeight="1" x14ac:dyDescent="0.25">
      <c r="A8" s="261" t="s">
        <v>298</v>
      </c>
      <c r="B8" s="262" t="s">
        <v>299</v>
      </c>
      <c r="C8" s="263" t="s">
        <v>300</v>
      </c>
      <c r="D8" s="263" t="s">
        <v>301</v>
      </c>
      <c r="E8" s="264">
        <f>1973/12</f>
        <v>164.41666666667001</v>
      </c>
      <c r="F8" s="265" t="s">
        <v>302</v>
      </c>
      <c r="G8" s="266"/>
    </row>
    <row r="9" spans="1:7" ht="15.75" customHeight="1" x14ac:dyDescent="0.25">
      <c r="A9" s="261" t="s">
        <v>303</v>
      </c>
      <c r="B9" s="262" t="s">
        <v>304</v>
      </c>
      <c r="C9" s="263" t="s">
        <v>305</v>
      </c>
      <c r="D9" s="263" t="s">
        <v>296</v>
      </c>
      <c r="E9" s="264">
        <v>1</v>
      </c>
      <c r="F9" s="265"/>
      <c r="G9" s="267"/>
    </row>
    <row r="10" spans="1:7" ht="15.75" customHeight="1" x14ac:dyDescent="0.25">
      <c r="A10" s="261" t="s">
        <v>306</v>
      </c>
      <c r="B10" s="262" t="s">
        <v>307</v>
      </c>
      <c r="C10" s="263"/>
      <c r="D10" s="263"/>
      <c r="E10" s="268">
        <v>3.9</v>
      </c>
      <c r="F10" s="265" t="s">
        <v>308</v>
      </c>
      <c r="G10" s="267"/>
    </row>
    <row r="11" spans="1:7" ht="78.75" customHeight="1" x14ac:dyDescent="0.25">
      <c r="A11" s="261" t="s">
        <v>309</v>
      </c>
      <c r="B11" s="262" t="s">
        <v>310</v>
      </c>
      <c r="C11" s="263" t="s">
        <v>311</v>
      </c>
      <c r="D11" s="263" t="s">
        <v>296</v>
      </c>
      <c r="E11" s="269">
        <v>1.3240000000000001</v>
      </c>
      <c r="F11" s="262" t="s">
        <v>312</v>
      </c>
      <c r="G11" s="259"/>
    </row>
    <row r="12" spans="1:7" ht="78.75" customHeight="1" x14ac:dyDescent="0.25">
      <c r="A12" s="261" t="s">
        <v>313</v>
      </c>
      <c r="B12" s="270" t="s">
        <v>314</v>
      </c>
      <c r="C12" s="263" t="s">
        <v>315</v>
      </c>
      <c r="D12" s="263" t="s">
        <v>296</v>
      </c>
      <c r="E12" s="271">
        <v>1.139</v>
      </c>
      <c r="F12" s="272" t="s">
        <v>316</v>
      </c>
      <c r="G12" s="267"/>
    </row>
    <row r="13" spans="1:7" ht="63" customHeight="1" x14ac:dyDescent="0.25">
      <c r="A13" s="261" t="s">
        <v>317</v>
      </c>
      <c r="B13" s="273" t="s">
        <v>318</v>
      </c>
      <c r="C13" s="263" t="s">
        <v>319</v>
      </c>
      <c r="D13" s="263" t="s">
        <v>320</v>
      </c>
      <c r="E13" s="274">
        <f>((E7*E9/E8)*E11)*E12</f>
        <v>439.09244974661999</v>
      </c>
      <c r="F13" s="262" t="s">
        <v>321</v>
      </c>
      <c r="G13" s="259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4" customWidth="1"/>
    <col min="2" max="2" width="26.28515625" style="14" customWidth="1"/>
    <col min="3" max="3" width="36.140625" style="14" customWidth="1"/>
    <col min="4" max="4" width="12.28515625" style="14" customWidth="1"/>
    <col min="5" max="5" width="15.140625" style="14" customWidth="1"/>
    <col min="6" max="6" width="12.5703125" style="14" customWidth="1"/>
    <col min="7" max="7" width="16.5703125" style="14" customWidth="1"/>
    <col min="8" max="9" width="10.7109375" style="14" customWidth="1"/>
    <col min="10" max="10" width="11.5703125" style="14" customWidth="1"/>
    <col min="11" max="11" width="9.140625" style="14"/>
    <col min="12" max="12" width="9.140625" style="5"/>
  </cols>
  <sheetData>
    <row r="1" spans="1:13" s="35" customFormat="1" ht="29.45" customHeight="1" x14ac:dyDescent="0.2">
      <c r="A1" s="388" t="s">
        <v>322</v>
      </c>
      <c r="B1" s="388"/>
      <c r="C1" s="388"/>
      <c r="D1" s="388"/>
      <c r="E1" s="388"/>
      <c r="F1" s="388"/>
      <c r="G1" s="388"/>
      <c r="H1" s="388"/>
      <c r="I1" s="388"/>
    </row>
    <row r="2" spans="1:13" s="35" customFormat="1" ht="13.5" customHeight="1" x14ac:dyDescent="0.2">
      <c r="A2" s="36"/>
      <c r="B2" s="36"/>
      <c r="C2" s="36"/>
      <c r="D2" s="36"/>
      <c r="E2" s="36"/>
      <c r="F2" s="36"/>
      <c r="G2" s="36"/>
      <c r="H2" s="36"/>
      <c r="I2" s="36"/>
    </row>
    <row r="3" spans="1:13" s="35" customFormat="1" ht="34.5" customHeight="1" x14ac:dyDescent="0.2">
      <c r="A3" s="332" t="e">
        <f>#REF!</f>
        <v>#REF!</v>
      </c>
      <c r="B3" s="332"/>
      <c r="C3" s="332"/>
      <c r="D3" s="332"/>
      <c r="E3" s="332"/>
      <c r="F3" s="332"/>
      <c r="G3" s="332"/>
      <c r="H3" s="332"/>
      <c r="I3" s="332"/>
    </row>
    <row r="4" spans="1:13" s="4" customFormat="1" ht="15.75" customHeight="1" x14ac:dyDescent="0.2">
      <c r="A4" s="340"/>
      <c r="B4" s="340"/>
      <c r="C4" s="340"/>
      <c r="D4" s="340"/>
      <c r="E4" s="340"/>
      <c r="F4" s="340"/>
      <c r="G4" s="340"/>
      <c r="H4" s="340"/>
      <c r="I4" s="340"/>
    </row>
    <row r="5" spans="1:13" s="37" customFormat="1" ht="36.6" customHeight="1" x14ac:dyDescent="0.35">
      <c r="A5" s="389" t="s">
        <v>13</v>
      </c>
      <c r="B5" s="389" t="s">
        <v>323</v>
      </c>
      <c r="C5" s="389" t="s">
        <v>324</v>
      </c>
      <c r="D5" s="389" t="s">
        <v>325</v>
      </c>
      <c r="E5" s="385" t="s">
        <v>326</v>
      </c>
      <c r="F5" s="385"/>
      <c r="G5" s="385"/>
      <c r="H5" s="385"/>
      <c r="I5" s="385"/>
    </row>
    <row r="6" spans="1:13" s="32" customFormat="1" ht="31.5" customHeight="1" x14ac:dyDescent="0.2">
      <c r="A6" s="389"/>
      <c r="B6" s="389"/>
      <c r="C6" s="389"/>
      <c r="D6" s="389"/>
      <c r="E6" s="38" t="s">
        <v>122</v>
      </c>
      <c r="F6" s="38" t="s">
        <v>123</v>
      </c>
      <c r="G6" s="38" t="s">
        <v>43</v>
      </c>
      <c r="H6" s="38" t="s">
        <v>327</v>
      </c>
      <c r="I6" s="38" t="s">
        <v>328</v>
      </c>
    </row>
    <row r="7" spans="1:13" s="32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32" customFormat="1" ht="13.15" customHeight="1" x14ac:dyDescent="0.2">
      <c r="A8" s="39">
        <v>1</v>
      </c>
      <c r="B8" s="40"/>
      <c r="C8" s="9" t="s">
        <v>100</v>
      </c>
      <c r="D8" s="41"/>
      <c r="E8" s="34">
        <f>'4.3 Отдел 2. Тех.характеристики'!H4/1000</f>
        <v>3.98509</v>
      </c>
      <c r="F8" s="34">
        <f>'4.3 Отдел 2. Тех.характеристики'!I4/1000</f>
        <v>3.1536300000000002</v>
      </c>
      <c r="G8" s="34">
        <f>'4.3 Отдел 2. Тех.характеристики'!J4/1000</f>
        <v>94.532139999999998</v>
      </c>
      <c r="H8" s="34"/>
      <c r="I8" s="34">
        <f>E8+F8+G8</f>
        <v>101.67086</v>
      </c>
      <c r="K8" s="42"/>
      <c r="L8" s="42"/>
      <c r="M8" s="42"/>
    </row>
    <row r="9" spans="1:13" s="32" customFormat="1" ht="38.25" customHeight="1" x14ac:dyDescent="0.2">
      <c r="A9" s="39">
        <v>2</v>
      </c>
      <c r="B9" s="9" t="s">
        <v>329</v>
      </c>
      <c r="C9" s="9" t="s">
        <v>330</v>
      </c>
      <c r="D9" s="158">
        <v>3.9E-2</v>
      </c>
      <c r="E9" s="34">
        <f>E8*D9</f>
        <v>0.15541851000000001</v>
      </c>
      <c r="F9" s="34">
        <f>F8*D9</f>
        <v>0.12299156999999999</v>
      </c>
      <c r="G9" s="34"/>
      <c r="H9" s="34"/>
      <c r="I9" s="34">
        <f>E9+F9</f>
        <v>0.27841008</v>
      </c>
    </row>
    <row r="10" spans="1:13" s="32" customFormat="1" ht="13.15" customHeight="1" x14ac:dyDescent="0.2">
      <c r="A10" s="39"/>
      <c r="B10" s="9"/>
      <c r="C10" s="9"/>
      <c r="D10" s="18"/>
      <c r="E10" s="34"/>
      <c r="F10" s="34"/>
      <c r="G10" s="34"/>
      <c r="H10" s="34"/>
      <c r="I10" s="34"/>
    </row>
    <row r="11" spans="1:13" s="32" customFormat="1" ht="51" customHeight="1" x14ac:dyDescent="0.2">
      <c r="A11" s="39">
        <v>3</v>
      </c>
      <c r="B11" s="9" t="s">
        <v>331</v>
      </c>
      <c r="C11" s="9" t="s">
        <v>280</v>
      </c>
      <c r="D11" s="158">
        <v>2.1000000000000001E-2</v>
      </c>
      <c r="E11" s="34">
        <f>(E8+E9)*D11</f>
        <v>8.6950678710000007E-2</v>
      </c>
      <c r="F11" s="34"/>
      <c r="G11" s="34"/>
      <c r="H11" s="34" t="s">
        <v>144</v>
      </c>
      <c r="I11" s="34">
        <f>E11</f>
        <v>8.6950678710000007E-2</v>
      </c>
    </row>
    <row r="12" spans="1:13" s="32" customFormat="1" ht="45" customHeight="1" x14ac:dyDescent="0.2">
      <c r="A12" s="39">
        <v>4</v>
      </c>
      <c r="B12" s="9" t="s">
        <v>332</v>
      </c>
      <c r="C12" s="9" t="s">
        <v>333</v>
      </c>
      <c r="D12" s="18">
        <v>5.6000000000000001E-2</v>
      </c>
      <c r="E12" s="34"/>
      <c r="F12" s="34"/>
      <c r="G12" s="34"/>
      <c r="H12" s="34">
        <f>(G8+F8)*D12</f>
        <v>5.4704031200000003</v>
      </c>
      <c r="I12" s="34">
        <f>H12</f>
        <v>5.4704031200000003</v>
      </c>
      <c r="J12" s="43" t="s">
        <v>334</v>
      </c>
    </row>
    <row r="13" spans="1:13" s="32" customFormat="1" ht="13.15" customHeight="1" x14ac:dyDescent="0.2">
      <c r="A13" s="39"/>
      <c r="B13" s="9"/>
      <c r="C13" s="9"/>
      <c r="D13" s="18"/>
      <c r="E13" s="34"/>
      <c r="F13" s="34"/>
      <c r="G13" s="34"/>
      <c r="H13" s="34"/>
      <c r="I13" s="34"/>
    </row>
    <row r="14" spans="1:13" s="32" customFormat="1" ht="39.6" customHeight="1" x14ac:dyDescent="0.2">
      <c r="A14" s="39">
        <v>5</v>
      </c>
      <c r="B14" s="9" t="s">
        <v>282</v>
      </c>
      <c r="C14" s="9" t="s">
        <v>335</v>
      </c>
      <c r="D14" s="158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34"/>
      <c r="F14" s="34"/>
      <c r="G14" s="34"/>
      <c r="H14" s="34">
        <f>(I8+I9+I11+I12)*D14*1</f>
        <v>2.3006417510044002</v>
      </c>
      <c r="I14" s="34">
        <f>H14</f>
        <v>2.3006417510044002</v>
      </c>
      <c r="J14" s="44">
        <f>(I8+I9+I11+I12)/1000</f>
        <v>0.10750662387871</v>
      </c>
    </row>
    <row r="15" spans="1:13" s="32" customFormat="1" ht="13.15" customHeight="1" x14ac:dyDescent="0.2">
      <c r="A15" s="39"/>
      <c r="B15" s="9"/>
      <c r="C15" s="9"/>
      <c r="D15" s="18"/>
      <c r="E15" s="34"/>
      <c r="F15" s="34"/>
      <c r="G15" s="34"/>
      <c r="H15" s="34"/>
      <c r="I15" s="34"/>
    </row>
    <row r="16" spans="1:13" s="32" customFormat="1" ht="39.6" customHeight="1" x14ac:dyDescent="0.2">
      <c r="A16" s="39">
        <v>6</v>
      </c>
      <c r="B16" s="9" t="s">
        <v>336</v>
      </c>
      <c r="C16" s="9" t="s">
        <v>337</v>
      </c>
      <c r="D16" s="18">
        <v>0</v>
      </c>
      <c r="E16" s="34"/>
      <c r="F16" s="34"/>
      <c r="G16" s="34"/>
      <c r="H16" s="34">
        <f>(E8+F8)*D16</f>
        <v>0</v>
      </c>
      <c r="I16" s="34">
        <f>H16</f>
        <v>0</v>
      </c>
      <c r="J16" s="43" t="s">
        <v>338</v>
      </c>
    </row>
    <row r="17" spans="1:10" s="32" customFormat="1" ht="81.75" customHeight="1" x14ac:dyDescent="0.2">
      <c r="A17" s="39">
        <v>7</v>
      </c>
      <c r="B17" s="9" t="s">
        <v>336</v>
      </c>
      <c r="C17" s="142" t="s">
        <v>339</v>
      </c>
      <c r="D17" s="18">
        <v>0</v>
      </c>
      <c r="E17" s="34"/>
      <c r="F17" s="34"/>
      <c r="G17" s="34"/>
      <c r="H17" s="34">
        <f>(E9+F9)*D17</f>
        <v>0</v>
      </c>
      <c r="I17" s="34">
        <f>H17</f>
        <v>0</v>
      </c>
      <c r="J17" s="43"/>
    </row>
    <row r="18" spans="1:10" s="32" customFormat="1" ht="13.15" customHeight="1" x14ac:dyDescent="0.2">
      <c r="A18" s="39"/>
      <c r="B18" s="9"/>
      <c r="C18" s="9"/>
      <c r="D18" s="18"/>
      <c r="E18" s="34"/>
      <c r="F18" s="34"/>
      <c r="G18" s="34"/>
      <c r="H18" s="34"/>
      <c r="I18" s="34"/>
    </row>
    <row r="19" spans="1:10" s="46" customFormat="1" ht="13.15" customHeight="1" x14ac:dyDescent="0.2">
      <c r="A19" s="39">
        <v>8</v>
      </c>
      <c r="B19" s="9"/>
      <c r="C19" s="9" t="s">
        <v>340</v>
      </c>
      <c r="D19" s="45"/>
      <c r="E19" s="34">
        <f>SUM(E8:E18)</f>
        <v>4.2274591887100001</v>
      </c>
      <c r="F19" s="34"/>
      <c r="G19" s="34">
        <f>SUM(G8:G18)</f>
        <v>94.532139999999998</v>
      </c>
      <c r="H19" s="34">
        <f>SUM(H8:H18)</f>
        <v>7.7710448710044</v>
      </c>
      <c r="I19" s="34">
        <f>SUM(I8:I18)</f>
        <v>109.80726562971</v>
      </c>
    </row>
    <row r="20" spans="1:10" s="32" customFormat="1" ht="51" customHeight="1" x14ac:dyDescent="0.2">
      <c r="A20" s="39">
        <v>9</v>
      </c>
      <c r="B20" s="141" t="s">
        <v>341</v>
      </c>
      <c r="C20" s="9" t="s">
        <v>108</v>
      </c>
      <c r="D20" s="47">
        <v>0.03</v>
      </c>
      <c r="E20" s="34">
        <f>E19*3%</f>
        <v>0.12682377566129999</v>
      </c>
      <c r="F20" s="34"/>
      <c r="G20" s="34">
        <f>G19*3%</f>
        <v>2.8359641999999998</v>
      </c>
      <c r="H20" s="34">
        <f>H19*3%</f>
        <v>0.23313134613013001</v>
      </c>
      <c r="I20" s="34">
        <f>I19*3%</f>
        <v>3.2942179688914002</v>
      </c>
    </row>
    <row r="21" spans="1:10" s="35" customFormat="1" ht="13.15" customHeight="1" x14ac:dyDescent="0.2">
      <c r="A21" s="39">
        <v>10</v>
      </c>
      <c r="B21" s="9"/>
      <c r="C21" s="9" t="s">
        <v>342</v>
      </c>
      <c r="D21" s="48"/>
      <c r="E21" s="34"/>
      <c r="F21" s="34"/>
      <c r="G21" s="34"/>
      <c r="H21" s="34"/>
      <c r="I21" s="34">
        <f>I19+I20</f>
        <v>113.10148359861</v>
      </c>
    </row>
    <row r="22" spans="1:10" s="35" customFormat="1" ht="13.15" customHeight="1" x14ac:dyDescent="0.2">
      <c r="A22" s="49"/>
      <c r="B22" s="50"/>
      <c r="C22" s="50"/>
      <c r="D22" s="51"/>
      <c r="E22" s="52"/>
      <c r="F22" s="52"/>
      <c r="G22" s="52"/>
      <c r="H22" s="52"/>
      <c r="I22" s="52"/>
    </row>
    <row r="23" spans="1:10" x14ac:dyDescent="0.25">
      <c r="A23" s="4" t="s">
        <v>111</v>
      </c>
      <c r="B23" s="53"/>
      <c r="C23" s="4"/>
      <c r="D23" s="32"/>
      <c r="E23" s="32"/>
      <c r="F23" s="32"/>
      <c r="G23" s="32"/>
      <c r="H23" s="32"/>
      <c r="I23" s="32"/>
    </row>
    <row r="24" spans="1:10" x14ac:dyDescent="0.25">
      <c r="A24" s="33" t="s">
        <v>112</v>
      </c>
      <c r="B24" s="53"/>
      <c r="C24" s="4"/>
      <c r="D24" s="32"/>
      <c r="E24" s="32"/>
      <c r="F24" s="32"/>
      <c r="G24" s="32"/>
      <c r="H24" s="32"/>
      <c r="I24" s="32"/>
    </row>
    <row r="25" spans="1:10" x14ac:dyDescent="0.25">
      <c r="A25" s="4"/>
      <c r="B25" s="53"/>
      <c r="C25" s="4"/>
      <c r="D25" s="32"/>
      <c r="E25" s="32"/>
      <c r="F25" s="32"/>
      <c r="G25" s="32"/>
      <c r="H25" s="32"/>
      <c r="I25" s="32"/>
    </row>
    <row r="26" spans="1:10" x14ac:dyDescent="0.25">
      <c r="A26" s="4" t="s">
        <v>113</v>
      </c>
      <c r="B26" s="53"/>
      <c r="C26" s="4"/>
      <c r="D26" s="32"/>
      <c r="E26" s="32"/>
      <c r="F26" s="32"/>
      <c r="G26" s="32"/>
      <c r="H26" s="32"/>
      <c r="I26" s="32"/>
    </row>
    <row r="27" spans="1:10" x14ac:dyDescent="0.25">
      <c r="A27" s="33" t="s">
        <v>114</v>
      </c>
      <c r="B27" s="53"/>
      <c r="C27" s="4"/>
      <c r="D27" s="32"/>
      <c r="E27" s="32"/>
      <c r="F27" s="32"/>
      <c r="G27" s="32"/>
      <c r="H27" s="32"/>
      <c r="I27" s="32"/>
    </row>
    <row r="28" spans="1:10" x14ac:dyDescent="0.25">
      <c r="B28" s="54"/>
    </row>
    <row r="29" spans="1:10" x14ac:dyDescent="0.25">
      <c r="B29" s="54"/>
    </row>
    <row r="30" spans="1:10" x14ac:dyDescent="0.25">
      <c r="B30" s="54"/>
    </row>
    <row r="31" spans="1:10" x14ac:dyDescent="0.25">
      <c r="B31" s="54"/>
    </row>
    <row r="32" spans="1:10" x14ac:dyDescent="0.25">
      <c r="B32" s="54"/>
    </row>
    <row r="33" spans="2:2" x14ac:dyDescent="0.25">
      <c r="B33" s="54"/>
    </row>
    <row r="34" spans="2:2" x14ac:dyDescent="0.25">
      <c r="B34" s="54"/>
    </row>
    <row r="35" spans="2:2" x14ac:dyDescent="0.25">
      <c r="B35" s="54"/>
    </row>
    <row r="36" spans="2:2" x14ac:dyDescent="0.25">
      <c r="B36" s="54"/>
    </row>
    <row r="37" spans="2:2" x14ac:dyDescent="0.25">
      <c r="B37" s="54"/>
    </row>
    <row r="38" spans="2:2" x14ac:dyDescent="0.25">
      <c r="B38" s="54"/>
    </row>
    <row r="39" spans="2:2" x14ac:dyDescent="0.25">
      <c r="B39" s="54"/>
    </row>
    <row r="40" spans="2:2" x14ac:dyDescent="0.25">
      <c r="B40" s="54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Q29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style="55" customWidth="1"/>
    <col min="3" max="3" width="66.42578125" style="55" customWidth="1"/>
    <col min="4" max="4" width="12.7109375" style="55" customWidth="1" outlineLevel="1"/>
    <col min="5" max="5" width="13.7109375" style="55" customWidth="1" outlineLevel="1"/>
    <col min="6" max="6" width="12.28515625" style="55" customWidth="1" outlineLevel="1"/>
    <col min="7" max="7" width="14.42578125" style="56" customWidth="1" outlineLevel="1"/>
    <col min="8" max="8" width="12.7109375" style="56" customWidth="1" outlineLevel="1"/>
    <col min="9" max="9" width="17.42578125" style="56" customWidth="1"/>
    <col min="10" max="10" width="12.7109375" style="55" customWidth="1"/>
    <col min="11" max="11" width="14.28515625" style="55" customWidth="1"/>
    <col min="12" max="12" width="14.5703125" style="55" customWidth="1"/>
    <col min="13" max="13" width="14.28515625" style="55" customWidth="1"/>
    <col min="14" max="14" width="12.7109375" style="55" customWidth="1"/>
    <col min="15" max="15" width="26.140625" style="55" customWidth="1"/>
    <col min="16" max="16" width="15.7109375" style="57" customWidth="1"/>
    <col min="17" max="17" width="9.28515625" style="57"/>
  </cols>
  <sheetData>
    <row r="2" spans="1:16" x14ac:dyDescent="0.25">
      <c r="N2" s="394" t="s">
        <v>343</v>
      </c>
      <c r="O2" s="394"/>
    </row>
    <row r="3" spans="1:16" x14ac:dyDescent="0.25">
      <c r="A3" s="395" t="s">
        <v>344</v>
      </c>
      <c r="B3" s="395"/>
      <c r="C3" s="395"/>
      <c r="D3" s="395"/>
      <c r="E3" s="395"/>
      <c r="F3" s="395"/>
      <c r="G3" s="395"/>
      <c r="H3" s="395"/>
      <c r="I3" s="395"/>
      <c r="J3" s="395"/>
      <c r="K3" s="395"/>
      <c r="L3" s="395"/>
      <c r="M3" s="395"/>
      <c r="N3" s="395"/>
      <c r="O3" s="395"/>
    </row>
    <row r="5" spans="1:16" s="55" customFormat="1" ht="37.5" customHeight="1" x14ac:dyDescent="0.25">
      <c r="A5" s="396" t="s">
        <v>345</v>
      </c>
      <c r="B5" s="399" t="s">
        <v>346</v>
      </c>
      <c r="C5" s="402" t="s">
        <v>347</v>
      </c>
      <c r="D5" s="405" t="s">
        <v>348</v>
      </c>
      <c r="E5" s="406"/>
      <c r="F5" s="406"/>
      <c r="G5" s="406"/>
      <c r="H5" s="406"/>
      <c r="I5" s="405" t="s">
        <v>349</v>
      </c>
      <c r="J5" s="406"/>
      <c r="K5" s="406"/>
      <c r="L5" s="406"/>
      <c r="M5" s="406"/>
      <c r="N5" s="406"/>
      <c r="O5" s="58" t="s">
        <v>350</v>
      </c>
    </row>
    <row r="6" spans="1:16" s="61" customFormat="1" ht="150" customHeight="1" x14ac:dyDescent="0.25">
      <c r="A6" s="397"/>
      <c r="B6" s="400"/>
      <c r="C6" s="403"/>
      <c r="D6" s="402" t="s">
        <v>351</v>
      </c>
      <c r="E6" s="407" t="s">
        <v>352</v>
      </c>
      <c r="F6" s="408"/>
      <c r="G6" s="409"/>
      <c r="H6" s="59" t="s">
        <v>353</v>
      </c>
      <c r="I6" s="410" t="s">
        <v>354</v>
      </c>
      <c r="J6" s="410" t="s">
        <v>351</v>
      </c>
      <c r="K6" s="411" t="s">
        <v>352</v>
      </c>
      <c r="L6" s="411"/>
      <c r="M6" s="411"/>
      <c r="N6" s="59" t="s">
        <v>353</v>
      </c>
      <c r="O6" s="60" t="s">
        <v>355</v>
      </c>
    </row>
    <row r="7" spans="1:16" s="61" customFormat="1" ht="30.75" customHeight="1" x14ac:dyDescent="0.25">
      <c r="A7" s="398"/>
      <c r="B7" s="401"/>
      <c r="C7" s="404"/>
      <c r="D7" s="404"/>
      <c r="E7" s="58" t="s">
        <v>122</v>
      </c>
      <c r="F7" s="58" t="s">
        <v>123</v>
      </c>
      <c r="G7" s="58" t="s">
        <v>43</v>
      </c>
      <c r="H7" s="62" t="s">
        <v>356</v>
      </c>
      <c r="I7" s="410"/>
      <c r="J7" s="410"/>
      <c r="K7" s="58" t="s">
        <v>122</v>
      </c>
      <c r="L7" s="58" t="s">
        <v>123</v>
      </c>
      <c r="M7" s="58" t="s">
        <v>43</v>
      </c>
      <c r="N7" s="62" t="s">
        <v>356</v>
      </c>
      <c r="O7" s="58" t="s">
        <v>357</v>
      </c>
    </row>
    <row r="8" spans="1:16" s="61" customFormat="1" x14ac:dyDescent="0.25">
      <c r="A8" s="63">
        <v>1</v>
      </c>
      <c r="B8" s="63">
        <v>2</v>
      </c>
      <c r="C8" s="63">
        <v>3</v>
      </c>
      <c r="D8" s="63">
        <v>4</v>
      </c>
      <c r="E8" s="63">
        <v>5</v>
      </c>
      <c r="F8" s="63">
        <v>6</v>
      </c>
      <c r="G8" s="63">
        <v>7</v>
      </c>
      <c r="H8" s="63">
        <v>8</v>
      </c>
      <c r="I8" s="63">
        <v>9</v>
      </c>
      <c r="J8" s="63">
        <v>10</v>
      </c>
      <c r="K8" s="63">
        <v>11</v>
      </c>
      <c r="L8" s="63">
        <v>12</v>
      </c>
      <c r="M8" s="63">
        <v>13</v>
      </c>
      <c r="N8" s="63">
        <v>14</v>
      </c>
      <c r="O8" s="63">
        <v>15</v>
      </c>
    </row>
    <row r="9" spans="1:16" s="61" customFormat="1" ht="102.75" customHeight="1" x14ac:dyDescent="0.25">
      <c r="A9" s="63">
        <v>1</v>
      </c>
      <c r="B9" s="396" t="s">
        <v>358</v>
      </c>
      <c r="C9" s="64" t="s">
        <v>359</v>
      </c>
      <c r="D9" s="65">
        <f t="shared" ref="D9:D15" si="0">SUM(E9:G9)</f>
        <v>583.41863000000001</v>
      </c>
      <c r="E9" s="66">
        <f>340656.93/1000</f>
        <v>340.65692999999999</v>
      </c>
      <c r="F9" s="66">
        <f>242761.7/1000</f>
        <v>242.76169999999999</v>
      </c>
      <c r="G9" s="66">
        <v>0</v>
      </c>
      <c r="H9" s="65">
        <f>(713.49*0.8)/1000</f>
        <v>0.57079199999999997</v>
      </c>
      <c r="I9" s="65">
        <v>11656.266250000001</v>
      </c>
      <c r="J9" s="65">
        <f t="shared" ref="J9:J15" si="1">K9+L9+M9</f>
        <v>3553.0194566999999</v>
      </c>
      <c r="K9" s="66">
        <f>E9*H22</f>
        <v>2074.6007036999999</v>
      </c>
      <c r="L9" s="66">
        <f>F9*H22</f>
        <v>1478.4187529999999</v>
      </c>
      <c r="M9" s="66">
        <f>G9*H24</f>
        <v>0</v>
      </c>
      <c r="N9" s="65">
        <f>H9*H25</f>
        <v>6.48990504</v>
      </c>
      <c r="O9" s="67">
        <f t="shared" ref="O9:O15" si="2">N9/(L9+M9)</f>
        <v>4.389761038157E-3</v>
      </c>
    </row>
    <row r="10" spans="1:16" s="61" customFormat="1" ht="54.75" customHeight="1" x14ac:dyDescent="0.25">
      <c r="A10" s="62">
        <v>2</v>
      </c>
      <c r="B10" s="398"/>
      <c r="C10" s="68" t="s">
        <v>360</v>
      </c>
      <c r="D10" s="65">
        <f t="shared" si="0"/>
        <v>2228.558</v>
      </c>
      <c r="E10" s="65">
        <f>430700/1000</f>
        <v>430.7</v>
      </c>
      <c r="F10" s="65">
        <f>1797858/1000</f>
        <v>1797.8579999999999</v>
      </c>
      <c r="G10" s="65">
        <v>0</v>
      </c>
      <c r="H10" s="65">
        <f>1685/1000</f>
        <v>1.6850000000000001</v>
      </c>
      <c r="I10" s="65">
        <f>15834377.63/1000</f>
        <v>15834.377630000001</v>
      </c>
      <c r="J10" s="65">
        <f t="shared" si="1"/>
        <v>14351.91352</v>
      </c>
      <c r="K10" s="66">
        <f>E10*I22</f>
        <v>2773.7080000000001</v>
      </c>
      <c r="L10" s="66">
        <f>F10*I22</f>
        <v>11578.20552</v>
      </c>
      <c r="M10" s="66">
        <f>G10*I24</f>
        <v>0</v>
      </c>
      <c r="N10" s="65">
        <f>H10*I25</f>
        <v>14.1877</v>
      </c>
      <c r="O10" s="67">
        <f t="shared" si="2"/>
        <v>1.2253798721652001E-3</v>
      </c>
      <c r="P10" s="69"/>
    </row>
    <row r="11" spans="1:16" s="61" customFormat="1" ht="24.6" customHeight="1" x14ac:dyDescent="0.25">
      <c r="A11" s="63">
        <v>3</v>
      </c>
      <c r="B11" s="396" t="s">
        <v>361</v>
      </c>
      <c r="C11" s="68" t="s">
        <v>362</v>
      </c>
      <c r="D11" s="65">
        <f t="shared" si="0"/>
        <v>22378.080000000002</v>
      </c>
      <c r="E11" s="66">
        <v>15858.44</v>
      </c>
      <c r="F11" s="66">
        <v>6519.64</v>
      </c>
      <c r="G11" s="66">
        <v>0</v>
      </c>
      <c r="H11" s="65">
        <v>9.7100000000000009</v>
      </c>
      <c r="I11" s="65">
        <v>170961.79</v>
      </c>
      <c r="J11" s="65">
        <f t="shared" si="1"/>
        <v>129121.52159999999</v>
      </c>
      <c r="K11" s="65">
        <f>E11*J22</f>
        <v>91503.198799999998</v>
      </c>
      <c r="L11" s="65">
        <f>F11*J22</f>
        <v>37618.322800000002</v>
      </c>
      <c r="M11" s="65">
        <f>G11*J24</f>
        <v>0</v>
      </c>
      <c r="N11" s="65">
        <f>H11*J25</f>
        <v>154.48609999999999</v>
      </c>
      <c r="O11" s="67">
        <f t="shared" si="2"/>
        <v>4.1066716562919003E-3</v>
      </c>
    </row>
    <row r="12" spans="1:16" s="61" customFormat="1" ht="31.9" customHeight="1" x14ac:dyDescent="0.25">
      <c r="A12" s="62">
        <v>4</v>
      </c>
      <c r="B12" s="398"/>
      <c r="C12" s="68" t="s">
        <v>363</v>
      </c>
      <c r="D12" s="65">
        <f t="shared" si="0"/>
        <v>93405.18</v>
      </c>
      <c r="E12" s="66">
        <v>53163.12</v>
      </c>
      <c r="F12" s="66">
        <v>40153.81</v>
      </c>
      <c r="G12" s="66">
        <v>88.25</v>
      </c>
      <c r="H12" s="65">
        <v>33.76</v>
      </c>
      <c r="I12" s="65">
        <v>725870.83</v>
      </c>
      <c r="J12" s="65">
        <f t="shared" si="1"/>
        <v>538845.47</v>
      </c>
      <c r="K12" s="65">
        <v>306751.18</v>
      </c>
      <c r="L12" s="65">
        <v>231687.44</v>
      </c>
      <c r="M12" s="65">
        <v>406.85</v>
      </c>
      <c r="N12" s="65">
        <v>537.07000000000005</v>
      </c>
      <c r="O12" s="67">
        <f t="shared" si="2"/>
        <v>2.3140164284093001E-3</v>
      </c>
    </row>
    <row r="13" spans="1:16" s="61" customFormat="1" ht="60" customHeight="1" x14ac:dyDescent="0.25">
      <c r="A13" s="63">
        <v>5</v>
      </c>
      <c r="B13" s="396" t="s">
        <v>364</v>
      </c>
      <c r="C13" s="64" t="s">
        <v>365</v>
      </c>
      <c r="D13" s="65">
        <f t="shared" si="0"/>
        <v>52119.83</v>
      </c>
      <c r="E13" s="66">
        <v>15198.48</v>
      </c>
      <c r="F13" s="66">
        <v>31977.3</v>
      </c>
      <c r="G13" s="66">
        <v>4944.05</v>
      </c>
      <c r="H13" s="65">
        <v>16.13</v>
      </c>
      <c r="I13" s="65">
        <v>2024759.04</v>
      </c>
      <c r="J13" s="65">
        <f t="shared" si="1"/>
        <v>267889.86339999997</v>
      </c>
      <c r="K13" s="66">
        <f>E13*L22</f>
        <v>79488.050399999993</v>
      </c>
      <c r="L13" s="66">
        <f>F13*L22</f>
        <v>167241.27900000001</v>
      </c>
      <c r="M13" s="66">
        <f>G13*L24</f>
        <v>21160.534</v>
      </c>
      <c r="N13" s="65">
        <f>H13*L25</f>
        <v>231.46549999999999</v>
      </c>
      <c r="O13" s="67">
        <f t="shared" si="2"/>
        <v>1.2285736337367E-3</v>
      </c>
    </row>
    <row r="14" spans="1:16" s="61" customFormat="1" ht="39.6" customHeight="1" x14ac:dyDescent="0.25">
      <c r="A14" s="62">
        <v>6</v>
      </c>
      <c r="B14" s="398"/>
      <c r="C14" s="68" t="s">
        <v>366</v>
      </c>
      <c r="D14" s="65">
        <f t="shared" si="0"/>
        <v>89613.6</v>
      </c>
      <c r="E14" s="65">
        <v>44598.73</v>
      </c>
      <c r="F14" s="65">
        <v>40017</v>
      </c>
      <c r="G14" s="65">
        <v>4997.87</v>
      </c>
      <c r="H14" s="65">
        <f>7.69+81.8</f>
        <v>89.49</v>
      </c>
      <c r="I14" s="65">
        <v>738823.57</v>
      </c>
      <c r="J14" s="65">
        <f t="shared" si="1"/>
        <v>511472.85759999999</v>
      </c>
      <c r="K14" s="66">
        <f>E14*M22</f>
        <v>257334.6721</v>
      </c>
      <c r="L14" s="66">
        <f>F14*M22</f>
        <v>230898.09</v>
      </c>
      <c r="M14" s="66">
        <f>G14*M24</f>
        <v>23240.095499999999</v>
      </c>
      <c r="N14" s="65">
        <f>H14*M25</f>
        <v>1423.7859000000001</v>
      </c>
      <c r="O14" s="67">
        <f t="shared" si="2"/>
        <v>5.6024083795152002E-3</v>
      </c>
    </row>
    <row r="15" spans="1:16" s="61" customFormat="1" ht="46.15" customHeight="1" x14ac:dyDescent="0.25">
      <c r="A15" s="63">
        <v>7</v>
      </c>
      <c r="B15" s="70" t="s">
        <v>367</v>
      </c>
      <c r="C15" s="68" t="s">
        <v>368</v>
      </c>
      <c r="D15" s="65">
        <f t="shared" si="0"/>
        <v>981651.63</v>
      </c>
      <c r="E15" s="66">
        <v>448398.51</v>
      </c>
      <c r="F15" s="66">
        <v>486091.33</v>
      </c>
      <c r="G15" s="66">
        <v>47161.79</v>
      </c>
      <c r="H15" s="65">
        <v>143.03</v>
      </c>
      <c r="I15" s="65">
        <v>16001185.93</v>
      </c>
      <c r="J15" s="65">
        <f t="shared" si="1"/>
        <v>6269109.2307000002</v>
      </c>
      <c r="K15" s="65">
        <f>123094.59*N22+325303.92*N23</f>
        <v>2908258.6863000002</v>
      </c>
      <c r="L15" s="65">
        <f>110226.08*N22+375865.25*N23</f>
        <v>3158998.0832000002</v>
      </c>
      <c r="M15" s="65">
        <f>G15*N24</f>
        <v>201852.46119999999</v>
      </c>
      <c r="N15" s="65">
        <f>H15*N25</f>
        <v>1185.7186999999999</v>
      </c>
      <c r="O15" s="67">
        <f t="shared" si="2"/>
        <v>3.5280316227560002E-4</v>
      </c>
    </row>
    <row r="16" spans="1:16" s="61" customFormat="1" ht="24" customHeight="1" x14ac:dyDescent="0.25">
      <c r="A16" s="71"/>
      <c r="B16" s="71"/>
      <c r="C16" s="72" t="s">
        <v>369</v>
      </c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4">
        <f>(O9+O10+O11+O12+O13+O14+O15)/7</f>
        <v>2.7456591672216E-3</v>
      </c>
    </row>
    <row r="17" spans="1:15" s="61" customFormat="1" ht="18.75" customHeight="1" x14ac:dyDescent="0.25">
      <c r="A17" s="75"/>
      <c r="B17" s="75"/>
      <c r="C17" s="76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8"/>
    </row>
    <row r="18" spans="1:15" ht="21" customHeight="1" x14ac:dyDescent="0.25">
      <c r="C18" s="79" t="s">
        <v>370</v>
      </c>
    </row>
    <row r="19" spans="1:15" ht="30.75" customHeight="1" x14ac:dyDescent="0.25">
      <c r="L19" s="80"/>
    </row>
    <row r="20" spans="1:15" ht="15" customHeight="1" outlineLevel="1" x14ac:dyDescent="0.25">
      <c r="G20" s="393" t="s">
        <v>371</v>
      </c>
      <c r="H20" s="393"/>
      <c r="I20" s="393"/>
      <c r="J20" s="393"/>
      <c r="K20" s="393"/>
      <c r="L20" s="393"/>
      <c r="M20" s="393"/>
      <c r="N20" s="393"/>
      <c r="O20" s="57"/>
    </row>
    <row r="21" spans="1:15" ht="15.75" customHeight="1" outlineLevel="1" x14ac:dyDescent="0.25">
      <c r="G21" s="81"/>
      <c r="H21" s="81" t="s">
        <v>372</v>
      </c>
      <c r="I21" s="81" t="s">
        <v>373</v>
      </c>
      <c r="J21" s="82" t="s">
        <v>374</v>
      </c>
      <c r="K21" s="83" t="s">
        <v>375</v>
      </c>
      <c r="L21" s="81" t="s">
        <v>376</v>
      </c>
      <c r="M21" s="81" t="s">
        <v>377</v>
      </c>
      <c r="N21" s="82" t="s">
        <v>378</v>
      </c>
      <c r="O21" s="84"/>
    </row>
    <row r="22" spans="1:15" ht="15.75" customHeight="1" outlineLevel="1" x14ac:dyDescent="0.25">
      <c r="G22" s="391" t="s">
        <v>379</v>
      </c>
      <c r="H22" s="390">
        <v>6.09</v>
      </c>
      <c r="I22" s="392">
        <v>6.44</v>
      </c>
      <c r="J22" s="390">
        <v>5.77</v>
      </c>
      <c r="K22" s="392">
        <v>5.77</v>
      </c>
      <c r="L22" s="390">
        <v>5.23</v>
      </c>
      <c r="M22" s="390">
        <v>5.77</v>
      </c>
      <c r="N22" s="85">
        <v>6.29</v>
      </c>
      <c r="O22" s="56" t="s">
        <v>380</v>
      </c>
    </row>
    <row r="23" spans="1:15" ht="15.75" customHeight="1" outlineLevel="1" x14ac:dyDescent="0.25">
      <c r="G23" s="391"/>
      <c r="H23" s="390"/>
      <c r="I23" s="392"/>
      <c r="J23" s="390"/>
      <c r="K23" s="392"/>
      <c r="L23" s="390"/>
      <c r="M23" s="390"/>
      <c r="N23" s="85">
        <v>6.56</v>
      </c>
      <c r="O23" s="56" t="s">
        <v>381</v>
      </c>
    </row>
    <row r="24" spans="1:15" ht="15.75" customHeight="1" outlineLevel="1" x14ac:dyDescent="0.25">
      <c r="G24" s="86" t="s">
        <v>382</v>
      </c>
      <c r="H24" s="87">
        <v>4.46</v>
      </c>
      <c r="I24" s="88">
        <v>4.28</v>
      </c>
      <c r="J24" s="89">
        <v>4.6500000000000004</v>
      </c>
      <c r="K24" s="83">
        <v>4.6100000000000003</v>
      </c>
      <c r="L24" s="87">
        <v>4.28</v>
      </c>
      <c r="M24" s="85">
        <v>4.6500000000000004</v>
      </c>
      <c r="N24" s="85">
        <v>4.28</v>
      </c>
      <c r="O24" s="84"/>
    </row>
    <row r="25" spans="1:15" ht="15.75" customHeight="1" outlineLevel="1" x14ac:dyDescent="0.25">
      <c r="G25" s="86" t="s">
        <v>356</v>
      </c>
      <c r="H25" s="87">
        <v>11.37</v>
      </c>
      <c r="I25" s="90">
        <v>8.42</v>
      </c>
      <c r="J25" s="89">
        <v>15.91</v>
      </c>
      <c r="K25" s="83">
        <v>15.91</v>
      </c>
      <c r="L25" s="87">
        <v>14.35</v>
      </c>
      <c r="M25" s="85">
        <v>15.91</v>
      </c>
      <c r="N25" s="85">
        <v>8.2899999999999991</v>
      </c>
      <c r="O25" s="84"/>
    </row>
    <row r="26" spans="1:15" s="55" customFormat="1" ht="31.5" customHeight="1" outlineLevel="1" x14ac:dyDescent="0.25">
      <c r="G26" s="86" t="s">
        <v>383</v>
      </c>
      <c r="H26" s="87">
        <v>3.83</v>
      </c>
      <c r="I26" s="88">
        <v>3.95</v>
      </c>
      <c r="J26" s="89">
        <v>4.1500000000000004</v>
      </c>
      <c r="K26" s="83">
        <v>3.83</v>
      </c>
      <c r="L26" s="83">
        <v>3.95</v>
      </c>
      <c r="M26" s="85">
        <v>4.09</v>
      </c>
      <c r="N26" s="85">
        <v>3.95</v>
      </c>
      <c r="O26" s="84"/>
    </row>
    <row r="27" spans="1:15" s="55" customFormat="1" ht="31.5" customHeight="1" outlineLevel="1" x14ac:dyDescent="0.25">
      <c r="G27" s="86" t="s">
        <v>384</v>
      </c>
      <c r="H27" s="87">
        <v>3.91</v>
      </c>
      <c r="I27" s="88">
        <v>3.99</v>
      </c>
      <c r="J27" s="89">
        <v>4.2300000000000004</v>
      </c>
      <c r="K27" s="83">
        <v>3.91</v>
      </c>
      <c r="L27" s="83">
        <v>3.99</v>
      </c>
      <c r="M27" s="85">
        <v>4.17</v>
      </c>
      <c r="N27" s="85">
        <v>3.99</v>
      </c>
      <c r="O27" s="84"/>
    </row>
    <row r="28" spans="1:15" s="55" customFormat="1" ht="15.75" customHeight="1" outlineLevel="1" x14ac:dyDescent="0.25">
      <c r="G28" s="86" t="s">
        <v>327</v>
      </c>
      <c r="H28" s="87">
        <v>8.7899999999999991</v>
      </c>
      <c r="I28" s="87">
        <v>8.7899999999999991</v>
      </c>
      <c r="J28" s="89">
        <v>9.19</v>
      </c>
      <c r="K28" s="83">
        <v>9.1</v>
      </c>
      <c r="L28" s="87">
        <v>8.42</v>
      </c>
      <c r="M28" s="85">
        <v>9.19</v>
      </c>
      <c r="N28" s="85">
        <v>8.42</v>
      </c>
      <c r="O28" s="84"/>
    </row>
    <row r="29" spans="1:15" s="55" customFormat="1" x14ac:dyDescent="0.25">
      <c r="G29" s="56"/>
      <c r="H29" s="56"/>
      <c r="I29" s="56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0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2:S36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style="92" customWidth="1"/>
    <col min="2" max="2" width="9.85546875" style="92" customWidth="1"/>
    <col min="3" max="3" width="65.140625" style="92" customWidth="1"/>
    <col min="4" max="4" width="18.7109375" style="92" customWidth="1"/>
    <col min="5" max="5" width="17.7109375" style="92" customWidth="1"/>
    <col min="6" max="6" width="12.7109375" style="92" customWidth="1"/>
    <col min="7" max="7" width="14.28515625" style="92" customWidth="1"/>
    <col min="8" max="8" width="13.85546875" style="92" customWidth="1"/>
    <col min="9" max="9" width="17.140625" style="92" customWidth="1"/>
    <col min="10" max="10" width="14.42578125" style="92" customWidth="1"/>
    <col min="11" max="12" width="12.7109375" style="92" customWidth="1"/>
    <col min="13" max="13" width="15.7109375" style="92" customWidth="1"/>
    <col min="14" max="14" width="18.42578125" style="92" customWidth="1"/>
    <col min="15" max="15" width="18.7109375" style="92" customWidth="1"/>
    <col min="16" max="16" width="18" style="92" customWidth="1"/>
    <col min="17" max="17" width="17" style="92" customWidth="1"/>
    <col min="18" max="18" width="16.5703125" style="93" customWidth="1"/>
    <col min="19" max="19" width="9.28515625" style="57"/>
  </cols>
  <sheetData>
    <row r="2" spans="1:18" ht="18.75" customHeight="1" x14ac:dyDescent="0.25">
      <c r="A2" s="412" t="s">
        <v>385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</row>
    <row r="4" spans="1:18" ht="36.75" customHeight="1" x14ac:dyDescent="0.25">
      <c r="A4" s="396" t="s">
        <v>345</v>
      </c>
      <c r="B4" s="399" t="s">
        <v>346</v>
      </c>
      <c r="C4" s="402" t="s">
        <v>386</v>
      </c>
      <c r="D4" s="402" t="s">
        <v>387</v>
      </c>
      <c r="E4" s="405" t="s">
        <v>388</v>
      </c>
      <c r="F4" s="406"/>
      <c r="G4" s="406"/>
      <c r="H4" s="406"/>
      <c r="I4" s="406"/>
      <c r="J4" s="406"/>
      <c r="K4" s="406"/>
      <c r="L4" s="406"/>
      <c r="M4" s="406"/>
      <c r="N4" s="413" t="s">
        <v>389</v>
      </c>
      <c r="O4" s="414"/>
      <c r="P4" s="414"/>
      <c r="Q4" s="414"/>
      <c r="R4" s="415"/>
    </row>
    <row r="5" spans="1:18" ht="60" customHeight="1" x14ac:dyDescent="0.25">
      <c r="A5" s="397"/>
      <c r="B5" s="400"/>
      <c r="C5" s="403"/>
      <c r="D5" s="403"/>
      <c r="E5" s="410" t="s">
        <v>390</v>
      </c>
      <c r="F5" s="410" t="s">
        <v>391</v>
      </c>
      <c r="G5" s="407" t="s">
        <v>352</v>
      </c>
      <c r="H5" s="408"/>
      <c r="I5" s="408"/>
      <c r="J5" s="409"/>
      <c r="K5" s="410" t="s">
        <v>392</v>
      </c>
      <c r="L5" s="410"/>
      <c r="M5" s="410"/>
      <c r="N5" s="94" t="s">
        <v>393</v>
      </c>
      <c r="O5" s="94" t="s">
        <v>394</v>
      </c>
      <c r="P5" s="95" t="s">
        <v>395</v>
      </c>
      <c r="Q5" s="96" t="s">
        <v>396</v>
      </c>
      <c r="R5" s="95" t="s">
        <v>397</v>
      </c>
    </row>
    <row r="6" spans="1:18" ht="49.5" customHeight="1" x14ac:dyDescent="0.25">
      <c r="A6" s="398"/>
      <c r="B6" s="401"/>
      <c r="C6" s="404"/>
      <c r="D6" s="404"/>
      <c r="E6" s="410"/>
      <c r="F6" s="410"/>
      <c r="G6" s="58" t="s">
        <v>122</v>
      </c>
      <c r="H6" s="58" t="s">
        <v>123</v>
      </c>
      <c r="I6" s="97" t="s">
        <v>43</v>
      </c>
      <c r="J6" s="97" t="s">
        <v>327</v>
      </c>
      <c r="K6" s="58" t="s">
        <v>393</v>
      </c>
      <c r="L6" s="58" t="s">
        <v>394</v>
      </c>
      <c r="M6" s="58" t="s">
        <v>395</v>
      </c>
      <c r="N6" s="97" t="s">
        <v>398</v>
      </c>
      <c r="O6" s="97" t="s">
        <v>399</v>
      </c>
      <c r="P6" s="97" t="s">
        <v>400</v>
      </c>
      <c r="Q6" s="98" t="s">
        <v>401</v>
      </c>
      <c r="R6" s="99" t="s">
        <v>402</v>
      </c>
    </row>
    <row r="7" spans="1:18" ht="16.5" customHeight="1" x14ac:dyDescent="0.25">
      <c r="A7" s="100"/>
      <c r="B7" s="101"/>
      <c r="C7" s="102"/>
      <c r="D7" s="102"/>
      <c r="E7" s="91"/>
      <c r="F7" s="91"/>
      <c r="G7" s="91"/>
      <c r="H7" s="91"/>
      <c r="I7" s="102"/>
      <c r="J7" s="102"/>
      <c r="K7" s="91"/>
      <c r="L7" s="91"/>
      <c r="M7" s="91"/>
      <c r="N7" s="102"/>
      <c r="O7" s="102"/>
      <c r="P7" s="102"/>
      <c r="Q7" s="98"/>
      <c r="R7" s="103"/>
    </row>
    <row r="8" spans="1:18" x14ac:dyDescent="0.25">
      <c r="A8" s="100">
        <v>1</v>
      </c>
      <c r="B8" s="100"/>
      <c r="C8" s="100">
        <v>2</v>
      </c>
      <c r="D8" s="100">
        <v>3</v>
      </c>
      <c r="E8" s="100">
        <v>4</v>
      </c>
      <c r="F8" s="100">
        <v>5</v>
      </c>
      <c r="G8" s="100">
        <v>6</v>
      </c>
      <c r="H8" s="100">
        <v>7</v>
      </c>
      <c r="I8" s="100">
        <v>8</v>
      </c>
      <c r="J8" s="100">
        <v>9</v>
      </c>
      <c r="K8" s="100">
        <v>10</v>
      </c>
      <c r="L8" s="100">
        <v>11</v>
      </c>
      <c r="M8" s="100">
        <v>12</v>
      </c>
      <c r="N8" s="100">
        <v>13</v>
      </c>
      <c r="O8" s="100">
        <v>14</v>
      </c>
      <c r="P8" s="100">
        <v>15</v>
      </c>
      <c r="Q8" s="100">
        <v>16</v>
      </c>
      <c r="R8" s="100">
        <v>17</v>
      </c>
    </row>
    <row r="9" spans="1:18" ht="102.6" customHeight="1" x14ac:dyDescent="0.25">
      <c r="A9" s="396">
        <v>1</v>
      </c>
      <c r="B9" s="396" t="s">
        <v>403</v>
      </c>
      <c r="C9" s="416" t="s">
        <v>359</v>
      </c>
      <c r="D9" s="104" t="s">
        <v>404</v>
      </c>
      <c r="E9" s="105">
        <v>11656.266250000001</v>
      </c>
      <c r="F9" s="105">
        <f t="shared" ref="F9:F14" si="0">G9+H9+I9</f>
        <v>9442.6878704999999</v>
      </c>
      <c r="G9" s="105">
        <f>G10*E28</f>
        <v>2331.6699567000001</v>
      </c>
      <c r="H9" s="105">
        <f>H10*E28</f>
        <v>1695.3600216</v>
      </c>
      <c r="I9" s="105">
        <f>I10*E30</f>
        <v>5415.6578921999999</v>
      </c>
      <c r="J9" s="105"/>
      <c r="K9" s="105">
        <f>K10*1.19*E33</f>
        <v>136.37044035299999</v>
      </c>
      <c r="L9" s="105">
        <v>0</v>
      </c>
      <c r="M9" s="105">
        <f>M10*1.266*E34</f>
        <v>66.539350027799998</v>
      </c>
      <c r="N9" s="106">
        <f t="shared" ref="N9:N22" si="1">K9/(G9+H9)</f>
        <v>3.3863775806946002E-2</v>
      </c>
      <c r="O9" s="106">
        <f t="shared" ref="O9:O22" si="2">L9/(G9+H9)</f>
        <v>0</v>
      </c>
      <c r="P9" s="106">
        <f t="shared" ref="P9:P22" si="3">M9/(G9+H9)</f>
        <v>1.652318219292E-2</v>
      </c>
      <c r="Q9" s="107">
        <v>0</v>
      </c>
      <c r="R9" s="108">
        <f>N9+O9+P9+Q9</f>
        <v>5.0386957999864999E-2</v>
      </c>
    </row>
    <row r="10" spans="1:18" ht="72.599999999999994" hidden="1" customHeight="1" x14ac:dyDescent="0.25">
      <c r="A10" s="398"/>
      <c r="B10" s="397"/>
      <c r="C10" s="417"/>
      <c r="D10" s="104" t="s">
        <v>405</v>
      </c>
      <c r="E10" s="105">
        <v>2179.8248199999998</v>
      </c>
      <c r="F10" s="105">
        <f t="shared" si="0"/>
        <v>1875.52594</v>
      </c>
      <c r="G10" s="105">
        <f>382868.63/1000</f>
        <v>382.86863</v>
      </c>
      <c r="H10" s="105">
        <f>278384.24/1000</f>
        <v>278.38423999999998</v>
      </c>
      <c r="I10" s="105">
        <f>1214273.07/1000</f>
        <v>1214.27307</v>
      </c>
      <c r="J10" s="105"/>
      <c r="K10" s="105">
        <f>29920.89/1000</f>
        <v>29.92089</v>
      </c>
      <c r="L10" s="105">
        <v>0</v>
      </c>
      <c r="M10" s="105">
        <f>13442.13/1000</f>
        <v>13.442130000000001</v>
      </c>
      <c r="N10" s="106">
        <f t="shared" si="1"/>
        <v>4.5248786595059001E-2</v>
      </c>
      <c r="O10" s="106">
        <f t="shared" si="2"/>
        <v>0</v>
      </c>
      <c r="P10" s="106">
        <f t="shared" si="3"/>
        <v>2.0328274718868E-2</v>
      </c>
      <c r="Q10" s="107">
        <v>0</v>
      </c>
      <c r="R10" s="108"/>
    </row>
    <row r="11" spans="1:18" ht="192.75" customHeight="1" x14ac:dyDescent="0.25">
      <c r="A11" s="396">
        <v>2</v>
      </c>
      <c r="B11" s="397"/>
      <c r="C11" s="416" t="s">
        <v>406</v>
      </c>
      <c r="D11" s="109" t="s">
        <v>404</v>
      </c>
      <c r="E11" s="105">
        <v>688044.21</v>
      </c>
      <c r="F11" s="105">
        <f t="shared" si="0"/>
        <v>521424.06839999999</v>
      </c>
      <c r="G11" s="105">
        <f>G12*F28</f>
        <v>99804.705000000002</v>
      </c>
      <c r="H11" s="105">
        <f>H12*F28</f>
        <v>246917.90760000001</v>
      </c>
      <c r="I11" s="105">
        <f>I12*F30</f>
        <v>174701.4558</v>
      </c>
      <c r="J11" s="105"/>
      <c r="K11" s="105">
        <f>K12*1.19*F33</f>
        <v>8486.4829769999997</v>
      </c>
      <c r="L11" s="105">
        <f>L12*1.19*F33</f>
        <v>11572.501646999999</v>
      </c>
      <c r="M11" s="105">
        <f>M12*1.266*F34</f>
        <v>3883.6190735999999</v>
      </c>
      <c r="N11" s="106">
        <f t="shared" si="1"/>
        <v>2.4476289311970999E-2</v>
      </c>
      <c r="O11" s="106">
        <f t="shared" si="2"/>
        <v>3.3376829853179003E-2</v>
      </c>
      <c r="P11" s="106">
        <f t="shared" si="3"/>
        <v>1.1200939692042E-2</v>
      </c>
      <c r="Q11" s="107">
        <v>0</v>
      </c>
      <c r="R11" s="108">
        <f>N11+O11+P11+Q11</f>
        <v>6.9054058857192999E-2</v>
      </c>
    </row>
    <row r="12" spans="1:18" ht="100.9" hidden="1" customHeight="1" x14ac:dyDescent="0.25">
      <c r="A12" s="398"/>
      <c r="B12" s="398"/>
      <c r="C12" s="417"/>
      <c r="D12" s="109" t="s">
        <v>405</v>
      </c>
      <c r="E12" s="105">
        <v>116471.93</v>
      </c>
      <c r="F12" s="105">
        <f t="shared" si="0"/>
        <v>91466.75</v>
      </c>
      <c r="G12" s="105">
        <v>15053.5</v>
      </c>
      <c r="H12" s="105">
        <v>37242.519999999997</v>
      </c>
      <c r="I12" s="105">
        <v>39170.730000000003</v>
      </c>
      <c r="J12" s="105"/>
      <c r="K12" s="105">
        <v>1862.01</v>
      </c>
      <c r="L12" s="105">
        <v>2539.11</v>
      </c>
      <c r="M12" s="105">
        <v>784.56</v>
      </c>
      <c r="N12" s="106">
        <f t="shared" si="1"/>
        <v>3.5605195194586998E-2</v>
      </c>
      <c r="O12" s="106">
        <f t="shared" si="2"/>
        <v>4.8552643203058E-2</v>
      </c>
      <c r="P12" s="106">
        <f t="shared" si="3"/>
        <v>1.5002288893112999E-2</v>
      </c>
      <c r="Q12" s="107">
        <v>0</v>
      </c>
      <c r="R12" s="108"/>
    </row>
    <row r="13" spans="1:18" ht="49.15" customHeight="1" x14ac:dyDescent="0.25">
      <c r="A13" s="396">
        <v>3</v>
      </c>
      <c r="B13" s="396" t="s">
        <v>361</v>
      </c>
      <c r="C13" s="418" t="s">
        <v>362</v>
      </c>
      <c r="D13" s="104" t="s">
        <v>407</v>
      </c>
      <c r="E13" s="105">
        <v>170961.79</v>
      </c>
      <c r="F13" s="105">
        <f t="shared" si="0"/>
        <v>129121.52159999999</v>
      </c>
      <c r="G13" s="105">
        <f>G14*G28</f>
        <v>91503.198799999998</v>
      </c>
      <c r="H13" s="105">
        <f>H14*G28</f>
        <v>37618.322800000002</v>
      </c>
      <c r="I13" s="105">
        <f>I14*G30</f>
        <v>0</v>
      </c>
      <c r="J13" s="105"/>
      <c r="K13" s="65">
        <f>K14*1.19*G33</f>
        <v>1996.481088</v>
      </c>
      <c r="L13" s="65">
        <f>L14*1.19*G33</f>
        <v>2500.7293079999999</v>
      </c>
      <c r="M13" s="65">
        <f>M14*1.266*G34</f>
        <v>200.53819799999999</v>
      </c>
      <c r="N13" s="106">
        <f t="shared" si="1"/>
        <v>1.5462031915832E-2</v>
      </c>
      <c r="O13" s="106">
        <f t="shared" si="2"/>
        <v>1.9367254017862E-2</v>
      </c>
      <c r="P13" s="106">
        <f t="shared" si="3"/>
        <v>1.5530966140659E-3</v>
      </c>
      <c r="Q13" s="107">
        <v>4.5614105389631997E-3</v>
      </c>
      <c r="R13" s="108">
        <f>N13+O13+P13+Q13</f>
        <v>4.0943793086723003E-2</v>
      </c>
    </row>
    <row r="14" spans="1:18" ht="57" hidden="1" customHeight="1" x14ac:dyDescent="0.25">
      <c r="A14" s="398"/>
      <c r="B14" s="397"/>
      <c r="C14" s="419"/>
      <c r="D14" s="104" t="s">
        <v>405</v>
      </c>
      <c r="E14" s="105">
        <v>29033.31</v>
      </c>
      <c r="F14" s="105">
        <f t="shared" si="0"/>
        <v>22378.080000000002</v>
      </c>
      <c r="G14" s="105">
        <v>15858.44</v>
      </c>
      <c r="H14" s="105">
        <v>6519.64</v>
      </c>
      <c r="I14" s="105">
        <v>0</v>
      </c>
      <c r="J14" s="105"/>
      <c r="K14" s="65">
        <v>420.48</v>
      </c>
      <c r="L14" s="65">
        <v>526.67999999999995</v>
      </c>
      <c r="M14" s="65">
        <v>39.700000000000003</v>
      </c>
      <c r="N14" s="106">
        <f t="shared" si="1"/>
        <v>1.8789815748268001E-2</v>
      </c>
      <c r="O14" s="106">
        <f t="shared" si="2"/>
        <v>2.3535531198387E-2</v>
      </c>
      <c r="P14" s="106">
        <f t="shared" si="3"/>
        <v>1.7740574705247E-3</v>
      </c>
      <c r="Q14" s="107">
        <v>4.9753003421204997E-3</v>
      </c>
      <c r="R14" s="108"/>
    </row>
    <row r="15" spans="1:18" ht="67.900000000000006" customHeight="1" x14ac:dyDescent="0.25">
      <c r="A15" s="396">
        <v>4</v>
      </c>
      <c r="B15" s="397"/>
      <c r="C15" s="420" t="s">
        <v>363</v>
      </c>
      <c r="D15" s="110" t="s">
        <v>407</v>
      </c>
      <c r="E15" s="105">
        <v>725870.83</v>
      </c>
      <c r="F15" s="105">
        <v>551588.679</v>
      </c>
      <c r="G15" s="105">
        <v>319494.33</v>
      </c>
      <c r="H15" s="105">
        <v>231687.44</v>
      </c>
      <c r="I15" s="105">
        <v>406.85</v>
      </c>
      <c r="J15" s="105"/>
      <c r="K15" s="105">
        <v>12415.71</v>
      </c>
      <c r="L15" s="105">
        <v>14808.286339</v>
      </c>
      <c r="M15" s="105">
        <v>3822.96</v>
      </c>
      <c r="N15" s="106">
        <f t="shared" si="1"/>
        <v>2.2525618000755001E-2</v>
      </c>
      <c r="O15" s="106">
        <f t="shared" si="2"/>
        <v>2.6866429814977E-2</v>
      </c>
      <c r="P15" s="106">
        <f t="shared" si="3"/>
        <v>6.9359333128888E-3</v>
      </c>
      <c r="Q15" s="107">
        <v>3.5515340532281999E-3</v>
      </c>
      <c r="R15" s="108">
        <f>N15+O15+P15+Q15</f>
        <v>5.9879515181849002E-2</v>
      </c>
    </row>
    <row r="16" spans="1:18" ht="67.900000000000006" hidden="1" customHeight="1" x14ac:dyDescent="0.25">
      <c r="A16" s="398"/>
      <c r="B16" s="398"/>
      <c r="C16" s="421"/>
      <c r="D16" s="110" t="s">
        <v>405</v>
      </c>
      <c r="E16" s="105">
        <v>125177.97</v>
      </c>
      <c r="F16" s="105">
        <v>95613.7</v>
      </c>
      <c r="G16" s="105">
        <v>55371.64</v>
      </c>
      <c r="H16" s="105">
        <v>40153.81</v>
      </c>
      <c r="I16" s="105">
        <v>88.25</v>
      </c>
      <c r="J16" s="105"/>
      <c r="K16" s="105">
        <v>2724.12</v>
      </c>
      <c r="L16" s="105">
        <v>3249.07</v>
      </c>
      <c r="M16" s="105">
        <v>772.31</v>
      </c>
      <c r="N16" s="106">
        <f t="shared" si="1"/>
        <v>2.8517217139516E-2</v>
      </c>
      <c r="O16" s="106">
        <f t="shared" si="2"/>
        <v>3.4012611298874E-2</v>
      </c>
      <c r="P16" s="106">
        <f t="shared" si="3"/>
        <v>8.0848611548021993E-3</v>
      </c>
      <c r="Q16" s="107">
        <v>3.8737899135989E-3</v>
      </c>
      <c r="R16" s="108"/>
    </row>
    <row r="17" spans="1:18" ht="67.900000000000006" customHeight="1" x14ac:dyDescent="0.25">
      <c r="A17" s="396">
        <v>5</v>
      </c>
      <c r="B17" s="411" t="s">
        <v>364</v>
      </c>
      <c r="C17" s="416" t="s">
        <v>408</v>
      </c>
      <c r="D17" s="104" t="s">
        <v>409</v>
      </c>
      <c r="E17" s="105">
        <v>561932.85</v>
      </c>
      <c r="F17" s="105">
        <f>G17+H17+I17</f>
        <v>399667.21620000002</v>
      </c>
      <c r="G17" s="105">
        <f>G18*I28</f>
        <v>163785.296</v>
      </c>
      <c r="H17" s="105">
        <f>H18*I28</f>
        <v>147763.611</v>
      </c>
      <c r="I17" s="105">
        <f>I18*I30</f>
        <v>88118.309200000003</v>
      </c>
      <c r="J17" s="105"/>
      <c r="K17" s="105">
        <f>K18*1.19*I33</f>
        <v>19215.596995</v>
      </c>
      <c r="L17" s="105">
        <f>L18*1.19*I33</f>
        <v>0</v>
      </c>
      <c r="M17" s="105">
        <f>M18*1.266*I34</f>
        <v>1734.8322095999999</v>
      </c>
      <c r="N17" s="106">
        <f t="shared" si="1"/>
        <v>6.1677626090981999E-2</v>
      </c>
      <c r="O17" s="106">
        <f t="shared" si="2"/>
        <v>0</v>
      </c>
      <c r="P17" s="106">
        <f t="shared" si="3"/>
        <v>5.5684105147574998E-3</v>
      </c>
      <c r="Q17" s="107">
        <v>5.5643872525604002E-3</v>
      </c>
      <c r="R17" s="108">
        <f>N17+O17+P17+Q17</f>
        <v>7.2810423858299E-2</v>
      </c>
    </row>
    <row r="18" spans="1:18" ht="67.900000000000006" hidden="1" customHeight="1" x14ac:dyDescent="0.25">
      <c r="A18" s="398"/>
      <c r="B18" s="411"/>
      <c r="C18" s="417"/>
      <c r="D18" s="104" t="s">
        <v>405</v>
      </c>
      <c r="E18" s="105">
        <v>94393.09</v>
      </c>
      <c r="F18" s="105">
        <f>G18+H18+I18</f>
        <v>69651.210000000006</v>
      </c>
      <c r="G18" s="105">
        <v>25792.959999999999</v>
      </c>
      <c r="H18" s="105">
        <v>23269.86</v>
      </c>
      <c r="I18" s="105">
        <v>20588.39</v>
      </c>
      <c r="J18" s="105"/>
      <c r="K18" s="105">
        <v>4087.99</v>
      </c>
      <c r="L18" s="105">
        <v>0</v>
      </c>
      <c r="M18" s="105">
        <v>343.44</v>
      </c>
      <c r="N18" s="106">
        <f t="shared" si="1"/>
        <v>8.3321545724441004E-2</v>
      </c>
      <c r="O18" s="106">
        <f t="shared" si="2"/>
        <v>0</v>
      </c>
      <c r="P18" s="106">
        <f t="shared" si="3"/>
        <v>7.0000052993284996E-3</v>
      </c>
      <c r="Q18" s="107">
        <v>9.4728844648146997E-3</v>
      </c>
      <c r="R18" s="108"/>
    </row>
    <row r="19" spans="1:18" ht="67.900000000000006" customHeight="1" x14ac:dyDescent="0.25">
      <c r="A19" s="396">
        <v>6</v>
      </c>
      <c r="B19" s="411"/>
      <c r="C19" s="416" t="s">
        <v>366</v>
      </c>
      <c r="D19" s="110" t="s">
        <v>407</v>
      </c>
      <c r="E19" s="105">
        <v>738823.57</v>
      </c>
      <c r="F19" s="105">
        <v>511472.86</v>
      </c>
      <c r="G19" s="105">
        <v>257334.67</v>
      </c>
      <c r="H19" s="105">
        <v>230898.09</v>
      </c>
      <c r="I19" s="105">
        <v>23240.1</v>
      </c>
      <c r="J19" s="105"/>
      <c r="K19" s="105">
        <v>19584.188309000001</v>
      </c>
      <c r="L19" s="105">
        <v>0</v>
      </c>
      <c r="M19" s="105">
        <v>2539.5687809999999</v>
      </c>
      <c r="N19" s="106">
        <f t="shared" si="1"/>
        <v>4.0112401119907999E-2</v>
      </c>
      <c r="O19" s="106">
        <f t="shared" si="2"/>
        <v>0</v>
      </c>
      <c r="P19" s="106">
        <f t="shared" si="3"/>
        <v>5.2015534168579998E-3</v>
      </c>
      <c r="Q19" s="107">
        <v>5.1286902198045999E-3</v>
      </c>
      <c r="R19" s="108">
        <f>N19+O19+P19+Q19</f>
        <v>5.0442644756571002E-2</v>
      </c>
    </row>
    <row r="20" spans="1:18" ht="67.900000000000006" hidden="1" customHeight="1" x14ac:dyDescent="0.25">
      <c r="A20" s="398"/>
      <c r="B20" s="411"/>
      <c r="C20" s="417"/>
      <c r="D20" s="110" t="s">
        <v>405</v>
      </c>
      <c r="E20" s="105">
        <v>128717.35</v>
      </c>
      <c r="F20" s="105">
        <v>89613.6</v>
      </c>
      <c r="G20" s="105">
        <v>44598.73</v>
      </c>
      <c r="H20" s="105">
        <v>40017</v>
      </c>
      <c r="I20" s="105">
        <v>4997.87</v>
      </c>
      <c r="J20" s="105"/>
      <c r="K20" s="105">
        <v>4023.79</v>
      </c>
      <c r="L20" s="105">
        <v>0</v>
      </c>
      <c r="M20" s="105">
        <v>481.05</v>
      </c>
      <c r="N20" s="106">
        <f t="shared" si="1"/>
        <v>4.7553687712675E-2</v>
      </c>
      <c r="O20" s="106">
        <f t="shared" si="2"/>
        <v>0</v>
      </c>
      <c r="P20" s="106">
        <f t="shared" si="3"/>
        <v>5.6851131580381003E-3</v>
      </c>
      <c r="Q20" s="107">
        <v>5.5940533914911996E-3</v>
      </c>
      <c r="R20" s="108"/>
    </row>
    <row r="21" spans="1:18" ht="67.900000000000006" customHeight="1" x14ac:dyDescent="0.25">
      <c r="A21" s="396">
        <v>7</v>
      </c>
      <c r="B21" s="396" t="s">
        <v>367</v>
      </c>
      <c r="C21" s="416" t="s">
        <v>368</v>
      </c>
      <c r="D21" s="110" t="s">
        <v>410</v>
      </c>
      <c r="E21" s="105">
        <v>16001185.93</v>
      </c>
      <c r="F21" s="105">
        <f>G21+H21+I21+J21</f>
        <v>6269109.2307000002</v>
      </c>
      <c r="G21" s="105">
        <f>123094.59*K28+325303.92*K29</f>
        <v>2908258.6863000002</v>
      </c>
      <c r="H21" s="105">
        <f>110226.08*K28+375865.25*K29</f>
        <v>3158998.0832000002</v>
      </c>
      <c r="I21" s="105">
        <f>I22*K30</f>
        <v>201852.46119999999</v>
      </c>
      <c r="J21" s="105">
        <f>J22*K35</f>
        <v>0</v>
      </c>
      <c r="K21" s="105">
        <f>K22*K33*1.19</f>
        <v>48825.362634999998</v>
      </c>
      <c r="L21" s="105">
        <f>L22*1.19*K33</f>
        <v>73238.020449999996</v>
      </c>
      <c r="M21" s="105">
        <f>M22*K34*1.266</f>
        <v>11514.8831238</v>
      </c>
      <c r="N21" s="106">
        <f t="shared" si="1"/>
        <v>8.0473539343916007E-3</v>
      </c>
      <c r="O21" s="106">
        <f t="shared" si="2"/>
        <v>1.2071027027926E-2</v>
      </c>
      <c r="P21" s="106">
        <f t="shared" si="3"/>
        <v>1.8978730522309999E-3</v>
      </c>
      <c r="Q21" s="107">
        <v>5.9210415358545E-4</v>
      </c>
      <c r="R21" s="108">
        <f>N21+O21+P21+Q21</f>
        <v>2.2608358168133998E-2</v>
      </c>
    </row>
    <row r="22" spans="1:18" ht="67.900000000000006" hidden="1" customHeight="1" x14ac:dyDescent="0.25">
      <c r="A22" s="398"/>
      <c r="B22" s="398"/>
      <c r="C22" s="417"/>
      <c r="D22" s="111" t="s">
        <v>405</v>
      </c>
      <c r="E22" s="112">
        <v>2195184.4700000002</v>
      </c>
      <c r="F22" s="112">
        <f>G22+H22+I22+J22</f>
        <v>981651.63</v>
      </c>
      <c r="G22" s="112">
        <f>123094.59+325303.92</f>
        <v>448398.51</v>
      </c>
      <c r="H22" s="112">
        <f>110226.08+375865.25</f>
        <v>486091.33</v>
      </c>
      <c r="I22" s="112">
        <v>47161.79</v>
      </c>
      <c r="J22" s="112">
        <v>0</v>
      </c>
      <c r="K22" s="112">
        <v>10387.27</v>
      </c>
      <c r="L22" s="112">
        <v>15580.9</v>
      </c>
      <c r="M22" s="112">
        <v>2279.5700000000002</v>
      </c>
      <c r="N22" s="113">
        <f t="shared" si="1"/>
        <v>1.1115444551008E-2</v>
      </c>
      <c r="O22" s="113">
        <f t="shared" si="2"/>
        <v>1.6673161475998E-2</v>
      </c>
      <c r="P22" s="113">
        <f t="shared" si="3"/>
        <v>2.4393737656901999E-3</v>
      </c>
      <c r="Q22" s="114">
        <v>7.7662380726578996E-4</v>
      </c>
      <c r="R22" s="115"/>
    </row>
    <row r="23" spans="1:18" ht="67.900000000000006" customHeight="1" x14ac:dyDescent="0.25">
      <c r="A23" s="116"/>
      <c r="B23" s="116"/>
      <c r="C23" s="117" t="s">
        <v>411</v>
      </c>
      <c r="D23" s="118"/>
      <c r="E23" s="119"/>
      <c r="F23" s="119"/>
      <c r="G23" s="119"/>
      <c r="H23" s="119"/>
      <c r="I23" s="119"/>
      <c r="J23" s="119"/>
      <c r="K23" s="119"/>
      <c r="L23" s="119"/>
      <c r="M23" s="119"/>
      <c r="N23" s="120">
        <f>(N9+N11+N13+N15+N17+N19+N21)/7</f>
        <v>2.9452156597254999E-2</v>
      </c>
      <c r="O23" s="120">
        <f>(O9+O11+O13+O15+O17+O19+O21)/7</f>
        <v>1.3097362959135E-2</v>
      </c>
      <c r="P23" s="120">
        <f>(P9+P11+P13+P15+P17+P19+P21)/7</f>
        <v>6.9829983993947003E-3</v>
      </c>
      <c r="Q23" s="120">
        <f>(Q9+Q11+Q13+Q15+Q17+Q19+Q21)/7</f>
        <v>2.7711608883059999E-3</v>
      </c>
      <c r="R23" s="120">
        <f>N23+O23+P23+Q23</f>
        <v>5.2303678844090998E-2</v>
      </c>
    </row>
    <row r="24" spans="1:18" ht="67.900000000000006" customHeight="1" x14ac:dyDescent="0.25">
      <c r="A24" s="121"/>
      <c r="B24" s="121"/>
      <c r="C24" s="122"/>
      <c r="D24" s="123"/>
      <c r="E24" s="124"/>
      <c r="F24" s="124"/>
      <c r="G24" s="124"/>
      <c r="H24" s="124"/>
      <c r="I24" s="124"/>
      <c r="J24" s="124"/>
      <c r="K24" s="124"/>
      <c r="L24" s="124"/>
      <c r="M24" s="124"/>
      <c r="N24" s="125"/>
      <c r="O24" s="125"/>
      <c r="P24" s="125"/>
      <c r="Q24" s="77"/>
    </row>
    <row r="26" spans="1:18" ht="14.45" customHeight="1" outlineLevel="1" x14ac:dyDescent="0.25">
      <c r="D26" s="422" t="s">
        <v>412</v>
      </c>
      <c r="E26" s="422"/>
      <c r="F26" s="422"/>
      <c r="G26" s="422"/>
      <c r="H26" s="422"/>
      <c r="I26" s="422"/>
      <c r="J26" s="422"/>
      <c r="K26" s="422"/>
      <c r="L26" s="126"/>
      <c r="R26" s="127"/>
    </row>
    <row r="27" spans="1:18" outlineLevel="1" x14ac:dyDescent="0.25">
      <c r="D27" s="128"/>
      <c r="E27" s="128" t="s">
        <v>372</v>
      </c>
      <c r="F27" s="128" t="s">
        <v>373</v>
      </c>
      <c r="G27" s="128" t="s">
        <v>374</v>
      </c>
      <c r="H27" s="129" t="s">
        <v>375</v>
      </c>
      <c r="I27" s="129" t="s">
        <v>376</v>
      </c>
      <c r="J27" s="129" t="s">
        <v>377</v>
      </c>
      <c r="K27" s="116" t="s">
        <v>378</v>
      </c>
      <c r="L27" s="57"/>
    </row>
    <row r="28" spans="1:18" outlineLevel="1" x14ac:dyDescent="0.25">
      <c r="D28" s="423" t="s">
        <v>379</v>
      </c>
      <c r="E28" s="425">
        <v>6.09</v>
      </c>
      <c r="F28" s="427">
        <v>6.63</v>
      </c>
      <c r="G28" s="425">
        <v>5.77</v>
      </c>
      <c r="H28" s="429">
        <v>5.77</v>
      </c>
      <c r="I28" s="429">
        <v>6.35</v>
      </c>
      <c r="J28" s="425">
        <v>5.77</v>
      </c>
      <c r="K28" s="130">
        <v>6.29</v>
      </c>
      <c r="L28" s="92" t="s">
        <v>380</v>
      </c>
      <c r="M28" s="57"/>
    </row>
    <row r="29" spans="1:18" outlineLevel="1" x14ac:dyDescent="0.25">
      <c r="D29" s="424"/>
      <c r="E29" s="426"/>
      <c r="F29" s="428"/>
      <c r="G29" s="426"/>
      <c r="H29" s="430"/>
      <c r="I29" s="430"/>
      <c r="J29" s="426"/>
      <c r="K29" s="130">
        <v>6.56</v>
      </c>
      <c r="L29" s="92" t="s">
        <v>381</v>
      </c>
      <c r="M29" s="57"/>
    </row>
    <row r="30" spans="1:18" outlineLevel="1" x14ac:dyDescent="0.25">
      <c r="D30" s="131" t="s">
        <v>382</v>
      </c>
      <c r="E30" s="132">
        <v>4.46</v>
      </c>
      <c r="F30" s="128">
        <v>4.46</v>
      </c>
      <c r="G30" s="133">
        <v>4.6500000000000004</v>
      </c>
      <c r="H30" s="129">
        <v>4.6100000000000003</v>
      </c>
      <c r="I30" s="129">
        <v>4.28</v>
      </c>
      <c r="J30" s="130">
        <v>4.6500000000000004</v>
      </c>
      <c r="K30" s="130">
        <v>4.28</v>
      </c>
      <c r="L30" s="57"/>
    </row>
    <row r="31" spans="1:18" s="92" customFormat="1" outlineLevel="1" x14ac:dyDescent="0.25">
      <c r="D31" s="423" t="s">
        <v>356</v>
      </c>
      <c r="E31" s="425">
        <v>11.37</v>
      </c>
      <c r="F31" s="427">
        <v>13.56</v>
      </c>
      <c r="G31" s="425">
        <v>15.91</v>
      </c>
      <c r="H31" s="429">
        <v>15.91</v>
      </c>
      <c r="I31" s="429">
        <v>14.03</v>
      </c>
      <c r="J31" s="425">
        <v>15.91</v>
      </c>
      <c r="K31" s="130">
        <v>8.2899999999999991</v>
      </c>
      <c r="L31" s="92" t="s">
        <v>380</v>
      </c>
      <c r="R31" s="121"/>
    </row>
    <row r="32" spans="1:18" s="92" customFormat="1" outlineLevel="1" x14ac:dyDescent="0.25">
      <c r="D32" s="424"/>
      <c r="E32" s="426"/>
      <c r="F32" s="428"/>
      <c r="G32" s="426"/>
      <c r="H32" s="430"/>
      <c r="I32" s="430"/>
      <c r="J32" s="426"/>
      <c r="K32" s="130">
        <v>11.84</v>
      </c>
      <c r="L32" s="92" t="s">
        <v>381</v>
      </c>
      <c r="R32" s="121"/>
    </row>
    <row r="33" spans="4:18" s="92" customFormat="1" ht="15" customHeight="1" outlineLevel="1" x14ac:dyDescent="0.25">
      <c r="D33" s="134" t="s">
        <v>383</v>
      </c>
      <c r="E33" s="135">
        <v>3.83</v>
      </c>
      <c r="F33" s="136">
        <v>3.83</v>
      </c>
      <c r="G33" s="137">
        <v>3.99</v>
      </c>
      <c r="H33" s="138">
        <v>3.83</v>
      </c>
      <c r="I33" s="138">
        <v>3.95</v>
      </c>
      <c r="J33" s="139">
        <v>4.09</v>
      </c>
      <c r="K33" s="130">
        <v>3.95</v>
      </c>
      <c r="L33" s="92" t="s">
        <v>413</v>
      </c>
      <c r="R33" s="121"/>
    </row>
    <row r="34" spans="4:18" s="92" customFormat="1" outlineLevel="1" x14ac:dyDescent="0.25">
      <c r="D34" s="134" t="s">
        <v>384</v>
      </c>
      <c r="E34" s="135">
        <v>3.91</v>
      </c>
      <c r="F34" s="136">
        <v>3.91</v>
      </c>
      <c r="G34" s="137">
        <v>3.99</v>
      </c>
      <c r="H34" s="138">
        <v>3.91</v>
      </c>
      <c r="I34" s="138">
        <v>3.99</v>
      </c>
      <c r="J34" s="139">
        <v>4.17</v>
      </c>
      <c r="K34" s="130">
        <v>3.99</v>
      </c>
      <c r="L34" s="92" t="s">
        <v>413</v>
      </c>
      <c r="R34" s="121"/>
    </row>
    <row r="35" spans="4:18" s="92" customFormat="1" outlineLevel="1" x14ac:dyDescent="0.25">
      <c r="D35" s="131" t="s">
        <v>327</v>
      </c>
      <c r="E35" s="132">
        <v>8.7899999999999991</v>
      </c>
      <c r="F35" s="128">
        <v>8.7899999999999991</v>
      </c>
      <c r="G35" s="133">
        <v>9.19</v>
      </c>
      <c r="H35" s="129">
        <v>9.1</v>
      </c>
      <c r="I35" s="129">
        <v>8.42</v>
      </c>
      <c r="J35" s="130">
        <v>9.19</v>
      </c>
      <c r="K35" s="130">
        <v>8.42</v>
      </c>
      <c r="R35" s="121"/>
    </row>
    <row r="36" spans="4:18" s="92" customFormat="1" x14ac:dyDescent="0.25">
      <c r="R36" s="121"/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  <col min="6" max="6" width="9.140625" style="5"/>
  </cols>
  <sheetData>
    <row r="2" spans="1:4" x14ac:dyDescent="0.25">
      <c r="A2" s="329" t="s">
        <v>10</v>
      </c>
      <c r="B2" s="329"/>
      <c r="C2" s="329"/>
      <c r="D2" s="329"/>
    </row>
    <row r="3" spans="1:4" x14ac:dyDescent="0.25">
      <c r="A3" s="1"/>
      <c r="B3" s="1"/>
      <c r="C3" s="1"/>
    </row>
    <row r="4" spans="1:4" ht="63.6" customHeight="1" x14ac:dyDescent="0.25">
      <c r="A4" s="6" t="s">
        <v>11</v>
      </c>
      <c r="B4" s="1" t="str">
        <f>'4.1 Отдел 1'!A10</f>
        <v>И5-05-02</v>
      </c>
      <c r="C4" s="332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332"/>
    </row>
    <row r="5" spans="1:4" x14ac:dyDescent="0.25">
      <c r="A5" s="6"/>
      <c r="B5" s="1"/>
      <c r="C5" s="1"/>
    </row>
    <row r="6" spans="1:4" x14ac:dyDescent="0.25">
      <c r="A6" s="329" t="s">
        <v>12</v>
      </c>
      <c r="B6" s="329"/>
      <c r="C6" s="329"/>
      <c r="D6" s="329"/>
    </row>
    <row r="8" spans="1:4" hidden="1" outlineLevel="1" x14ac:dyDescent="0.25">
      <c r="A8" s="7" t="s">
        <v>13</v>
      </c>
      <c r="B8" s="7" t="s">
        <v>14</v>
      </c>
      <c r="C8" s="7" t="s">
        <v>15</v>
      </c>
    </row>
    <row r="9" spans="1:4" hidden="1" outlineLevel="1" x14ac:dyDescent="0.25">
      <c r="A9" s="8" t="s">
        <v>16</v>
      </c>
      <c r="B9" s="9" t="s">
        <v>17</v>
      </c>
      <c r="C9" s="3">
        <f>'4.5 РМ'!B36/1000</f>
        <v>54.924724898605838</v>
      </c>
    </row>
    <row r="10" spans="1:4" hidden="1" outlineLevel="1" x14ac:dyDescent="0.25">
      <c r="A10" s="8" t="s">
        <v>18</v>
      </c>
      <c r="B10" s="9" t="s">
        <v>19</v>
      </c>
      <c r="C10" s="3"/>
    </row>
    <row r="11" spans="1:4" ht="39" hidden="1" customHeight="1" outlineLevel="1" x14ac:dyDescent="0.25">
      <c r="A11" s="8" t="s">
        <v>20</v>
      </c>
      <c r="B11" s="9" t="s">
        <v>21</v>
      </c>
      <c r="C11" s="3">
        <f>'4.5 РМ'!B32/1000</f>
        <v>0</v>
      </c>
    </row>
    <row r="12" spans="1:4" ht="25.5" hidden="1" customHeight="1" outlineLevel="1" x14ac:dyDescent="0.25">
      <c r="A12" s="8" t="s">
        <v>22</v>
      </c>
      <c r="B12" s="9" t="s">
        <v>23</v>
      </c>
      <c r="C12" s="3">
        <f>'4.5 РМ'!B23/1000</f>
        <v>43.258789999999998</v>
      </c>
    </row>
    <row r="13" spans="1:4" ht="26.45" hidden="1" customHeight="1" outlineLevel="1" x14ac:dyDescent="0.25">
      <c r="A13" s="8" t="s">
        <v>24</v>
      </c>
      <c r="B13" s="9" t="s">
        <v>25</v>
      </c>
      <c r="C13" s="3">
        <f>'4.5 РМ'!B36/1000</f>
        <v>54.924724898605838</v>
      </c>
    </row>
    <row r="14" spans="1:4" ht="25.5" hidden="1" customHeight="1" outlineLevel="1" x14ac:dyDescent="0.25">
      <c r="A14" s="8" t="s">
        <v>26</v>
      </c>
      <c r="B14" s="9" t="s">
        <v>27</v>
      </c>
      <c r="C14" s="3">
        <v>0</v>
      </c>
    </row>
    <row r="15" spans="1:4" collapsed="1" x14ac:dyDescent="0.25">
      <c r="A15" s="333" t="s">
        <v>5</v>
      </c>
      <c r="B15" s="334" t="s">
        <v>15</v>
      </c>
      <c r="C15" s="334"/>
      <c r="D15" s="334"/>
    </row>
    <row r="16" spans="1:4" x14ac:dyDescent="0.25">
      <c r="A16" s="333"/>
      <c r="B16" s="333" t="s">
        <v>17</v>
      </c>
      <c r="C16" s="334" t="s">
        <v>28</v>
      </c>
      <c r="D16" s="334"/>
    </row>
    <row r="17" spans="1:4" ht="39" customHeight="1" x14ac:dyDescent="0.25">
      <c r="A17" s="333"/>
      <c r="B17" s="333"/>
      <c r="C17" s="10" t="s">
        <v>21</v>
      </c>
      <c r="D17" s="11" t="s">
        <v>23</v>
      </c>
    </row>
    <row r="18" spans="1:4" x14ac:dyDescent="0.25">
      <c r="A18" s="143" t="str">
        <f>B4</f>
        <v>И5-05-02</v>
      </c>
      <c r="B18" s="12">
        <f>C9</f>
        <v>54.924724898605838</v>
      </c>
      <c r="C18" s="12">
        <f>C11</f>
        <v>0</v>
      </c>
      <c r="D18" s="12">
        <f>C12</f>
        <v>43.258789999999998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3" customWidth="1"/>
    <col min="7" max="7" width="11.140625" style="13" customWidth="1"/>
    <col min="8" max="8" width="9.5703125" style="13" customWidth="1"/>
    <col min="9" max="9" width="13.140625" style="14" customWidth="1"/>
    <col min="10" max="10" width="9.140625" style="14"/>
    <col min="11" max="11" width="9.140625" style="5"/>
  </cols>
  <sheetData>
    <row r="2" spans="1:10" x14ac:dyDescent="0.25">
      <c r="A2" s="335" t="s">
        <v>29</v>
      </c>
      <c r="B2" s="335"/>
      <c r="C2" s="335"/>
      <c r="D2" s="335"/>
    </row>
    <row r="3" spans="1:10" x14ac:dyDescent="0.25">
      <c r="H3" s="147" t="s">
        <v>30</v>
      </c>
      <c r="I3" s="147" t="s">
        <v>31</v>
      </c>
      <c r="J3" s="147" t="s">
        <v>32</v>
      </c>
    </row>
    <row r="4" spans="1:10" ht="26.45" customHeight="1" x14ac:dyDescent="0.25">
      <c r="A4" s="2" t="s">
        <v>33</v>
      </c>
      <c r="B4" s="2" t="s">
        <v>34</v>
      </c>
      <c r="C4" s="8" t="s">
        <v>35</v>
      </c>
      <c r="D4" s="2" t="s">
        <v>36</v>
      </c>
      <c r="F4" s="15"/>
      <c r="G4" s="16">
        <f>F9</f>
        <v>101670.86</v>
      </c>
      <c r="H4" s="140">
        <v>3985.09</v>
      </c>
      <c r="I4" s="140">
        <v>3153.63</v>
      </c>
      <c r="J4" s="140">
        <v>94532.14</v>
      </c>
    </row>
    <row r="5" spans="1:10" ht="102" customHeight="1" x14ac:dyDescent="0.25">
      <c r="A5" s="2">
        <v>1</v>
      </c>
      <c r="B5" s="9" t="s">
        <v>37</v>
      </c>
      <c r="C5" s="153" t="s">
        <v>38</v>
      </c>
      <c r="D5" s="18">
        <f>G5</f>
        <v>2.1285154861481002E-2</v>
      </c>
      <c r="F5" s="16">
        <v>2164.08</v>
      </c>
      <c r="G5" s="19">
        <f>F5/$G$4</f>
        <v>2.1285154861481002E-2</v>
      </c>
      <c r="H5" s="17"/>
      <c r="I5" s="17"/>
    </row>
    <row r="6" spans="1:10" ht="38.25" customHeight="1" x14ac:dyDescent="0.25">
      <c r="A6" s="2">
        <v>2</v>
      </c>
      <c r="B6" s="9" t="s">
        <v>39</v>
      </c>
      <c r="C6" s="153" t="s">
        <v>40</v>
      </c>
      <c r="D6" s="18">
        <f>G6</f>
        <v>1.7910835021951999E-2</v>
      </c>
      <c r="F6" s="16">
        <v>1821.01</v>
      </c>
      <c r="G6" s="19">
        <f>F6/$G$4</f>
        <v>1.7910835021951999E-2</v>
      </c>
      <c r="H6" s="17"/>
      <c r="I6" s="17"/>
    </row>
    <row r="7" spans="1:10" ht="25.5" customHeight="1" x14ac:dyDescent="0.25">
      <c r="A7" s="144">
        <v>3</v>
      </c>
      <c r="B7" s="154" t="s">
        <v>41</v>
      </c>
      <c r="C7" s="155" t="s">
        <v>42</v>
      </c>
      <c r="D7" s="18">
        <f>G7</f>
        <v>3.1018032108707998E-2</v>
      </c>
      <c r="F7" s="20">
        <v>3153.63</v>
      </c>
      <c r="G7" s="19">
        <f>F7/$G$4</f>
        <v>3.1018032108707998E-2</v>
      </c>
      <c r="H7" s="17"/>
      <c r="I7" s="21"/>
    </row>
    <row r="8" spans="1:10" ht="70.5" customHeight="1" x14ac:dyDescent="0.25">
      <c r="A8" s="145">
        <v>4</v>
      </c>
      <c r="B8" s="156" t="s">
        <v>43</v>
      </c>
      <c r="C8" s="157" t="s">
        <v>44</v>
      </c>
      <c r="D8" s="18">
        <f>G8</f>
        <v>0.92978597800786</v>
      </c>
      <c r="F8" s="20">
        <v>94532.14</v>
      </c>
      <c r="G8" s="19">
        <f>F8/$G$4</f>
        <v>0.92978597800786</v>
      </c>
      <c r="H8" s="17"/>
      <c r="I8" s="21"/>
    </row>
    <row r="9" spans="1:10" ht="14.45" customHeight="1" x14ac:dyDescent="0.25">
      <c r="F9" s="146">
        <f>SUM(F5:F8)</f>
        <v>101670.86</v>
      </c>
      <c r="G9" s="19">
        <f>SUM(G5:G8)</f>
        <v>1</v>
      </c>
      <c r="H9" s="17"/>
      <c r="I9" s="21"/>
    </row>
    <row r="10" spans="1:10" ht="14.45" customHeight="1" x14ac:dyDescent="0.25">
      <c r="F10" s="22"/>
      <c r="G10" s="23"/>
      <c r="H10" s="22"/>
      <c r="I10" s="21"/>
    </row>
    <row r="11" spans="1:10" ht="14.45" customHeight="1" x14ac:dyDescent="0.25">
      <c r="F11" s="24"/>
      <c r="G11" s="23"/>
      <c r="H11" s="23"/>
      <c r="I11" s="21"/>
    </row>
    <row r="12" spans="1:10" x14ac:dyDescent="0.25">
      <c r="F12" s="25"/>
    </row>
    <row r="13" spans="1:10" x14ac:dyDescent="0.25">
      <c r="F13" s="25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G32"/>
  <sheetViews>
    <sheetView view="pageBreakPreview" topLeftCell="A19" zoomScale="55" zoomScaleNormal="55" workbookViewId="0">
      <selection activeCell="D30" sqref="D30"/>
    </sheetView>
  </sheetViews>
  <sheetFormatPr defaultColWidth="9.140625" defaultRowHeight="15.75" x14ac:dyDescent="0.25"/>
  <cols>
    <col min="1" max="2" width="9.140625" style="165"/>
    <col min="3" max="3" width="36.85546875" style="165" customWidth="1"/>
    <col min="4" max="4" width="36.5703125" style="165" customWidth="1"/>
    <col min="5" max="5" width="17.5703125" style="165" customWidth="1"/>
    <col min="6" max="6" width="18.7109375" style="165" customWidth="1"/>
    <col min="7" max="7" width="9.140625" style="165"/>
  </cols>
  <sheetData>
    <row r="3" spans="2:4" x14ac:dyDescent="0.25">
      <c r="B3" s="336" t="s">
        <v>45</v>
      </c>
      <c r="C3" s="336"/>
      <c r="D3" s="336"/>
    </row>
    <row r="4" spans="2:4" x14ac:dyDescent="0.25">
      <c r="B4" s="337" t="s">
        <v>46</v>
      </c>
      <c r="C4" s="337"/>
      <c r="D4" s="337"/>
    </row>
    <row r="5" spans="2:4" x14ac:dyDescent="0.25">
      <c r="B5" s="166"/>
      <c r="C5" s="166"/>
      <c r="D5" s="166"/>
    </row>
    <row r="6" spans="2:4" x14ac:dyDescent="0.25">
      <c r="B6" s="166"/>
      <c r="C6" s="166"/>
      <c r="D6" s="166"/>
    </row>
    <row r="7" spans="2:4" ht="42.75" customHeight="1" x14ac:dyDescent="0.25">
      <c r="B7" s="338" t="s">
        <v>47</v>
      </c>
      <c r="C7" s="339"/>
      <c r="D7" s="339"/>
    </row>
    <row r="8" spans="2:4" ht="31.5" customHeight="1" x14ac:dyDescent="0.25">
      <c r="B8" s="339" t="s">
        <v>48</v>
      </c>
      <c r="C8" s="339"/>
      <c r="D8" s="339"/>
    </row>
    <row r="9" spans="2:4" x14ac:dyDescent="0.25">
      <c r="B9" s="339" t="s">
        <v>49</v>
      </c>
      <c r="C9" s="339"/>
      <c r="D9" s="339"/>
    </row>
    <row r="10" spans="2:4" x14ac:dyDescent="0.25">
      <c r="B10" s="275"/>
    </row>
    <row r="11" spans="2:4" x14ac:dyDescent="0.25">
      <c r="B11" s="276" t="s">
        <v>33</v>
      </c>
      <c r="C11" s="276" t="s">
        <v>50</v>
      </c>
      <c r="D11" s="167" t="s">
        <v>51</v>
      </c>
    </row>
    <row r="12" spans="2:4" ht="157.5" customHeight="1" x14ac:dyDescent="0.25">
      <c r="B12" s="276">
        <v>1</v>
      </c>
      <c r="C12" s="167" t="s">
        <v>52</v>
      </c>
      <c r="D12" s="327" t="s">
        <v>53</v>
      </c>
    </row>
    <row r="13" spans="2:4" ht="31.5" customHeight="1" x14ac:dyDescent="0.25">
      <c r="B13" s="276">
        <v>2</v>
      </c>
      <c r="C13" s="167" t="s">
        <v>54</v>
      </c>
      <c r="D13" s="327" t="s">
        <v>55</v>
      </c>
    </row>
    <row r="14" spans="2:4" x14ac:dyDescent="0.25">
      <c r="B14" s="276">
        <v>3</v>
      </c>
      <c r="C14" s="167" t="s">
        <v>56</v>
      </c>
      <c r="D14" s="327" t="s">
        <v>57</v>
      </c>
    </row>
    <row r="15" spans="2:4" x14ac:dyDescent="0.25">
      <c r="B15" s="276">
        <v>4</v>
      </c>
      <c r="C15" s="167" t="s">
        <v>58</v>
      </c>
      <c r="D15" s="324">
        <v>1</v>
      </c>
    </row>
    <row r="16" spans="2:4" ht="94.5" customHeight="1" x14ac:dyDescent="0.25">
      <c r="B16" s="276">
        <v>5</v>
      </c>
      <c r="C16" s="169" t="s">
        <v>59</v>
      </c>
      <c r="D16" s="326" t="s">
        <v>60</v>
      </c>
    </row>
    <row r="17" spans="2:6" ht="78.75" customHeight="1" x14ac:dyDescent="0.25">
      <c r="B17" s="276">
        <v>6</v>
      </c>
      <c r="C17" s="169" t="s">
        <v>61</v>
      </c>
      <c r="D17" s="170">
        <f>D18+D19</f>
        <v>182.9139413</v>
      </c>
    </row>
    <row r="18" spans="2:6" x14ac:dyDescent="0.25">
      <c r="B18" s="171" t="s">
        <v>62</v>
      </c>
      <c r="C18" s="167" t="s">
        <v>63</v>
      </c>
      <c r="D18" s="170">
        <f>'Прил.2 Расч стоим'!F12</f>
        <v>2.0921991000000002</v>
      </c>
    </row>
    <row r="19" spans="2:6" ht="15.75" customHeight="1" x14ac:dyDescent="0.25">
      <c r="B19" s="171" t="s">
        <v>64</v>
      </c>
      <c r="C19" s="167" t="s">
        <v>65</v>
      </c>
      <c r="D19" s="170">
        <f>'Прил.2 Расч стоим'!H14</f>
        <v>180.82174219999999</v>
      </c>
    </row>
    <row r="20" spans="2:6" ht="16.5" customHeight="1" x14ac:dyDescent="0.25">
      <c r="B20" s="171" t="s">
        <v>66</v>
      </c>
      <c r="C20" s="167" t="s">
        <v>67</v>
      </c>
      <c r="D20" s="170"/>
      <c r="F20" s="172"/>
    </row>
    <row r="21" spans="2:6" ht="35.25" customHeight="1" x14ac:dyDescent="0.25">
      <c r="B21" s="171" t="s">
        <v>68</v>
      </c>
      <c r="C21" s="173" t="s">
        <v>69</v>
      </c>
      <c r="D21" s="170"/>
    </row>
    <row r="22" spans="2:6" x14ac:dyDescent="0.25">
      <c r="B22" s="276">
        <v>7</v>
      </c>
      <c r="C22" s="173" t="s">
        <v>70</v>
      </c>
      <c r="D22" s="174" t="s">
        <v>71</v>
      </c>
    </row>
    <row r="23" spans="2:6" ht="123" customHeight="1" x14ac:dyDescent="0.25">
      <c r="B23" s="276">
        <v>8</v>
      </c>
      <c r="C23" s="175" t="s">
        <v>72</v>
      </c>
      <c r="D23" s="170">
        <f>D17</f>
        <v>182.9139413</v>
      </c>
    </row>
    <row r="24" spans="2:6" ht="60.75" customHeight="1" x14ac:dyDescent="0.25">
      <c r="B24" s="276">
        <v>9</v>
      </c>
      <c r="C24" s="169" t="s">
        <v>73</v>
      </c>
      <c r="D24" s="170">
        <f>D23/D15</f>
        <v>182.9139413</v>
      </c>
    </row>
    <row r="25" spans="2:6" ht="118.5" customHeight="1" x14ac:dyDescent="0.25">
      <c r="B25" s="276">
        <v>10</v>
      </c>
      <c r="C25" s="167" t="s">
        <v>74</v>
      </c>
      <c r="D25" s="167"/>
    </row>
    <row r="26" spans="2:6" x14ac:dyDescent="0.25">
      <c r="B26" s="176"/>
      <c r="C26" s="177"/>
      <c r="D26" s="177"/>
    </row>
    <row r="27" spans="2:6" ht="37.5" customHeight="1" x14ac:dyDescent="0.25">
      <c r="B27" s="178"/>
    </row>
    <row r="28" spans="2:6" x14ac:dyDescent="0.25">
      <c r="B28" s="165" t="s">
        <v>75</v>
      </c>
    </row>
    <row r="29" spans="2:6" x14ac:dyDescent="0.25">
      <c r="B29" s="178" t="s">
        <v>76</v>
      </c>
    </row>
    <row r="31" spans="2:6" x14ac:dyDescent="0.25">
      <c r="B31" s="165" t="s">
        <v>77</v>
      </c>
    </row>
    <row r="32" spans="2:6" x14ac:dyDescent="0.25">
      <c r="B32" s="178" t="s">
        <v>78</v>
      </c>
    </row>
  </sheetData>
  <mergeCells count="5">
    <mergeCell ref="B3:D3"/>
    <mergeCell ref="B4:D4"/>
    <mergeCell ref="B7:D7"/>
    <mergeCell ref="B8:D8"/>
    <mergeCell ref="B9:D9"/>
  </mergeCells>
  <pageMargins left="0.7" right="0.7" top="0.75" bottom="0.75" header="0.3" footer="0.3"/>
  <pageSetup paperSize="9" scale="66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2"/>
  <sheetViews>
    <sheetView view="pageBreakPreview" topLeftCell="A12" zoomScaleNormal="85" workbookViewId="0">
      <selection activeCell="B28" sqref="B28"/>
    </sheetView>
  </sheetViews>
  <sheetFormatPr defaultColWidth="9.140625" defaultRowHeight="15" x14ac:dyDescent="0.25"/>
  <cols>
    <col min="1" max="1" width="36.28515625" style="14" customWidth="1"/>
    <col min="2" max="2" width="20.5703125" style="14" customWidth="1"/>
    <col min="3" max="3" width="10.5703125" style="14" customWidth="1"/>
    <col min="4" max="4" width="10.85546875" style="14" customWidth="1"/>
    <col min="5" max="5" width="17.42578125" style="14" customWidth="1"/>
    <col min="6" max="8" width="9.140625" style="14"/>
    <col min="9" max="9" width="9.28515625" style="14" customWidth="1"/>
    <col min="10" max="10" width="10.140625" style="14" customWidth="1"/>
    <col min="11" max="11" width="9.140625" style="14"/>
    <col min="12" max="12" width="9.140625" style="5"/>
  </cols>
  <sheetData>
    <row r="1" spans="1:10" s="26" customFormat="1" ht="29.45" customHeight="1" x14ac:dyDescent="0.2">
      <c r="A1" s="335" t="s">
        <v>79</v>
      </c>
      <c r="B1" s="335"/>
      <c r="C1" s="335"/>
      <c r="D1" s="335"/>
    </row>
    <row r="2" spans="1:10" x14ac:dyDescent="0.25">
      <c r="A2" s="340" t="str">
        <f>'4.1 Отдел 1'!A10</f>
        <v>И5-05-02</v>
      </c>
      <c r="B2" s="340"/>
      <c r="C2" s="340"/>
      <c r="D2" s="340"/>
    </row>
    <row r="3" spans="1:10" x14ac:dyDescent="0.25">
      <c r="A3" s="341"/>
      <c r="B3" s="341"/>
      <c r="C3" s="341"/>
      <c r="D3" s="341"/>
    </row>
    <row r="4" spans="1:10" ht="51.75" customHeight="1" x14ac:dyDescent="0.25">
      <c r="A4" s="332" t="e">
        <f>#REF!</f>
        <v>#REF!</v>
      </c>
      <c r="B4" s="332"/>
      <c r="C4" s="332"/>
      <c r="D4" s="332"/>
    </row>
    <row r="5" spans="1:10" ht="15" customHeight="1" x14ac:dyDescent="0.25">
      <c r="A5" s="332"/>
      <c r="B5" s="342"/>
      <c r="C5" s="342"/>
      <c r="D5" s="342"/>
    </row>
    <row r="6" spans="1:10" x14ac:dyDescent="0.25">
      <c r="A6" s="4"/>
      <c r="B6" s="4"/>
      <c r="C6" s="4"/>
      <c r="D6" s="4"/>
    </row>
    <row r="7" spans="1:10" ht="52.9" customHeight="1" x14ac:dyDescent="0.25">
      <c r="A7" s="8" t="s">
        <v>80</v>
      </c>
      <c r="B7" s="2" t="s">
        <v>81</v>
      </c>
      <c r="C7" s="2" t="s">
        <v>82</v>
      </c>
      <c r="D7" s="2" t="s">
        <v>83</v>
      </c>
    </row>
    <row r="8" spans="1:10" x14ac:dyDescent="0.25">
      <c r="A8" s="27" t="s">
        <v>84</v>
      </c>
      <c r="B8" s="28">
        <f>'Прил.5 Расчет СМР и ОБ'!G14</f>
        <v>39.14</v>
      </c>
      <c r="C8" s="29">
        <f t="shared" ref="C8:C15" si="0">B8/$B$21</f>
        <v>2.028210469587207E-2</v>
      </c>
      <c r="D8" s="29">
        <f t="shared" ref="D8:D15" si="1">B8/$B$35</f>
        <v>7.1261167119643593E-4</v>
      </c>
      <c r="I8" s="30"/>
      <c r="J8" s="30"/>
    </row>
    <row r="9" spans="1:10" x14ac:dyDescent="0.25">
      <c r="A9" s="27" t="s">
        <v>85</v>
      </c>
      <c r="B9" s="28">
        <f>'Прил.5 Расчет СМР и ОБ'!G20</f>
        <v>63.08</v>
      </c>
      <c r="C9" s="29">
        <f t="shared" si="0"/>
        <v>3.2687663878784114E-2</v>
      </c>
      <c r="D9" s="29">
        <f t="shared" si="1"/>
        <v>1.1484809458117316E-3</v>
      </c>
      <c r="I9" s="30"/>
      <c r="J9" s="30"/>
    </row>
    <row r="10" spans="1:10" x14ac:dyDescent="0.25">
      <c r="A10" s="27" t="s">
        <v>86</v>
      </c>
      <c r="B10" s="28">
        <f>'Прил.5 Расчет СМР и ОБ'!G22</f>
        <v>4.5</v>
      </c>
      <c r="C10" s="29">
        <f t="shared" si="0"/>
        <v>2.3318720268631662E-3</v>
      </c>
      <c r="D10" s="29">
        <f t="shared" si="1"/>
        <v>8.1930314777311228E-5</v>
      </c>
      <c r="I10" s="30"/>
      <c r="J10" s="30"/>
    </row>
    <row r="11" spans="1:10" x14ac:dyDescent="0.25">
      <c r="A11" s="27" t="s">
        <v>87</v>
      </c>
      <c r="B11" s="28">
        <f>B9+B10</f>
        <v>67.58</v>
      </c>
      <c r="C11" s="29">
        <f t="shared" si="0"/>
        <v>3.5019535905647277E-2</v>
      </c>
      <c r="D11" s="29">
        <f t="shared" si="1"/>
        <v>1.2304112605890428E-3</v>
      </c>
      <c r="I11" s="30"/>
      <c r="J11" s="30"/>
    </row>
    <row r="12" spans="1:10" x14ac:dyDescent="0.25">
      <c r="A12" s="27" t="s">
        <v>88</v>
      </c>
      <c r="B12" s="28">
        <f>'Прил.5 Расчет СМР и ОБ'!G16</f>
        <v>23.28</v>
      </c>
      <c r="C12" s="29">
        <f t="shared" si="0"/>
        <v>1.206355128563878E-2</v>
      </c>
      <c r="D12" s="29">
        <f t="shared" si="1"/>
        <v>4.2385282844795678E-4</v>
      </c>
      <c r="I12" s="30"/>
      <c r="J12" s="30"/>
    </row>
    <row r="13" spans="1:10" x14ac:dyDescent="0.25">
      <c r="A13" s="27" t="s">
        <v>89</v>
      </c>
      <c r="B13" s="28">
        <f>'Прил.5 Расчет СМР и ОБ'!G40</f>
        <v>199.95</v>
      </c>
      <c r="C13" s="29">
        <f t="shared" si="0"/>
        <v>0.10361284706028667</v>
      </c>
      <c r="D13" s="29">
        <f t="shared" si="1"/>
        <v>3.6404369866051955E-3</v>
      </c>
      <c r="I13" s="30"/>
      <c r="J13" s="30"/>
    </row>
    <row r="14" spans="1:10" x14ac:dyDescent="0.25">
      <c r="A14" s="27" t="s">
        <v>90</v>
      </c>
      <c r="B14" s="28">
        <f>'Прил.5 Расчет СМР и ОБ'!G50</f>
        <v>24.06</v>
      </c>
      <c r="C14" s="29">
        <f t="shared" si="0"/>
        <v>1.2467742436961728E-2</v>
      </c>
      <c r="D14" s="29">
        <f t="shared" si="1"/>
        <v>4.3805408300935737E-4</v>
      </c>
      <c r="I14" s="30"/>
      <c r="J14" s="30"/>
    </row>
    <row r="15" spans="1:10" x14ac:dyDescent="0.25">
      <c r="A15" s="27" t="s">
        <v>91</v>
      </c>
      <c r="B15" s="28">
        <f>B13+B14</f>
        <v>224.01</v>
      </c>
      <c r="C15" s="29">
        <f t="shared" si="0"/>
        <v>0.11608058949724841</v>
      </c>
      <c r="D15" s="29">
        <f t="shared" si="1"/>
        <v>4.0784910696145529E-3</v>
      </c>
      <c r="I15" s="30"/>
      <c r="J15" s="30"/>
    </row>
    <row r="16" spans="1:10" x14ac:dyDescent="0.25">
      <c r="A16" s="27" t="s">
        <v>92</v>
      </c>
      <c r="B16" s="28">
        <f>B8+B11+B15</f>
        <v>330.73</v>
      </c>
      <c r="C16" s="29"/>
      <c r="D16" s="29"/>
      <c r="I16" s="30"/>
      <c r="J16" s="30"/>
    </row>
    <row r="17" spans="1:10" x14ac:dyDescent="0.25">
      <c r="A17" s="27" t="s">
        <v>93</v>
      </c>
      <c r="B17" s="28">
        <f>'Прил.5 Расчет СМР и ОБ'!G54</f>
        <v>569.17999999999995</v>
      </c>
      <c r="C17" s="29">
        <f>B17/$B$21</f>
        <v>0.29494553783332816</v>
      </c>
      <c r="D17" s="29">
        <f>B17/$B$35</f>
        <v>1.0362910347766667E-2</v>
      </c>
      <c r="I17" s="30"/>
      <c r="J17" s="30"/>
    </row>
    <row r="18" spans="1:10" x14ac:dyDescent="0.25">
      <c r="A18" s="27" t="s">
        <v>94</v>
      </c>
      <c r="B18" s="31">
        <f>B17/(B8+B12)</f>
        <v>9.1185517462351804</v>
      </c>
      <c r="C18" s="29"/>
      <c r="D18" s="29"/>
      <c r="I18" s="30"/>
      <c r="J18" s="30"/>
    </row>
    <row r="19" spans="1:10" x14ac:dyDescent="0.25">
      <c r="A19" s="27" t="s">
        <v>95</v>
      </c>
      <c r="B19" s="28">
        <f>'Прил.5 Расчет СМР и ОБ'!G53</f>
        <v>1029.8699999999999</v>
      </c>
      <c r="C19" s="29">
        <f>B19/$B$21</f>
        <v>0.53367223206790415</v>
      </c>
      <c r="D19" s="29">
        <f>B19/$B$35</f>
        <v>1.8750571839935445E-2</v>
      </c>
      <c r="I19" s="30"/>
      <c r="J19" s="30"/>
    </row>
    <row r="20" spans="1:10" x14ac:dyDescent="0.25">
      <c r="A20" s="27" t="s">
        <v>96</v>
      </c>
      <c r="B20" s="31">
        <f>B19/(B8+B12)</f>
        <v>16.49903876962512</v>
      </c>
      <c r="C20" s="29"/>
      <c r="D20" s="29"/>
      <c r="J20" s="30"/>
    </row>
    <row r="21" spans="1:10" x14ac:dyDescent="0.25">
      <c r="A21" s="27" t="s">
        <v>97</v>
      </c>
      <c r="B21" s="28">
        <f>B16+B17+B19</f>
        <v>1929.7799999999997</v>
      </c>
      <c r="C21" s="29">
        <f>B21/$B$21</f>
        <v>1</v>
      </c>
      <c r="D21" s="29">
        <f>B21/$B$35</f>
        <v>3.5134996189102145E-2</v>
      </c>
      <c r="J21" s="30"/>
    </row>
    <row r="22" spans="1:10" ht="26.45" customHeight="1" x14ac:dyDescent="0.25">
      <c r="A22" s="27" t="s">
        <v>98</v>
      </c>
      <c r="B22" s="28">
        <f>'Прил.6 Расчет ОБ'!G14</f>
        <v>43258.79</v>
      </c>
      <c r="C22" s="29"/>
      <c r="D22" s="29">
        <f>B22/$B$35</f>
        <v>0.78760139590791178</v>
      </c>
      <c r="J22" s="30"/>
    </row>
    <row r="23" spans="1:10" ht="26.45" customHeight="1" x14ac:dyDescent="0.25">
      <c r="A23" s="27" t="s">
        <v>99</v>
      </c>
      <c r="B23" s="28">
        <f>'Прил.6 Расчет ОБ'!G13</f>
        <v>43258.79</v>
      </c>
      <c r="C23" s="29"/>
      <c r="D23" s="29">
        <f>B23/$B$35</f>
        <v>0.78760139590791178</v>
      </c>
      <c r="J23" s="30"/>
    </row>
    <row r="24" spans="1:10" x14ac:dyDescent="0.25">
      <c r="A24" s="27" t="s">
        <v>100</v>
      </c>
      <c r="B24" s="28">
        <f>'Прил.5 Расчет СМР и ОБ'!G56</f>
        <v>45188.57</v>
      </c>
      <c r="C24" s="29"/>
      <c r="D24" s="29">
        <f>B24/$B$35</f>
        <v>0.82273639209701399</v>
      </c>
      <c r="J24" s="30"/>
    </row>
    <row r="25" spans="1:10" ht="26.45" customHeight="1" x14ac:dyDescent="0.25">
      <c r="A25" s="27" t="s">
        <v>101</v>
      </c>
      <c r="B25" s="28"/>
      <c r="C25" s="29"/>
      <c r="D25" s="29"/>
      <c r="J25" s="30"/>
    </row>
    <row r="26" spans="1:10" x14ac:dyDescent="0.25">
      <c r="A26" s="27" t="s">
        <v>102</v>
      </c>
      <c r="B26" s="28">
        <f>'4.7 Прил.6 Расчет Прочие'!I9*1000</f>
        <v>278.41007999999999</v>
      </c>
      <c r="C26" s="29"/>
      <c r="D26" s="29">
        <f>B26/$B$35</f>
        <v>5.0689389981280891E-3</v>
      </c>
      <c r="J26" s="30"/>
    </row>
    <row r="27" spans="1:10" x14ac:dyDescent="0.25">
      <c r="A27" s="27" t="s">
        <v>103</v>
      </c>
      <c r="B27" s="28">
        <f>'4.7 Прил.6 Расчет Прочие'!I11*1000</f>
        <v>86.950678710000005</v>
      </c>
      <c r="C27" s="29"/>
      <c r="D27" s="29">
        <f>B27/$B$35</f>
        <v>1.5830881059580343E-3</v>
      </c>
      <c r="J27" s="30"/>
    </row>
    <row r="28" spans="1:10" x14ac:dyDescent="0.25">
      <c r="A28" s="27" t="s">
        <v>104</v>
      </c>
      <c r="B28" s="28">
        <f>'4.7 Прил.6 Расчет Прочие'!I12*1000</f>
        <v>5470.4031199999999</v>
      </c>
      <c r="C28" s="29"/>
      <c r="D28" s="29">
        <f>B28/$B$35</f>
        <v>9.959818879564121E-2</v>
      </c>
      <c r="J28" s="30"/>
    </row>
    <row r="29" spans="1:10" x14ac:dyDescent="0.25">
      <c r="A29" s="27"/>
      <c r="B29" s="28"/>
      <c r="C29" s="29"/>
      <c r="D29" s="29"/>
      <c r="J29" s="30"/>
    </row>
    <row r="30" spans="1:10" x14ac:dyDescent="0.25">
      <c r="A30" s="27" t="s">
        <v>105</v>
      </c>
      <c r="B30" s="28">
        <f>'4.7 Прил.6 Расчет Прочие'!I14*1000</f>
        <v>2300.6417510043998</v>
      </c>
      <c r="C30" s="29"/>
      <c r="D30" s="29">
        <f>B30/$B$35</f>
        <v>4.1887178411025544E-2</v>
      </c>
      <c r="J30" s="30"/>
    </row>
    <row r="31" spans="1:10" x14ac:dyDescent="0.25">
      <c r="A31" s="27"/>
      <c r="B31" s="28"/>
      <c r="C31" s="29"/>
      <c r="D31" s="29"/>
      <c r="J31" s="30"/>
    </row>
    <row r="32" spans="1:10" x14ac:dyDescent="0.25">
      <c r="A32" s="27" t="s">
        <v>106</v>
      </c>
      <c r="B32" s="28">
        <f>'4.7 Прил.6 Расчет Прочие'!I16*1000</f>
        <v>0</v>
      </c>
      <c r="C32" s="29"/>
      <c r="D32" s="29">
        <f>B32/$B$35</f>
        <v>0</v>
      </c>
      <c r="J32" s="30"/>
    </row>
    <row r="33" spans="1:10" ht="26.45" customHeight="1" x14ac:dyDescent="0.25">
      <c r="A33" s="27" t="s">
        <v>107</v>
      </c>
      <c r="B33" s="28">
        <f>B24+B26+B27+B28+B30+B32</f>
        <v>53324.975629714405</v>
      </c>
      <c r="C33" s="29"/>
      <c r="D33" s="29">
        <f>B33/$B$35</f>
        <v>0.97087378640776689</v>
      </c>
      <c r="J33" s="30"/>
    </row>
    <row r="34" spans="1:10" x14ac:dyDescent="0.25">
      <c r="A34" s="27" t="s">
        <v>108</v>
      </c>
      <c r="B34" s="28">
        <f>B33*3%</f>
        <v>1599.7492688914322</v>
      </c>
      <c r="C34" s="29"/>
      <c r="D34" s="29">
        <f>B34/$B$35</f>
        <v>2.9126213592233007E-2</v>
      </c>
      <c r="J34" s="30"/>
    </row>
    <row r="35" spans="1:10" x14ac:dyDescent="0.25">
      <c r="A35" s="27" t="s">
        <v>109</v>
      </c>
      <c r="B35" s="28">
        <f>B33+B34</f>
        <v>54924.72489860584</v>
      </c>
      <c r="C35" s="29"/>
      <c r="D35" s="29">
        <f>B35/$B$35</f>
        <v>1</v>
      </c>
      <c r="J35" s="30"/>
    </row>
    <row r="36" spans="1:10" x14ac:dyDescent="0.25">
      <c r="A36" s="27" t="s">
        <v>110</v>
      </c>
      <c r="B36" s="28">
        <f>B35</f>
        <v>54924.72489860584</v>
      </c>
      <c r="C36" s="29"/>
      <c r="D36" s="29"/>
    </row>
    <row r="37" spans="1:10" x14ac:dyDescent="0.25">
      <c r="A37" s="32"/>
      <c r="B37" s="32"/>
      <c r="C37" s="32"/>
      <c r="D37" s="32"/>
    </row>
    <row r="38" spans="1:10" x14ac:dyDescent="0.25">
      <c r="A38" s="4" t="s">
        <v>111</v>
      </c>
      <c r="B38" s="32"/>
      <c r="C38" s="32"/>
      <c r="D38" s="32"/>
    </row>
    <row r="39" spans="1:10" x14ac:dyDescent="0.25">
      <c r="A39" s="33" t="s">
        <v>112</v>
      </c>
      <c r="B39" s="32"/>
      <c r="C39" s="32"/>
      <c r="D39" s="32"/>
    </row>
    <row r="40" spans="1:10" x14ac:dyDescent="0.25">
      <c r="A40" s="4"/>
      <c r="B40" s="32"/>
      <c r="C40" s="32"/>
      <c r="D40" s="32"/>
    </row>
    <row r="41" spans="1:10" x14ac:dyDescent="0.25">
      <c r="A41" s="4" t="s">
        <v>113</v>
      </c>
      <c r="B41" s="32"/>
      <c r="C41" s="32"/>
      <c r="D41" s="32"/>
    </row>
    <row r="42" spans="1:10" x14ac:dyDescent="0.25">
      <c r="A42" s="33" t="s">
        <v>114</v>
      </c>
      <c r="B42" s="32"/>
      <c r="C42" s="32"/>
      <c r="D42" s="32"/>
    </row>
  </sheetData>
  <sheetProtection formatCells="0" formatColumns="0" formatRows="0" insertColumns="0" insertRows="0" insertHyperlinks="0" deleteColumns="0" deleteRows="0" sort="0" autoFilter="0" pivotTables="0"/>
  <mergeCells count="5">
    <mergeCell ref="A1:D1"/>
    <mergeCell ref="A2:D2"/>
    <mergeCell ref="A3:D3"/>
    <mergeCell ref="A5:D5"/>
    <mergeCell ref="A4:D4"/>
  </mergeCells>
  <pageMargins left="0.7" right="0.7" top="0.75" bottom="0.75" header="0.3" footer="0.3"/>
  <pageSetup paperSize="9" scale="8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3:L26"/>
  <sheetViews>
    <sheetView view="pageBreakPreview" zoomScale="70" zoomScaleNormal="70" workbookViewId="0">
      <selection activeCell="E21" sqref="E21"/>
    </sheetView>
  </sheetViews>
  <sheetFormatPr defaultColWidth="9.140625" defaultRowHeight="15.75" x14ac:dyDescent="0.25"/>
  <cols>
    <col min="1" max="1" width="5.5703125" style="165" customWidth="1"/>
    <col min="2" max="2" width="9.140625" style="165"/>
    <col min="3" max="3" width="35.28515625" style="165" customWidth="1"/>
    <col min="4" max="4" width="13.85546875" style="165" customWidth="1"/>
    <col min="5" max="5" width="24.85546875" style="165" customWidth="1"/>
    <col min="6" max="6" width="15.5703125" style="165" customWidth="1"/>
    <col min="7" max="7" width="14.85546875" style="165" customWidth="1"/>
    <col min="8" max="8" width="16.7109375" style="165" customWidth="1"/>
    <col min="9" max="10" width="13" style="165" customWidth="1"/>
    <col min="11" max="11" width="18" style="165" customWidth="1"/>
    <col min="12" max="12" width="9.140625" style="165"/>
  </cols>
  <sheetData>
    <row r="3" spans="2:12" x14ac:dyDescent="0.25">
      <c r="B3" s="336" t="s">
        <v>115</v>
      </c>
      <c r="C3" s="336"/>
      <c r="D3" s="336"/>
      <c r="E3" s="336"/>
      <c r="F3" s="336"/>
      <c r="G3" s="336"/>
      <c r="H3" s="336"/>
      <c r="I3" s="336"/>
      <c r="J3" s="336"/>
      <c r="K3" s="178"/>
    </row>
    <row r="4" spans="2:12" x14ac:dyDescent="0.25">
      <c r="B4" s="337" t="s">
        <v>116</v>
      </c>
      <c r="C4" s="337"/>
      <c r="D4" s="337"/>
      <c r="E4" s="337"/>
      <c r="F4" s="337"/>
      <c r="G4" s="337"/>
      <c r="H4" s="337"/>
      <c r="I4" s="337"/>
      <c r="J4" s="337"/>
      <c r="K4" s="337"/>
    </row>
    <row r="5" spans="2:12" x14ac:dyDescent="0.25">
      <c r="B5" s="166"/>
      <c r="C5" s="166"/>
      <c r="D5" s="166"/>
      <c r="E5" s="166"/>
      <c r="F5" s="166"/>
      <c r="G5" s="166"/>
      <c r="H5" s="166"/>
      <c r="I5" s="166"/>
      <c r="J5" s="166"/>
      <c r="K5" s="166"/>
    </row>
    <row r="6" spans="2:12" ht="15.75" customHeight="1" x14ac:dyDescent="0.25">
      <c r="B6" s="344" t="s">
        <v>117</v>
      </c>
      <c r="C6" s="344"/>
      <c r="D6" s="344"/>
      <c r="E6" s="344"/>
      <c r="F6" s="344"/>
      <c r="G6" s="344"/>
      <c r="H6" s="344"/>
      <c r="I6" s="344"/>
      <c r="J6" s="344"/>
      <c r="K6" s="178"/>
      <c r="L6" s="179"/>
    </row>
    <row r="7" spans="2:12" x14ac:dyDescent="0.25">
      <c r="B7" s="339" t="s">
        <v>49</v>
      </c>
      <c r="C7" s="339"/>
      <c r="D7" s="339"/>
      <c r="E7" s="339"/>
      <c r="F7" s="339"/>
      <c r="G7" s="339"/>
      <c r="H7" s="339"/>
      <c r="I7" s="339"/>
      <c r="J7" s="339"/>
      <c r="K7" s="339"/>
      <c r="L7" s="179"/>
    </row>
    <row r="8" spans="2:12" x14ac:dyDescent="0.25">
      <c r="B8" s="275"/>
    </row>
    <row r="9" spans="2:12" ht="15.75" customHeight="1" x14ac:dyDescent="0.25">
      <c r="B9" s="345" t="s">
        <v>33</v>
      </c>
      <c r="C9" s="345" t="s">
        <v>118</v>
      </c>
      <c r="D9" s="345" t="s">
        <v>51</v>
      </c>
      <c r="E9" s="345"/>
      <c r="F9" s="345"/>
      <c r="G9" s="345"/>
      <c r="H9" s="345"/>
      <c r="I9" s="345"/>
      <c r="J9" s="345"/>
    </row>
    <row r="10" spans="2:12" ht="15.75" customHeight="1" x14ac:dyDescent="0.25">
      <c r="B10" s="345"/>
      <c r="C10" s="345"/>
      <c r="D10" s="345" t="s">
        <v>119</v>
      </c>
      <c r="E10" s="345" t="s">
        <v>120</v>
      </c>
      <c r="F10" s="345" t="s">
        <v>121</v>
      </c>
      <c r="G10" s="345"/>
      <c r="H10" s="345"/>
      <c r="I10" s="345"/>
      <c r="J10" s="345"/>
    </row>
    <row r="11" spans="2:12" ht="31.5" customHeight="1" x14ac:dyDescent="0.25">
      <c r="B11" s="345"/>
      <c r="C11" s="345"/>
      <c r="D11" s="345"/>
      <c r="E11" s="345"/>
      <c r="F11" s="276" t="s">
        <v>122</v>
      </c>
      <c r="G11" s="276" t="s">
        <v>123</v>
      </c>
      <c r="H11" s="276" t="s">
        <v>43</v>
      </c>
      <c r="I11" s="276" t="s">
        <v>124</v>
      </c>
      <c r="J11" s="276" t="s">
        <v>125</v>
      </c>
    </row>
    <row r="12" spans="2:12" ht="47.25" customHeight="1" x14ac:dyDescent="0.25">
      <c r="B12" s="277"/>
      <c r="C12" s="294" t="s">
        <v>126</v>
      </c>
      <c r="D12" s="180"/>
      <c r="E12" s="168"/>
      <c r="F12" s="346">
        <v>2.0921991000000002</v>
      </c>
      <c r="G12" s="347"/>
      <c r="H12" s="181">
        <v>180.82174219999999</v>
      </c>
      <c r="I12" s="182"/>
      <c r="J12" s="183"/>
    </row>
    <row r="13" spans="2:12" ht="15.75" customHeight="1" x14ac:dyDescent="0.25">
      <c r="B13" s="343" t="s">
        <v>127</v>
      </c>
      <c r="C13" s="343"/>
      <c r="D13" s="343"/>
      <c r="E13" s="343"/>
      <c r="F13" s="348"/>
      <c r="G13" s="349"/>
      <c r="H13" s="184"/>
      <c r="I13" s="185"/>
      <c r="J13" s="186">
        <f>SUM(F13:I13)</f>
        <v>0</v>
      </c>
    </row>
    <row r="14" spans="2:12" ht="28.5" customHeight="1" x14ac:dyDescent="0.25">
      <c r="B14" s="343" t="s">
        <v>128</v>
      </c>
      <c r="C14" s="343"/>
      <c r="D14" s="343"/>
      <c r="E14" s="343"/>
      <c r="F14" s="348">
        <f>F12</f>
        <v>2.0921991000000002</v>
      </c>
      <c r="G14" s="349"/>
      <c r="H14" s="184">
        <f>H12</f>
        <v>180.82174219999999</v>
      </c>
      <c r="I14" s="185"/>
      <c r="J14" s="186">
        <f>SUM(F14:I14)</f>
        <v>182.9139413</v>
      </c>
    </row>
    <row r="15" spans="2:12" x14ac:dyDescent="0.25">
      <c r="B15" s="275"/>
    </row>
    <row r="18" spans="2:3" x14ac:dyDescent="0.25">
      <c r="B18" s="187" t="s">
        <v>129</v>
      </c>
      <c r="C18" s="165" t="s">
        <v>130</v>
      </c>
    </row>
    <row r="22" spans="2:3" x14ac:dyDescent="0.25">
      <c r="B22" s="165" t="s">
        <v>75</v>
      </c>
    </row>
    <row r="23" spans="2:3" x14ac:dyDescent="0.25">
      <c r="B23" s="178" t="s">
        <v>76</v>
      </c>
    </row>
    <row r="25" spans="2:3" x14ac:dyDescent="0.25">
      <c r="B25" s="165" t="s">
        <v>77</v>
      </c>
    </row>
    <row r="26" spans="2:3" x14ac:dyDescent="0.25">
      <c r="B26" s="178" t="s">
        <v>78</v>
      </c>
    </row>
  </sheetData>
  <mergeCells count="15">
    <mergeCell ref="B13:E13"/>
    <mergeCell ref="B14:E14"/>
    <mergeCell ref="B3:J3"/>
    <mergeCell ref="B4:K4"/>
    <mergeCell ref="B6:J6"/>
    <mergeCell ref="B7:K7"/>
    <mergeCell ref="B9:B11"/>
    <mergeCell ref="C9:C11"/>
    <mergeCell ref="D9:J9"/>
    <mergeCell ref="D10:D11"/>
    <mergeCell ref="E10:E11"/>
    <mergeCell ref="F10:J10"/>
    <mergeCell ref="F12:G12"/>
    <mergeCell ref="F14:G14"/>
    <mergeCell ref="F13:G13"/>
  </mergeCells>
  <pageMargins left="0.7" right="0.7" top="0.75" bottom="0.75" header="0.3" footer="0.3"/>
  <pageSetup paperSize="9" scale="54" orientation="portrait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2:K45"/>
  <sheetViews>
    <sheetView view="pageBreakPreview" zoomScale="55" zoomScaleSheetLayoutView="55" workbookViewId="0">
      <selection activeCell="D36" sqref="D36"/>
    </sheetView>
  </sheetViews>
  <sheetFormatPr defaultColWidth="9.140625" defaultRowHeight="15.75" x14ac:dyDescent="0.25"/>
  <cols>
    <col min="1" max="1" width="9.140625" style="165"/>
    <col min="2" max="2" width="12.5703125" style="165" customWidth="1"/>
    <col min="3" max="3" width="22.42578125" style="165" customWidth="1"/>
    <col min="4" max="4" width="49.7109375" style="165" customWidth="1"/>
    <col min="5" max="5" width="10.140625" style="188" customWidth="1"/>
    <col min="6" max="6" width="20.7109375" style="165" customWidth="1"/>
    <col min="7" max="7" width="16.140625" style="165" customWidth="1"/>
    <col min="8" max="8" width="16.7109375" style="165" customWidth="1"/>
    <col min="9" max="9" width="9.140625" style="165"/>
  </cols>
  <sheetData>
    <row r="2" spans="1:11" s="315" customFormat="1" x14ac:dyDescent="0.25">
      <c r="A2" s="314"/>
      <c r="B2" s="314"/>
      <c r="C2" s="314"/>
      <c r="D2" s="314"/>
      <c r="E2" s="188"/>
      <c r="F2" s="314"/>
      <c r="G2" s="314"/>
      <c r="H2" s="314"/>
      <c r="I2" s="314"/>
    </row>
    <row r="3" spans="1:11" s="315" customFormat="1" x14ac:dyDescent="0.25">
      <c r="A3" s="314"/>
      <c r="B3" s="314"/>
      <c r="C3" s="314"/>
      <c r="D3" s="314"/>
      <c r="E3" s="188"/>
      <c r="F3" s="314"/>
      <c r="G3" s="314"/>
      <c r="H3" s="314"/>
      <c r="I3" s="314"/>
    </row>
    <row r="4" spans="1:11" x14ac:dyDescent="0.25">
      <c r="A4" s="336" t="s">
        <v>131</v>
      </c>
      <c r="B4" s="336"/>
      <c r="C4" s="336"/>
      <c r="D4" s="336"/>
      <c r="E4" s="336"/>
      <c r="F4" s="336"/>
      <c r="G4" s="336"/>
      <c r="H4" s="336"/>
    </row>
    <row r="5" spans="1:11" x14ac:dyDescent="0.25">
      <c r="A5" s="337" t="s">
        <v>132</v>
      </c>
      <c r="B5" s="337"/>
      <c r="C5" s="337"/>
      <c r="D5" s="337"/>
      <c r="E5" s="337"/>
      <c r="F5" s="337"/>
      <c r="G5" s="337"/>
      <c r="H5" s="337"/>
    </row>
    <row r="6" spans="1:11" x14ac:dyDescent="0.25">
      <c r="A6" s="275"/>
    </row>
    <row r="7" spans="1:11" x14ac:dyDescent="0.25">
      <c r="A7" s="344" t="s">
        <v>133</v>
      </c>
      <c r="B7" s="344"/>
      <c r="C7" s="344"/>
      <c r="D7" s="344"/>
      <c r="E7" s="344"/>
      <c r="F7" s="344"/>
      <c r="G7" s="344"/>
      <c r="H7" s="344"/>
    </row>
    <row r="8" spans="1:11" x14ac:dyDescent="0.25">
      <c r="A8" s="189"/>
      <c r="B8" s="189"/>
      <c r="C8" s="189"/>
      <c r="D8" s="189"/>
      <c r="E8" s="166"/>
      <c r="F8" s="189"/>
      <c r="G8" s="189"/>
      <c r="H8" s="189"/>
    </row>
    <row r="9" spans="1:11" ht="38.25" customHeight="1" x14ac:dyDescent="0.25">
      <c r="A9" s="345" t="s">
        <v>134</v>
      </c>
      <c r="B9" s="345" t="s">
        <v>135</v>
      </c>
      <c r="C9" s="345" t="s">
        <v>136</v>
      </c>
      <c r="D9" s="345" t="s">
        <v>137</v>
      </c>
      <c r="E9" s="345" t="s">
        <v>138</v>
      </c>
      <c r="F9" s="345" t="s">
        <v>139</v>
      </c>
      <c r="G9" s="345" t="s">
        <v>81</v>
      </c>
      <c r="H9" s="345"/>
    </row>
    <row r="10" spans="1:11" ht="40.5" customHeight="1" x14ac:dyDescent="0.25">
      <c r="A10" s="345"/>
      <c r="B10" s="345"/>
      <c r="C10" s="345"/>
      <c r="D10" s="345"/>
      <c r="E10" s="345"/>
      <c r="F10" s="345"/>
      <c r="G10" s="276" t="s">
        <v>140</v>
      </c>
      <c r="H10" s="276" t="s">
        <v>141</v>
      </c>
    </row>
    <row r="11" spans="1:11" x14ac:dyDescent="0.25">
      <c r="A11" s="190">
        <v>1</v>
      </c>
      <c r="B11" s="190"/>
      <c r="C11" s="190">
        <v>2</v>
      </c>
      <c r="D11" s="190" t="s">
        <v>142</v>
      </c>
      <c r="E11" s="190">
        <v>4</v>
      </c>
      <c r="F11" s="190">
        <v>5</v>
      </c>
      <c r="G11" s="190">
        <v>6</v>
      </c>
      <c r="H11" s="190">
        <v>7</v>
      </c>
    </row>
    <row r="12" spans="1:11" s="192" customFormat="1" x14ac:dyDescent="0.25">
      <c r="A12" s="350" t="s">
        <v>143</v>
      </c>
      <c r="B12" s="351"/>
      <c r="C12" s="352"/>
      <c r="D12" s="352"/>
      <c r="E12" s="351"/>
      <c r="F12" s="191">
        <f>SUM(F13:F14)</f>
        <v>4.1200352347834004</v>
      </c>
      <c r="G12" s="191"/>
      <c r="H12" s="191">
        <f>SUM(H13:H14)</f>
        <v>39.14</v>
      </c>
      <c r="I12" s="165"/>
      <c r="J12" s="165"/>
      <c r="K12" s="165"/>
    </row>
    <row r="13" spans="1:11" x14ac:dyDescent="0.25">
      <c r="A13" s="193">
        <v>1</v>
      </c>
      <c r="B13" s="194" t="s">
        <v>144</v>
      </c>
      <c r="C13" s="195" t="s">
        <v>145</v>
      </c>
      <c r="D13" s="196" t="s">
        <v>146</v>
      </c>
      <c r="E13" s="197" t="s">
        <v>147</v>
      </c>
      <c r="F13" s="193">
        <v>3.6668166916903999</v>
      </c>
      <c r="G13" s="198">
        <v>9.6199999999999992</v>
      </c>
      <c r="H13" s="198">
        <f>ROUND(F13*G13,2)</f>
        <v>35.270000000000003</v>
      </c>
    </row>
    <row r="14" spans="1:11" x14ac:dyDescent="0.25">
      <c r="A14" s="193">
        <v>2</v>
      </c>
      <c r="B14" s="194" t="s">
        <v>144</v>
      </c>
      <c r="C14" s="195" t="s">
        <v>148</v>
      </c>
      <c r="D14" s="196" t="s">
        <v>149</v>
      </c>
      <c r="E14" s="197" t="s">
        <v>147</v>
      </c>
      <c r="F14" s="193">
        <v>0.45321854309294002</v>
      </c>
      <c r="G14" s="198">
        <v>8.5299999999999994</v>
      </c>
      <c r="H14" s="198">
        <f>ROUND(F14*G14,2)</f>
        <v>3.87</v>
      </c>
    </row>
    <row r="15" spans="1:11" x14ac:dyDescent="0.25">
      <c r="A15" s="350" t="s">
        <v>150</v>
      </c>
      <c r="B15" s="351"/>
      <c r="C15" s="352"/>
      <c r="D15" s="352"/>
      <c r="E15" s="351"/>
      <c r="F15" s="278">
        <f>F16</f>
        <v>1.01</v>
      </c>
      <c r="G15" s="191"/>
      <c r="H15" s="191">
        <f>H16</f>
        <v>23.28</v>
      </c>
    </row>
    <row r="16" spans="1:11" x14ac:dyDescent="0.25">
      <c r="A16" s="193">
        <v>3</v>
      </c>
      <c r="B16" s="193" t="s">
        <v>144</v>
      </c>
      <c r="C16" s="196">
        <v>2</v>
      </c>
      <c r="D16" s="196" t="s">
        <v>150</v>
      </c>
      <c r="E16" s="197" t="s">
        <v>147</v>
      </c>
      <c r="F16" s="325">
        <v>1.01</v>
      </c>
      <c r="G16" s="198"/>
      <c r="H16" s="198">
        <v>23.28</v>
      </c>
    </row>
    <row r="17" spans="1:11" s="192" customFormat="1" x14ac:dyDescent="0.25">
      <c r="A17" s="350" t="s">
        <v>151</v>
      </c>
      <c r="B17" s="351"/>
      <c r="C17" s="352"/>
      <c r="D17" s="352"/>
      <c r="E17" s="351"/>
      <c r="F17" s="278"/>
      <c r="G17" s="191"/>
      <c r="H17" s="191">
        <f>SUM(H18:H19)</f>
        <v>67.58</v>
      </c>
      <c r="I17" s="165"/>
      <c r="J17" s="165"/>
      <c r="K17" s="165"/>
    </row>
    <row r="18" spans="1:11" ht="31.5" x14ac:dyDescent="0.25">
      <c r="A18" s="193">
        <v>4</v>
      </c>
      <c r="B18" s="193" t="s">
        <v>144</v>
      </c>
      <c r="C18" s="196" t="s">
        <v>152</v>
      </c>
      <c r="D18" s="196" t="s">
        <v>153</v>
      </c>
      <c r="E18" s="197" t="s">
        <v>154</v>
      </c>
      <c r="F18" s="325">
        <v>0.96000100912590003</v>
      </c>
      <c r="G18" s="198">
        <v>65.709999999999994</v>
      </c>
      <c r="H18" s="198">
        <f>ROUND(F18*G18,2)</f>
        <v>63.08</v>
      </c>
    </row>
    <row r="19" spans="1:11" s="192" customFormat="1" x14ac:dyDescent="0.25">
      <c r="A19" s="193">
        <v>5</v>
      </c>
      <c r="B19" s="193" t="s">
        <v>144</v>
      </c>
      <c r="C19" s="196" t="s">
        <v>155</v>
      </c>
      <c r="D19" s="196" t="s">
        <v>156</v>
      </c>
      <c r="E19" s="197" t="s">
        <v>154</v>
      </c>
      <c r="F19" s="325">
        <v>5.0006474175976E-2</v>
      </c>
      <c r="G19" s="198">
        <v>89.99</v>
      </c>
      <c r="H19" s="198">
        <f>ROUND(F19*G19,2)</f>
        <v>4.5</v>
      </c>
      <c r="I19" s="165"/>
      <c r="J19" s="165"/>
      <c r="K19" s="165"/>
    </row>
    <row r="20" spans="1:11" x14ac:dyDescent="0.25">
      <c r="A20" s="350" t="s">
        <v>43</v>
      </c>
      <c r="B20" s="351"/>
      <c r="C20" s="352"/>
      <c r="D20" s="352"/>
      <c r="E20" s="351"/>
      <c r="F20" s="278"/>
      <c r="G20" s="191"/>
      <c r="H20" s="191">
        <f>SUM(H21:H21)</f>
        <v>43258.79</v>
      </c>
    </row>
    <row r="21" spans="1:11" s="192" customFormat="1" ht="94.5" customHeight="1" x14ac:dyDescent="0.25">
      <c r="A21" s="193">
        <v>6</v>
      </c>
      <c r="B21" s="193" t="s">
        <v>144</v>
      </c>
      <c r="C21" s="196" t="s">
        <v>157</v>
      </c>
      <c r="D21" s="196" t="s">
        <v>158</v>
      </c>
      <c r="E21" s="197" t="s">
        <v>159</v>
      </c>
      <c r="F21" s="193">
        <v>1</v>
      </c>
      <c r="G21" s="198">
        <v>43258.79</v>
      </c>
      <c r="H21" s="198">
        <f>ROUND(F21*G21,2)</f>
        <v>43258.79</v>
      </c>
      <c r="I21" s="165"/>
      <c r="J21" s="165"/>
      <c r="K21" s="165"/>
    </row>
    <row r="22" spans="1:11" x14ac:dyDescent="0.25">
      <c r="A22" s="350" t="s">
        <v>160</v>
      </c>
      <c r="B22" s="351"/>
      <c r="C22" s="352"/>
      <c r="D22" s="352"/>
      <c r="E22" s="351"/>
      <c r="F22" s="278"/>
      <c r="G22" s="191"/>
      <c r="H22" s="191">
        <f>SUM(H23:H38)</f>
        <v>224.01</v>
      </c>
    </row>
    <row r="23" spans="1:11" ht="31.5" customHeight="1" x14ac:dyDescent="0.25">
      <c r="A23" s="193">
        <v>7</v>
      </c>
      <c r="B23" s="193" t="s">
        <v>144</v>
      </c>
      <c r="C23" s="196" t="s">
        <v>161</v>
      </c>
      <c r="D23" s="196" t="s">
        <v>162</v>
      </c>
      <c r="E23" s="197" t="s">
        <v>163</v>
      </c>
      <c r="F23" s="325">
        <v>6.0000084103221003E-3</v>
      </c>
      <c r="G23" s="198">
        <v>15481</v>
      </c>
      <c r="H23" s="198">
        <f t="shared" ref="H23:H38" si="0">ROUND(F23*G23,2)</f>
        <v>92.89</v>
      </c>
    </row>
    <row r="24" spans="1:11" ht="47.25" customHeight="1" x14ac:dyDescent="0.25">
      <c r="A24" s="193">
        <v>8</v>
      </c>
      <c r="B24" s="193" t="s">
        <v>144</v>
      </c>
      <c r="C24" s="196" t="s">
        <v>164</v>
      </c>
      <c r="D24" s="196" t="s">
        <v>165</v>
      </c>
      <c r="E24" s="197" t="s">
        <v>163</v>
      </c>
      <c r="F24" s="325">
        <v>4.0000598574895001E-4</v>
      </c>
      <c r="G24" s="198">
        <v>75162.289999999994</v>
      </c>
      <c r="H24" s="198">
        <f t="shared" si="0"/>
        <v>30.07</v>
      </c>
    </row>
    <row r="25" spans="1:11" x14ac:dyDescent="0.25">
      <c r="A25" s="193">
        <v>9</v>
      </c>
      <c r="B25" s="193" t="s">
        <v>144</v>
      </c>
      <c r="C25" s="196" t="s">
        <v>166</v>
      </c>
      <c r="D25" s="196" t="s">
        <v>167</v>
      </c>
      <c r="E25" s="197" t="s">
        <v>168</v>
      </c>
      <c r="F25" s="325">
        <v>0.15000182516046001</v>
      </c>
      <c r="G25" s="198">
        <v>155</v>
      </c>
      <c r="H25" s="198">
        <f t="shared" si="0"/>
        <v>23.25</v>
      </c>
    </row>
    <row r="26" spans="1:11" x14ac:dyDescent="0.25">
      <c r="A26" s="193">
        <v>10</v>
      </c>
      <c r="B26" s="193" t="s">
        <v>144</v>
      </c>
      <c r="C26" s="196" t="s">
        <v>169</v>
      </c>
      <c r="D26" s="196" t="s">
        <v>170</v>
      </c>
      <c r="E26" s="197" t="s">
        <v>171</v>
      </c>
      <c r="F26" s="325">
        <v>0.10000121677364</v>
      </c>
      <c r="G26" s="198">
        <v>203</v>
      </c>
      <c r="H26" s="198">
        <f t="shared" si="0"/>
        <v>20.3</v>
      </c>
    </row>
    <row r="27" spans="1:11" ht="31.5" customHeight="1" x14ac:dyDescent="0.25">
      <c r="A27" s="193">
        <v>11</v>
      </c>
      <c r="B27" s="193" t="s">
        <v>144</v>
      </c>
      <c r="C27" s="196" t="s">
        <v>172</v>
      </c>
      <c r="D27" s="196" t="s">
        <v>173</v>
      </c>
      <c r="E27" s="197" t="s">
        <v>163</v>
      </c>
      <c r="F27" s="325">
        <v>9.7018473833224996E-4</v>
      </c>
      <c r="G27" s="198">
        <v>12606</v>
      </c>
      <c r="H27" s="198">
        <f t="shared" si="0"/>
        <v>12.23</v>
      </c>
    </row>
    <row r="28" spans="1:11" ht="31.5" customHeight="1" x14ac:dyDescent="0.25">
      <c r="A28" s="193">
        <v>12</v>
      </c>
      <c r="B28" s="193" t="s">
        <v>144</v>
      </c>
      <c r="C28" s="196" t="s">
        <v>174</v>
      </c>
      <c r="D28" s="196" t="s">
        <v>175</v>
      </c>
      <c r="E28" s="197" t="s">
        <v>176</v>
      </c>
      <c r="F28" s="325">
        <v>10.70013019478</v>
      </c>
      <c r="G28" s="198">
        <v>1</v>
      </c>
      <c r="H28" s="198">
        <f t="shared" si="0"/>
        <v>10.7</v>
      </c>
    </row>
    <row r="29" spans="1:11" ht="31.5" customHeight="1" x14ac:dyDescent="0.25">
      <c r="A29" s="193">
        <v>13</v>
      </c>
      <c r="B29" s="193" t="s">
        <v>144</v>
      </c>
      <c r="C29" s="196" t="s">
        <v>177</v>
      </c>
      <c r="D29" s="196" t="s">
        <v>178</v>
      </c>
      <c r="E29" s="197" t="s">
        <v>163</v>
      </c>
      <c r="F29" s="325">
        <v>2.8000980414401999E-4</v>
      </c>
      <c r="G29" s="198">
        <v>37517</v>
      </c>
      <c r="H29" s="198">
        <f t="shared" si="0"/>
        <v>10.51</v>
      </c>
    </row>
    <row r="30" spans="1:11" x14ac:dyDescent="0.25">
      <c r="A30" s="193">
        <v>14</v>
      </c>
      <c r="B30" s="193" t="s">
        <v>144</v>
      </c>
      <c r="C30" s="196" t="s">
        <v>179</v>
      </c>
      <c r="D30" s="196" t="s">
        <v>180</v>
      </c>
      <c r="E30" s="197" t="s">
        <v>163</v>
      </c>
      <c r="F30" s="325">
        <v>1.7997872876396E-4</v>
      </c>
      <c r="G30" s="198">
        <v>42700.01</v>
      </c>
      <c r="H30" s="198">
        <f t="shared" si="0"/>
        <v>7.69</v>
      </c>
    </row>
    <row r="31" spans="1:11" ht="31.5" customHeight="1" x14ac:dyDescent="0.25">
      <c r="A31" s="193">
        <v>15</v>
      </c>
      <c r="B31" s="193" t="s">
        <v>144</v>
      </c>
      <c r="C31" s="196" t="s">
        <v>181</v>
      </c>
      <c r="D31" s="196" t="s">
        <v>182</v>
      </c>
      <c r="E31" s="197" t="s">
        <v>163</v>
      </c>
      <c r="F31" s="325">
        <v>6.0016489317397001E-5</v>
      </c>
      <c r="G31" s="198">
        <v>114220</v>
      </c>
      <c r="H31" s="198">
        <f t="shared" si="0"/>
        <v>6.86</v>
      </c>
    </row>
    <row r="32" spans="1:11" x14ac:dyDescent="0.25">
      <c r="A32" s="193">
        <v>16</v>
      </c>
      <c r="B32" s="193" t="s">
        <v>144</v>
      </c>
      <c r="C32" s="196" t="s">
        <v>183</v>
      </c>
      <c r="D32" s="196" t="s">
        <v>184</v>
      </c>
      <c r="E32" s="197" t="s">
        <v>168</v>
      </c>
      <c r="F32" s="325">
        <v>0.1199592079528</v>
      </c>
      <c r="G32" s="198">
        <v>28.26</v>
      </c>
      <c r="H32" s="198">
        <f t="shared" si="0"/>
        <v>3.39</v>
      </c>
    </row>
    <row r="33" spans="1:8" x14ac:dyDescent="0.25">
      <c r="A33" s="193">
        <v>17</v>
      </c>
      <c r="B33" s="193" t="s">
        <v>144</v>
      </c>
      <c r="C33" s="196" t="s">
        <v>185</v>
      </c>
      <c r="D33" s="196" t="s">
        <v>186</v>
      </c>
      <c r="E33" s="197" t="s">
        <v>168</v>
      </c>
      <c r="F33" s="325">
        <v>1.8485385773384998E-2</v>
      </c>
      <c r="G33" s="198">
        <v>138.76</v>
      </c>
      <c r="H33" s="198">
        <f t="shared" si="0"/>
        <v>2.57</v>
      </c>
    </row>
    <row r="34" spans="1:8" ht="47.25" customHeight="1" x14ac:dyDescent="0.25">
      <c r="A34" s="193">
        <v>18</v>
      </c>
      <c r="B34" s="193" t="s">
        <v>144</v>
      </c>
      <c r="C34" s="196" t="s">
        <v>187</v>
      </c>
      <c r="D34" s="196" t="s">
        <v>188</v>
      </c>
      <c r="E34" s="197" t="s">
        <v>189</v>
      </c>
      <c r="F34" s="325">
        <v>2.9984066341157E-3</v>
      </c>
      <c r="G34" s="198">
        <v>405.22</v>
      </c>
      <c r="H34" s="198">
        <f t="shared" si="0"/>
        <v>1.22</v>
      </c>
    </row>
    <row r="35" spans="1:8" ht="31.5" x14ac:dyDescent="0.25">
      <c r="A35" s="193">
        <v>19</v>
      </c>
      <c r="B35" s="193" t="s">
        <v>144</v>
      </c>
      <c r="C35" s="196" t="s">
        <v>190</v>
      </c>
      <c r="D35" s="196" t="s">
        <v>191</v>
      </c>
      <c r="E35" s="197" t="s">
        <v>168</v>
      </c>
      <c r="F35" s="325">
        <v>2.6012684228068999E-2</v>
      </c>
      <c r="G35" s="198">
        <v>39.020000000000003</v>
      </c>
      <c r="H35" s="198">
        <f t="shared" si="0"/>
        <v>1.02</v>
      </c>
    </row>
    <row r="36" spans="1:8" ht="31.5" customHeight="1" x14ac:dyDescent="0.25">
      <c r="A36" s="193">
        <v>20</v>
      </c>
      <c r="B36" s="193" t="s">
        <v>144</v>
      </c>
      <c r="C36" s="196" t="s">
        <v>192</v>
      </c>
      <c r="D36" s="196" t="s">
        <v>193</v>
      </c>
      <c r="E36" s="197" t="s">
        <v>168</v>
      </c>
      <c r="F36" s="325">
        <v>1.9953527457841E-2</v>
      </c>
      <c r="G36" s="198">
        <v>38.340000000000003</v>
      </c>
      <c r="H36" s="198">
        <f t="shared" si="0"/>
        <v>0.77</v>
      </c>
    </row>
    <row r="37" spans="1:8" ht="31.5" customHeight="1" x14ac:dyDescent="0.25">
      <c r="A37" s="193">
        <v>21</v>
      </c>
      <c r="B37" s="193" t="s">
        <v>144</v>
      </c>
      <c r="C37" s="196" t="s">
        <v>194</v>
      </c>
      <c r="D37" s="196" t="s">
        <v>195</v>
      </c>
      <c r="E37" s="197" t="s">
        <v>163</v>
      </c>
      <c r="F37" s="325">
        <v>2.4087005244553999E-5</v>
      </c>
      <c r="G37" s="198">
        <v>22419</v>
      </c>
      <c r="H37" s="198">
        <f t="shared" si="0"/>
        <v>0.54</v>
      </c>
    </row>
    <row r="38" spans="1:8" x14ac:dyDescent="0.25">
      <c r="A38" s="193">
        <v>22</v>
      </c>
      <c r="B38" s="193" t="s">
        <v>144</v>
      </c>
      <c r="C38" s="196" t="s">
        <v>196</v>
      </c>
      <c r="D38" s="196" t="s">
        <v>197</v>
      </c>
      <c r="E38" s="197" t="s">
        <v>163</v>
      </c>
      <c r="F38" s="325">
        <v>0.17499999999999999</v>
      </c>
      <c r="G38" s="198"/>
      <c r="H38" s="198">
        <f t="shared" si="0"/>
        <v>0</v>
      </c>
    </row>
    <row r="41" spans="1:8" x14ac:dyDescent="0.25">
      <c r="B41" s="165" t="s">
        <v>75</v>
      </c>
    </row>
    <row r="42" spans="1:8" x14ac:dyDescent="0.25">
      <c r="B42" s="178" t="s">
        <v>76</v>
      </c>
    </row>
    <row r="44" spans="1:8" x14ac:dyDescent="0.25">
      <c r="B44" s="165" t="s">
        <v>77</v>
      </c>
    </row>
    <row r="45" spans="1:8" x14ac:dyDescent="0.25">
      <c r="B45" s="178" t="s">
        <v>78</v>
      </c>
    </row>
  </sheetData>
  <mergeCells count="15">
    <mergeCell ref="A15:E15"/>
    <mergeCell ref="A22:E22"/>
    <mergeCell ref="A12:E12"/>
    <mergeCell ref="A17:E17"/>
    <mergeCell ref="A4:H4"/>
    <mergeCell ref="A5:H5"/>
    <mergeCell ref="A7:H7"/>
    <mergeCell ref="A9:A10"/>
    <mergeCell ref="B9:B10"/>
    <mergeCell ref="C9:C10"/>
    <mergeCell ref="D9:D10"/>
    <mergeCell ref="E9:E10"/>
    <mergeCell ref="F9:F10"/>
    <mergeCell ref="G9:H9"/>
    <mergeCell ref="A20:E20"/>
  </mergeCells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J50"/>
  <sheetViews>
    <sheetView view="pageBreakPreview" topLeftCell="A35" workbookViewId="0">
      <selection activeCell="D47" sqref="D47"/>
    </sheetView>
  </sheetViews>
  <sheetFormatPr defaultRowHeight="15" x14ac:dyDescent="0.25"/>
  <cols>
    <col min="1" max="1" width="4.140625" style="57" customWidth="1"/>
    <col min="2" max="2" width="36.28515625" style="57" customWidth="1"/>
    <col min="3" max="3" width="18.85546875" style="57" customWidth="1"/>
    <col min="4" max="4" width="18.28515625" style="57" customWidth="1"/>
    <col min="5" max="5" width="18.85546875" style="57" customWidth="1"/>
    <col min="6" max="8" width="9.140625" style="57" customWidth="1"/>
    <col min="9" max="9" width="13.5703125" style="57" customWidth="1"/>
    <col min="10" max="10" width="9.140625" style="57" customWidth="1"/>
  </cols>
  <sheetData>
    <row r="1" spans="2:5" x14ac:dyDescent="0.25">
      <c r="B1" s="159"/>
      <c r="C1" s="159"/>
      <c r="D1" s="159"/>
      <c r="E1" s="159"/>
    </row>
    <row r="2" spans="2:5" x14ac:dyDescent="0.25">
      <c r="B2" s="159"/>
      <c r="C2" s="159"/>
      <c r="D2" s="159"/>
      <c r="E2" s="163" t="s">
        <v>198</v>
      </c>
    </row>
    <row r="3" spans="2:5" x14ac:dyDescent="0.25">
      <c r="B3" s="159"/>
      <c r="C3" s="159"/>
      <c r="D3" s="159"/>
      <c r="E3" s="159"/>
    </row>
    <row r="4" spans="2:5" x14ac:dyDescent="0.25">
      <c r="B4" s="159"/>
      <c r="C4" s="159"/>
      <c r="D4" s="159"/>
      <c r="E4" s="159"/>
    </row>
    <row r="5" spans="2:5" x14ac:dyDescent="0.25">
      <c r="B5" s="329" t="s">
        <v>79</v>
      </c>
      <c r="C5" s="329"/>
      <c r="D5" s="329"/>
      <c r="E5" s="329"/>
    </row>
    <row r="6" spans="2:5" x14ac:dyDescent="0.25">
      <c r="B6" s="162"/>
      <c r="C6" s="159"/>
      <c r="D6" s="159"/>
      <c r="E6" s="159"/>
    </row>
    <row r="7" spans="2:5" ht="25.5" customHeight="1" x14ac:dyDescent="0.25">
      <c r="B7" s="342" t="s">
        <v>47</v>
      </c>
      <c r="C7" s="342"/>
      <c r="D7" s="342"/>
      <c r="E7" s="342"/>
    </row>
    <row r="8" spans="2:5" x14ac:dyDescent="0.25">
      <c r="B8" s="353" t="s">
        <v>49</v>
      </c>
      <c r="C8" s="353"/>
      <c r="D8" s="353"/>
      <c r="E8" s="353"/>
    </row>
    <row r="9" spans="2:5" x14ac:dyDescent="0.25">
      <c r="B9" s="162"/>
      <c r="C9" s="159"/>
      <c r="D9" s="159"/>
      <c r="E9" s="159"/>
    </row>
    <row r="10" spans="2:5" ht="51" customHeight="1" x14ac:dyDescent="0.25">
      <c r="B10" s="201" t="s">
        <v>80</v>
      </c>
      <c r="C10" s="201" t="s">
        <v>199</v>
      </c>
      <c r="D10" s="201" t="s">
        <v>200</v>
      </c>
      <c r="E10" s="201" t="s">
        <v>201</v>
      </c>
    </row>
    <row r="11" spans="2:5" x14ac:dyDescent="0.25">
      <c r="B11" s="160" t="s">
        <v>84</v>
      </c>
      <c r="C11" s="292">
        <f>'Прил.5 Расчет СМР и ОБ'!J14</f>
        <v>1809.08</v>
      </c>
      <c r="D11" s="161">
        <f t="shared" ref="D11:D18" si="0">C11/$C$24</f>
        <v>0.2087387154540587</v>
      </c>
      <c r="E11" s="161">
        <f t="shared" ref="E11:E18" si="1">C11/$C$40</f>
        <v>5.8209042627470238E-3</v>
      </c>
    </row>
    <row r="12" spans="2:5" x14ac:dyDescent="0.25">
      <c r="B12" s="160" t="s">
        <v>85</v>
      </c>
      <c r="C12" s="292">
        <f>'Прил.5 Расчет СМР и ОБ'!J20</f>
        <v>849.71</v>
      </c>
      <c r="D12" s="161">
        <f t="shared" si="0"/>
        <v>9.8042858197795693E-2</v>
      </c>
      <c r="E12" s="161">
        <f t="shared" si="1"/>
        <v>2.7340308671251544E-3</v>
      </c>
    </row>
    <row r="13" spans="2:5" x14ac:dyDescent="0.25">
      <c r="B13" s="160" t="s">
        <v>86</v>
      </c>
      <c r="C13" s="292">
        <f>'Прил.5 Расчет СМР и ОБ'!J22</f>
        <v>60.62</v>
      </c>
      <c r="D13" s="161">
        <f t="shared" si="0"/>
        <v>6.9945723410932839E-3</v>
      </c>
      <c r="E13" s="161">
        <f t="shared" si="1"/>
        <v>1.9505119530796019E-4</v>
      </c>
    </row>
    <row r="14" spans="2:5" x14ac:dyDescent="0.25">
      <c r="B14" s="160" t="s">
        <v>87</v>
      </c>
      <c r="C14" s="292">
        <f>C13+C12</f>
        <v>910.33</v>
      </c>
      <c r="D14" s="161">
        <f t="shared" si="0"/>
        <v>0.10503743053888898</v>
      </c>
      <c r="E14" s="161">
        <f t="shared" si="1"/>
        <v>2.9290820624331146E-3</v>
      </c>
    </row>
    <row r="15" spans="2:5" x14ac:dyDescent="0.25">
      <c r="B15" s="160" t="s">
        <v>88</v>
      </c>
      <c r="C15" s="292">
        <f>'Прил.5 Расчет СМР и ОБ'!J16</f>
        <v>1031.07</v>
      </c>
      <c r="D15" s="161">
        <f t="shared" si="0"/>
        <v>0.11896888326841064</v>
      </c>
      <c r="E15" s="161">
        <f t="shared" si="1"/>
        <v>3.3175756507122815E-3</v>
      </c>
    </row>
    <row r="16" spans="2:5" x14ac:dyDescent="0.25">
      <c r="B16" s="160" t="s">
        <v>89</v>
      </c>
      <c r="C16" s="292">
        <f>'Прил.5 Расчет СМР и ОБ'!J40</f>
        <v>1607.49</v>
      </c>
      <c r="D16" s="161">
        <f t="shared" si="0"/>
        <v>0.18547847397862163</v>
      </c>
      <c r="E16" s="161">
        <f t="shared" si="1"/>
        <v>5.1722673366148622E-3</v>
      </c>
    </row>
    <row r="17" spans="2:5" x14ac:dyDescent="0.25">
      <c r="B17" s="160" t="s">
        <v>90</v>
      </c>
      <c r="C17" s="292">
        <f>'Прил.5 Расчет СМР и ОБ'!J50</f>
        <v>193.20000000000002</v>
      </c>
      <c r="D17" s="161">
        <f t="shared" si="0"/>
        <v>2.229217050971994E-2</v>
      </c>
      <c r="E17" s="161">
        <f t="shared" si="1"/>
        <v>6.216412229214436E-4</v>
      </c>
    </row>
    <row r="18" spans="2:5" x14ac:dyDescent="0.25">
      <c r="B18" s="160" t="s">
        <v>91</v>
      </c>
      <c r="C18" s="292">
        <f>C17+C16</f>
        <v>1800.69</v>
      </c>
      <c r="D18" s="161">
        <f t="shared" si="0"/>
        <v>0.20777064448834159</v>
      </c>
      <c r="E18" s="161">
        <f t="shared" si="1"/>
        <v>5.7939085595363057E-3</v>
      </c>
    </row>
    <row r="19" spans="2:5" x14ac:dyDescent="0.25">
      <c r="B19" s="160" t="s">
        <v>92</v>
      </c>
      <c r="C19" s="292">
        <f>C18+C14+C11</f>
        <v>4520.1000000000004</v>
      </c>
      <c r="D19" s="161"/>
      <c r="E19" s="160"/>
    </row>
    <row r="20" spans="2:5" x14ac:dyDescent="0.25">
      <c r="B20" s="160" t="s">
        <v>93</v>
      </c>
      <c r="C20" s="292">
        <f>ROUND(C21*(C11+C15),2)</f>
        <v>1476.88</v>
      </c>
      <c r="D20" s="161">
        <f>C20/$C$24</f>
        <v>0.17040818210349473</v>
      </c>
      <c r="E20" s="161">
        <f>C20/$C$40</f>
        <v>4.7520159902081863E-3</v>
      </c>
    </row>
    <row r="21" spans="2:5" x14ac:dyDescent="0.25">
      <c r="B21" s="160" t="s">
        <v>94</v>
      </c>
      <c r="C21" s="293">
        <v>0.52</v>
      </c>
      <c r="D21" s="161"/>
      <c r="E21" s="160"/>
    </row>
    <row r="22" spans="2:5" x14ac:dyDescent="0.25">
      <c r="B22" s="160" t="s">
        <v>95</v>
      </c>
      <c r="C22" s="292">
        <f>ROUND(C23*(C11+C15),2)</f>
        <v>2669.74</v>
      </c>
      <c r="D22" s="161">
        <f>C22/$C$24</f>
        <v>0.30804502741521583</v>
      </c>
      <c r="E22" s="161">
        <f>C22/$C$40</f>
        <v>8.590167901047073E-3</v>
      </c>
    </row>
    <row r="23" spans="2:5" x14ac:dyDescent="0.25">
      <c r="B23" s="160" t="s">
        <v>96</v>
      </c>
      <c r="C23" s="293">
        <v>0.94</v>
      </c>
      <c r="D23" s="161"/>
      <c r="E23" s="160"/>
    </row>
    <row r="24" spans="2:5" x14ac:dyDescent="0.25">
      <c r="B24" s="160" t="s">
        <v>97</v>
      </c>
      <c r="C24" s="292">
        <f>C19+C20+C22</f>
        <v>8666.7200000000012</v>
      </c>
      <c r="D24" s="161">
        <f>C24/$C$24</f>
        <v>1</v>
      </c>
      <c r="E24" s="161">
        <f>C24/$C$40</f>
        <v>2.7886078775971709E-2</v>
      </c>
    </row>
    <row r="25" spans="2:5" ht="25.5" customHeight="1" x14ac:dyDescent="0.25">
      <c r="B25" s="160" t="s">
        <v>98</v>
      </c>
      <c r="C25" s="292">
        <f>'Прил.5 Расчет СМР и ОБ'!J29</f>
        <v>270800</v>
      </c>
      <c r="D25" s="161"/>
      <c r="E25" s="161">
        <f>C25/$C$40</f>
        <v>0.87132734558554303</v>
      </c>
    </row>
    <row r="26" spans="2:5" ht="25.5" customHeight="1" x14ac:dyDescent="0.25">
      <c r="B26" s="160" t="s">
        <v>99</v>
      </c>
      <c r="C26" s="292">
        <f>'Прил.5 Расчет СМР и ОБ'!J30</f>
        <v>270800.03000000003</v>
      </c>
      <c r="D26" s="161"/>
      <c r="E26" s="161">
        <f>C26/$C$40</f>
        <v>0.87132744211368329</v>
      </c>
    </row>
    <row r="27" spans="2:5" x14ac:dyDescent="0.25">
      <c r="B27" s="160" t="s">
        <v>100</v>
      </c>
      <c r="C27" s="199">
        <f>C24+C25</f>
        <v>279466.71999999997</v>
      </c>
      <c r="D27" s="161"/>
      <c r="E27" s="161">
        <f>C27/$C$40</f>
        <v>0.89921342436151463</v>
      </c>
    </row>
    <row r="28" spans="2:5" ht="33" customHeight="1" x14ac:dyDescent="0.25">
      <c r="B28" s="160" t="s">
        <v>101</v>
      </c>
      <c r="C28" s="160"/>
      <c r="D28" s="160"/>
      <c r="E28" s="160"/>
    </row>
    <row r="29" spans="2:5" ht="25.5" customHeight="1" x14ac:dyDescent="0.25">
      <c r="B29" s="160" t="s">
        <v>202</v>
      </c>
      <c r="C29" s="199">
        <f>ROUND(C24*3.9%,2)</f>
        <v>338</v>
      </c>
      <c r="D29" s="160"/>
      <c r="E29" s="161">
        <f t="shared" ref="E29:E38" si="2">C29/$C$40</f>
        <v>1.0875503796451756E-3</v>
      </c>
    </row>
    <row r="30" spans="2:5" ht="38.25" customHeight="1" x14ac:dyDescent="0.25">
      <c r="B30" s="160" t="s">
        <v>203</v>
      </c>
      <c r="C30" s="311">
        <f>ROUND((C24+C29)*2.1%,2)</f>
        <v>189.1</v>
      </c>
      <c r="D30" s="312"/>
      <c r="E30" s="313">
        <f t="shared" si="2"/>
        <v>6.0844904376006713E-4</v>
      </c>
    </row>
    <row r="31" spans="2:5" x14ac:dyDescent="0.25">
      <c r="B31" s="160" t="s">
        <v>204</v>
      </c>
      <c r="C31" s="311">
        <v>16060</v>
      </c>
      <c r="D31" s="312"/>
      <c r="E31" s="313">
        <f t="shared" si="2"/>
        <v>5.1674731056513372E-2</v>
      </c>
    </row>
    <row r="32" spans="2:5" ht="25.5" customHeight="1" x14ac:dyDescent="0.25">
      <c r="B32" s="160" t="s">
        <v>205</v>
      </c>
      <c r="C32" s="311">
        <v>0</v>
      </c>
      <c r="D32" s="312"/>
      <c r="E32" s="313">
        <f t="shared" si="2"/>
        <v>0</v>
      </c>
    </row>
    <row r="33" spans="2:9" ht="25.5" customHeight="1" x14ac:dyDescent="0.25">
      <c r="B33" s="160" t="s">
        <v>206</v>
      </c>
      <c r="C33" s="199">
        <v>0</v>
      </c>
      <c r="D33" s="312"/>
      <c r="E33" s="313">
        <f t="shared" si="2"/>
        <v>0</v>
      </c>
    </row>
    <row r="34" spans="2:9" ht="51" customHeight="1" x14ac:dyDescent="0.25">
      <c r="B34" s="160" t="s">
        <v>207</v>
      </c>
      <c r="C34" s="199">
        <v>0</v>
      </c>
      <c r="D34" s="160"/>
      <c r="E34" s="161">
        <f t="shared" si="2"/>
        <v>0</v>
      </c>
    </row>
    <row r="35" spans="2:9" ht="76.5" customHeight="1" x14ac:dyDescent="0.25">
      <c r="B35" s="160" t="s">
        <v>208</v>
      </c>
      <c r="C35" s="199">
        <v>0</v>
      </c>
      <c r="D35" s="160"/>
      <c r="E35" s="161">
        <f t="shared" si="2"/>
        <v>0</v>
      </c>
    </row>
    <row r="36" spans="2:9" ht="25.5" customHeight="1" x14ac:dyDescent="0.25">
      <c r="B36" s="160" t="s">
        <v>209</v>
      </c>
      <c r="C36" s="199">
        <f>ROUND((C27+C32+C33+C34+C35+C29+C31+C30)*1.72%,2)</f>
        <v>5092.13</v>
      </c>
      <c r="D36" s="160"/>
      <c r="E36" s="161">
        <f t="shared" si="2"/>
        <v>1.6384461286102332E-2</v>
      </c>
      <c r="I36" s="200"/>
    </row>
    <row r="37" spans="2:9" x14ac:dyDescent="0.25">
      <c r="B37" s="160" t="s">
        <v>210</v>
      </c>
      <c r="C37" s="199">
        <f>ROUND((C27+C32+C33+C34+C35+C29+C31+C30)*0.2%,2)</f>
        <v>592.11</v>
      </c>
      <c r="D37" s="160"/>
      <c r="E37" s="161">
        <f t="shared" si="2"/>
        <v>1.9051759032298963E-3</v>
      </c>
      <c r="I37" s="200"/>
    </row>
    <row r="38" spans="2:9" ht="38.25" customHeight="1" x14ac:dyDescent="0.25">
      <c r="B38" s="160" t="s">
        <v>107</v>
      </c>
      <c r="C38" s="292">
        <f>C27+C32+C33+C34+C35+C29+C31+C30+C36+C37</f>
        <v>301738.05999999994</v>
      </c>
      <c r="D38" s="160"/>
      <c r="E38" s="161">
        <f t="shared" si="2"/>
        <v>0.9708737920307654</v>
      </c>
    </row>
    <row r="39" spans="2:9" ht="13.5" customHeight="1" x14ac:dyDescent="0.25">
      <c r="B39" s="160" t="s">
        <v>108</v>
      </c>
      <c r="C39" s="292">
        <f>ROUND(C38*3%,2)</f>
        <v>9052.14</v>
      </c>
      <c r="D39" s="160"/>
      <c r="E39" s="161">
        <f>C39/$C$38</f>
        <v>2.9999994034560974E-2</v>
      </c>
    </row>
    <row r="40" spans="2:9" x14ac:dyDescent="0.25">
      <c r="B40" s="160" t="s">
        <v>109</v>
      </c>
      <c r="C40" s="292">
        <f>C39+C38</f>
        <v>310790.19999999995</v>
      </c>
      <c r="D40" s="160"/>
      <c r="E40" s="161">
        <f>C40/$C$40</f>
        <v>1</v>
      </c>
    </row>
    <row r="41" spans="2:9" x14ac:dyDescent="0.25">
      <c r="B41" s="160" t="s">
        <v>110</v>
      </c>
      <c r="C41" s="292">
        <f>C40/'Прил.5 Расчет СМР и ОБ'!E57</f>
        <v>310790.19999999995</v>
      </c>
      <c r="D41" s="160"/>
      <c r="E41" s="160"/>
    </row>
    <row r="42" spans="2:9" x14ac:dyDescent="0.25">
      <c r="B42" s="164"/>
      <c r="C42" s="159"/>
      <c r="D42" s="159"/>
      <c r="E42" s="159"/>
    </row>
    <row r="43" spans="2:9" x14ac:dyDescent="0.25">
      <c r="B43" s="164" t="s">
        <v>211</v>
      </c>
      <c r="C43" s="159"/>
      <c r="D43" s="159"/>
      <c r="E43" s="159"/>
    </row>
    <row r="44" spans="2:9" x14ac:dyDescent="0.25">
      <c r="B44" s="164" t="s">
        <v>212</v>
      </c>
      <c r="C44" s="159"/>
      <c r="D44" s="159"/>
      <c r="E44" s="159"/>
    </row>
    <row r="45" spans="2:9" x14ac:dyDescent="0.25">
      <c r="B45" s="164"/>
      <c r="C45" s="159"/>
      <c r="D45" s="159"/>
      <c r="E45" s="159"/>
    </row>
    <row r="46" spans="2:9" x14ac:dyDescent="0.25">
      <c r="B46" s="164" t="s">
        <v>213</v>
      </c>
      <c r="C46" s="159"/>
      <c r="D46" s="159"/>
      <c r="E46" s="159"/>
    </row>
    <row r="47" spans="2:9" x14ac:dyDescent="0.25">
      <c r="B47" s="353" t="s">
        <v>214</v>
      </c>
      <c r="C47" s="353"/>
      <c r="D47" s="159"/>
      <c r="E47" s="159"/>
    </row>
    <row r="49" spans="2:5" x14ac:dyDescent="0.25">
      <c r="B49" s="159"/>
      <c r="C49" s="159"/>
      <c r="D49" s="159"/>
      <c r="E49" s="159"/>
    </row>
    <row r="50" spans="2:5" x14ac:dyDescent="0.25">
      <c r="B50" s="159"/>
      <c r="C50" s="159"/>
      <c r="D50" s="159"/>
      <c r="E50" s="159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L63"/>
  <sheetViews>
    <sheetView tabSelected="1" view="pageBreakPreview" zoomScale="70" zoomScaleSheetLayoutView="70" workbookViewId="0">
      <selection activeCell="U26" sqref="U26"/>
    </sheetView>
  </sheetViews>
  <sheetFormatPr defaultColWidth="9.140625" defaultRowHeight="15" outlineLevelRow="1" x14ac:dyDescent="0.25"/>
  <cols>
    <col min="1" max="1" width="5.7109375" style="14" customWidth="1"/>
    <col min="2" max="2" width="22.5703125" style="14" customWidth="1"/>
    <col min="3" max="3" width="39.140625" style="14" customWidth="1"/>
    <col min="4" max="4" width="10.7109375" style="14" customWidth="1"/>
    <col min="5" max="5" width="12.7109375" style="14" customWidth="1"/>
    <col min="6" max="6" width="15" style="14" customWidth="1"/>
    <col min="7" max="7" width="13.42578125" style="14" customWidth="1"/>
    <col min="8" max="8" width="12.7109375" style="14" customWidth="1"/>
    <col min="9" max="9" width="13.85546875" style="14" customWidth="1"/>
    <col min="10" max="10" width="17.5703125" style="14" customWidth="1"/>
    <col min="11" max="11" width="9.140625" style="5"/>
  </cols>
  <sheetData>
    <row r="1" spans="1:12" s="203" customFormat="1" x14ac:dyDescent="0.25">
      <c r="A1" s="202"/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</row>
    <row r="2" spans="1:12" s="203" customFormat="1" ht="15.75" customHeight="1" x14ac:dyDescent="0.25">
      <c r="A2" s="202"/>
      <c r="B2" s="202"/>
      <c r="C2" s="202"/>
      <c r="D2" s="202"/>
      <c r="E2" s="202"/>
      <c r="F2" s="202"/>
      <c r="G2" s="202"/>
      <c r="H2" s="354" t="s">
        <v>215</v>
      </c>
      <c r="I2" s="354"/>
      <c r="J2" s="354"/>
      <c r="K2" s="202"/>
      <c r="L2" s="202"/>
    </row>
    <row r="3" spans="1:12" s="203" customFormat="1" x14ac:dyDescent="0.25">
      <c r="A3" s="202"/>
      <c r="B3" s="202"/>
      <c r="C3" s="202"/>
      <c r="D3" s="202"/>
      <c r="E3" s="202"/>
      <c r="F3" s="202"/>
      <c r="G3" s="202"/>
      <c r="H3" s="202"/>
      <c r="I3" s="202"/>
      <c r="J3" s="202"/>
      <c r="K3" s="202"/>
      <c r="L3" s="202"/>
    </row>
    <row r="4" spans="1:12" s="204" customFormat="1" ht="12.75" customHeight="1" x14ac:dyDescent="0.2">
      <c r="A4" s="329" t="s">
        <v>216</v>
      </c>
      <c r="B4" s="329"/>
      <c r="C4" s="329"/>
      <c r="D4" s="329"/>
      <c r="E4" s="329"/>
      <c r="F4" s="329"/>
      <c r="G4" s="329"/>
      <c r="H4" s="329"/>
      <c r="I4" s="329"/>
      <c r="J4" s="329"/>
    </row>
    <row r="5" spans="1:12" s="204" customFormat="1" ht="12.75" customHeight="1" x14ac:dyDescent="0.2">
      <c r="A5" s="280"/>
      <c r="B5" s="280"/>
      <c r="C5" s="205"/>
      <c r="D5" s="280"/>
      <c r="E5" s="280"/>
      <c r="F5" s="280"/>
      <c r="G5" s="280"/>
      <c r="H5" s="280"/>
      <c r="I5" s="280"/>
      <c r="J5" s="280"/>
    </row>
    <row r="6" spans="1:12" s="204" customFormat="1" ht="12.75" customHeight="1" x14ac:dyDescent="0.2">
      <c r="A6" s="206" t="s">
        <v>217</v>
      </c>
      <c r="B6" s="207"/>
      <c r="C6" s="207"/>
      <c r="D6" s="360" t="s">
        <v>218</v>
      </c>
      <c r="E6" s="360"/>
      <c r="F6" s="360"/>
      <c r="G6" s="360"/>
      <c r="H6" s="360"/>
      <c r="I6" s="360"/>
      <c r="J6" s="360"/>
    </row>
    <row r="7" spans="1:12" s="204" customFormat="1" ht="12.75" customHeight="1" x14ac:dyDescent="0.2">
      <c r="A7" s="332" t="s">
        <v>49</v>
      </c>
      <c r="B7" s="342"/>
      <c r="C7" s="342"/>
      <c r="D7" s="342"/>
      <c r="E7" s="342"/>
      <c r="F7" s="342"/>
      <c r="G7" s="342"/>
      <c r="H7" s="342"/>
      <c r="I7" s="208"/>
      <c r="J7" s="208"/>
    </row>
    <row r="8" spans="1:12" s="4" customFormat="1" ht="13.5" customHeight="1" x14ac:dyDescent="0.2">
      <c r="A8" s="332"/>
      <c r="B8" s="342"/>
      <c r="C8" s="342"/>
      <c r="D8" s="342"/>
      <c r="E8" s="342"/>
      <c r="F8" s="342"/>
      <c r="G8" s="342"/>
      <c r="H8" s="342"/>
    </row>
    <row r="9" spans="1:12" s="203" customFormat="1" ht="27" customHeight="1" x14ac:dyDescent="0.25">
      <c r="A9" s="357" t="s">
        <v>13</v>
      </c>
      <c r="B9" s="357" t="s">
        <v>136</v>
      </c>
      <c r="C9" s="357" t="s">
        <v>80</v>
      </c>
      <c r="D9" s="357" t="s">
        <v>138</v>
      </c>
      <c r="E9" s="358" t="s">
        <v>219</v>
      </c>
      <c r="F9" s="355" t="s">
        <v>81</v>
      </c>
      <c r="G9" s="356"/>
      <c r="H9" s="358" t="s">
        <v>220</v>
      </c>
      <c r="I9" s="355" t="s">
        <v>221</v>
      </c>
      <c r="J9" s="356"/>
      <c r="K9" s="202"/>
      <c r="L9" s="202"/>
    </row>
    <row r="10" spans="1:12" s="203" customFormat="1" ht="28.5" customHeight="1" x14ac:dyDescent="0.25">
      <c r="A10" s="357"/>
      <c r="B10" s="357"/>
      <c r="C10" s="357"/>
      <c r="D10" s="357"/>
      <c r="E10" s="359"/>
      <c r="F10" s="150" t="s">
        <v>222</v>
      </c>
      <c r="G10" s="150" t="s">
        <v>141</v>
      </c>
      <c r="H10" s="359"/>
      <c r="I10" s="150" t="s">
        <v>222</v>
      </c>
      <c r="J10" s="150" t="s">
        <v>141</v>
      </c>
      <c r="K10" s="202"/>
      <c r="L10" s="202"/>
    </row>
    <row r="11" spans="1:12" s="203" customFormat="1" x14ac:dyDescent="0.25">
      <c r="A11" s="150">
        <v>1</v>
      </c>
      <c r="B11" s="150">
        <v>2</v>
      </c>
      <c r="C11" s="150">
        <v>3</v>
      </c>
      <c r="D11" s="150">
        <v>4</v>
      </c>
      <c r="E11" s="150">
        <v>5</v>
      </c>
      <c r="F11" s="150">
        <v>6</v>
      </c>
      <c r="G11" s="150">
        <v>7</v>
      </c>
      <c r="H11" s="150">
        <v>8</v>
      </c>
      <c r="I11" s="279">
        <v>9</v>
      </c>
      <c r="J11" s="279">
        <v>10</v>
      </c>
      <c r="K11" s="202"/>
      <c r="L11" s="202"/>
    </row>
    <row r="12" spans="1:12" x14ac:dyDescent="0.25">
      <c r="A12" s="2"/>
      <c r="B12" s="366" t="s">
        <v>223</v>
      </c>
      <c r="C12" s="367"/>
      <c r="D12" s="357"/>
      <c r="E12" s="368"/>
      <c r="F12" s="369"/>
      <c r="G12" s="369"/>
      <c r="H12" s="370"/>
      <c r="I12" s="209"/>
      <c r="J12" s="209"/>
    </row>
    <row r="13" spans="1:12" ht="25.5" customHeight="1" x14ac:dyDescent="0.25">
      <c r="A13" s="2">
        <v>1</v>
      </c>
      <c r="B13" s="210" t="s">
        <v>224</v>
      </c>
      <c r="C13" s="211" t="s">
        <v>225</v>
      </c>
      <c r="D13" s="150" t="s">
        <v>226</v>
      </c>
      <c r="E13" s="212">
        <v>4.1200352347834004</v>
      </c>
      <c r="F13" s="213">
        <v>9.51</v>
      </c>
      <c r="G13" s="213">
        <f>Прил.3!H12</f>
        <v>39.14</v>
      </c>
      <c r="H13" s="214">
        <f>G13/$G$14</f>
        <v>1</v>
      </c>
      <c r="I13" s="215">
        <f>ФОТр.тек.!E13</f>
        <v>439.09244974661999</v>
      </c>
      <c r="J13" s="215">
        <f>ROUND(I13*E13,2)</f>
        <v>1809.08</v>
      </c>
    </row>
    <row r="14" spans="1:12" s="14" customFormat="1" ht="25.5" customHeight="1" x14ac:dyDescent="0.2">
      <c r="A14" s="2"/>
      <c r="B14" s="2"/>
      <c r="C14" s="282" t="s">
        <v>227</v>
      </c>
      <c r="D14" s="2" t="s">
        <v>226</v>
      </c>
      <c r="E14" s="216">
        <f>SUM(E13:E13)</f>
        <v>4.1200352347834004</v>
      </c>
      <c r="F14" s="34"/>
      <c r="G14" s="34">
        <f>SUM(G13:G13)</f>
        <v>39.14</v>
      </c>
      <c r="H14" s="285">
        <v>1</v>
      </c>
      <c r="I14" s="209"/>
      <c r="J14" s="213">
        <f>SUM(J13:J13)</f>
        <v>1809.08</v>
      </c>
    </row>
    <row r="15" spans="1:12" s="14" customFormat="1" ht="14.25" customHeight="1" x14ac:dyDescent="0.2">
      <c r="A15" s="2"/>
      <c r="B15" s="367" t="s">
        <v>150</v>
      </c>
      <c r="C15" s="367"/>
      <c r="D15" s="357"/>
      <c r="E15" s="368"/>
      <c r="F15" s="369"/>
      <c r="G15" s="369"/>
      <c r="H15" s="370"/>
      <c r="I15" s="209"/>
      <c r="J15" s="209"/>
    </row>
    <row r="16" spans="1:12" s="14" customFormat="1" ht="14.25" customHeight="1" x14ac:dyDescent="0.2">
      <c r="A16" s="2">
        <v>2</v>
      </c>
      <c r="B16" s="2">
        <v>2</v>
      </c>
      <c r="C16" s="9" t="s">
        <v>150</v>
      </c>
      <c r="D16" s="2" t="s">
        <v>226</v>
      </c>
      <c r="E16" s="216">
        <v>1.01</v>
      </c>
      <c r="F16" s="34">
        <f>G16/E16</f>
        <v>23.049504950495049</v>
      </c>
      <c r="G16" s="34">
        <f>Прил.3!H15</f>
        <v>23.28</v>
      </c>
      <c r="H16" s="285">
        <v>1</v>
      </c>
      <c r="I16" s="215">
        <f>ROUND(F16*Прил.10!D11,2)</f>
        <v>1020.86</v>
      </c>
      <c r="J16" s="215">
        <f>ROUND(I16*E16,2)</f>
        <v>1031.07</v>
      </c>
    </row>
    <row r="17" spans="1:10" s="14" customFormat="1" ht="14.25" customHeight="1" x14ac:dyDescent="0.2">
      <c r="A17" s="2"/>
      <c r="B17" s="366" t="s">
        <v>151</v>
      </c>
      <c r="C17" s="367"/>
      <c r="D17" s="357"/>
      <c r="E17" s="368"/>
      <c r="F17" s="369"/>
      <c r="G17" s="369"/>
      <c r="H17" s="370"/>
      <c r="I17" s="209"/>
      <c r="J17" s="209"/>
    </row>
    <row r="18" spans="1:10" s="14" customFormat="1" ht="14.25" customHeight="1" x14ac:dyDescent="0.2">
      <c r="A18" s="2"/>
      <c r="B18" s="367" t="s">
        <v>228</v>
      </c>
      <c r="C18" s="367"/>
      <c r="D18" s="357"/>
      <c r="E18" s="368"/>
      <c r="F18" s="369"/>
      <c r="G18" s="369"/>
      <c r="H18" s="370"/>
      <c r="I18" s="209"/>
      <c r="J18" s="209"/>
    </row>
    <row r="19" spans="1:10" s="14" customFormat="1" ht="25.5" customHeight="1" x14ac:dyDescent="0.2">
      <c r="A19" s="2">
        <v>3</v>
      </c>
      <c r="B19" s="217" t="s">
        <v>152</v>
      </c>
      <c r="C19" s="218" t="s">
        <v>153</v>
      </c>
      <c r="D19" s="219" t="s">
        <v>154</v>
      </c>
      <c r="E19" s="216">
        <v>0.96000100912590003</v>
      </c>
      <c r="F19" s="220">
        <v>65.709999999999994</v>
      </c>
      <c r="G19" s="221">
        <f>ROUND(E19*F19,2)</f>
        <v>63.08</v>
      </c>
      <c r="H19" s="222">
        <f>G19/$G$23</f>
        <v>0.93341225214560519</v>
      </c>
      <c r="I19" s="213">
        <f>ROUND(F19*Прил.10!$D$12,2)</f>
        <v>885.11</v>
      </c>
      <c r="J19" s="213">
        <f>ROUND(I19*E19,2)</f>
        <v>849.71</v>
      </c>
    </row>
    <row r="20" spans="1:10" s="14" customFormat="1" ht="14.25" customHeight="1" x14ac:dyDescent="0.2">
      <c r="A20" s="2"/>
      <c r="B20" s="2"/>
      <c r="C20" s="9" t="s">
        <v>229</v>
      </c>
      <c r="D20" s="2"/>
      <c r="E20" s="216"/>
      <c r="F20" s="34"/>
      <c r="G20" s="34">
        <f>SUM(G19:G19)</f>
        <v>63.08</v>
      </c>
      <c r="H20" s="285">
        <f>G20/G23</f>
        <v>0.93341225214560519</v>
      </c>
      <c r="I20" s="223"/>
      <c r="J20" s="34">
        <f>SUM(J19:J19)</f>
        <v>849.71</v>
      </c>
    </row>
    <row r="21" spans="1:10" s="14" customFormat="1" ht="14.25" customHeight="1" outlineLevel="1" x14ac:dyDescent="0.2">
      <c r="A21" s="2">
        <v>4</v>
      </c>
      <c r="B21" s="217" t="s">
        <v>155</v>
      </c>
      <c r="C21" s="218" t="s">
        <v>156</v>
      </c>
      <c r="D21" s="219" t="s">
        <v>154</v>
      </c>
      <c r="E21" s="216">
        <v>5.0006474175976E-2</v>
      </c>
      <c r="F21" s="220">
        <v>89.99</v>
      </c>
      <c r="G21" s="221">
        <f>ROUND(E21*F21,2)</f>
        <v>4.5</v>
      </c>
      <c r="H21" s="222">
        <f>G21/$G$23</f>
        <v>6.6587747854394794E-2</v>
      </c>
      <c r="I21" s="213">
        <f>ROUND(F21*Прил.10!$D$12,2)</f>
        <v>1212.17</v>
      </c>
      <c r="J21" s="213">
        <f>ROUND(I21*E21,2)</f>
        <v>60.62</v>
      </c>
    </row>
    <row r="22" spans="1:10" s="14" customFormat="1" ht="14.25" customHeight="1" x14ac:dyDescent="0.2">
      <c r="A22" s="2"/>
      <c r="B22" s="2"/>
      <c r="C22" s="9" t="s">
        <v>230</v>
      </c>
      <c r="D22" s="2"/>
      <c r="E22" s="283"/>
      <c r="F22" s="34"/>
      <c r="G22" s="223">
        <f>SUM(G21:G21)</f>
        <v>4.5</v>
      </c>
      <c r="H22" s="224">
        <f>G22/G23</f>
        <v>6.6587747854394794E-2</v>
      </c>
      <c r="I22" s="225"/>
      <c r="J22" s="225">
        <f>SUM(J21:J21)</f>
        <v>60.62</v>
      </c>
    </row>
    <row r="23" spans="1:10" s="14" customFormat="1" ht="25.5" customHeight="1" x14ac:dyDescent="0.2">
      <c r="A23" s="2"/>
      <c r="B23" s="2"/>
      <c r="C23" s="282" t="s">
        <v>231</v>
      </c>
      <c r="D23" s="2"/>
      <c r="E23" s="283"/>
      <c r="F23" s="34"/>
      <c r="G23" s="34">
        <f>G22+G20</f>
        <v>67.58</v>
      </c>
      <c r="H23" s="226">
        <v>1</v>
      </c>
      <c r="I23" s="227"/>
      <c r="J23" s="228">
        <f>J22+J20</f>
        <v>910.33</v>
      </c>
    </row>
    <row r="24" spans="1:10" s="14" customFormat="1" ht="14.25" customHeight="1" x14ac:dyDescent="0.2">
      <c r="A24" s="2"/>
      <c r="B24" s="366" t="s">
        <v>43</v>
      </c>
      <c r="C24" s="366"/>
      <c r="D24" s="371"/>
      <c r="E24" s="372"/>
      <c r="F24" s="373"/>
      <c r="G24" s="373"/>
      <c r="H24" s="374"/>
      <c r="I24" s="209"/>
      <c r="J24" s="209"/>
    </row>
    <row r="25" spans="1:10" x14ac:dyDescent="0.25">
      <c r="A25" s="286"/>
      <c r="B25" s="367" t="s">
        <v>232</v>
      </c>
      <c r="C25" s="367"/>
      <c r="D25" s="357"/>
      <c r="E25" s="368"/>
      <c r="F25" s="369"/>
      <c r="G25" s="369"/>
      <c r="H25" s="370"/>
      <c r="I25" s="229"/>
      <c r="J25" s="229"/>
    </row>
    <row r="26" spans="1:10" s="14" customFormat="1" ht="127.5" customHeight="1" x14ac:dyDescent="0.2">
      <c r="A26" s="2">
        <v>5</v>
      </c>
      <c r="B26" s="295" t="s">
        <v>233</v>
      </c>
      <c r="C26" s="296" t="s">
        <v>234</v>
      </c>
      <c r="D26" s="295" t="s">
        <v>159</v>
      </c>
      <c r="E26" s="297">
        <v>1</v>
      </c>
      <c r="F26" s="298">
        <f>ROUND(I26/Прил.10!$D$14,2)</f>
        <v>43258.79</v>
      </c>
      <c r="G26" s="299">
        <f>ROUND(E26*F26,2)</f>
        <v>43258.79</v>
      </c>
      <c r="H26" s="300">
        <f>G26/$G$29</f>
        <v>1</v>
      </c>
      <c r="I26" s="213">
        <v>270800</v>
      </c>
      <c r="J26" s="213">
        <f>ROUND(I26*E26,2)</f>
        <v>270800</v>
      </c>
    </row>
    <row r="27" spans="1:10" x14ac:dyDescent="0.25">
      <c r="A27" s="2"/>
      <c r="B27" s="301"/>
      <c r="C27" s="302" t="s">
        <v>235</v>
      </c>
      <c r="D27" s="303"/>
      <c r="E27" s="304"/>
      <c r="F27" s="305"/>
      <c r="G27" s="306">
        <f>SUM(G26:G26)</f>
        <v>43258.79</v>
      </c>
      <c r="H27" s="300">
        <f>G27/$G$29</f>
        <v>1</v>
      </c>
      <c r="I27" s="234"/>
      <c r="J27" s="233">
        <f>SUM(J26:J26)</f>
        <v>270800</v>
      </c>
    </row>
    <row r="28" spans="1:10" x14ac:dyDescent="0.25">
      <c r="A28" s="2"/>
      <c r="B28" s="301"/>
      <c r="C28" s="302" t="s">
        <v>236</v>
      </c>
      <c r="D28" s="301"/>
      <c r="E28" s="304"/>
      <c r="F28" s="305"/>
      <c r="G28" s="306">
        <v>0</v>
      </c>
      <c r="H28" s="300">
        <f>G28/$G$29</f>
        <v>0</v>
      </c>
      <c r="I28" s="234"/>
      <c r="J28" s="233">
        <v>0</v>
      </c>
    </row>
    <row r="29" spans="1:10" x14ac:dyDescent="0.25">
      <c r="A29" s="286"/>
      <c r="B29" s="301"/>
      <c r="C29" s="307" t="s">
        <v>237</v>
      </c>
      <c r="D29" s="301"/>
      <c r="E29" s="308"/>
      <c r="F29" s="305"/>
      <c r="G29" s="306">
        <f>G27+G28</f>
        <v>43258.79</v>
      </c>
      <c r="H29" s="300">
        <f>H27+H28</f>
        <v>1</v>
      </c>
      <c r="I29" s="234"/>
      <c r="J29" s="233">
        <f>J28+J27</f>
        <v>270800</v>
      </c>
    </row>
    <row r="30" spans="1:10" ht="25.5" customHeight="1" x14ac:dyDescent="0.25">
      <c r="A30" s="286"/>
      <c r="B30" s="301"/>
      <c r="C30" s="302" t="s">
        <v>238</v>
      </c>
      <c r="D30" s="301"/>
      <c r="E30" s="309"/>
      <c r="F30" s="305"/>
      <c r="G30" s="306">
        <f>'Прил.6 Расчет ОБ'!G13</f>
        <v>43258.79</v>
      </c>
      <c r="H30" s="310"/>
      <c r="I30" s="234"/>
      <c r="J30" s="233">
        <f>ROUND(G30*Прил.10!D14,2)</f>
        <v>270800.03000000003</v>
      </c>
    </row>
    <row r="31" spans="1:10" s="14" customFormat="1" ht="14.25" customHeight="1" x14ac:dyDescent="0.2">
      <c r="A31" s="2"/>
      <c r="B31" s="375" t="s">
        <v>160</v>
      </c>
      <c r="C31" s="375"/>
      <c r="D31" s="376"/>
      <c r="E31" s="377"/>
      <c r="F31" s="378"/>
      <c r="G31" s="378"/>
      <c r="H31" s="379"/>
      <c r="I31" s="209"/>
      <c r="J31" s="209"/>
    </row>
    <row r="32" spans="1:10" s="14" customFormat="1" ht="14.25" customHeight="1" x14ac:dyDescent="0.2">
      <c r="A32" s="281"/>
      <c r="B32" s="361" t="s">
        <v>239</v>
      </c>
      <c r="C32" s="361"/>
      <c r="D32" s="362"/>
      <c r="E32" s="363"/>
      <c r="F32" s="364"/>
      <c r="G32" s="364"/>
      <c r="H32" s="365"/>
      <c r="I32" s="236"/>
      <c r="J32" s="236"/>
    </row>
    <row r="33" spans="1:10" s="14" customFormat="1" ht="25.5" customHeight="1" x14ac:dyDescent="0.2">
      <c r="A33" s="230">
        <v>9</v>
      </c>
      <c r="B33" s="295" t="s">
        <v>161</v>
      </c>
      <c r="C33" s="296" t="s">
        <v>162</v>
      </c>
      <c r="D33" s="295" t="s">
        <v>163</v>
      </c>
      <c r="E33" s="297">
        <v>6.0000084103221003E-3</v>
      </c>
      <c r="F33" s="298">
        <v>15481</v>
      </c>
      <c r="G33" s="299">
        <f t="shared" ref="G33:G39" si="0">ROUND(E33*F33,2)</f>
        <v>92.89</v>
      </c>
      <c r="H33" s="300">
        <f t="shared" ref="H33:H51" si="1">G33/$G$51</f>
        <v>0.41466898799160756</v>
      </c>
      <c r="I33" s="213">
        <f>ROUND(F33*Прил.10!$D$13,2)</f>
        <v>124467.24</v>
      </c>
      <c r="J33" s="213">
        <f t="shared" ref="J33:J39" si="2">ROUND(I33*E33,2)</f>
        <v>746.8</v>
      </c>
    </row>
    <row r="34" spans="1:10" s="14" customFormat="1" ht="38.25" customHeight="1" x14ac:dyDescent="0.2">
      <c r="A34" s="230">
        <v>10</v>
      </c>
      <c r="B34" s="295" t="s">
        <v>164</v>
      </c>
      <c r="C34" s="296" t="s">
        <v>165</v>
      </c>
      <c r="D34" s="295" t="s">
        <v>163</v>
      </c>
      <c r="E34" s="297">
        <v>4.0000598574895001E-4</v>
      </c>
      <c r="F34" s="298">
        <v>75162.289999999994</v>
      </c>
      <c r="G34" s="299">
        <f t="shared" si="0"/>
        <v>30.07</v>
      </c>
      <c r="H34" s="300">
        <f t="shared" si="1"/>
        <v>0.1342350787911254</v>
      </c>
      <c r="I34" s="213">
        <f>ROUND(F34*Прил.10!$D$13,2)</f>
        <v>604304.81000000006</v>
      </c>
      <c r="J34" s="213">
        <f t="shared" si="2"/>
        <v>241.73</v>
      </c>
    </row>
    <row r="35" spans="1:10" s="14" customFormat="1" ht="14.25" customHeight="1" x14ac:dyDescent="0.2">
      <c r="A35" s="230">
        <v>11</v>
      </c>
      <c r="B35" s="230" t="s">
        <v>166</v>
      </c>
      <c r="C35" s="156" t="s">
        <v>167</v>
      </c>
      <c r="D35" s="230" t="s">
        <v>168</v>
      </c>
      <c r="E35" s="231">
        <v>0.15000182516046001</v>
      </c>
      <c r="F35" s="232">
        <v>155</v>
      </c>
      <c r="G35" s="221">
        <f t="shared" si="0"/>
        <v>23.25</v>
      </c>
      <c r="H35" s="224">
        <f t="shared" si="1"/>
        <v>0.10379000937458149</v>
      </c>
      <c r="I35" s="213">
        <f>ROUND(F35*Прил.10!$D$13,2)</f>
        <v>1246.2</v>
      </c>
      <c r="J35" s="213">
        <f t="shared" si="2"/>
        <v>186.93</v>
      </c>
    </row>
    <row r="36" spans="1:10" s="14" customFormat="1" ht="14.25" customHeight="1" x14ac:dyDescent="0.2">
      <c r="A36" s="230">
        <v>12</v>
      </c>
      <c r="B36" s="230" t="s">
        <v>169</v>
      </c>
      <c r="C36" s="156" t="s">
        <v>170</v>
      </c>
      <c r="D36" s="230" t="s">
        <v>171</v>
      </c>
      <c r="E36" s="231">
        <v>0.10000121677364</v>
      </c>
      <c r="F36" s="232">
        <v>203</v>
      </c>
      <c r="G36" s="221">
        <f t="shared" si="0"/>
        <v>20.3</v>
      </c>
      <c r="H36" s="224">
        <f t="shared" si="1"/>
        <v>9.0620954421677613E-2</v>
      </c>
      <c r="I36" s="213">
        <f>ROUND(F36*Прил.10!$D$13,2)</f>
        <v>1632.12</v>
      </c>
      <c r="J36" s="213">
        <f t="shared" si="2"/>
        <v>163.21</v>
      </c>
    </row>
    <row r="37" spans="1:10" s="14" customFormat="1" ht="25.5" customHeight="1" x14ac:dyDescent="0.2">
      <c r="A37" s="230">
        <v>13</v>
      </c>
      <c r="B37" s="230" t="s">
        <v>172</v>
      </c>
      <c r="C37" s="156" t="s">
        <v>173</v>
      </c>
      <c r="D37" s="230" t="s">
        <v>163</v>
      </c>
      <c r="E37" s="231">
        <v>9.7018473833224996E-4</v>
      </c>
      <c r="F37" s="232">
        <v>12606</v>
      </c>
      <c r="G37" s="221">
        <f t="shared" si="0"/>
        <v>12.23</v>
      </c>
      <c r="H37" s="224">
        <f t="shared" si="1"/>
        <v>5.4595776974242227E-2</v>
      </c>
      <c r="I37" s="213">
        <f>ROUND(F37*Прил.10!$D$13,2)</f>
        <v>101352.24</v>
      </c>
      <c r="J37" s="213">
        <f t="shared" si="2"/>
        <v>98.33</v>
      </c>
    </row>
    <row r="38" spans="1:10" s="14" customFormat="1" ht="25.5" customHeight="1" x14ac:dyDescent="0.2">
      <c r="A38" s="230">
        <v>14</v>
      </c>
      <c r="B38" s="230" t="s">
        <v>174</v>
      </c>
      <c r="C38" s="156" t="s">
        <v>175</v>
      </c>
      <c r="D38" s="230" t="s">
        <v>176</v>
      </c>
      <c r="E38" s="231">
        <v>10.70013019478</v>
      </c>
      <c r="F38" s="232">
        <v>1</v>
      </c>
      <c r="G38" s="221">
        <f t="shared" si="0"/>
        <v>10.7</v>
      </c>
      <c r="H38" s="224">
        <f t="shared" si="1"/>
        <v>4.7765724744431054E-2</v>
      </c>
      <c r="I38" s="213">
        <f>ROUND(F38*Прил.10!$D$13,2)</f>
        <v>8.0399999999999991</v>
      </c>
      <c r="J38" s="213">
        <f t="shared" si="2"/>
        <v>86.03</v>
      </c>
    </row>
    <row r="39" spans="1:10" s="14" customFormat="1" ht="38.25" customHeight="1" x14ac:dyDescent="0.2">
      <c r="A39" s="230">
        <v>15</v>
      </c>
      <c r="B39" s="230" t="s">
        <v>177</v>
      </c>
      <c r="C39" s="156" t="s">
        <v>178</v>
      </c>
      <c r="D39" s="230" t="s">
        <v>163</v>
      </c>
      <c r="E39" s="231">
        <v>2.8000980414401999E-4</v>
      </c>
      <c r="F39" s="232">
        <v>37517</v>
      </c>
      <c r="G39" s="221">
        <f t="shared" si="0"/>
        <v>10.51</v>
      </c>
      <c r="H39" s="224">
        <f t="shared" si="1"/>
        <v>4.6917548323735549E-2</v>
      </c>
      <c r="I39" s="213">
        <f>ROUND(F39*Прил.10!$D$13,2)</f>
        <v>301636.68</v>
      </c>
      <c r="J39" s="213">
        <f t="shared" si="2"/>
        <v>84.46</v>
      </c>
    </row>
    <row r="40" spans="1:10" s="14" customFormat="1" ht="14.25" customHeight="1" x14ac:dyDescent="0.2">
      <c r="A40" s="237"/>
      <c r="B40" s="238"/>
      <c r="C40" s="239" t="s">
        <v>240</v>
      </c>
      <c r="D40" s="240"/>
      <c r="E40" s="241"/>
      <c r="F40" s="242"/>
      <c r="G40" s="243">
        <f>SUM(G33:G39)</f>
        <v>199.95</v>
      </c>
      <c r="H40" s="224">
        <f t="shared" si="1"/>
        <v>0.89259408062140078</v>
      </c>
      <c r="I40" s="213"/>
      <c r="J40" s="243">
        <f>SUM(J33:J39)</f>
        <v>1607.49</v>
      </c>
    </row>
    <row r="41" spans="1:10" s="14" customFormat="1" ht="14.25" hidden="1" customHeight="1" outlineLevel="1" x14ac:dyDescent="0.2">
      <c r="A41" s="230">
        <v>16</v>
      </c>
      <c r="B41" s="230" t="s">
        <v>179</v>
      </c>
      <c r="C41" s="156" t="s">
        <v>180</v>
      </c>
      <c r="D41" s="230" t="s">
        <v>163</v>
      </c>
      <c r="E41" s="231">
        <v>1.7997872876396E-4</v>
      </c>
      <c r="F41" s="232">
        <v>42700.01</v>
      </c>
      <c r="G41" s="221">
        <f t="shared" ref="G41:G49" si="3">ROUND(E41*F41,2)</f>
        <v>7.69</v>
      </c>
      <c r="H41" s="224">
        <f t="shared" si="1"/>
        <v>3.4328824606044375E-2</v>
      </c>
      <c r="I41" s="213">
        <f>ROUND(F41*Прил.10!$D$13,2)</f>
        <v>343308.08</v>
      </c>
      <c r="J41" s="213">
        <f t="shared" ref="J41:J49" si="4">ROUND(I41*E41,2)</f>
        <v>61.79</v>
      </c>
    </row>
    <row r="42" spans="1:10" s="14" customFormat="1" ht="25.5" hidden="1" customHeight="1" outlineLevel="1" x14ac:dyDescent="0.2">
      <c r="A42" s="230">
        <v>17</v>
      </c>
      <c r="B42" s="230" t="s">
        <v>181</v>
      </c>
      <c r="C42" s="156" t="s">
        <v>182</v>
      </c>
      <c r="D42" s="230" t="s">
        <v>163</v>
      </c>
      <c r="E42" s="231">
        <v>6.0016489317397001E-5</v>
      </c>
      <c r="F42" s="232">
        <v>114220</v>
      </c>
      <c r="G42" s="221">
        <f t="shared" si="3"/>
        <v>6.86</v>
      </c>
      <c r="H42" s="224">
        <f t="shared" si="1"/>
        <v>3.0623632873532435E-2</v>
      </c>
      <c r="I42" s="213">
        <f>ROUND(F42*Прил.10!$D$13,2)</f>
        <v>918328.8</v>
      </c>
      <c r="J42" s="213">
        <f t="shared" si="4"/>
        <v>55.11</v>
      </c>
    </row>
    <row r="43" spans="1:10" s="14" customFormat="1" ht="14.25" hidden="1" customHeight="1" outlineLevel="1" x14ac:dyDescent="0.2">
      <c r="A43" s="230">
        <v>18</v>
      </c>
      <c r="B43" s="230" t="s">
        <v>183</v>
      </c>
      <c r="C43" s="156" t="s">
        <v>184</v>
      </c>
      <c r="D43" s="230" t="s">
        <v>168</v>
      </c>
      <c r="E43" s="231">
        <v>0.1199592079528</v>
      </c>
      <c r="F43" s="232">
        <v>28.26</v>
      </c>
      <c r="G43" s="221">
        <f t="shared" si="3"/>
        <v>3.39</v>
      </c>
      <c r="H43" s="224">
        <f t="shared" si="1"/>
        <v>1.5133252979777689E-2</v>
      </c>
      <c r="I43" s="213">
        <f>ROUND(F43*Прил.10!$D$13,2)</f>
        <v>227.21</v>
      </c>
      <c r="J43" s="213">
        <f t="shared" si="4"/>
        <v>27.26</v>
      </c>
    </row>
    <row r="44" spans="1:10" s="14" customFormat="1" ht="14.25" hidden="1" customHeight="1" outlineLevel="1" x14ac:dyDescent="0.2">
      <c r="A44" s="230">
        <v>19</v>
      </c>
      <c r="B44" s="230" t="s">
        <v>185</v>
      </c>
      <c r="C44" s="156" t="s">
        <v>186</v>
      </c>
      <c r="D44" s="230" t="s">
        <v>168</v>
      </c>
      <c r="E44" s="231">
        <v>1.8485385773384998E-2</v>
      </c>
      <c r="F44" s="232">
        <v>138.76</v>
      </c>
      <c r="G44" s="221">
        <f t="shared" si="3"/>
        <v>2.57</v>
      </c>
      <c r="H44" s="224">
        <f t="shared" si="1"/>
        <v>1.1472702111512878E-2</v>
      </c>
      <c r="I44" s="213">
        <f>ROUND(F44*Прил.10!$D$13,2)</f>
        <v>1115.6300000000001</v>
      </c>
      <c r="J44" s="213">
        <f t="shared" si="4"/>
        <v>20.62</v>
      </c>
    </row>
    <row r="45" spans="1:10" s="14" customFormat="1" ht="38.25" hidden="1" customHeight="1" outlineLevel="1" x14ac:dyDescent="0.2">
      <c r="A45" s="230">
        <v>20</v>
      </c>
      <c r="B45" s="230" t="s">
        <v>187</v>
      </c>
      <c r="C45" s="156" t="s">
        <v>188</v>
      </c>
      <c r="D45" s="230" t="s">
        <v>189</v>
      </c>
      <c r="E45" s="231">
        <v>2.9984066341157E-3</v>
      </c>
      <c r="F45" s="232">
        <v>405.22</v>
      </c>
      <c r="G45" s="221">
        <f t="shared" si="3"/>
        <v>1.22</v>
      </c>
      <c r="H45" s="224">
        <f t="shared" si="1"/>
        <v>5.4461854381500823E-3</v>
      </c>
      <c r="I45" s="213">
        <f>ROUND(F45*Прил.10!$D$13,2)</f>
        <v>3257.97</v>
      </c>
      <c r="J45" s="213">
        <f t="shared" si="4"/>
        <v>9.77</v>
      </c>
    </row>
    <row r="46" spans="1:10" s="14" customFormat="1" ht="25.5" hidden="1" customHeight="1" outlineLevel="1" x14ac:dyDescent="0.2">
      <c r="A46" s="230">
        <v>21</v>
      </c>
      <c r="B46" s="230" t="s">
        <v>190</v>
      </c>
      <c r="C46" s="156" t="s">
        <v>191</v>
      </c>
      <c r="D46" s="230" t="s">
        <v>168</v>
      </c>
      <c r="E46" s="231">
        <v>2.6012684228068999E-2</v>
      </c>
      <c r="F46" s="232">
        <v>39.020000000000003</v>
      </c>
      <c r="G46" s="221">
        <f t="shared" si="3"/>
        <v>1.02</v>
      </c>
      <c r="H46" s="224">
        <f t="shared" si="1"/>
        <v>4.5533681532074462E-3</v>
      </c>
      <c r="I46" s="213">
        <f>ROUND(F46*Прил.10!$D$13,2)</f>
        <v>313.72000000000003</v>
      </c>
      <c r="J46" s="213">
        <f t="shared" si="4"/>
        <v>8.16</v>
      </c>
    </row>
    <row r="47" spans="1:10" s="14" customFormat="1" ht="25.5" hidden="1" customHeight="1" outlineLevel="1" x14ac:dyDescent="0.2">
      <c r="A47" s="230">
        <v>22</v>
      </c>
      <c r="B47" s="230" t="s">
        <v>192</v>
      </c>
      <c r="C47" s="156" t="s">
        <v>193</v>
      </c>
      <c r="D47" s="230" t="s">
        <v>168</v>
      </c>
      <c r="E47" s="231">
        <v>1.9953527457841E-2</v>
      </c>
      <c r="F47" s="232">
        <v>38.340000000000003</v>
      </c>
      <c r="G47" s="221">
        <f t="shared" si="3"/>
        <v>0.77</v>
      </c>
      <c r="H47" s="224">
        <f t="shared" si="1"/>
        <v>3.4373465470291507E-3</v>
      </c>
      <c r="I47" s="213">
        <f>ROUND(F47*Прил.10!$D$13,2)</f>
        <v>308.25</v>
      </c>
      <c r="J47" s="213">
        <f t="shared" si="4"/>
        <v>6.15</v>
      </c>
    </row>
    <row r="48" spans="1:10" s="14" customFormat="1" ht="25.5" hidden="1" customHeight="1" outlineLevel="1" x14ac:dyDescent="0.2">
      <c r="A48" s="230">
        <v>23</v>
      </c>
      <c r="B48" s="230" t="s">
        <v>194</v>
      </c>
      <c r="C48" s="156" t="s">
        <v>195</v>
      </c>
      <c r="D48" s="230" t="s">
        <v>163</v>
      </c>
      <c r="E48" s="231">
        <v>2.4087005244553999E-5</v>
      </c>
      <c r="F48" s="232">
        <v>22419</v>
      </c>
      <c r="G48" s="221">
        <f t="shared" si="3"/>
        <v>0.54</v>
      </c>
      <c r="H48" s="224">
        <f t="shared" si="1"/>
        <v>2.4106066693451189E-3</v>
      </c>
      <c r="I48" s="213">
        <f>ROUND(F48*Прил.10!$D$13,2)</f>
        <v>180248.76</v>
      </c>
      <c r="J48" s="213">
        <f t="shared" si="4"/>
        <v>4.34</v>
      </c>
    </row>
    <row r="49" spans="1:10" s="14" customFormat="1" ht="14.25" hidden="1" customHeight="1" outlineLevel="1" x14ac:dyDescent="0.2">
      <c r="A49" s="230">
        <v>24</v>
      </c>
      <c r="B49" s="230" t="s">
        <v>196</v>
      </c>
      <c r="C49" s="156" t="s">
        <v>197</v>
      </c>
      <c r="D49" s="230" t="s">
        <v>163</v>
      </c>
      <c r="E49" s="231">
        <v>0.17499999999999999</v>
      </c>
      <c r="F49" s="232"/>
      <c r="G49" s="221">
        <f t="shared" si="3"/>
        <v>0</v>
      </c>
      <c r="H49" s="224">
        <f t="shared" si="1"/>
        <v>0</v>
      </c>
      <c r="I49" s="213">
        <f>ROUND(F49*Прил.10!$D$13,2)</f>
        <v>0</v>
      </c>
      <c r="J49" s="213">
        <f t="shared" si="4"/>
        <v>0</v>
      </c>
    </row>
    <row r="50" spans="1:10" s="14" customFormat="1" ht="14.25" customHeight="1" collapsed="1" x14ac:dyDescent="0.2">
      <c r="A50" s="2"/>
      <c r="B50" s="2"/>
      <c r="C50" s="9" t="s">
        <v>241</v>
      </c>
      <c r="D50" s="2"/>
      <c r="E50" s="283"/>
      <c r="F50" s="284"/>
      <c r="G50" s="34">
        <f>SUM(G41:G49)</f>
        <v>24.06</v>
      </c>
      <c r="H50" s="224">
        <f t="shared" si="1"/>
        <v>0.10740591937859917</v>
      </c>
      <c r="I50" s="34"/>
      <c r="J50" s="34">
        <f>SUM(J41:J49)</f>
        <v>193.20000000000002</v>
      </c>
    </row>
    <row r="51" spans="1:10" s="14" customFormat="1" ht="14.25" customHeight="1" x14ac:dyDescent="0.2">
      <c r="A51" s="2"/>
      <c r="B51" s="2"/>
      <c r="C51" s="282" t="s">
        <v>242</v>
      </c>
      <c r="D51" s="2"/>
      <c r="E51" s="283"/>
      <c r="F51" s="284"/>
      <c r="G51" s="34">
        <f>G40+G50</f>
        <v>224.01</v>
      </c>
      <c r="H51" s="285">
        <f t="shared" si="1"/>
        <v>1</v>
      </c>
      <c r="I51" s="34"/>
      <c r="J51" s="34">
        <f>J40+J50</f>
        <v>1800.69</v>
      </c>
    </row>
    <row r="52" spans="1:10" s="14" customFormat="1" ht="14.25" customHeight="1" x14ac:dyDescent="0.2">
      <c r="A52" s="2"/>
      <c r="B52" s="2"/>
      <c r="C52" s="9" t="s">
        <v>243</v>
      </c>
      <c r="D52" s="2"/>
      <c r="E52" s="283"/>
      <c r="F52" s="284"/>
      <c r="G52" s="34">
        <f>G14+G23+G51</f>
        <v>330.73</v>
      </c>
      <c r="H52" s="285"/>
      <c r="I52" s="34"/>
      <c r="J52" s="34">
        <f>J14+J23+J51</f>
        <v>4520.1000000000004</v>
      </c>
    </row>
    <row r="53" spans="1:10" s="14" customFormat="1" ht="14.25" customHeight="1" x14ac:dyDescent="0.2">
      <c r="A53" s="2"/>
      <c r="B53" s="2"/>
      <c r="C53" s="9" t="s">
        <v>244</v>
      </c>
      <c r="D53" s="244">
        <f>ROUND(G53/(G$16+$G$14),2)</f>
        <v>16.5</v>
      </c>
      <c r="E53" s="283"/>
      <c r="F53" s="284"/>
      <c r="G53" s="34">
        <v>1029.8699999999999</v>
      </c>
      <c r="H53" s="285"/>
      <c r="I53" s="34"/>
      <c r="J53" s="213">
        <f>ROUND(D53*(J14+J16),2)</f>
        <v>46862.48</v>
      </c>
    </row>
    <row r="54" spans="1:10" s="14" customFormat="1" ht="14.25" customHeight="1" x14ac:dyDescent="0.2">
      <c r="A54" s="2"/>
      <c r="B54" s="2"/>
      <c r="C54" s="9" t="s">
        <v>245</v>
      </c>
      <c r="D54" s="244">
        <f>ROUND(G54/(G$14+G$16),2)</f>
        <v>9.1199999999999992</v>
      </c>
      <c r="E54" s="283"/>
      <c r="F54" s="284"/>
      <c r="G54" s="34">
        <v>569.17999999999995</v>
      </c>
      <c r="H54" s="285"/>
      <c r="I54" s="34"/>
      <c r="J54" s="213">
        <f>ROUND(D54*(J14+J16),2)</f>
        <v>25902.17</v>
      </c>
    </row>
    <row r="55" spans="1:10" s="14" customFormat="1" ht="14.25" customHeight="1" x14ac:dyDescent="0.2">
      <c r="A55" s="2"/>
      <c r="B55" s="2"/>
      <c r="C55" s="9" t="s">
        <v>246</v>
      </c>
      <c r="D55" s="2"/>
      <c r="E55" s="283"/>
      <c r="F55" s="284"/>
      <c r="G55" s="34">
        <f>G14+G23+G51+G53+G54</f>
        <v>1929.7799999999997</v>
      </c>
      <c r="H55" s="285"/>
      <c r="I55" s="34"/>
      <c r="J55" s="34">
        <f>J14+J23+J51+J53+J54</f>
        <v>77284.75</v>
      </c>
    </row>
    <row r="56" spans="1:10" s="14" customFormat="1" ht="14.25" customHeight="1" x14ac:dyDescent="0.2">
      <c r="A56" s="2"/>
      <c r="B56" s="2"/>
      <c r="C56" s="9" t="s">
        <v>247</v>
      </c>
      <c r="D56" s="2"/>
      <c r="E56" s="283"/>
      <c r="F56" s="284"/>
      <c r="G56" s="34">
        <f>G55+G29</f>
        <v>45188.57</v>
      </c>
      <c r="H56" s="285"/>
      <c r="I56" s="34"/>
      <c r="J56" s="34">
        <f>J55+J29</f>
        <v>348084.75</v>
      </c>
    </row>
    <row r="57" spans="1:10" s="14" customFormat="1" ht="34.5" customHeight="1" x14ac:dyDescent="0.2">
      <c r="A57" s="2"/>
      <c r="B57" s="2"/>
      <c r="C57" s="9" t="s">
        <v>110</v>
      </c>
      <c r="D57" s="2" t="s">
        <v>248</v>
      </c>
      <c r="E57" s="291">
        <v>1</v>
      </c>
      <c r="F57" s="284"/>
      <c r="G57" s="34">
        <f>G56/E57</f>
        <v>45188.57</v>
      </c>
      <c r="H57" s="285"/>
      <c r="I57" s="34"/>
      <c r="J57" s="34">
        <f>J56/E57</f>
        <v>348084.75</v>
      </c>
    </row>
    <row r="59" spans="1:10" s="14" customFormat="1" ht="14.25" customHeight="1" x14ac:dyDescent="0.2">
      <c r="A59" s="4" t="s">
        <v>249</v>
      </c>
    </row>
    <row r="60" spans="1:10" s="14" customFormat="1" ht="14.25" customHeight="1" x14ac:dyDescent="0.2">
      <c r="A60" s="245" t="s">
        <v>76</v>
      </c>
    </row>
    <row r="61" spans="1:10" s="14" customFormat="1" ht="14.25" customHeight="1" x14ac:dyDescent="0.2">
      <c r="A61" s="4"/>
    </row>
    <row r="62" spans="1:10" s="14" customFormat="1" ht="14.25" customHeight="1" x14ac:dyDescent="0.2">
      <c r="A62" s="4" t="s">
        <v>250</v>
      </c>
    </row>
    <row r="63" spans="1:10" s="14" customFormat="1" ht="14.25" customHeight="1" x14ac:dyDescent="0.2">
      <c r="A63" s="245" t="s">
        <v>78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B32:H32"/>
    <mergeCell ref="B12:H12"/>
    <mergeCell ref="B15:H15"/>
    <mergeCell ref="B17:H17"/>
    <mergeCell ref="B18:H18"/>
    <mergeCell ref="B25:H25"/>
    <mergeCell ref="B24:H24"/>
    <mergeCell ref="B31:H31"/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</mergeCells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16</vt:i4>
      </vt:variant>
      <vt:variant>
        <vt:lpstr>Именованные диапазоны</vt:lpstr>
      </vt:variant>
      <vt:variant>
        <vt:i4>14</vt:i4>
      </vt:variant>
    </vt:vector>
  </HeadingPairs>
  <TitlesOfParts>
    <vt:vector size="30" baseType="lpstr">
      <vt:lpstr>4.1 Отдел 1</vt:lpstr>
      <vt:lpstr>4.2 Отдел 2</vt:lpstr>
      <vt:lpstr>4.3 Отдел 2. Тех.характеристики</vt:lpstr>
      <vt:lpstr>Прил.1 Сравнит табл</vt:lpstr>
      <vt:lpstr>4.5 РМ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'Прил.1 Сравнит табл'!Область_печати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2023-11-26T06:48:13Z</cp:lastPrinted>
  <dcterms:created xsi:type="dcterms:W3CDTF">2020-09-30T08:50:27Z</dcterms:created>
  <dcterms:modified xsi:type="dcterms:W3CDTF">2023-11-26T06:48:24Z</dcterms:modified>
  <cp:category/>
</cp:coreProperties>
</file>