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D\D\!МодЭнсГрупп\Блок 2\!!!Корректировка Блок 2\З2 500\220\"/>
    </mc:Choice>
  </mc:AlternateContent>
  <xr:revisionPtr revIDLastSave="0" documentId="13_ncr:1_{8CB310A4-B29C-48A0-A826-0C94E45C043D}" xr6:coauthVersionLast="47" xr6:coauthVersionMax="47" xr10:uidLastSave="{00000000-0000-0000-0000-000000000000}"/>
  <bookViews>
    <workbookView xWindow="2250" yWindow="-120" windowWidth="26670" windowHeight="16440" tabRatio="891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" sheetId="7" r:id="rId7"/>
    <sheet name="Прил.10" sheetId="8" r:id="rId8"/>
    <sheet name="ФОТр.тек." sheetId="9" r:id="rId9"/>
  </sheets>
  <definedNames>
    <definedName name="\AUTOEXEC" localSheetId="4">#REF!</definedName>
    <definedName name="\AUTOEXEC" localSheetId="6">#REF!</definedName>
    <definedName name="\AUTOEXEC">#REF!</definedName>
    <definedName name="\k" localSheetId="4">#REF!</definedName>
    <definedName name="\k">#REF!</definedName>
    <definedName name="\m" localSheetId="4">#REF!</definedName>
    <definedName name="\m">#REF!</definedName>
    <definedName name="\n" localSheetId="4">#REF!</definedName>
    <definedName name="\n">#REF!</definedName>
    <definedName name="\n11" localSheetId="4">#REF!</definedName>
    <definedName name="\n11">#REF!</definedName>
    <definedName name="\s" localSheetId="4">#REF!</definedName>
    <definedName name="\s">#REF!</definedName>
    <definedName name="\z" localSheetId="4">#REF!</definedName>
    <definedName name="\z" localSheetId="6">#REF!</definedName>
    <definedName name="\z">#REF!</definedName>
    <definedName name="________________________a2" localSheetId="4">#REF!</definedName>
    <definedName name="________________________a2">#REF!</definedName>
    <definedName name="_______________________a2" localSheetId="4">#REF!</definedName>
    <definedName name="_______________________a2">#REF!</definedName>
    <definedName name="_____________________a2" localSheetId="4">#REF!</definedName>
    <definedName name="_____________________a2">#REF!</definedName>
    <definedName name="____________________a2" localSheetId="4">#REF!</definedName>
    <definedName name="____________________a2">#REF!</definedName>
    <definedName name="___________________a2" localSheetId="4">#REF!</definedName>
    <definedName name="___________________a2">#REF!</definedName>
    <definedName name="__________________a2" localSheetId="4">#REF!</definedName>
    <definedName name="__________________a2">#REF!</definedName>
    <definedName name="_________________a2" localSheetId="4">#REF!</definedName>
    <definedName name="_________________a2">#REF!</definedName>
    <definedName name="________________a2" localSheetId="4">#REF!</definedName>
    <definedName name="________________a2">#REF!</definedName>
    <definedName name="_______________a2" localSheetId="4">#REF!</definedName>
    <definedName name="_______________a2">#REF!</definedName>
    <definedName name="______________a2" localSheetId="4">#REF!</definedName>
    <definedName name="______________a2">#REF!</definedName>
    <definedName name="_____________a2" localSheetId="4">#REF!</definedName>
    <definedName name="_____________a2">#REF!</definedName>
    <definedName name="____________a2" localSheetId="4">#REF!</definedName>
    <definedName name="____________a2">#REF!</definedName>
    <definedName name="___________a2" localSheetId="4">#REF!</definedName>
    <definedName name="___________a2">#REF!</definedName>
    <definedName name="__________a2" localSheetId="4">#REF!</definedName>
    <definedName name="__________a2">#REF!</definedName>
    <definedName name="_________a2" localSheetId="4">#REF!</definedName>
    <definedName name="_________a2">#REF!</definedName>
    <definedName name="________a2" localSheetId="4">#REF!</definedName>
    <definedName name="________a2">#REF!</definedName>
    <definedName name="_______a2" localSheetId="4">#REF!</definedName>
    <definedName name="_______a2">#REF!</definedName>
    <definedName name="______a2" localSheetId="4">#REF!</definedName>
    <definedName name="______a2" localSheetId="6">#REF!</definedName>
    <definedName name="______a2">#REF!</definedName>
    <definedName name="______xlnm.Primt_Area_3" localSheetId="4">#REF!</definedName>
    <definedName name="______xlnm.Primt_Area_3" localSheetId="6">#REF!</definedName>
    <definedName name="______xlnm.Primt_Area_3">#REF!</definedName>
    <definedName name="______xlnm.Print_Area_1" localSheetId="4">#REF!</definedName>
    <definedName name="______xlnm.Print_Area_1">#REF!</definedName>
    <definedName name="______xlnm.Print_Area_2" localSheetId="4">#REF!</definedName>
    <definedName name="______xlnm.Print_Area_2">#REF!</definedName>
    <definedName name="______xlnm.Print_Area_3" localSheetId="4">#REF!</definedName>
    <definedName name="______xlnm.Print_Area_3">#REF!</definedName>
    <definedName name="______xlnm.Print_Area_4" localSheetId="4">#REF!</definedName>
    <definedName name="______xlnm.Print_Area_4">#REF!</definedName>
    <definedName name="______xlnm.Print_Area_5" localSheetId="4">#REF!</definedName>
    <definedName name="______xlnm.Print_Area_5">#REF!</definedName>
    <definedName name="______xlnm.Print_Area_6" localSheetId="4">#REF!</definedName>
    <definedName name="______xlnm.Print_Area_6">#REF!</definedName>
    <definedName name="_____a2" localSheetId="4">#REF!</definedName>
    <definedName name="_____a2">#REF!</definedName>
    <definedName name="_____xlnm.Print_Area_1" localSheetId="4">#REF!</definedName>
    <definedName name="_____xlnm.Print_Area_1" localSheetId="6">#REF!</definedName>
    <definedName name="_____xlnm.Print_Area_1">#REF!</definedName>
    <definedName name="_____xlnm.Print_Area_2" localSheetId="4">#REF!</definedName>
    <definedName name="_____xlnm.Print_Area_2">#REF!</definedName>
    <definedName name="_____xlnm.Print_Area_3" localSheetId="4">#REF!</definedName>
    <definedName name="_____xlnm.Print_Area_3">#REF!</definedName>
    <definedName name="_____xlnm.Print_Area_4" localSheetId="4">#REF!</definedName>
    <definedName name="_____xlnm.Print_Area_4">#REF!</definedName>
    <definedName name="_____xlnm.Print_Area_5" localSheetId="4">#REF!</definedName>
    <definedName name="_____xlnm.Print_Area_5">#REF!</definedName>
    <definedName name="_____xlnm.Print_Area_6" localSheetId="4">#REF!</definedName>
    <definedName name="_____xlnm.Print_Area_6">#REF!</definedName>
    <definedName name="____a2" localSheetId="4">#REF!</definedName>
    <definedName name="____a2">#REF!</definedName>
    <definedName name="____xlnm.Primt_Area_3" localSheetId="4">#REF!</definedName>
    <definedName name="____xlnm.Primt_Area_3" localSheetId="6">#REF!</definedName>
    <definedName name="____xlnm.Primt_Area_3">#REF!</definedName>
    <definedName name="____xlnm.Print_Area_1" localSheetId="4">#REF!</definedName>
    <definedName name="____xlnm.Print_Area_1">#REF!</definedName>
    <definedName name="____xlnm.Print_Area_2" localSheetId="4">#REF!</definedName>
    <definedName name="____xlnm.Print_Area_2">#REF!</definedName>
    <definedName name="____xlnm.Print_Area_3" localSheetId="4">#REF!</definedName>
    <definedName name="____xlnm.Print_Area_3">#REF!</definedName>
    <definedName name="____xlnm.Print_Area_4" localSheetId="4">#REF!</definedName>
    <definedName name="____xlnm.Print_Area_4">#REF!</definedName>
    <definedName name="____xlnm.Print_Area_5" localSheetId="4">#REF!</definedName>
    <definedName name="____xlnm.Print_Area_5">#REF!</definedName>
    <definedName name="____xlnm.Print_Area_6" localSheetId="4">#REF!</definedName>
    <definedName name="____xlnm.Print_Area_6">#REF!</definedName>
    <definedName name="___a2" localSheetId="4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4">#REF!</definedName>
    <definedName name="___xlnm.Primt_Area_3" localSheetId="6">#REF!</definedName>
    <definedName name="___xlnm.Primt_Area_3">#REF!</definedName>
    <definedName name="___xlnm.Print_Area_1" localSheetId="4">#REF!</definedName>
    <definedName name="___xlnm.Print_Area_1">#REF!</definedName>
    <definedName name="___xlnm.Print_Area_2" localSheetId="4">#REF!</definedName>
    <definedName name="___xlnm.Print_Area_2">#REF!</definedName>
    <definedName name="___xlnm.Print_Area_3" localSheetId="4">#REF!</definedName>
    <definedName name="___xlnm.Print_Area_3">#REF!</definedName>
    <definedName name="___xlnm.Print_Area_4" localSheetId="4">#REF!</definedName>
    <definedName name="___xlnm.Print_Area_4">#REF!</definedName>
    <definedName name="___xlnm.Print_Area_5" localSheetId="4">#REF!</definedName>
    <definedName name="___xlnm.Print_Area_5">#REF!</definedName>
    <definedName name="___xlnm.Print_Area_6" localSheetId="4">#REF!</definedName>
    <definedName name="___xlnm.Print_Area_6">#REF!</definedName>
    <definedName name="__1___Excel_BuiltIn_Print_Area_3_1" localSheetId="4">#REF!</definedName>
    <definedName name="__1___Excel_BuiltIn_Print_Area_3_1">#REF!</definedName>
    <definedName name="__2__Excel_BuiltIn_Print_Area_3_1" localSheetId="4">#REF!</definedName>
    <definedName name="__2__Excel_BuiltIn_Print_Area_3_1">#REF!</definedName>
    <definedName name="__a2" localSheetId="4">#REF!</definedName>
    <definedName name="__a2">#REF!</definedName>
    <definedName name="__IntlFixup">#REF!</definedName>
    <definedName name="__qs2" localSheetId="4">#REF!</definedName>
    <definedName name="__qs2" localSheetId="6">#REF!</definedName>
    <definedName name="__qs2">#REF!</definedName>
    <definedName name="__qs3" localSheetId="4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4">#REF!</definedName>
    <definedName name="__xlnm.Primt_Area_3" localSheetId="6">#REF!</definedName>
    <definedName name="__xlnm.Primt_Area_3">#REF!</definedName>
    <definedName name="__xlnm.Print_Area_1" localSheetId="4">#REF!</definedName>
    <definedName name="__xlnm.Print_Area_1">#REF!</definedName>
    <definedName name="__xlnm.Print_Area_2" localSheetId="4">#REF!</definedName>
    <definedName name="__xlnm.Print_Area_2">#REF!</definedName>
    <definedName name="__xlnm.Print_Area_3" localSheetId="4">#REF!</definedName>
    <definedName name="__xlnm.Print_Area_3">#REF!</definedName>
    <definedName name="__xlnm.Print_Area_4" localSheetId="4">#REF!</definedName>
    <definedName name="__xlnm.Print_Area_4">#REF!</definedName>
    <definedName name="__xlnm.Print_Area_5" localSheetId="4">#REF!</definedName>
    <definedName name="__xlnm.Print_Area_5">#REF!</definedName>
    <definedName name="__xlnm.Print_Area_6" localSheetId="4">#REF!</definedName>
    <definedName name="__xlnm.Print_Area_6">#REF!</definedName>
    <definedName name="__xlnm.Print_Area_8">"#REF!"</definedName>
    <definedName name="_02121" localSheetId="4">#REF!</definedName>
    <definedName name="_02121" localSheetId="6">#REF!</definedName>
    <definedName name="_02121">#REF!</definedName>
    <definedName name="_1" localSheetId="4">#REF!</definedName>
    <definedName name="_1">#REF!</definedName>
    <definedName name="_1._Выберите_вид_работ" localSheetId="4">#REF!</definedName>
    <definedName name="_1._Выберите_вид_работ">#REF!</definedName>
    <definedName name="_1___Excel_BuiltIn_Print_Area_3_1" localSheetId="4">#REF!</definedName>
    <definedName name="_1___Excel_BuiltIn_Print_Area_3_1">#REF!</definedName>
    <definedName name="_12Excel_BuiltIn_Print_Titles_2_1_1" localSheetId="4">#REF!</definedName>
    <definedName name="_12Excel_BuiltIn_Print_Titles_2_1_1">#REF!</definedName>
    <definedName name="_1Excel_BuiltIn_Print_Area_1_1_1" localSheetId="4">#REF!</definedName>
    <definedName name="_1Excel_BuiltIn_Print_Area_1_1_1">#REF!</definedName>
    <definedName name="_1Excel_BuiltIn_Print_Area_3_1" localSheetId="4">#REF!</definedName>
    <definedName name="_1Excel_BuiltIn_Print_Area_3_1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>#REF!</definedName>
    <definedName name="_2__Excel_BuiltIn_Print_Area_3_1" localSheetId="4">#REF!</definedName>
    <definedName name="_2__Excel_BuiltIn_Print_Area_3_1">#REF!</definedName>
    <definedName name="_2Excel_BuiltIn_Print_Area_1_1_1" localSheetId="4">#REF!</definedName>
    <definedName name="_2Excel_BuiltIn_Print_Area_1_1_1">#REF!</definedName>
    <definedName name="_2Excel_BuiltIn_Print_Area_3_1" localSheetId="4">#REF!</definedName>
    <definedName name="_2Excel_BuiltIn_Print_Area_3_1">#REF!</definedName>
    <definedName name="_2Excel_BuiltIn_Print_Titles_1_1_1" localSheetId="4">#REF!</definedName>
    <definedName name="_2Excel_BuiltIn_Print_Titles_1_1_1">#REF!</definedName>
    <definedName name="_3Excel_BuiltIn_Print_Titles_2_1_1" localSheetId="4">#REF!</definedName>
    <definedName name="_3Excel_BuiltIn_Print_Titles_2_1_1">#REF!</definedName>
    <definedName name="_3а._Выберите_диаметр_скважины" localSheetId="4">#REF!</definedName>
    <definedName name="_3а._Выберите_диаметр_скважины">#REF!</definedName>
    <definedName name="_3б._Выберите_диаметр_скважины" localSheetId="4">#REF!</definedName>
    <definedName name="_3б._Выберите_диаметр_скважины">#REF!</definedName>
    <definedName name="_3в._Выберите_диаметр_скважины" localSheetId="4">#REF!</definedName>
    <definedName name="_3в._Выберите_диаметр_скважины">#REF!</definedName>
    <definedName name="_3г._Выберите_диаметр_скважины" localSheetId="4">#REF!</definedName>
    <definedName name="_3г._Выберите_диаметр_скважины">#REF!</definedName>
    <definedName name="_3д._Выберите_диаметр_скважины" localSheetId="4">#REF!</definedName>
    <definedName name="_3д._Выберите_диаметр_скважины">#REF!</definedName>
    <definedName name="_3е._Выберите_диаметр_скважины" localSheetId="4">#REF!</definedName>
    <definedName name="_3е._Выберите_диаметр_скважины">#REF!</definedName>
    <definedName name="_3ж._Выберите_диаметр_скважины" localSheetId="4">#REF!</definedName>
    <definedName name="_3ж._Выберите_диаметр_скважины">#REF!</definedName>
    <definedName name="_3з._Выберите_диаметр_скважины" localSheetId="4">#REF!</definedName>
    <definedName name="_3з._Выберите_диаметр_скважины">#REF!</definedName>
    <definedName name="_3и._Выберите_диаметр_скважины" localSheetId="4">#REF!</definedName>
    <definedName name="_3и._Выберите_диаметр_скважины">#REF!</definedName>
    <definedName name="_3к._Выберите_диаметр_скважины" localSheetId="4">#REF!</definedName>
    <definedName name="_3к._Выберите_диаметр_скважины">#REF!</definedName>
    <definedName name="_3л._Выберите_диаметр_скважины" localSheetId="4">#REF!</definedName>
    <definedName name="_3л._Выберите_диаметр_скважины">#REF!</definedName>
    <definedName name="_3м._Выберите_диаметр_скважины" localSheetId="4">#REF!</definedName>
    <definedName name="_3м._Выберите_диаметр_скважины">#REF!</definedName>
    <definedName name="_4Excel_BuiltIn_Print_Area_1_1_1" localSheetId="4">#REF!</definedName>
    <definedName name="_4Excel_BuiltIn_Print_Area_1_1_1">#REF!</definedName>
    <definedName name="_4Excel_BuiltIn_Print_Titles_1_1_1" localSheetId="4">#REF!</definedName>
    <definedName name="_4Excel_BuiltIn_Print_Titles_1_1_1">#REF!</definedName>
    <definedName name="_6Excel_BuiltIn_Print_Titles_2_1_1" localSheetId="4">#REF!</definedName>
    <definedName name="_6Excel_BuiltIn_Print_Titles_2_1_1">#REF!</definedName>
    <definedName name="_8Excel_BuiltIn_Print_Titles_1_1_1" localSheetId="4">#REF!</definedName>
    <definedName name="_8Excel_BuiltIn_Print_Titles_1_1_1">#REF!</definedName>
    <definedName name="_a2" localSheetId="4">#REF!</definedName>
    <definedName name="_a2">#REF!</definedName>
    <definedName name="_AUTOEXEC" localSheetId="4">#REF!</definedName>
    <definedName name="_AUTOEXEC" localSheetId="6">#REF!</definedName>
    <definedName name="_AUTOEXEC">#REF!</definedName>
    <definedName name="_def2000г" localSheetId="4">#REF!</definedName>
    <definedName name="_def2000г" localSheetId="6">#REF!</definedName>
    <definedName name="_def2000г" localSheetId="8">#REF!</definedName>
    <definedName name="_def2000г">#REF!</definedName>
    <definedName name="_def2001г" localSheetId="4">#REF!</definedName>
    <definedName name="_def2001г" localSheetId="8">#REF!</definedName>
    <definedName name="_def2001г">#REF!</definedName>
    <definedName name="_def2002г" localSheetId="4">#REF!</definedName>
    <definedName name="_def2002г" localSheetId="8">#REF!</definedName>
    <definedName name="_def2002г">#REF!</definedName>
    <definedName name="_Fill" localSheetId="4">#REF!</definedName>
    <definedName name="_Fill" localSheetId="6">#REF!</definedName>
    <definedName name="_Fill">#REF!</definedName>
    <definedName name="_FilterDatabase" localSheetId="4">#REF!</definedName>
    <definedName name="_FilterDatabase">#REF!</definedName>
    <definedName name="_Hlk133322969" localSheetId="1">'Прил.2 Расч стоим'!$B$4</definedName>
    <definedName name="_Hlt440565644_1" localSheetId="4">#REF!</definedName>
    <definedName name="_Hlt440565644_1" localSheetId="6">#REF!</definedName>
    <definedName name="_Hlt440565644_1">#REF!</definedName>
    <definedName name="_inf2000" localSheetId="4">#REF!</definedName>
    <definedName name="_inf2000" localSheetId="8">#REF!</definedName>
    <definedName name="_inf2000">#REF!</definedName>
    <definedName name="_inf2001" localSheetId="4">#REF!</definedName>
    <definedName name="_inf2001" localSheetId="8">#REF!</definedName>
    <definedName name="_inf2001">#REF!</definedName>
    <definedName name="_inf2002" localSheetId="4">#REF!</definedName>
    <definedName name="_inf2002" localSheetId="8">#REF!</definedName>
    <definedName name="_inf2002">#REF!</definedName>
    <definedName name="_inf2003" localSheetId="4">#REF!</definedName>
    <definedName name="_inf2003" localSheetId="8">#REF!</definedName>
    <definedName name="_inf2003">#REF!</definedName>
    <definedName name="_inf2004" localSheetId="4">#REF!</definedName>
    <definedName name="_inf2004" localSheetId="8">#REF!</definedName>
    <definedName name="_inf2004">#REF!</definedName>
    <definedName name="_inf2005" localSheetId="4">#REF!</definedName>
    <definedName name="_inf2005" localSheetId="8">#REF!</definedName>
    <definedName name="_inf2005">#REF!</definedName>
    <definedName name="_inf2006" localSheetId="4">#REF!</definedName>
    <definedName name="_inf2006" localSheetId="8">#REF!</definedName>
    <definedName name="_inf2006">#REF!</definedName>
    <definedName name="_inf2007" localSheetId="4">#REF!</definedName>
    <definedName name="_inf2007" localSheetId="8">#REF!</definedName>
    <definedName name="_inf2007">#REF!</definedName>
    <definedName name="_inf2008" localSheetId="4">#REF!</definedName>
    <definedName name="_inf2008" localSheetId="8">#REF!</definedName>
    <definedName name="_inf2008">#REF!</definedName>
    <definedName name="_inf2009" localSheetId="4">#REF!</definedName>
    <definedName name="_inf2009" localSheetId="8">#REF!</definedName>
    <definedName name="_inf2009">#REF!</definedName>
    <definedName name="_inf2010" localSheetId="4">#REF!</definedName>
    <definedName name="_inf2010" localSheetId="8">#REF!</definedName>
    <definedName name="_inf2010">#REF!</definedName>
    <definedName name="_inf2011" localSheetId="4">#REF!</definedName>
    <definedName name="_inf2011" localSheetId="8">#REF!</definedName>
    <definedName name="_inf2011">#REF!</definedName>
    <definedName name="_inf2012" localSheetId="4">#REF!</definedName>
    <definedName name="_inf2012" localSheetId="8">#REF!</definedName>
    <definedName name="_inf2012">#REF!</definedName>
    <definedName name="_inf2013" localSheetId="4">#REF!</definedName>
    <definedName name="_inf2013" localSheetId="8">#REF!</definedName>
    <definedName name="_inf2013">#REF!</definedName>
    <definedName name="_inf2014" localSheetId="4">#REF!</definedName>
    <definedName name="_inf2014" localSheetId="8">#REF!</definedName>
    <definedName name="_inf2014">#REF!</definedName>
    <definedName name="_inf2015" localSheetId="4">#REF!</definedName>
    <definedName name="_inf2015" localSheetId="8">#REF!</definedName>
    <definedName name="_inf2015">#REF!</definedName>
    <definedName name="_k" localSheetId="4">#REF!</definedName>
    <definedName name="_k" localSheetId="6">#REF!</definedName>
    <definedName name="_k">#REF!</definedName>
    <definedName name="_m" localSheetId="4">#REF!</definedName>
    <definedName name="_m">#REF!</definedName>
    <definedName name="_qs2" localSheetId="4">#REF!</definedName>
    <definedName name="_qs2" localSheetId="6">#REF!</definedName>
    <definedName name="_qs2">#REF!</definedName>
    <definedName name="_qs3" localSheetId="4">#REF!</definedName>
    <definedName name="_qs3">#REF!</definedName>
    <definedName name="_s" localSheetId="4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Прил.3!$A$2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4">#REF!</definedName>
    <definedName name="_z" localSheetId="6">#REF!</definedName>
    <definedName name="_z">#REF!</definedName>
    <definedName name="_а2" localSheetId="4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4">#REF!</definedName>
    <definedName name="_Стоимость_УНЦП" localSheetId="6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4">#REF!</definedName>
    <definedName name="a" localSheetId="6">#REF!</definedName>
    <definedName name="a">#REF!</definedName>
    <definedName name="a04t" localSheetId="4">#REF!</definedName>
    <definedName name="a04t" localSheetId="8">#REF!</definedName>
    <definedName name="a04t">#REF!</definedName>
    <definedName name="A99999999" localSheetId="4">#REF!</definedName>
    <definedName name="A99999999">#REF!</definedName>
    <definedName name="aa">#REF!</definedName>
    <definedName name="aaa" localSheetId="4">#REF!</definedName>
    <definedName name="aaa">#REF!</definedName>
    <definedName name="ab" localSheetId="4">#REF!</definedName>
    <definedName name="ab">#REF!</definedName>
    <definedName name="AS2DocOpenMode">"AS2DocumentEdit"</definedName>
    <definedName name="asd" localSheetId="4">#REF!</definedName>
    <definedName name="asd" localSheetId="6">#REF!</definedName>
    <definedName name="asd">#REF!</definedName>
    <definedName name="b" localSheetId="4">#REF!</definedName>
    <definedName name="b">#REF!</definedName>
    <definedName name="BLPH1">#REF!</definedName>
    <definedName name="BLPH2">#REF!</definedName>
    <definedName name="Categories" localSheetId="4">#REF!</definedName>
    <definedName name="Categories" localSheetId="6">#REF!</definedName>
    <definedName name="Categories">#REF!</definedName>
    <definedName name="CC_fSF" localSheetId="4">#REF!</definedName>
    <definedName name="CC_fSF">#REF!</definedName>
    <definedName name="Criteria" localSheetId="4">#REF!</definedName>
    <definedName name="Criteria" localSheetId="6">#REF!</definedName>
    <definedName name="Criteria">#REF!</definedName>
    <definedName name="cvtnf" localSheetId="6">#REF!</definedName>
    <definedName name="cvtnf">#REF!</definedName>
    <definedName name="d" localSheetId="4">#REF!</definedName>
    <definedName name="d" localSheetId="6">#REF!</definedName>
    <definedName name="d">#REF!</definedName>
    <definedName name="Database" localSheetId="4">#REF!</definedName>
    <definedName name="Database">#REF!</definedName>
    <definedName name="DateColJournal" localSheetId="4">#REF!</definedName>
    <definedName name="DateColJournal">#REF!</definedName>
    <definedName name="ddduy" localSheetId="4">#REF!</definedName>
    <definedName name="ddduy" localSheetId="6">#REF!</definedName>
    <definedName name="ddduy">#REF!</definedName>
    <definedName name="deviation1" localSheetId="4">#REF!</definedName>
    <definedName name="deviation1">#REF!</definedName>
    <definedName name="DiscontRate" localSheetId="4">#REF!</definedName>
    <definedName name="DiscontRate" localSheetId="6">#REF!</definedName>
    <definedName name="DiscontRate">#REF!</definedName>
    <definedName name="DM" localSheetId="4">#REF!</definedName>
    <definedName name="DM">#REF!</definedName>
    <definedName name="DOLL" localSheetId="4">#REF!</definedName>
    <definedName name="DOLL" localSheetId="8">#REF!</definedName>
    <definedName name="DOLL">#REF!</definedName>
    <definedName name="ee">#REF!</definedName>
    <definedName name="ehc" localSheetId="4">#REF!</definedName>
    <definedName name="ehc">#REF!</definedName>
    <definedName name="Excel_BuiltIn_Database" localSheetId="4">#REF!</definedName>
    <definedName name="Excel_BuiltIn_Database" localSheetId="6">#REF!</definedName>
    <definedName name="Excel_BuiltIn_Database">#REF!</definedName>
    <definedName name="Excel_BuiltIn_Print_Area_1" localSheetId="4">#REF!</definedName>
    <definedName name="Excel_BuiltIn_Print_Area_1" localSheetId="8">#REF!</definedName>
    <definedName name="Excel_BuiltIn_Print_Area_1">#REF!</definedName>
    <definedName name="Excel_BuiltIn_Print_Area_1_1" localSheetId="4">#REF!</definedName>
    <definedName name="Excel_BuiltIn_Print_Area_1_1">#REF!</definedName>
    <definedName name="Excel_BuiltIn_Print_Area_1_1_1" localSheetId="4">#REF!</definedName>
    <definedName name="Excel_BuiltIn_Print_Area_1_1_1">#REF!</definedName>
    <definedName name="Excel_BuiltIn_Print_Area_10">"$#ССЫЛ!.$A$1:$E$44"</definedName>
    <definedName name="Excel_BuiltIn_Print_Area_10_1" localSheetId="4">#REF!</definedName>
    <definedName name="Excel_BuiltIn_Print_Area_10_1" localSheetId="6">#REF!</definedName>
    <definedName name="Excel_BuiltIn_Print_Area_10_1">#REF!</definedName>
    <definedName name="Excel_BuiltIn_Print_Area_10_1_1" localSheetId="4">#REF!</definedName>
    <definedName name="Excel_BuiltIn_Print_Area_10_1_1">#REF!</definedName>
    <definedName name="Excel_BuiltIn_Print_Area_11" localSheetId="4">#REF!</definedName>
    <definedName name="Excel_BuiltIn_Print_Area_11">#REF!</definedName>
    <definedName name="Excel_BuiltIn_Print_Area_11_1" localSheetId="4">#REF!</definedName>
    <definedName name="Excel_BuiltIn_Print_Area_11_1">#REF!</definedName>
    <definedName name="Excel_BuiltIn_Print_Area_12" localSheetId="4">#REF!</definedName>
    <definedName name="Excel_BuiltIn_Print_Area_12">#REF!</definedName>
    <definedName name="Excel_BuiltIn_Print_Area_13" localSheetId="4">#REF!</definedName>
    <definedName name="Excel_BuiltIn_Print_Area_13">#REF!</definedName>
    <definedName name="Excel_BuiltIn_Print_Area_13_1" localSheetId="4">#REF!</definedName>
    <definedName name="Excel_BuiltIn_Print_Area_13_1">#REF!</definedName>
    <definedName name="Excel_BuiltIn_Print_Area_14" localSheetId="4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4">#REF!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4">#REF!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4">#REF!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4">#REF!</definedName>
    <definedName name="Excel_BuiltIn_Print_Area_4" localSheetId="6">#REF!</definedName>
    <definedName name="Excel_BuiltIn_Print_Area_4" localSheetId="8">#REF!</definedName>
    <definedName name="Excel_BuiltIn_Print_Area_4">#REF!</definedName>
    <definedName name="Excel_BuiltIn_Print_Area_4_1" localSheetId="4">#REF!</definedName>
    <definedName name="Excel_BuiltIn_Print_Area_4_1">#REF!</definedName>
    <definedName name="Excel_BuiltIn_Print_Area_4_1_1" localSheetId="4">#REF!</definedName>
    <definedName name="Excel_BuiltIn_Print_Area_4_1_1">#REF!</definedName>
    <definedName name="Excel_BuiltIn_Print_Area_4_1_1_1" localSheetId="4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4">#REF!</definedName>
    <definedName name="Excel_BuiltIn_Print_Area_5" localSheetId="6">#REF!</definedName>
    <definedName name="Excel_BuiltIn_Print_Area_5" localSheetId="8">#REF!</definedName>
    <definedName name="Excel_BuiltIn_Print_Area_5">#REF!</definedName>
    <definedName name="Excel_BuiltIn_Print_Area_5_1" localSheetId="4">#REF!</definedName>
    <definedName name="Excel_BuiltIn_Print_Area_5_1">#REF!</definedName>
    <definedName name="Excel_BuiltIn_Print_Area_5_1_1" localSheetId="4">#REF!</definedName>
    <definedName name="Excel_BuiltIn_Print_Area_5_1_1">#REF!</definedName>
    <definedName name="Excel_BuiltIn_Print_Area_6" localSheetId="4">#REF!</definedName>
    <definedName name="Excel_BuiltIn_Print_Area_6">#REF!</definedName>
    <definedName name="Excel_BuiltIn_Print_Area_6_1" localSheetId="4">#REF!</definedName>
    <definedName name="Excel_BuiltIn_Print_Area_6_1">#REF!</definedName>
    <definedName name="Excel_BuiltIn_Print_Area_7">"$#ССЫЛ!.$A$1:$G$84"</definedName>
    <definedName name="Excel_BuiltIn_Print_Area_7_1" localSheetId="4">#REF!</definedName>
    <definedName name="Excel_BuiltIn_Print_Area_7_1" localSheetId="6">#REF!</definedName>
    <definedName name="Excel_BuiltIn_Print_Area_7_1">#REF!</definedName>
    <definedName name="Excel_BuiltIn_Print_Area_7_1_1" localSheetId="4">#REF!</definedName>
    <definedName name="Excel_BuiltIn_Print_Area_7_1_1">#REF!</definedName>
    <definedName name="Excel_BuiltIn_Print_Area_7_1_1_1" localSheetId="4">#REF!</definedName>
    <definedName name="Excel_BuiltIn_Print_Area_7_1_1_1">#REF!</definedName>
    <definedName name="Excel_BuiltIn_Print_Area_7_1_1_1_1" localSheetId="4">#REF!</definedName>
    <definedName name="Excel_BuiltIn_Print_Area_7_1_1_1_1">#REF!</definedName>
    <definedName name="Excel_BuiltIn_Print_Area_8">"$#ССЫЛ!.$A$1:$G$84"</definedName>
    <definedName name="Excel_BuiltIn_Print_Area_8_1" localSheetId="4">#REF!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4">#REF!</definedName>
    <definedName name="Excel_BuiltIn_Print_Area_9_1" localSheetId="6">#REF!</definedName>
    <definedName name="Excel_BuiltIn_Print_Area_9_1">#REF!</definedName>
    <definedName name="Excel_BuiltIn_Print_Area_9_1_1" localSheetId="4">#REF!</definedName>
    <definedName name="Excel_BuiltIn_Print_Area_9_1_1">#REF!</definedName>
    <definedName name="Excel_BuiltIn_Print_Area_9_1_1_1" localSheetId="4">#REF!</definedName>
    <definedName name="Excel_BuiltIn_Print_Area_9_1_1_1">#REF!</definedName>
    <definedName name="Excel_BuiltIn_Print_Titles" localSheetId="4">#REF!</definedName>
    <definedName name="Excel_BuiltIn_Print_Titles">#REF!</definedName>
    <definedName name="Excel_BuiltIn_Print_Titles_1" localSheetId="4">#REF!</definedName>
    <definedName name="Excel_BuiltIn_Print_Titles_1">#REF!</definedName>
    <definedName name="Excel_BuiltIn_Print_Titles_1_1" localSheetId="4">#REF!</definedName>
    <definedName name="Excel_BuiltIn_Print_Titles_1_1">#REF!</definedName>
    <definedName name="Excel_BuiltIn_Print_Titles_1_1_1" localSheetId="4">#REF!</definedName>
    <definedName name="Excel_BuiltIn_Print_Titles_1_1_1">#REF!</definedName>
    <definedName name="Excel_BuiltIn_Print_Titles_12" localSheetId="4">#REF!</definedName>
    <definedName name="Excel_BuiltIn_Print_Titles_12">#REF!</definedName>
    <definedName name="Excel_BuiltIn_Print_Titles_13" localSheetId="4">#REF!</definedName>
    <definedName name="Excel_BuiltIn_Print_Titles_13">#REF!</definedName>
    <definedName name="Excel_BuiltIn_Print_Titles_13_1" localSheetId="4">#REF!</definedName>
    <definedName name="Excel_BuiltIn_Print_Titles_13_1">#REF!</definedName>
    <definedName name="Excel_BuiltIn_Print_Titles_14" localSheetId="4">#REF!</definedName>
    <definedName name="Excel_BuiltIn_Print_Titles_14">#REF!</definedName>
    <definedName name="Excel_BuiltIn_Print_Titles_2" localSheetId="4">#REF!</definedName>
    <definedName name="Excel_BuiltIn_Print_Titles_2">#REF!</definedName>
    <definedName name="Excel_BuiltIn_Print_Titles_2_1" localSheetId="4">#REF!</definedName>
    <definedName name="Excel_BuiltIn_Print_Titles_2_1">#REF!</definedName>
    <definedName name="Excel_BuiltIn_Print_Titles_3" localSheetId="4">#REF!</definedName>
    <definedName name="Excel_BuiltIn_Print_Titles_3">#REF!</definedName>
    <definedName name="Excel_BuiltIn_Print_Titles_3_1" localSheetId="4">#REF!</definedName>
    <definedName name="Excel_BuiltIn_Print_Titles_3_1">#REF!</definedName>
    <definedName name="Excel_BuiltIn_Print_Titles_4" localSheetId="4">#REF!</definedName>
    <definedName name="Excel_BuiltIn_Print_Titles_4">#REF!</definedName>
    <definedName name="Excel_BuiltIn_Print_Titles_4_1" localSheetId="4">#REF!</definedName>
    <definedName name="Excel_BuiltIn_Print_Titles_4_1">#REF!</definedName>
    <definedName name="Excel_BuiltIn_Print_Titles_5" localSheetId="4">#REF!</definedName>
    <definedName name="Excel_BuiltIn_Print_Titles_5">#REF!</definedName>
    <definedName name="Excel_BuiltIn_Print_Titles_5_1" localSheetId="4">#REF!</definedName>
    <definedName name="Excel_BuiltIn_Print_Titles_5_1">#REF!</definedName>
    <definedName name="Excel_BuiltIn_Print_Titles_8" localSheetId="4">#REF!</definedName>
    <definedName name="Excel_BuiltIn_Print_Titles_8">#REF!</definedName>
    <definedName name="Excel_BuiltIn_Print_Titles_9" localSheetId="4">#REF!</definedName>
    <definedName name="Excel_BuiltIn_Print_Titles_9">#REF!</definedName>
    <definedName name="Excel_BuiltIn_Print_Titles_9_1" localSheetId="4">#REF!</definedName>
    <definedName name="Excel_BuiltIn_Print_Titles_9_1">#REF!</definedName>
    <definedName name="ff" localSheetId="4">#REF!</definedName>
    <definedName name="ff" localSheetId="8">#REF!</definedName>
    <definedName name="ff">#REF!</definedName>
    <definedName name="gggg" localSheetId="4">#REF!</definedName>
    <definedName name="gggg" localSheetId="6">#REF!</definedName>
    <definedName name="gggg" localSheetId="8">#REF!</definedName>
    <definedName name="gggg">#REF!</definedName>
    <definedName name="Global.MNULL" localSheetId="4">#REF!</definedName>
    <definedName name="Global.MNULL" localSheetId="8">#REF!</definedName>
    <definedName name="Global.MNULL">#REF!</definedName>
    <definedName name="Global.NULL" localSheetId="4">#REF!</definedName>
    <definedName name="Global.NULL" localSheetId="8">#REF!</definedName>
    <definedName name="Global.NULL">#REF!</definedName>
    <definedName name="h" localSheetId="4">#REF!</definedName>
    <definedName name="h">#REF!</definedName>
    <definedName name="hfci">#REF!</definedName>
    <definedName name="hfcxtn" localSheetId="4">#REF!</definedName>
    <definedName name="hfcxtn">#REF!</definedName>
    <definedName name="htvjyn" localSheetId="6">#REF!</definedName>
    <definedName name="htvjyn">#REF!</definedName>
    <definedName name="i" localSheetId="4">#REF!</definedName>
    <definedName name="i" localSheetId="6">#REF!</definedName>
    <definedName name="i">#REF!</definedName>
    <definedName name="iii" localSheetId="4">#REF!</definedName>
    <definedName name="iii" localSheetId="6">#REF!</definedName>
    <definedName name="iii">#REF!</definedName>
    <definedName name="iiiii" localSheetId="4">#REF!</definedName>
    <definedName name="iiiii">#REF!</definedName>
    <definedName name="Ind" localSheetId="4">#REF!</definedName>
    <definedName name="Ind">#REF!</definedName>
    <definedName name="Itog" localSheetId="4">#REF!</definedName>
    <definedName name="Itog" localSheetId="6">#REF!</definedName>
    <definedName name="Itog">#REF!</definedName>
    <definedName name="jkjhggh" localSheetId="4">#REF!</definedName>
    <definedName name="jkjhggh" localSheetId="6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4">#REF!</definedName>
    <definedName name="KPlan" localSheetId="6">#REF!</definedName>
    <definedName name="KPlan">#REF!</definedName>
    <definedName name="l" localSheetId="4">#REF!</definedName>
    <definedName name="l">#REF!</definedName>
    <definedName name="language" localSheetId="4">#REF!</definedName>
    <definedName name="language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m" localSheetId="6">#REF!</definedName>
    <definedName name="m">#REF!</definedName>
    <definedName name="n" localSheetId="4">#REF!</definedName>
    <definedName name="n">#REF!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IF(Прил.7!n_3=1,Прил.7!n_2,Прил.7!n_3&amp;Прил.7!n_1)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IF(Прил.7!n_3=1,Прил.7!n_2,Прил.7!n_3&amp;Прил.7!n_5)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4">#REF!</definedName>
    <definedName name="Nalog" localSheetId="6">#REF!</definedName>
    <definedName name="Nalog">#REF!</definedName>
    <definedName name="NumColJournal" localSheetId="4">#REF!</definedName>
    <definedName name="NumColJournal" localSheetId="6">#REF!</definedName>
    <definedName name="NumColJournal">#REF!</definedName>
    <definedName name="o" localSheetId="4">#REF!</definedName>
    <definedName name="o">#REF!</definedName>
    <definedName name="Obj" localSheetId="4">#REF!</definedName>
    <definedName name="Obj">#REF!</definedName>
    <definedName name="oppp" localSheetId="4">#REF!</definedName>
    <definedName name="oppp" localSheetId="6">#REF!</definedName>
    <definedName name="oppp">#REF!</definedName>
    <definedName name="pp" localSheetId="4">#REF!</definedName>
    <definedName name="pp" localSheetId="6">#REF!</definedName>
    <definedName name="pp">#REF!</definedName>
    <definedName name="Print_Area" localSheetId="4">#REF!</definedName>
    <definedName name="Print_Area" localSheetId="6">#REF!</definedName>
    <definedName name="Print_Area">#REF!</definedName>
    <definedName name="propis" localSheetId="4">#REF!</definedName>
    <definedName name="propis" localSheetId="6">#REF!</definedName>
    <definedName name="propis">#REF!</definedName>
    <definedName name="q" localSheetId="4">#REF!</definedName>
    <definedName name="q">#REF!</definedName>
    <definedName name="qq">#REF!</definedName>
    <definedName name="qqqqqqqqqqqqqqqqqqqqqqqqqqqqqqqqqqq" localSheetId="4">#REF!</definedName>
    <definedName name="qqqqqqqqqqqqqqqqqqqqqqqqqqqqqqqqqqq" localSheetId="6">#REF!</definedName>
    <definedName name="qqqqqqqqqqqqqqqqqqqqqqqqqqqqqqqqqqq">#REF!</definedName>
    <definedName name="rehl" localSheetId="4">#REF!</definedName>
    <definedName name="rehl">#REF!</definedName>
    <definedName name="rf" localSheetId="4">#REF!</definedName>
    <definedName name="rf">#REF!</definedName>
    <definedName name="rrrrrr" localSheetId="6">#REF!</definedName>
    <definedName name="rrrrrr">#REF!</definedName>
    <definedName name="rtyrty" localSheetId="4">#REF!</definedName>
    <definedName name="rtyrty" localSheetId="6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4">#REF!</definedName>
    <definedName name="SD_DC" localSheetId="6">#REF!</definedName>
    <definedName name="SD_DC">#REF!</definedName>
    <definedName name="SDDsfd" localSheetId="4">#REF!</definedName>
    <definedName name="SDDsfd" localSheetId="6">#REF!</definedName>
    <definedName name="SDDsfd">#REF!</definedName>
    <definedName name="SDSA" localSheetId="4">#REF!</definedName>
    <definedName name="SDSA">#REF!</definedName>
    <definedName name="SF_SFs" localSheetId="4">#REF!</definedName>
    <definedName name="SF_SFs">#REF!</definedName>
    <definedName name="SM" localSheetId="4">#REF!</definedName>
    <definedName name="SM" localSheetId="6">#REF!</definedName>
    <definedName name="SM">#REF!</definedName>
    <definedName name="SM_SM" localSheetId="4">#REF!</definedName>
    <definedName name="SM_SM">#REF!</definedName>
    <definedName name="SM_SM1" localSheetId="4">#REF!</definedName>
    <definedName name="SM_SM1">#REF!</definedName>
    <definedName name="SM_SM45" localSheetId="4">#REF!</definedName>
    <definedName name="SM_SM45">#REF!</definedName>
    <definedName name="SM_SM6" localSheetId="4">#REF!</definedName>
    <definedName name="SM_SM6">#REF!</definedName>
    <definedName name="SM_STO" localSheetId="4">#REF!</definedName>
    <definedName name="SM_STO">#REF!</definedName>
    <definedName name="SM_STO1" localSheetId="4">#REF!</definedName>
    <definedName name="SM_STO1" localSheetId="6">#REF!</definedName>
    <definedName name="SM_STO1">#REF!</definedName>
    <definedName name="SM_STO2" localSheetId="4">#REF!</definedName>
    <definedName name="SM_STO2">#REF!</definedName>
    <definedName name="SM_STO3" localSheetId="4">#REF!</definedName>
    <definedName name="SM_STO3">#REF!</definedName>
    <definedName name="Smmmmmmmmmmmmmmm" localSheetId="4">#REF!</definedName>
    <definedName name="Smmmmmmmmmmmmmmm">#REF!</definedName>
    <definedName name="SmPr" localSheetId="4">#REF!</definedName>
    <definedName name="SmPr">#REF!</definedName>
    <definedName name="Status" localSheetId="4">#REF!</definedName>
    <definedName name="Status" localSheetId="6">#REF!</definedName>
    <definedName name="Status">#REF!</definedName>
    <definedName name="SUM_" localSheetId="4">#REF!</definedName>
    <definedName name="SUM_" localSheetId="6">#REF!</definedName>
    <definedName name="SUM_">#REF!</definedName>
    <definedName name="SUM_1" localSheetId="4">#REF!</definedName>
    <definedName name="SUM_1">#REF!</definedName>
    <definedName name="sum_2" localSheetId="4">#REF!</definedName>
    <definedName name="sum_2">#REF!</definedName>
    <definedName name="SUM_3" localSheetId="4">#REF!</definedName>
    <definedName name="SUM_3">#REF!</definedName>
    <definedName name="sum_4" localSheetId="4">#REF!</definedName>
    <definedName name="sum_4">#REF!</definedName>
    <definedName name="SV" localSheetId="4">#REF!</definedName>
    <definedName name="SV">#REF!</definedName>
    <definedName name="SV_STO" localSheetId="4">#REF!</definedName>
    <definedName name="SV_STO">#REF!</definedName>
    <definedName name="t" localSheetId="4">#REF!</definedName>
    <definedName name="t">#REF!</definedName>
    <definedName name="time" localSheetId="4">#REF!</definedName>
    <definedName name="time" localSheetId="8">#REF!</definedName>
    <definedName name="time">#REF!</definedName>
    <definedName name="Time_diff" localSheetId="4">#REF!</definedName>
    <definedName name="Time_diff">#REF!</definedName>
    <definedName name="Times" localSheetId="4">#REF!</definedName>
    <definedName name="Times">#REF!</definedName>
    <definedName name="Times___0" localSheetId="4">#REF!</definedName>
    <definedName name="Times___0">#REF!</definedName>
    <definedName name="title">#REF!</definedName>
    <definedName name="ttt" localSheetId="6">#REF!</definedName>
    <definedName name="ttt">#REF!</definedName>
    <definedName name="ujl" localSheetId="4">#REF!</definedName>
    <definedName name="ujl" localSheetId="6">#REF!</definedName>
    <definedName name="ujl">#REF!</definedName>
    <definedName name="USA_1" localSheetId="4">#REF!</definedName>
    <definedName name="USA_1" localSheetId="6">#REF!</definedName>
    <definedName name="USA_1">#REF!</definedName>
    <definedName name="v" localSheetId="4">#REF!</definedName>
    <definedName name="v" localSheetId="6">#REF!</definedName>
    <definedName name="v">#REF!</definedName>
    <definedName name="VH" localSheetId="4">#REF!</definedName>
    <definedName name="VH">#REF!</definedName>
    <definedName name="w" localSheetId="4">#REF!</definedName>
    <definedName name="w" localSheetId="6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xh" localSheetId="6">#REF!</definedName>
    <definedName name="xh">#REF!</definedName>
    <definedName name="y" localSheetId="4">#REF!</definedName>
    <definedName name="y">#REF!</definedName>
    <definedName name="Yamaha_26" localSheetId="4">#REF!</definedName>
    <definedName name="Yamaha_26">#REF!</definedName>
    <definedName name="yyy" localSheetId="4">#REF!</definedName>
    <definedName name="yyy">#REF!</definedName>
    <definedName name="ZAK1" localSheetId="4">#REF!</definedName>
    <definedName name="ZAK1">#REF!</definedName>
    <definedName name="ZAK2" localSheetId="4">#REF!</definedName>
    <definedName name="ZAK2">#REF!</definedName>
    <definedName name="zak3" localSheetId="4">#REF!</definedName>
    <definedName name="zak3">#REF!</definedName>
    <definedName name="zxdc" localSheetId="4">#REF!</definedName>
    <definedName name="zxdc">#REF!</definedName>
    <definedName name="zzzz" localSheetId="4">#REF!</definedName>
    <definedName name="zzzz">#REF!</definedName>
    <definedName name="а" localSheetId="4">#REF!</definedName>
    <definedName name="а">#REF!</definedName>
    <definedName name="А10" localSheetId="4">#REF!</definedName>
    <definedName name="А10" localSheetId="6">#REF!</definedName>
    <definedName name="А10">#REF!</definedName>
    <definedName name="а12" localSheetId="4">#REF!</definedName>
    <definedName name="а12">#REF!</definedName>
    <definedName name="а124545" localSheetId="4">#REF!</definedName>
    <definedName name="а124545">#REF!</definedName>
    <definedName name="А15" localSheetId="4">#REF!</definedName>
    <definedName name="А15">#REF!</definedName>
    <definedName name="А2" localSheetId="4">#REF!</definedName>
    <definedName name="А2">#REF!</definedName>
    <definedName name="А34" localSheetId="4">#REF!</definedName>
    <definedName name="А34">#REF!</definedName>
    <definedName name="а35" localSheetId="4">#REF!</definedName>
    <definedName name="а35">#REF!</definedName>
    <definedName name="а36" localSheetId="4">#REF!</definedName>
    <definedName name="а36">#REF!</definedName>
    <definedName name="аа" localSheetId="4">#REF!</definedName>
    <definedName name="аа">#REF!</definedName>
    <definedName name="ааа" localSheetId="4">#REF!</definedName>
    <definedName name="ааа" localSheetId="8">#REF!</definedName>
    <definedName name="ааа">#REF!</definedName>
    <definedName name="аааа" localSheetId="3">#REF!</definedName>
    <definedName name="аааа" localSheetId="4">#REF!</definedName>
    <definedName name="аааа">#REF!</definedName>
    <definedName name="ааааа" localSheetId="4">#REF!</definedName>
    <definedName name="ааааа" localSheetId="6">#REF!</definedName>
    <definedName name="ааааа">#REF!</definedName>
    <definedName name="аааааа" localSheetId="4">#REF!</definedName>
    <definedName name="аааааа">#REF!</definedName>
    <definedName name="ааааааа" localSheetId="4">#REF!</definedName>
    <definedName name="ааааааа">#REF!</definedName>
    <definedName name="аб" localSheetId="4">#REF!</definedName>
    <definedName name="аб">#REF!</definedName>
    <definedName name="абв10" localSheetId="4">#REF!</definedName>
    <definedName name="абв10">#REF!</definedName>
    <definedName name="ав" localSheetId="4">#REF!</definedName>
    <definedName name="ав">#REF!</definedName>
    <definedName name="авввввввввввввввввввв" localSheetId="4">#REF!</definedName>
    <definedName name="авввввввввввввввввввв">#REF!</definedName>
    <definedName name="авпявап" localSheetId="4">#REF!</definedName>
    <definedName name="авпявап">#REF!</definedName>
    <definedName name="авпяпав" localSheetId="4">#REF!</definedName>
    <definedName name="авпяпав">#REF!</definedName>
    <definedName name="авРВп" localSheetId="4">#REF!</definedName>
    <definedName name="авРВп">#REF!</definedName>
    <definedName name="авс" localSheetId="4">#REF!</definedName>
    <definedName name="авс">#REF!</definedName>
    <definedName name="аглвг" localSheetId="4">#REF!</definedName>
    <definedName name="аглвг">#REF!</definedName>
    <definedName name="админ" localSheetId="4">#REF!</definedName>
    <definedName name="админ">#REF!</definedName>
    <definedName name="аднг" localSheetId="4">#REF!</definedName>
    <definedName name="аднг">#REF!</definedName>
    <definedName name="адоад" localSheetId="4">#REF!</definedName>
    <definedName name="адоад">#REF!</definedName>
    <definedName name="адожд" localSheetId="4">#REF!</definedName>
    <definedName name="адожд">#REF!</definedName>
    <definedName name="аервенрвперпар">#REF!</definedName>
    <definedName name="АКСТ">#REF!</definedName>
    <definedName name="ало" localSheetId="4">#REF!</definedName>
    <definedName name="ало" localSheetId="6">#REF!</definedName>
    <definedName name="ало">#REF!</definedName>
    <definedName name="Алтайский_край" localSheetId="4">#REF!</definedName>
    <definedName name="Алтайский_край">#REF!</definedName>
    <definedName name="Алтайский_край_1" localSheetId="4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 localSheetId="4">#REF!</definedName>
    <definedName name="Амурская_область">#REF!</definedName>
    <definedName name="Амурская_область_1" localSheetId="4">#REF!</definedName>
    <definedName name="Амурская_область_1">#REF!</definedName>
    <definedName name="ангданга" localSheetId="4">#REF!</definedName>
    <definedName name="ангданга">#REF!</definedName>
    <definedName name="ангщ" localSheetId="4">#REF!</definedName>
    <definedName name="ангщ">#REF!</definedName>
    <definedName name="анд" localSheetId="4">#REF!</definedName>
    <definedName name="анд">#REF!</definedName>
    <definedName name="анол" localSheetId="4">#REF!</definedName>
    <definedName name="анол" localSheetId="6">#REF!</definedName>
    <definedName name="анол">#REF!</definedName>
    <definedName name="аода" localSheetId="4">#REF!</definedName>
    <definedName name="аода" localSheetId="6">#REF!</definedName>
    <definedName name="аода">#REF!</definedName>
    <definedName name="аодадо" localSheetId="4">#REF!</definedName>
    <definedName name="аодадо">#REF!</definedName>
    <definedName name="аодра" localSheetId="4">#REF!</definedName>
    <definedName name="аодра">#REF!</definedName>
    <definedName name="аопы" localSheetId="4">#REF!</definedName>
    <definedName name="аопы" localSheetId="6">#REF!</definedName>
    <definedName name="аопы">#REF!</definedName>
    <definedName name="аопыао" localSheetId="4">#REF!</definedName>
    <definedName name="аопыао">#REF!</definedName>
    <definedName name="аоыао" localSheetId="4">#REF!</definedName>
    <definedName name="аоыао">#REF!</definedName>
    <definedName name="ап" localSheetId="4">#REF!</definedName>
    <definedName name="ап">#REF!</definedName>
    <definedName name="ап12" localSheetId="4">#REF!</definedName>
    <definedName name="ап12">#REF!</definedName>
    <definedName name="апоап" localSheetId="4">#REF!</definedName>
    <definedName name="апоап">#REF!</definedName>
    <definedName name="аповоп" localSheetId="4">#REF!</definedName>
    <definedName name="аповоп">#REF!</definedName>
    <definedName name="апопр" localSheetId="4">#REF!</definedName>
    <definedName name="апопр">#REF!</definedName>
    <definedName name="апорапо" localSheetId="4">#REF!</definedName>
    <definedName name="апорапо">#REF!</definedName>
    <definedName name="апотиа" localSheetId="4">#REF!</definedName>
    <definedName name="апотиа">#REF!</definedName>
    <definedName name="апоыа" localSheetId="4">#REF!</definedName>
    <definedName name="апоыа">#REF!</definedName>
    <definedName name="апоыаоп" localSheetId="4">#REF!</definedName>
    <definedName name="апоыаоп">#REF!</definedName>
    <definedName name="апоыапо" localSheetId="4">#REF!</definedName>
    <definedName name="апоыапо">#REF!</definedName>
    <definedName name="апоыоо" localSheetId="4">#REF!</definedName>
    <definedName name="апоыоо">#REF!</definedName>
    <definedName name="аправи" localSheetId="4">#REF!</definedName>
    <definedName name="аправи" localSheetId="6">#REF!</definedName>
    <definedName name="аправи">#REF!</definedName>
    <definedName name="апрво" localSheetId="4">#REF!</definedName>
    <definedName name="апрво">#REF!</definedName>
    <definedName name="апрыа" localSheetId="4">#REF!</definedName>
    <definedName name="апрыа">#REF!</definedName>
    <definedName name="апыо" localSheetId="4">#REF!</definedName>
    <definedName name="апыо" localSheetId="6">#REF!</definedName>
    <definedName name="апыо">#REF!</definedName>
    <definedName name="апырр" localSheetId="4">#REF!</definedName>
    <definedName name="апырр">#REF!</definedName>
    <definedName name="араера" localSheetId="4">#REF!</definedName>
    <definedName name="араера">#REF!</definedName>
    <definedName name="арбь" localSheetId="4">#REF!</definedName>
    <definedName name="арбь">#REF!</definedName>
    <definedName name="арл" localSheetId="4">#REF!</definedName>
    <definedName name="арл">#REF!</definedName>
    <definedName name="аро" localSheetId="4">#REF!</definedName>
    <definedName name="аро" localSheetId="6">#REF!</definedName>
    <definedName name="аро">#REF!</definedName>
    <definedName name="ародар" localSheetId="4">#REF!</definedName>
    <definedName name="ародар">#REF!</definedName>
    <definedName name="ародарод" localSheetId="4">#REF!</definedName>
    <definedName name="ародарод" localSheetId="6">#REF!</definedName>
    <definedName name="ародарод">#REF!</definedName>
    <definedName name="ародра" localSheetId="4">#REF!</definedName>
    <definedName name="ародра">#REF!</definedName>
    <definedName name="арол" localSheetId="4">#REF!</definedName>
    <definedName name="арол">#REF!</definedName>
    <definedName name="аролаол" localSheetId="4">#REF!</definedName>
    <definedName name="аролаол">#REF!</definedName>
    <definedName name="арпа" localSheetId="4">#REF!</definedName>
    <definedName name="арпа">#REF!</definedName>
    <definedName name="Архангельская_область" localSheetId="4">#REF!</definedName>
    <definedName name="Архангельская_область">#REF!</definedName>
    <definedName name="Архангельская_область_1" localSheetId="4">#REF!</definedName>
    <definedName name="Архангельская_область_1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>#REF!</definedName>
    <definedName name="АСУТП" localSheetId="4">#REF!</definedName>
    <definedName name="АСУТП">#REF!</definedName>
    <definedName name="аыв" localSheetId="4">#REF!</definedName>
    <definedName name="аыв" localSheetId="6">#REF!</definedName>
    <definedName name="аыв">#REF!</definedName>
    <definedName name="аыоап" localSheetId="4">#REF!</definedName>
    <definedName name="аыоап">#REF!</definedName>
    <definedName name="аыоапо" localSheetId="4">#REF!</definedName>
    <definedName name="аыоапо">#REF!</definedName>
    <definedName name="аыопыао" localSheetId="4">#REF!</definedName>
    <definedName name="аыопыао">#REF!</definedName>
    <definedName name="аыпрыпр" localSheetId="4">#REF!</definedName>
    <definedName name="аыпрыпр" localSheetId="6">#REF!</definedName>
    <definedName name="аыпрыпр">#REF!</definedName>
    <definedName name="б" localSheetId="4">#REF!</definedName>
    <definedName name="б" localSheetId="6">#REF!</definedName>
    <definedName name="б">#REF!</definedName>
    <definedName name="_xlnm.Database" localSheetId="4">#REF!</definedName>
    <definedName name="_xlnm.Database">#REF!</definedName>
    <definedName name="баир">#REF!</definedName>
    <definedName name="БАК2" localSheetId="4">#REF!</definedName>
    <definedName name="БАК2">#REF!</definedName>
    <definedName name="Белгородская_область" localSheetId="4">#REF!</definedName>
    <definedName name="Белгородская_область">#REF!</definedName>
    <definedName name="блр4545" localSheetId="4">#REF!</definedName>
    <definedName name="блр4545">#REF!</definedName>
    <definedName name="Больш" localSheetId="4">#REF!</definedName>
    <definedName name="Больш" localSheetId="6">#REF!</definedName>
    <definedName name="Больш">#REF!</definedName>
    <definedName name="бпрбь" localSheetId="4">#REF!</definedName>
    <definedName name="бпрбь">#REF!</definedName>
    <definedName name="Брянская_область" localSheetId="4">#REF!</definedName>
    <definedName name="Брянская_область">#REF!</definedName>
    <definedName name="Буровой_понтон" localSheetId="4">#REF!</definedName>
    <definedName name="Буровой_понтон">#REF!</definedName>
    <definedName name="быч">#REF!</definedName>
    <definedName name="бьюждж" localSheetId="4">#REF!</definedName>
    <definedName name="бьюждж" localSheetId="6">#REF!</definedName>
    <definedName name="бьюждж">#REF!</definedName>
    <definedName name="бю.бю." localSheetId="4">#REF!</definedName>
    <definedName name="бю.бю.">#REF!</definedName>
    <definedName name="в" localSheetId="4">#REF!</definedName>
    <definedName name="в">#REF!</definedName>
    <definedName name="В5" localSheetId="4">#REF!</definedName>
    <definedName name="В5">#REF!</definedName>
    <definedName name="Ва" localSheetId="4">#REF!</definedName>
    <definedName name="Ва">#REF!</definedName>
    <definedName name="ва3" localSheetId="4">#REF!</definedName>
    <definedName name="ва3">#REF!</definedName>
    <definedName name="вава" localSheetId="4">#REF!</definedName>
    <definedName name="вава" localSheetId="6">#REF!</definedName>
    <definedName name="вава">#REF!</definedName>
    <definedName name="вавввввввввввввв" localSheetId="4">#REF!</definedName>
    <definedName name="вавввввввввввввв">#REF!</definedName>
    <definedName name="ВАЛ_" localSheetId="4">#REF!</definedName>
    <definedName name="ВАЛ_" localSheetId="6">#REF!</definedName>
    <definedName name="ВАЛ_">#REF!</definedName>
    <definedName name="ВАЛ_1" localSheetId="4">#REF!</definedName>
    <definedName name="ВАЛ_1">#REF!</definedName>
    <definedName name="ВАЛ_4" localSheetId="4">#REF!</definedName>
    <definedName name="ВАЛ_4">#REF!</definedName>
    <definedName name="Валаам" localSheetId="4">#REF!</definedName>
    <definedName name="Валаам">#REF!</definedName>
    <definedName name="вангл" localSheetId="4">#REF!</definedName>
    <definedName name="вангл">#REF!</definedName>
    <definedName name="ванлр" localSheetId="4">#REF!</definedName>
    <definedName name="ванлр">#REF!</definedName>
    <definedName name="вао" localSheetId="4">#REF!</definedName>
    <definedName name="вао" localSheetId="6">#REF!</definedName>
    <definedName name="вао">#REF!</definedName>
    <definedName name="вап" localSheetId="4">#REF!</definedName>
    <definedName name="вап">#REF!</definedName>
    <definedName name="вапвя" localSheetId="4">#REF!</definedName>
    <definedName name="вапвя">#REF!</definedName>
    <definedName name="вапр" localSheetId="4">#REF!</definedName>
    <definedName name="вапр">#REF!</definedName>
    <definedName name="вапяп" localSheetId="4">#REF!</definedName>
    <definedName name="вапяп">#REF!</definedName>
    <definedName name="варо" localSheetId="4">#REF!</definedName>
    <definedName name="варо" localSheetId="6">#REF!</definedName>
    <definedName name="варо">#REF!</definedName>
    <definedName name="вб">#REF!</definedName>
    <definedName name="ввв" localSheetId="4">#REF!</definedName>
    <definedName name="ввв" localSheetId="6">#REF!</definedName>
    <definedName name="ввв">#REF!</definedName>
    <definedName name="вввв" localSheetId="4">#REF!</definedName>
    <definedName name="вввв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ен" localSheetId="6">#REF!</definedName>
    <definedName name="вген">#REF!</definedName>
    <definedName name="вглльа" localSheetId="4">#REF!</definedName>
    <definedName name="вглльа">#REF!</definedName>
    <definedName name="ве" localSheetId="4">#REF!</definedName>
    <definedName name="ве">#REF!</definedName>
    <definedName name="ведущий" localSheetId="4">#REF!</definedName>
    <definedName name="ведущий">#REF!</definedName>
    <definedName name="венл" localSheetId="4">#REF!</definedName>
    <definedName name="венл">#REF!</definedName>
    <definedName name="вено" localSheetId="4">#REF!</definedName>
    <definedName name="вено">#REF!</definedName>
    <definedName name="веноевн" localSheetId="4">#REF!</definedName>
    <definedName name="веноевн">#REF!</definedName>
    <definedName name="венолвенп" localSheetId="4">#REF!</definedName>
    <definedName name="венолвенп">#REF!</definedName>
    <definedName name="веноь" localSheetId="4">#REF!</definedName>
    <definedName name="веноь">#REF!</definedName>
    <definedName name="венрол" localSheetId="4">#REF!</definedName>
    <definedName name="венрол">#REF!</definedName>
    <definedName name="венш" localSheetId="4">#REF!</definedName>
    <definedName name="венш">#REF!</definedName>
    <definedName name="вео" localSheetId="4">#REF!</definedName>
    <definedName name="вео">#REF!</definedName>
    <definedName name="Верхняя_часть" localSheetId="4">#REF!</definedName>
    <definedName name="Верхняя_часть">#REF!</definedName>
    <definedName name="веше" localSheetId="4">#REF!</definedName>
    <definedName name="веше" localSheetId="6">#REF!</definedName>
    <definedName name="веше">#REF!</definedName>
    <definedName name="вика" localSheetId="4">#REF!</definedName>
    <definedName name="вика">#REF!</definedName>
    <definedName name="вирваы" localSheetId="4">#REF!</definedName>
    <definedName name="вирваы">#REF!</definedName>
    <definedName name="вкпвп" localSheetId="4">#REF!</definedName>
    <definedName name="вкпвп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>#REF!</definedName>
    <definedName name="внеове" localSheetId="4">#REF!</definedName>
    <definedName name="внеове" localSheetId="6">#REF!</definedName>
    <definedName name="внеове">#REF!</definedName>
    <definedName name="внеое" localSheetId="4">#REF!</definedName>
    <definedName name="внеое">#REF!</definedName>
    <definedName name="внлг" localSheetId="4">#REF!</definedName>
    <definedName name="внлг">#REF!</definedName>
    <definedName name="внорьп" localSheetId="4">#REF!</definedName>
    <definedName name="внорьп">#REF!</definedName>
    <definedName name="внр" localSheetId="4">#REF!</definedName>
    <definedName name="внр">#REF!</definedName>
    <definedName name="вов" localSheetId="4">#REF!</definedName>
    <definedName name="вов">#REF!</definedName>
    <definedName name="вое" localSheetId="4">#REF!</definedName>
    <definedName name="вое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4">#REF!</definedName>
    <definedName name="Вологодская_область">#REF!</definedName>
    <definedName name="Вологодская_область_1" localSheetId="4">#REF!</definedName>
    <definedName name="Вологодская_область_1">#REF!</definedName>
    <definedName name="вопрв" localSheetId="4">#REF!</definedName>
    <definedName name="вопрв">#REF!</definedName>
    <definedName name="вопров" localSheetId="4">#REF!</definedName>
    <definedName name="вопров">#REF!</definedName>
    <definedName name="Воронежская_область" localSheetId="4">#REF!</definedName>
    <definedName name="Воронежская_область">#REF!</definedName>
    <definedName name="Вп" localSheetId="4">#REF!</definedName>
    <definedName name="Вп" localSheetId="6">#REF!</definedName>
    <definedName name="Вп">#REF!</definedName>
    <definedName name="впа" localSheetId="4">#REF!</definedName>
    <definedName name="впа">#REF!</definedName>
    <definedName name="впо" localSheetId="4">#REF!</definedName>
    <definedName name="впо">#REF!</definedName>
    <definedName name="впор" localSheetId="4">#REF!</definedName>
    <definedName name="впор" localSheetId="6">#REF!</definedName>
    <definedName name="впор">#REF!</definedName>
    <definedName name="впр" localSheetId="4">#REF!</definedName>
    <definedName name="впр">#REF!</definedName>
    <definedName name="впрвпр" localSheetId="4">#REF!</definedName>
    <definedName name="впрвпр">#REF!</definedName>
    <definedName name="впрл" localSheetId="4">#REF!</definedName>
    <definedName name="впрл">#REF!</definedName>
    <definedName name="впрлвпр" localSheetId="4">#REF!</definedName>
    <definedName name="впрлвпр">#REF!</definedName>
    <definedName name="впрлпр" localSheetId="4">#REF!</definedName>
    <definedName name="впрлпр">#REF!</definedName>
    <definedName name="впрлрпл" localSheetId="4">#REF!</definedName>
    <definedName name="впрлрпл">#REF!</definedName>
    <definedName name="впро" localSheetId="4">#REF!</definedName>
    <definedName name="впро">#REF!</definedName>
    <definedName name="впров" localSheetId="4">#REF!</definedName>
    <definedName name="впров">#REF!</definedName>
    <definedName name="впрь" localSheetId="4">#REF!</definedName>
    <definedName name="впрь">#REF!</definedName>
    <definedName name="впрьвп" localSheetId="4">#REF!</definedName>
    <definedName name="впрьвп">#REF!</definedName>
    <definedName name="впрьрь" localSheetId="4">#REF!</definedName>
    <definedName name="впрьрь">#REF!</definedName>
    <definedName name="вр" localSheetId="4">#REF!</definedName>
    <definedName name="вр">#REF!</definedName>
    <definedName name="вравар" localSheetId="4">#REF!</definedName>
    <definedName name="вравар">#REF!</definedName>
    <definedName name="вро" localSheetId="4">#REF!</definedName>
    <definedName name="вро">#REF!</definedName>
    <definedName name="вров" localSheetId="4">#REF!</definedName>
    <definedName name="вров">#REF!</definedName>
    <definedName name="вровап" localSheetId="4">#REF!</definedName>
    <definedName name="вровап">#REF!</definedName>
    <definedName name="врп" localSheetId="4">#REF!</definedName>
    <definedName name="врп">#REF!</definedName>
    <definedName name="врплнл" localSheetId="4">#REF!</definedName>
    <definedName name="врплнл">#REF!</definedName>
    <definedName name="врпов" localSheetId="4">#REF!</definedName>
    <definedName name="врпов">#REF!</definedName>
    <definedName name="врповор" localSheetId="4">#REF!</definedName>
    <definedName name="врповор">#REF!</definedName>
    <definedName name="врьпврь" localSheetId="4">#REF!</definedName>
    <definedName name="врьпврь" localSheetId="6">#REF!</definedName>
    <definedName name="врьпврь">#REF!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4">#REF!</definedName>
    <definedName name="Всего_по_смете" localSheetId="6">#REF!</definedName>
    <definedName name="Всего_по_смете">#REF!</definedName>
    <definedName name="ВсегоШурфов" localSheetId="4">#REF!</definedName>
    <definedName name="ВсегоШурфов" localSheetId="6">#REF!</definedName>
    <definedName name="ВсегоШурфов">#REF!</definedName>
    <definedName name="Вспомогательные_работы" localSheetId="4">#REF!</definedName>
    <definedName name="Вспомогательные_работы">#REF!</definedName>
    <definedName name="ВТ" localSheetId="4">#REF!</definedName>
    <definedName name="ВТ">#REF!</definedName>
    <definedName name="втор_кат" localSheetId="4">#REF!</definedName>
    <definedName name="втор_кат">#REF!</definedName>
    <definedName name="второй" localSheetId="4">#REF!</definedName>
    <definedName name="второй">#REF!</definedName>
    <definedName name="втратар" localSheetId="4">#REF!</definedName>
    <definedName name="втратар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>#REF!</definedName>
    <definedName name="выы" localSheetId="4">#REF!</definedName>
    <definedName name="выы">#REF!</definedName>
    <definedName name="г" localSheetId="4">#REF!</definedName>
    <definedName name="г">#REF!</definedName>
    <definedName name="газ">#REF!</definedName>
    <definedName name="ГАП" localSheetId="4">#REF!</definedName>
    <definedName name="ГАП" localSheetId="6">#REF!</definedName>
    <definedName name="ГАП">#REF!</definedName>
    <definedName name="гелог" localSheetId="4">#REF!</definedName>
    <definedName name="гелог" localSheetId="6">#REF!</definedName>
    <definedName name="гелог">#REF!</definedName>
    <definedName name="гео" localSheetId="4">#REF!</definedName>
    <definedName name="гео">#REF!</definedName>
    <definedName name="геог" localSheetId="4">#REF!</definedName>
    <definedName name="геог">#REF!</definedName>
    <definedName name="геодезия" localSheetId="4">#REF!</definedName>
    <definedName name="геодезия">#REF!</definedName>
    <definedName name="геол.1" localSheetId="4">#REF!</definedName>
    <definedName name="геол.1">#REF!</definedName>
    <definedName name="геол1" localSheetId="4">#REF!</definedName>
    <definedName name="геол1" localSheetId="6">#REF!</definedName>
    <definedName name="геол1">#REF!</definedName>
    <definedName name="геол4" localSheetId="4">#REF!</definedName>
    <definedName name="геол4">#REF!</definedName>
    <definedName name="геология" localSheetId="4">#REF!</definedName>
    <definedName name="геология">#REF!</definedName>
    <definedName name="геоф" localSheetId="4">#REF!</definedName>
    <definedName name="геоф">#REF!</definedName>
    <definedName name="геоф1" localSheetId="4">#REF!</definedName>
    <definedName name="геоф1">#REF!</definedName>
    <definedName name="Геофиз" localSheetId="4">#REF!</definedName>
    <definedName name="Геофиз">#REF!</definedName>
    <definedName name="Геофиз1" localSheetId="4">#REF!</definedName>
    <definedName name="Геофиз1">#REF!</definedName>
    <definedName name="геофизика" localSheetId="4">#REF!</definedName>
    <definedName name="геофизика">#REF!</definedName>
    <definedName name="гидро1" localSheetId="4">#REF!</definedName>
    <definedName name="гидро1" localSheetId="6">#REF!</definedName>
    <definedName name="гидро1">#REF!</definedName>
    <definedName name="гидро5" localSheetId="4">#REF!</definedName>
    <definedName name="гидро5" localSheetId="6">#REF!</definedName>
    <definedName name="гидро5">#REF!</definedName>
    <definedName name="гидрол" localSheetId="4">#REF!</definedName>
    <definedName name="гидрол">#REF!</definedName>
    <definedName name="гидрол.4" localSheetId="4">#REF!</definedName>
    <definedName name="гидрол.4">#REF!</definedName>
    <definedName name="Гидролог" localSheetId="4">#REF!</definedName>
    <definedName name="Гидролог">#REF!</definedName>
    <definedName name="Гидролог4" localSheetId="4">#REF!</definedName>
    <definedName name="Гидролог4">#REF!</definedName>
    <definedName name="ГИП">#REF!</definedName>
    <definedName name="ГИП2">#REF!</definedName>
    <definedName name="глрп" localSheetId="4">#REF!</definedName>
    <definedName name="глрп" localSheetId="6">#REF!</definedName>
    <definedName name="глрп">#REF!</definedName>
    <definedName name="гном" localSheetId="4">#REF!</definedName>
    <definedName name="гном">#REF!</definedName>
    <definedName name="гор" localSheetId="4">#REF!</definedName>
    <definedName name="гор" localSheetId="6">#REF!</definedName>
    <definedName name="гор">#REF!</definedName>
    <definedName name="гос" localSheetId="4">#REF!</definedName>
    <definedName name="гос">#REF!</definedName>
    <definedName name="гпдш" localSheetId="4">#REF!</definedName>
    <definedName name="гпдш">#REF!</definedName>
    <definedName name="гпшд" localSheetId="4">#REF!</definedName>
    <definedName name="гпшд">#REF!</definedName>
    <definedName name="График">"Диагр. 4"</definedName>
    <definedName name="гш" localSheetId="4">#REF!</definedName>
    <definedName name="гш" localSheetId="6">#REF!</definedName>
    <definedName name="гш">#REF!</definedName>
    <definedName name="гшд" localSheetId="4">#REF!</definedName>
    <definedName name="гшд">#REF!</definedName>
    <definedName name="гшн" localSheetId="4">#REF!</definedName>
    <definedName name="гшн">#REF!</definedName>
    <definedName name="гшшг">NA()</definedName>
    <definedName name="д" localSheetId="4">#REF!</definedName>
    <definedName name="д" localSheetId="6">#REF!</definedName>
    <definedName name="д" localSheetId="8">#REF!</definedName>
    <definedName name="д">#REF!</definedName>
    <definedName name="д1" localSheetId="4">#REF!</definedName>
    <definedName name="д1">#REF!</definedName>
    <definedName name="д10" localSheetId="4">#REF!</definedName>
    <definedName name="д10">#REF!</definedName>
    <definedName name="д2" localSheetId="4">#REF!</definedName>
    <definedName name="д2">#REF!</definedName>
    <definedName name="д3" localSheetId="4">#REF!</definedName>
    <definedName name="д3">#REF!</definedName>
    <definedName name="д4" localSheetId="4">#REF!</definedName>
    <definedName name="д4">#REF!</definedName>
    <definedName name="д5" localSheetId="4">#REF!</definedName>
    <definedName name="д5">#REF!</definedName>
    <definedName name="д6" localSheetId="4">#REF!</definedName>
    <definedName name="д6">#REF!</definedName>
    <definedName name="д7" localSheetId="4">#REF!</definedName>
    <definedName name="д7">#REF!</definedName>
    <definedName name="д8" localSheetId="4">#REF!</definedName>
    <definedName name="д8">#REF!</definedName>
    <definedName name="д9" localSheetId="4">#REF!</definedName>
    <definedName name="д9">#REF!</definedName>
    <definedName name="дан" localSheetId="4">#REF!</definedName>
    <definedName name="дан">#REF!</definedName>
    <definedName name="Дата_изменения_группы_строек" localSheetId="4">#REF!</definedName>
    <definedName name="Дата_изменения_группы_строек">#REF!</definedName>
    <definedName name="Дата_изменения_локальной_сметы" localSheetId="4">#REF!</definedName>
    <definedName name="Дата_изменения_локальной_сметы">#REF!</definedName>
    <definedName name="Дата_изменения_объекта" localSheetId="4">#REF!</definedName>
    <definedName name="Дата_изменения_объекта">#REF!</definedName>
    <definedName name="Дата_изменения_объектной_сметы" localSheetId="4">#REF!</definedName>
    <definedName name="Дата_изменения_объектной_сметы">#REF!</definedName>
    <definedName name="Дата_изменения_очереди" localSheetId="4">#REF!</definedName>
    <definedName name="Дата_изменения_очереди">#REF!</definedName>
    <definedName name="Дата_изменения_пускового_комплекса" localSheetId="4">#REF!</definedName>
    <definedName name="Дата_изменения_пускового_комплекса">#REF!</definedName>
    <definedName name="Дата_изменения_сводного_сметного_расчета" localSheetId="4">#REF!</definedName>
    <definedName name="Дата_изменения_сводного_сметного_расчета">#REF!</definedName>
    <definedName name="Дата_изменения_стройки" localSheetId="4">#REF!</definedName>
    <definedName name="Дата_изменения_стройки">#REF!</definedName>
    <definedName name="Дата_создания_группы_строек" localSheetId="4">#REF!</definedName>
    <definedName name="Дата_создания_группы_строек">#REF!</definedName>
    <definedName name="Дата_создания_локальной_сметы" localSheetId="4">#REF!</definedName>
    <definedName name="Дата_создания_локальной_сметы">#REF!</definedName>
    <definedName name="Дата_создания_объекта" localSheetId="4">#REF!</definedName>
    <definedName name="Дата_создания_объекта">#REF!</definedName>
    <definedName name="Дата_создания_объектной_сметы" localSheetId="4">#REF!</definedName>
    <definedName name="Дата_создания_объектной_сметы">#REF!</definedName>
    <definedName name="Дата_создания_очереди" localSheetId="4">#REF!</definedName>
    <definedName name="Дата_создания_очереди">#REF!</definedName>
    <definedName name="Дата_создания_пускового_комплекса" localSheetId="4">#REF!</definedName>
    <definedName name="Дата_создания_пускового_комплекса">#REF!</definedName>
    <definedName name="Дата_создания_сводного_сметного_расчета" localSheetId="4">#REF!</definedName>
    <definedName name="Дата_создания_сводного_сметного_расчета">#REF!</definedName>
    <definedName name="Дата_создания_стройки" localSheetId="4">#REF!</definedName>
    <definedName name="Дата_создания_стройки">#REF!</definedName>
    <definedName name="дд" localSheetId="4">#REF!</definedName>
    <definedName name="дд" localSheetId="8">#REF!</definedName>
    <definedName name="дд">#REF!</definedName>
    <definedName name="дддд" localSheetId="4">#REF!</definedName>
    <definedName name="дддд" localSheetId="6">#REF!</definedName>
    <definedName name="дддд" localSheetId="8">#REF!</definedName>
    <definedName name="дддд">#REF!</definedName>
    <definedName name="ддддд" localSheetId="4">#REF!</definedName>
    <definedName name="ддддд">#REF!</definedName>
    <definedName name="де" localSheetId="4">#REF!</definedName>
    <definedName name="де" localSheetId="8">#REF!</definedName>
    <definedName name="де">#REF!</definedName>
    <definedName name="десятый" localSheetId="4">#REF!</definedName>
    <definedName name="десятый" localSheetId="6">#REF!</definedName>
    <definedName name="десятый">#REF!</definedName>
    <definedName name="дефл." localSheetId="4">#REF!</definedName>
    <definedName name="дефл." localSheetId="8">#REF!</definedName>
    <definedName name="дефл.">#REF!</definedName>
    <definedName name="Дефл_ц_пред_год">#REF!</definedName>
    <definedName name="Дефлятор" localSheetId="4">#REF!</definedName>
    <definedName name="Дефлятор" localSheetId="6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4">#REF!</definedName>
    <definedName name="Дефлятор1" localSheetId="6">#REF!</definedName>
    <definedName name="Дефлятор1">#REF!</definedName>
    <definedName name="диапазон" localSheetId="4">#REF!</definedName>
    <definedName name="диапазон" localSheetId="6">#REF!</definedName>
    <definedName name="диапазон">#REF!</definedName>
    <definedName name="Диск" localSheetId="4">#REF!</definedName>
    <definedName name="Диск" localSheetId="6">#REF!</definedName>
    <definedName name="Диск">#REF!</definedName>
    <definedName name="длдл" localSheetId="4">#REF!</definedName>
    <definedName name="длдл">#REF!</definedName>
    <definedName name="Длинна_границы" localSheetId="4">#REF!</definedName>
    <definedName name="Длинна_границы" localSheetId="6">#REF!</definedName>
    <definedName name="Длинна_границы">#REF!</definedName>
    <definedName name="Длинна_трассы" localSheetId="4">#REF!</definedName>
    <definedName name="Длинна_трассы">#REF!</definedName>
    <definedName name="длозщшзщдлжб" localSheetId="4">#REF!</definedName>
    <definedName name="длозщшзщдлжб" localSheetId="6">#REF!</definedName>
    <definedName name="длозщшзщдлжб">#REF!</definedName>
    <definedName name="длолдолд" localSheetId="4">#REF!</definedName>
    <definedName name="длолдолд">#REF!</definedName>
    <definedName name="длощшл" localSheetId="4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4">#REF!</definedName>
    <definedName name="Дн_ставка" localSheetId="6">#REF!</definedName>
    <definedName name="Дн_ставка">#REF!</definedName>
    <definedName name="дна" localSheetId="4">#REF!</definedName>
    <definedName name="дна">#REF!</definedName>
    <definedName name="до" localSheetId="4">#REF!</definedName>
    <definedName name="до" localSheetId="8">#REF!</definedName>
    <definedName name="до">#REF!</definedName>
    <definedName name="док">#REF!</definedName>
    <definedName name="дол" localSheetId="4">#REF!</definedName>
    <definedName name="дол" localSheetId="6">#REF!</definedName>
    <definedName name="дол" localSheetId="8">#REF!</definedName>
    <definedName name="дол">#REF!</definedName>
    <definedName name="Должность">#REF!</definedName>
    <definedName name="ДОЛЛАР" localSheetId="4">#REF!</definedName>
    <definedName name="ДОЛЛАР" localSheetId="6">#REF!</definedName>
    <definedName name="ДОЛЛАР">#REF!</definedName>
    <definedName name="доорп" localSheetId="4">#REF!</definedName>
    <definedName name="доорп">#REF!</definedName>
    <definedName name="Доп._оборудование_1" localSheetId="4">#REF!</definedName>
    <definedName name="Доп._оборудование_1" localSheetId="6">#REF!</definedName>
    <definedName name="Доп._оборудование_1">#REF!</definedName>
    <definedName name="Доп_оборуд" localSheetId="4">#REF!</definedName>
    <definedName name="Доп_оборуд">#REF!</definedName>
    <definedName name="допдшгед" localSheetId="4">#REF!</definedName>
    <definedName name="допдшгед">#REF!</definedName>
    <definedName name="Дорога_1" localSheetId="4">#REF!</definedName>
    <definedName name="Дорога_1" localSheetId="6">#REF!</definedName>
    <definedName name="Дорога_1">#REF!</definedName>
    <definedName name="дп" localSheetId="4">#REF!</definedName>
    <definedName name="дп">#REF!</definedName>
    <definedName name="др" localSheetId="4">#REF!</definedName>
    <definedName name="др">#REF!</definedName>
    <definedName name="др.матер">#REF!</definedName>
    <definedName name="ДС" localSheetId="4">#REF!</definedName>
    <definedName name="ДС" localSheetId="8">#REF!</definedName>
    <definedName name="ДС">#REF!</definedName>
    <definedName name="дтс">#REF!</definedName>
    <definedName name="дщшю" localSheetId="4">#REF!</definedName>
    <definedName name="дщшю" localSheetId="6">#REF!</definedName>
    <definedName name="дщшю">#REF!</definedName>
    <definedName name="дэ" localSheetId="4">#REF!</definedName>
    <definedName name="дэ">#REF!</definedName>
    <definedName name="е" localSheetId="4">#REF!</definedName>
    <definedName name="е">#REF!</definedName>
    <definedName name="евнл" localSheetId="4">#REF!</definedName>
    <definedName name="евнл">#REF!</definedName>
    <definedName name="евнлен" localSheetId="4">#REF!</definedName>
    <definedName name="евнлен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4">#REF!</definedName>
    <definedName name="Еврейская_автономная_область_1">#REF!</definedName>
    <definedName name="еврор" localSheetId="4">#REF!</definedName>
    <definedName name="еврор">#REF!</definedName>
    <definedName name="еврь" localSheetId="4">#REF!</definedName>
    <definedName name="еврь">#REF!</definedName>
    <definedName name="Единица1" localSheetId="4">#REF!</definedName>
    <definedName name="Единица1">#REF!</definedName>
    <definedName name="Единица10" localSheetId="4">#REF!</definedName>
    <definedName name="Единица10">#REF!</definedName>
    <definedName name="Единица11" localSheetId="4">#REF!</definedName>
    <definedName name="Единица11">#REF!</definedName>
    <definedName name="Единица12" localSheetId="4">#REF!</definedName>
    <definedName name="Единица12">#REF!</definedName>
    <definedName name="Единица13" localSheetId="4">#REF!</definedName>
    <definedName name="Единица13">#REF!</definedName>
    <definedName name="Единица14" localSheetId="4">#REF!</definedName>
    <definedName name="Единица14">#REF!</definedName>
    <definedName name="Единица15" localSheetId="4">#REF!</definedName>
    <definedName name="Единица15">#REF!</definedName>
    <definedName name="Единица16" localSheetId="4">#REF!</definedName>
    <definedName name="Единица16">#REF!</definedName>
    <definedName name="Единица17" localSheetId="4">#REF!</definedName>
    <definedName name="Единица17">#REF!</definedName>
    <definedName name="Единица18" localSheetId="4">#REF!</definedName>
    <definedName name="Единица18">#REF!</definedName>
    <definedName name="Единица19" localSheetId="4">#REF!</definedName>
    <definedName name="Единица19">#REF!</definedName>
    <definedName name="Единица2" localSheetId="4">#REF!</definedName>
    <definedName name="Единица2">#REF!</definedName>
    <definedName name="Единица20" localSheetId="4">#REF!</definedName>
    <definedName name="Единица20">#REF!</definedName>
    <definedName name="Единица21" localSheetId="4">#REF!</definedName>
    <definedName name="Единица21">#REF!</definedName>
    <definedName name="Единица22" localSheetId="4">#REF!</definedName>
    <definedName name="Единица22">#REF!</definedName>
    <definedName name="Единица23" localSheetId="4">#REF!</definedName>
    <definedName name="Единица23">#REF!</definedName>
    <definedName name="Единица24" localSheetId="4">#REF!</definedName>
    <definedName name="Единица24">#REF!</definedName>
    <definedName name="Единица25" localSheetId="4">#REF!</definedName>
    <definedName name="Единица25">#REF!</definedName>
    <definedName name="Единица26" localSheetId="4">#REF!</definedName>
    <definedName name="Единица26">#REF!</definedName>
    <definedName name="Единица27" localSheetId="4">#REF!</definedName>
    <definedName name="Единица27">#REF!</definedName>
    <definedName name="Единица28" localSheetId="4">#REF!</definedName>
    <definedName name="Единица28">#REF!</definedName>
    <definedName name="Единица29" localSheetId="4">#REF!</definedName>
    <definedName name="Единица29">#REF!</definedName>
    <definedName name="Единица3" localSheetId="4">#REF!</definedName>
    <definedName name="Единица3">#REF!</definedName>
    <definedName name="Единица30" localSheetId="4">#REF!</definedName>
    <definedName name="Единица30">#REF!</definedName>
    <definedName name="Единица31" localSheetId="4">#REF!</definedName>
    <definedName name="Единица31">#REF!</definedName>
    <definedName name="Единица32" localSheetId="4">#REF!</definedName>
    <definedName name="Единица32">#REF!</definedName>
    <definedName name="Единица33" localSheetId="4">#REF!</definedName>
    <definedName name="Единица33">#REF!</definedName>
    <definedName name="Единица34" localSheetId="4">#REF!</definedName>
    <definedName name="Единица34">#REF!</definedName>
    <definedName name="Единица35" localSheetId="4">#REF!</definedName>
    <definedName name="Единица35">#REF!</definedName>
    <definedName name="Единица36" localSheetId="4">#REF!</definedName>
    <definedName name="Единица36">#REF!</definedName>
    <definedName name="Единица37" localSheetId="4">#REF!</definedName>
    <definedName name="Единица37">#REF!</definedName>
    <definedName name="Единица38" localSheetId="4">#REF!</definedName>
    <definedName name="Единица38">#REF!</definedName>
    <definedName name="Единица39" localSheetId="4">#REF!</definedName>
    <definedName name="Единица39">#REF!</definedName>
    <definedName name="Единица4" localSheetId="4">#REF!</definedName>
    <definedName name="Единица4">#REF!</definedName>
    <definedName name="Единица40" localSheetId="4">#REF!</definedName>
    <definedName name="Единица40">#REF!</definedName>
    <definedName name="Единица41" localSheetId="4">#REF!</definedName>
    <definedName name="Единица41">#REF!</definedName>
    <definedName name="Единица42" localSheetId="4">#REF!</definedName>
    <definedName name="Единица42">#REF!</definedName>
    <definedName name="Единица43" localSheetId="4">#REF!</definedName>
    <definedName name="Единица43">#REF!</definedName>
    <definedName name="Единица44" localSheetId="4">#REF!</definedName>
    <definedName name="Единица44">#REF!</definedName>
    <definedName name="Единица45" localSheetId="4">#REF!</definedName>
    <definedName name="Единица45">#REF!</definedName>
    <definedName name="Единица46" localSheetId="4">#REF!</definedName>
    <definedName name="Единица46">#REF!</definedName>
    <definedName name="Единица47" localSheetId="4">#REF!</definedName>
    <definedName name="Единица47">#REF!</definedName>
    <definedName name="Единица48" localSheetId="4">#REF!</definedName>
    <definedName name="Единица48">#REF!</definedName>
    <definedName name="Единица49" localSheetId="4">#REF!</definedName>
    <definedName name="Единица49">#REF!</definedName>
    <definedName name="Единица5" localSheetId="4">#REF!</definedName>
    <definedName name="Единица5">#REF!</definedName>
    <definedName name="Единица50" localSheetId="4">#REF!</definedName>
    <definedName name="Единица50">#REF!</definedName>
    <definedName name="Единица51" localSheetId="4">#REF!</definedName>
    <definedName name="Единица51">#REF!</definedName>
    <definedName name="Единица52" localSheetId="4">#REF!</definedName>
    <definedName name="Единица52">#REF!</definedName>
    <definedName name="Единица53" localSheetId="4">#REF!</definedName>
    <definedName name="Единица53">#REF!</definedName>
    <definedName name="Единица54" localSheetId="4">#REF!</definedName>
    <definedName name="Единица54">#REF!</definedName>
    <definedName name="Единица55" localSheetId="4">#REF!</definedName>
    <definedName name="Единица55">#REF!</definedName>
    <definedName name="Единица56" localSheetId="4">#REF!</definedName>
    <definedName name="Единица56">#REF!</definedName>
    <definedName name="Единица57" localSheetId="4">#REF!</definedName>
    <definedName name="Единица57">#REF!</definedName>
    <definedName name="Единица58" localSheetId="4">#REF!</definedName>
    <definedName name="Единица58">#REF!</definedName>
    <definedName name="Единица59" localSheetId="4">#REF!</definedName>
    <definedName name="Единица59">#REF!</definedName>
    <definedName name="Единица6" localSheetId="4">#REF!</definedName>
    <definedName name="Единица6">#REF!</definedName>
    <definedName name="Единица60" localSheetId="4">#REF!</definedName>
    <definedName name="Единица60">#REF!</definedName>
    <definedName name="Единица7" localSheetId="4">#REF!</definedName>
    <definedName name="Единица7">#REF!</definedName>
    <definedName name="Единица8" localSheetId="4">#REF!</definedName>
    <definedName name="Единица8">#REF!</definedName>
    <definedName name="Единица9" localSheetId="4">#REF!</definedName>
    <definedName name="Единица9">#REF!</definedName>
    <definedName name="ен" localSheetId="4">#REF!</definedName>
    <definedName name="ен">#REF!</definedName>
    <definedName name="енвлпр" localSheetId="4">#REF!</definedName>
    <definedName name="енвлпр">#REF!</definedName>
    <definedName name="енг" localSheetId="4">#REF!</definedName>
    <definedName name="енг">#REF!</definedName>
    <definedName name="енк" localSheetId="4">#REF!</definedName>
    <definedName name="енк">#REF!</definedName>
    <definedName name="енлопр" localSheetId="4">#REF!</definedName>
    <definedName name="енлопр">#REF!</definedName>
    <definedName name="ено" localSheetId="4">#REF!</definedName>
    <definedName name="ено">#REF!</definedName>
    <definedName name="еное" localSheetId="4">#REF!</definedName>
    <definedName name="еное">#REF!</definedName>
    <definedName name="ео" localSheetId="4">#REF!</definedName>
    <definedName name="ео">#REF!</definedName>
    <definedName name="еов" localSheetId="4">#REF!</definedName>
    <definedName name="еов">#REF!</definedName>
    <definedName name="ер" localSheetId="4">#REF!</definedName>
    <definedName name="ер">#REF!</definedName>
    <definedName name="ЕСН2004">#REF!</definedName>
    <definedName name="еуг" localSheetId="4">#REF!</definedName>
    <definedName name="еуг">#REF!</definedName>
    <definedName name="ж" localSheetId="4">#REF!</definedName>
    <definedName name="ж" localSheetId="6">#REF!</definedName>
    <definedName name="ж" localSheetId="8">#REF!</definedName>
    <definedName name="ж">#REF!</definedName>
    <definedName name="жжж" localSheetId="4">#REF!</definedName>
    <definedName name="жжж" localSheetId="6">#REF!</definedName>
    <definedName name="жжж">#REF!</definedName>
    <definedName name="жпф" localSheetId="4">#REF!</definedName>
    <definedName name="жпф">#REF!</definedName>
    <definedName name="Зависимые" localSheetId="4">#REF!</definedName>
    <definedName name="Зависимые">#REF!</definedName>
    <definedName name="Заголовок_печати" localSheetId="4">#REF!</definedName>
    <definedName name="Заголовок_печати">#REF!</definedName>
    <definedName name="Заголовок_раздела" localSheetId="4">#REF!</definedName>
    <definedName name="Заголовок_раздела">#REF!</definedName>
    <definedName name="ЗаданиеГС_КМ">#REF!</definedName>
    <definedName name="ЗаданиеЭСС_КМ">#REF!</definedName>
    <definedName name="Заказчик" localSheetId="4">#REF!</definedName>
    <definedName name="Заказчик" localSheetId="6">#REF!</definedName>
    <definedName name="Заказчик">#REF!</definedName>
    <definedName name="Зел">#REF!</definedName>
    <definedName name="зждзд" localSheetId="4">#REF!</definedName>
    <definedName name="зждзд" localSheetId="6">#REF!</definedName>
    <definedName name="зждзд">#REF!</definedName>
    <definedName name="зз" localSheetId="4">#REF!</definedName>
    <definedName name="зз" localSheetId="6">#REF!</definedName>
    <definedName name="зз" localSheetId="8">#REF!</definedName>
    <definedName name="зз">#REF!</definedName>
    <definedName name="зззз">#REF!</definedName>
    <definedName name="ЗИП_Всего_1" localSheetId="4">#REF!</definedName>
    <definedName name="ЗИП_Всего_1" localSheetId="6">#REF!</definedName>
    <definedName name="ЗИП_Всего_1">#REF!</definedName>
    <definedName name="зит">#REF!</definedName>
    <definedName name="зощр" localSheetId="4">#REF!</definedName>
    <definedName name="зощр" localSheetId="6">#REF!</definedName>
    <definedName name="зощр">#REF!</definedName>
    <definedName name="ЗЮзя" localSheetId="4">#REF!</definedName>
    <definedName name="ЗЮзя">#REF!</definedName>
    <definedName name="Ивановская_область" localSheetId="4">#REF!</definedName>
    <definedName name="Ивановская_область" localSheetId="6">#REF!</definedName>
    <definedName name="Ивановская_область">#REF!</definedName>
    <definedName name="ивпт" localSheetId="4">#REF!</definedName>
    <definedName name="ивпт">#REF!</definedName>
    <definedName name="Иди">#REF!</definedName>
    <definedName name="ии" localSheetId="4">#REF!</definedName>
    <definedName name="ии">#REF!</definedName>
    <definedName name="иии" localSheetId="4">#REF!</definedName>
    <definedName name="иии" localSheetId="8">#REF!</definedName>
    <definedName name="иии">#REF!</definedName>
    <definedName name="ИИМбал">#REF!</definedName>
    <definedName name="ИиНИ">#REF!</definedName>
    <definedName name="ик" localSheetId="4">#REF!</definedName>
    <definedName name="ик">#REF!</definedName>
    <definedName name="имт" localSheetId="4">#REF!</definedName>
    <definedName name="имт" localSheetId="6">#REF!</definedName>
    <definedName name="имт">#REF!</definedName>
    <definedName name="Инвестор" localSheetId="4">#REF!</definedName>
    <definedName name="Инвестор">#REF!</definedName>
    <definedName name="Инд" localSheetId="4">#REF!</definedName>
    <definedName name="Инд">#REF!</definedName>
    <definedName name="Индекс_ЛН_группы_строек" localSheetId="4">#REF!</definedName>
    <definedName name="Индекс_ЛН_группы_строек">#REF!</definedName>
    <definedName name="Индекс_ЛН_локальной_сметы" localSheetId="4">#REF!</definedName>
    <definedName name="Индекс_ЛН_локальной_сметы">#REF!</definedName>
    <definedName name="Индекс_ЛН_объекта" localSheetId="4">#REF!</definedName>
    <definedName name="Индекс_ЛН_объекта">#REF!</definedName>
    <definedName name="Индекс_ЛН_объектной_сметы" localSheetId="4">#REF!</definedName>
    <definedName name="Индекс_ЛН_объектной_сметы">#REF!</definedName>
    <definedName name="Индекс_ЛН_очереди" localSheetId="4">#REF!</definedName>
    <definedName name="Индекс_ЛН_очереди">#REF!</definedName>
    <definedName name="Индекс_ЛН_пускового_комплекса" localSheetId="4">#REF!</definedName>
    <definedName name="Индекс_ЛН_пускового_комплекса">#REF!</definedName>
    <definedName name="Индекс_ЛН_сводного_сметного_расчета" localSheetId="4">#REF!</definedName>
    <definedName name="Индекс_ЛН_сводного_сметного_расчета">#REF!</definedName>
    <definedName name="Индекс_ЛН_стройки" localSheetId="4">#REF!</definedName>
    <definedName name="Индекс_ЛН_стройки">#REF!</definedName>
    <definedName name="Ини" localSheetId="6">#REF!</definedName>
    <definedName name="Ини">#REF!</definedName>
    <definedName name="инфл" localSheetId="4">#REF!</definedName>
    <definedName name="инфл" localSheetId="6">#REF!</definedName>
    <definedName name="инфл">#REF!</definedName>
    <definedName name="иолд" localSheetId="4">#REF!</definedName>
    <definedName name="иолд">#REF!</definedName>
    <definedName name="ИОСост">#REF!</definedName>
    <definedName name="ИОСпс">#REF!</definedName>
    <definedName name="ИОСсг">#REF!</definedName>
    <definedName name="иошль" localSheetId="4">#REF!</definedName>
    <definedName name="иошль">#REF!</definedName>
    <definedName name="ип" localSheetId="4">#REF!</definedName>
    <definedName name="ип">#REF!</definedName>
    <definedName name="Ипос">#REF!</definedName>
    <definedName name="ИПусто" localSheetId="4">#REF!</definedName>
    <definedName name="ИПусто">#REF!</definedName>
    <definedName name="Ипц">#REF!</definedName>
    <definedName name="Иркутская_область" localSheetId="4">#REF!</definedName>
    <definedName name="Иркутская_область">#REF!</definedName>
    <definedName name="Иркутская_область_1" localSheetId="4">#REF!</definedName>
    <definedName name="Иркутская_область_1">#REF!</definedName>
    <definedName name="ис">#REF!</definedName>
    <definedName name="ИС__И.Максимов" localSheetId="4">#REF!</definedName>
    <definedName name="ИС__И.Максимов" localSheetId="6">#REF!</definedName>
    <definedName name="ИС__И.Максимов">#REF!</definedName>
    <definedName name="итог" localSheetId="4">#REF!</definedName>
    <definedName name="итог">#REF!</definedName>
    <definedName name="Итого_ЗПМ__по_рес_расчету_с_учетом_к_тов" localSheetId="4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>#REF!</definedName>
    <definedName name="Итого_материалы" localSheetId="4">#REF!</definedName>
    <definedName name="Итого_материалы">#REF!</definedName>
    <definedName name="Итого_материалы__по_рес_расчету_с_учетом_к_тов" localSheetId="4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>#REF!</definedName>
    <definedName name="Итого_машины_и_механизмы" localSheetId="4">#REF!</definedName>
    <definedName name="Итого_машины_и_механизмы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4">#REF!</definedName>
    <definedName name="Итого_НР_по_ресурсному_расчету">#REF!</definedName>
    <definedName name="Итого_ОЗП" localSheetId="4">#REF!</definedName>
    <definedName name="Итого_ОЗП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4">#REF!</definedName>
    <definedName name="Итого_ОЗП_по_рес_расчету_с_учетом_к_тов">#REF!</definedName>
    <definedName name="Итого_ПЗ" localSheetId="4">#REF!</definedName>
    <definedName name="Итого_ПЗ">#REF!</definedName>
    <definedName name="Итого_ПЗ_в_базисных_ценах" localSheetId="4">#REF!</definedName>
    <definedName name="Итого_ПЗ_в_базисных_ценах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>#REF!</definedName>
    <definedName name="Итого_ПЗ_по_рес_расчету_с_учетом_к_тов" localSheetId="4">#REF!</definedName>
    <definedName name="Итого_ПЗ_по_рес_расчету_с_учетом_к_тов">#REF!</definedName>
    <definedName name="Итого_по_разделу_V" localSheetId="4">#REF!</definedName>
    <definedName name="Итого_по_разделу_V">#REF!</definedName>
    <definedName name="Итого_по_смете" localSheetId="4">#REF!</definedName>
    <definedName name="Итого_по_смете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4">#REF!</definedName>
    <definedName name="Итого_СП_по_ресурсному_расчету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4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>#REF!</definedName>
    <definedName name="ить" localSheetId="4">#REF!</definedName>
    <definedName name="ить">#REF!</definedName>
    <definedName name="итьоиьб" localSheetId="4">#REF!</definedName>
    <definedName name="итьоиьб">#REF!</definedName>
    <definedName name="Иуе">#REF!</definedName>
    <definedName name="ИуеРЭО">#REF!</definedName>
    <definedName name="Ицпп">#REF!</definedName>
    <definedName name="й" localSheetId="4">#REF!</definedName>
    <definedName name="й">#REF!</definedName>
    <definedName name="йцйу3йк" localSheetId="4">#REF!</definedName>
    <definedName name="йцйу3йк" localSheetId="6">#REF!</definedName>
    <definedName name="йцйу3йк">#REF!</definedName>
    <definedName name="йцйц">NA()</definedName>
    <definedName name="йцу" localSheetId="4">#REF!</definedName>
    <definedName name="йцу" localSheetId="6">#REF!</definedName>
    <definedName name="йцу">#REF!</definedName>
    <definedName name="К" localSheetId="4">#REF!</definedName>
    <definedName name="К">#REF!</definedName>
    <definedName name="к_ЗПМ" localSheetId="4">#REF!</definedName>
    <definedName name="к_ЗПМ">#REF!</definedName>
    <definedName name="к_МАТ" localSheetId="4">#REF!</definedName>
    <definedName name="к_МАТ">#REF!</definedName>
    <definedName name="к_ОЗП" localSheetId="4">#REF!</definedName>
    <definedName name="к_ОЗП">#REF!</definedName>
    <definedName name="к_ПЗ" localSheetId="4">#REF!</definedName>
    <definedName name="к_ПЗ">#REF!</definedName>
    <definedName name="к_ЭМ" localSheetId="4">#REF!</definedName>
    <definedName name="к_ЭМ">#REF!</definedName>
    <definedName name="к1" localSheetId="4">#REF!</definedName>
    <definedName name="к1">#REF!</definedName>
    <definedName name="к10" localSheetId="4">#REF!</definedName>
    <definedName name="к10">#REF!</definedName>
    <definedName name="к101" localSheetId="4">#REF!</definedName>
    <definedName name="к101">#REF!</definedName>
    <definedName name="К105" localSheetId="4">#REF!</definedName>
    <definedName name="К105">#REF!</definedName>
    <definedName name="к11" localSheetId="4">#REF!</definedName>
    <definedName name="к11">#REF!</definedName>
    <definedName name="к12" localSheetId="4">#REF!</definedName>
    <definedName name="к12">#REF!</definedName>
    <definedName name="к13" localSheetId="4">#REF!</definedName>
    <definedName name="к13">#REF!</definedName>
    <definedName name="к14" localSheetId="4">#REF!</definedName>
    <definedName name="к14">#REF!</definedName>
    <definedName name="к15" localSheetId="4">#REF!</definedName>
    <definedName name="к15">#REF!</definedName>
    <definedName name="к16" localSheetId="4">#REF!</definedName>
    <definedName name="к16">#REF!</definedName>
    <definedName name="к17" localSheetId="4">#REF!</definedName>
    <definedName name="к17">#REF!</definedName>
    <definedName name="к18" localSheetId="4">#REF!</definedName>
    <definedName name="к18">#REF!</definedName>
    <definedName name="к19" localSheetId="4">#REF!</definedName>
    <definedName name="к19">#REF!</definedName>
    <definedName name="к2" localSheetId="4">#REF!</definedName>
    <definedName name="к2">#REF!</definedName>
    <definedName name="к20" localSheetId="4">#REF!</definedName>
    <definedName name="к20">#REF!</definedName>
    <definedName name="к21" localSheetId="4">#REF!</definedName>
    <definedName name="к21">#REF!</definedName>
    <definedName name="к22" localSheetId="4">#REF!</definedName>
    <definedName name="к22">#REF!</definedName>
    <definedName name="к23" localSheetId="4">#REF!</definedName>
    <definedName name="к23">#REF!</definedName>
    <definedName name="к231" localSheetId="4">#REF!</definedName>
    <definedName name="к231">#REF!</definedName>
    <definedName name="к24" localSheetId="4">#REF!</definedName>
    <definedName name="к24">#REF!</definedName>
    <definedName name="к25" localSheetId="4">#REF!</definedName>
    <definedName name="к25">#REF!</definedName>
    <definedName name="к26" localSheetId="4">#REF!</definedName>
    <definedName name="к26">#REF!</definedName>
    <definedName name="к27" localSheetId="4">#REF!</definedName>
    <definedName name="к27">#REF!</definedName>
    <definedName name="к28" localSheetId="4">#REF!</definedName>
    <definedName name="к28">#REF!</definedName>
    <definedName name="к29" localSheetId="4">#REF!</definedName>
    <definedName name="к29">#REF!</definedName>
    <definedName name="к2п" localSheetId="4">#REF!</definedName>
    <definedName name="к2п">#REF!</definedName>
    <definedName name="к3" localSheetId="4">#REF!</definedName>
    <definedName name="к3">#REF!</definedName>
    <definedName name="к30" localSheetId="4">#REF!</definedName>
    <definedName name="к30">#REF!</definedName>
    <definedName name="к3п" localSheetId="4">#REF!</definedName>
    <definedName name="к3п">#REF!</definedName>
    <definedName name="к5" localSheetId="4">#REF!</definedName>
    <definedName name="к5">#REF!</definedName>
    <definedName name="к6" localSheetId="4">#REF!</definedName>
    <definedName name="к6">#REF!</definedName>
    <definedName name="к7" localSheetId="4">#REF!</definedName>
    <definedName name="к7">#REF!</definedName>
    <definedName name="к8" localSheetId="4">#REF!</definedName>
    <definedName name="к8">#REF!</definedName>
    <definedName name="к9" localSheetId="4">#REF!</definedName>
    <definedName name="к9">#REF!</definedName>
    <definedName name="Кабардино_Балкарская_Республика" localSheetId="4">#REF!</definedName>
    <definedName name="Кабардино_Балкарская_Республика">#REF!</definedName>
    <definedName name="Кабели_1" localSheetId="4">#REF!</definedName>
    <definedName name="Кабели_1" localSheetId="6">#REF!</definedName>
    <definedName name="Кабели_1">#REF!</definedName>
    <definedName name="кабель" localSheetId="4">#REF!</definedName>
    <definedName name="кабель">#REF!</definedName>
    <definedName name="кака" localSheetId="4">#REF!</definedName>
    <definedName name="кака" localSheetId="6">#REF!</definedName>
    <definedName name="кака">#REF!</definedName>
    <definedName name="Калининградская_область" localSheetId="4">#REF!</definedName>
    <definedName name="Калининградская_область">#REF!</definedName>
    <definedName name="калплан" localSheetId="4">#REF!</definedName>
    <definedName name="калплан">#REF!</definedName>
    <definedName name="Калужская_область" localSheetId="4">#REF!</definedName>
    <definedName name="Калужская_область">#REF!</definedName>
    <definedName name="Камеральных" localSheetId="4">#REF!</definedName>
    <definedName name="Камеральных">#REF!</definedName>
    <definedName name="Камчатская_область" localSheetId="4">#REF!</definedName>
    <definedName name="Камчатская_область">#REF!</definedName>
    <definedName name="Камчатская_область_1" localSheetId="4">#REF!</definedName>
    <definedName name="Камчатская_область_1">#REF!</definedName>
    <definedName name="Карачаево_Черкесская_Республика" localSheetId="4">#REF!</definedName>
    <definedName name="Карачаево_Черкесская_Республика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>#REF!</definedName>
    <definedName name="катя" localSheetId="4">#REF!</definedName>
    <definedName name="катя">#REF!</definedName>
    <definedName name="КВАРТАЛ2" localSheetId="4">#REF!</definedName>
    <definedName name="КВАРТАЛ2" localSheetId="6">#REF!</definedName>
    <definedName name="КВАРТАЛ2">#REF!</definedName>
    <definedName name="кгкг" localSheetId="4">#REF!</definedName>
    <definedName name="кгкг" localSheetId="6">#REF!</definedName>
    <definedName name="кгкг">#REF!</definedName>
    <definedName name="кеке" localSheetId="4">#REF!</definedName>
    <definedName name="кеке">#REF!</definedName>
    <definedName name="Кемеровская_область" localSheetId="4">#REF!</definedName>
    <definedName name="Кемеровская_область">#REF!</definedName>
    <definedName name="Кемеровская_область_1" localSheetId="4">#REF!</definedName>
    <definedName name="Кемеровская_область_1">#REF!</definedName>
    <definedName name="кенрке" localSheetId="4">#REF!</definedName>
    <definedName name="кенрке">#REF!</definedName>
    <definedName name="кенроолтьб" localSheetId="4">#REF!</definedName>
    <definedName name="кенроолтьб">#REF!</definedName>
    <definedName name="керл" localSheetId="4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 localSheetId="4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4">#REF!</definedName>
    <definedName name="КИПиавтом" localSheetId="6">#REF!</definedName>
    <definedName name="КИПиавтом">#REF!</definedName>
    <definedName name="Кировская_область" localSheetId="4">#REF!</definedName>
    <definedName name="Кировская_область">#REF!</definedName>
    <definedName name="Кировская_область_1" localSheetId="4">#REF!</definedName>
    <definedName name="Кировская_область_1">#REF!</definedName>
    <definedName name="кк" localSheetId="4">#REF!</definedName>
    <definedName name="кк" localSheetId="8">#REF!</definedName>
    <definedName name="кк">#REF!</definedName>
    <definedName name="ккее" localSheetId="4">#REF!</definedName>
    <definedName name="ккее">#REF!</definedName>
    <definedName name="ккк" localSheetId="4">#REF!</definedName>
    <definedName name="ккк">#REF!</definedName>
    <definedName name="книга" localSheetId="4">#REF!</definedName>
    <definedName name="книга" localSheetId="6">#REF!</definedName>
    <definedName name="книга">#REF!</definedName>
    <definedName name="Кобщ" localSheetId="4">#REF!</definedName>
    <definedName name="Кобщ">#REF!</definedName>
    <definedName name="КОД" localSheetId="4">#REF!</definedName>
    <definedName name="КОД">#REF!</definedName>
    <definedName name="кол" localSheetId="4">#REF!</definedName>
    <definedName name="кол">#REF!</definedName>
    <definedName name="Количество_землепользователей" localSheetId="4">#REF!</definedName>
    <definedName name="Количество_землепользователей">#REF!</definedName>
    <definedName name="Количество_контуров" localSheetId="4">#REF!</definedName>
    <definedName name="Количество_контуров">#REF!</definedName>
    <definedName name="Количество_культур" localSheetId="4">#REF!</definedName>
    <definedName name="Количество_культур">#REF!</definedName>
    <definedName name="Количество_листов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4">#REF!</definedName>
    <definedName name="Количество_предприятий">#REF!</definedName>
    <definedName name="Количество_согласований" localSheetId="4">#REF!</definedName>
    <definedName name="Количество_согласований">#REF!</definedName>
    <definedName name="Колп">#REF!</definedName>
    <definedName name="ком." localSheetId="4">#REF!</definedName>
    <definedName name="ком." localSheetId="6">#REF!</definedName>
    <definedName name="ком.">#REF!</definedName>
    <definedName name="Командировочные_расходы" localSheetId="4">#REF!</definedName>
    <definedName name="Командировочные_расходы">#REF!</definedName>
    <definedName name="Компания">#REF!</definedName>
    <definedName name="комплект" localSheetId="6">#REF!</definedName>
    <definedName name="комплект">#REF!</definedName>
    <definedName name="конкурс" localSheetId="4">#REF!</definedName>
    <definedName name="конкурс" localSheetId="6">#REF!</definedName>
    <definedName name="конкурс">#REF!</definedName>
    <definedName name="Контроллер_1" localSheetId="4">#REF!</definedName>
    <definedName name="Контроллер_1" localSheetId="6">#REF!</definedName>
    <definedName name="Контроллер_1">#REF!</definedName>
    <definedName name="кор" localSheetId="4">#REF!</definedName>
    <definedName name="кор">#REF!</definedName>
    <definedName name="кореал" localSheetId="4">#REF!</definedName>
    <definedName name="кореал">#REF!</definedName>
    <definedName name="Корнеева" localSheetId="4">#REF!</definedName>
    <definedName name="Корнеева">#REF!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4">#REF!</definedName>
    <definedName name="Костромская_область" localSheetId="6">#REF!</definedName>
    <definedName name="Костромская_область">#REF!</definedName>
    <definedName name="КОЭФ3" localSheetId="4">#REF!</definedName>
    <definedName name="КОЭФ3" localSheetId="6">#REF!</definedName>
    <definedName name="КОЭФ3">#REF!</definedName>
    <definedName name="КоэфБезПоля" localSheetId="4">#REF!</definedName>
    <definedName name="КоэфБезПоля" localSheetId="6">#REF!</definedName>
    <definedName name="КоэфБезПоля">#REF!</definedName>
    <definedName name="КоэфГорЗак" localSheetId="4">#REF!</definedName>
    <definedName name="КоэфГорЗак">#REF!</definedName>
    <definedName name="Коэффициент" localSheetId="4">#REF!</definedName>
    <definedName name="Коэффициент" localSheetId="6">#REF!</definedName>
    <definedName name="Коэффициент">#REF!</definedName>
    <definedName name="кп" localSheetId="4">#REF!</definedName>
    <definedName name="кп">#REF!</definedName>
    <definedName name="крас" localSheetId="4">#REF!</definedName>
    <definedName name="крас" localSheetId="6">#REF!</definedName>
    <definedName name="крас">#REF!</definedName>
    <definedName name="Краснодарский_край" localSheetId="4">#REF!</definedName>
    <definedName name="Краснодарский_край">#REF!</definedName>
    <definedName name="Красноярский_край" localSheetId="4">#REF!</definedName>
    <definedName name="Красноярский_край">#REF!</definedName>
    <definedName name="Красноярский_край_1" localSheetId="4">#REF!</definedName>
    <definedName name="Красноярский_край_1">#REF!</definedName>
    <definedName name="Крек">#REF!</definedName>
    <definedName name="_xlnm.Criteria" localSheetId="4">#REF!</definedName>
    <definedName name="_xlnm.Criteria" localSheetId="6">#REF!</definedName>
    <definedName name="_xlnm.Criteria">#REF!</definedName>
    <definedName name="Крп">#REF!</definedName>
    <definedName name="куку" localSheetId="4">#REF!</definedName>
    <definedName name="куку" localSheetId="6">#REF!</definedName>
    <definedName name="куку">#REF!</definedName>
    <definedName name="Курганская_область" localSheetId="4">#REF!</definedName>
    <definedName name="Курганская_область">#REF!</definedName>
    <definedName name="Курганская_область_1" localSheetId="4">#REF!</definedName>
    <definedName name="Курганская_область_1">#REF!</definedName>
    <definedName name="курс" localSheetId="4">#REF!</definedName>
    <definedName name="курс">#REF!</definedName>
    <definedName name="Курс_1" localSheetId="4">#REF!</definedName>
    <definedName name="Курс_1">#REF!</definedName>
    <definedName name="курс_дол" localSheetId="4">#REF!</definedName>
    <definedName name="курс_дол">#REF!</definedName>
    <definedName name="Курс_доллара">#REF!</definedName>
    <definedName name="Курс_доллара_США" localSheetId="4">#REF!</definedName>
    <definedName name="Курс_доллара_США" localSheetId="6">#REF!</definedName>
    <definedName name="Курс_доллара_США">#REF!</definedName>
    <definedName name="курс1" localSheetId="4">#REF!</definedName>
    <definedName name="курс1">#REF!</definedName>
    <definedName name="Курская_область" localSheetId="4">#REF!</definedName>
    <definedName name="Курская_область">#REF!</definedName>
    <definedName name="кшн" localSheetId="4">#REF!</definedName>
    <definedName name="кшн">#REF!</definedName>
    <definedName name="Кэл">#REF!</definedName>
    <definedName name="лаборатория" localSheetId="4">#REF!</definedName>
    <definedName name="лаборатория" localSheetId="6">#REF!</definedName>
    <definedName name="лаборатория">#REF!</definedName>
    <definedName name="ЛабШурфов" localSheetId="4">#REF!</definedName>
    <definedName name="ЛабШурфов">#REF!</definedName>
    <definedName name="лв" localSheetId="4">#REF!</definedName>
    <definedName name="лв">#REF!</definedName>
    <definedName name="лвнг" localSheetId="4">#REF!</definedName>
    <definedName name="лвнг">#REF!</definedName>
    <definedName name="лд" localSheetId="4">#REF!</definedName>
    <definedName name="лд" localSheetId="8">#REF!</definedName>
    <definedName name="лд">#REF!</definedName>
    <definedName name="лдд" localSheetId="4">#REF!</definedName>
    <definedName name="лдд" localSheetId="8">#REF!</definedName>
    <definedName name="лдд">#REF!</definedName>
    <definedName name="лдллл" localSheetId="4">#REF!</definedName>
    <definedName name="лдллл">#REF!</definedName>
    <definedName name="ЛенЗина">#REF!</definedName>
    <definedName name="ленин" localSheetId="4">#REF!</definedName>
    <definedName name="ленин" localSheetId="6">#REF!</definedName>
    <definedName name="ленин">#REF!</definedName>
    <definedName name="Ленинградская_область" localSheetId="4">#REF!</definedName>
    <definedName name="Ленинградская_область">#REF!</definedName>
    <definedName name="лес">#REF!</definedName>
    <definedName name="ЛимитУРС_ПИР" localSheetId="4">#REF!</definedName>
    <definedName name="ЛимитУРС_ПИР" localSheetId="6">#REF!</definedName>
    <definedName name="ЛимитУРС_ПИР">#REF!</definedName>
    <definedName name="Липецкая_область" localSheetId="4">#REF!</definedName>
    <definedName name="Липецкая_область">#REF!</definedName>
    <definedName name="лист" localSheetId="4">#REF!</definedName>
    <definedName name="лист">#REF!</definedName>
    <definedName name="Лифты" localSheetId="4">#REF!</definedName>
    <definedName name="Лифты">#REF!</definedName>
    <definedName name="лкон" localSheetId="4">#REF!</definedName>
    <definedName name="лкон">#REF!</definedName>
    <definedName name="лл" localSheetId="4">#REF!</definedName>
    <definedName name="лл" localSheetId="8">#REF!</definedName>
    <definedName name="лл">#REF!</definedName>
    <definedName name="ллддд" localSheetId="4">#REF!</definedName>
    <definedName name="ллддд">#REF!</definedName>
    <definedName name="ллдж" localSheetId="4">#REF!</definedName>
    <definedName name="ллдж">#REF!</definedName>
    <definedName name="ллл" localSheetId="4">#REF!</definedName>
    <definedName name="ллл" localSheetId="8">#REF!</definedName>
    <definedName name="ллл">#REF!</definedName>
    <definedName name="лн" localSheetId="4">#REF!</definedName>
    <definedName name="лн">#REF!</definedName>
    <definedName name="лнвг" localSheetId="4">#REF!</definedName>
    <definedName name="лнвг">#REF!</definedName>
    <definedName name="лнгва" localSheetId="4">#REF!</definedName>
    <definedName name="лнгва">#REF!</definedName>
    <definedName name="ло" localSheetId="4">#REF!</definedName>
    <definedName name="ло">#REF!</definedName>
    <definedName name="ловпр" localSheetId="4">#REF!</definedName>
    <definedName name="ловпр">#REF!</definedName>
    <definedName name="логалгнеелн" localSheetId="4">#REF!</definedName>
    <definedName name="логалгнеелн">#REF!</definedName>
    <definedName name="лодло" localSheetId="4">#REF!</definedName>
    <definedName name="лодло">#REF!</definedName>
    <definedName name="лодол" localSheetId="4">#REF!</definedName>
    <definedName name="лодол">#REF!</definedName>
    <definedName name="лол" localSheetId="4">#REF!</definedName>
    <definedName name="лол">#REF!</definedName>
    <definedName name="лорщшгошщлдбжд" localSheetId="4">#REF!</definedName>
    <definedName name="лорщшгошщлдбжд">#REF!</definedName>
    <definedName name="лпрра" localSheetId="4">#REF!</definedName>
    <definedName name="лпрра">#REF!</definedName>
    <definedName name="лрал" localSheetId="4">#REF!</definedName>
    <definedName name="лрал">#REF!</definedName>
    <definedName name="лрлд" localSheetId="4">#REF!</definedName>
    <definedName name="лрлд">#REF!</definedName>
    <definedName name="лрр" localSheetId="4">#REF!</definedName>
    <definedName name="лрр">#REF!</definedName>
    <definedName name="М" localSheetId="4">#REF!</definedName>
    <definedName name="М" localSheetId="6">#REF!</definedName>
    <definedName name="М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4">#REF!</definedName>
    <definedName name="Магаданская_область_1">#REF!</definedName>
    <definedName name="МАРЖА" localSheetId="4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>#REF!</definedName>
    <definedName name="матер.рем">#REF!</definedName>
    <definedName name="Месяцы" localSheetId="4">#REF!</definedName>
    <definedName name="Месяцы">#REF!</definedName>
    <definedName name="Месяцы2" localSheetId="4">#REF!</definedName>
    <definedName name="Месяцы2">#REF!</definedName>
    <definedName name="Месяцы3" localSheetId="4">#REF!</definedName>
    <definedName name="Месяцы3">#REF!</definedName>
    <definedName name="мж1">#REF!</definedName>
    <definedName name="МИ_Т" localSheetId="4">#REF!</definedName>
    <definedName name="МИ_Т" localSheetId="6">#REF!</definedName>
    <definedName name="МИ_Т">#REF!</definedName>
    <definedName name="МИА5" localSheetId="4">#REF!</definedName>
    <definedName name="МИА5">#REF!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8">{0,"овz";1,"z";2,"аz";5,"овz"}</definedName>
    <definedName name="мил">{0,"овz";1,"z";2,"аz";5,"овz"}</definedName>
    <definedName name="мин" localSheetId="4">#REF!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>#REF!</definedName>
    <definedName name="мись" localSheetId="4">#REF!</definedName>
    <definedName name="мись">#REF!</definedName>
    <definedName name="мит" localSheetId="4">#REF!</definedName>
    <definedName name="мит">#REF!</definedName>
    <definedName name="мм" localSheetId="4">#REF!</definedName>
    <definedName name="мм" localSheetId="6">#REF!</definedName>
    <definedName name="мм">#REF!</definedName>
    <definedName name="МММММММММ" localSheetId="4">#REF!</definedName>
    <definedName name="МММММММММ">#REF!</definedName>
    <definedName name="мн" localSheetId="4">#REF!</definedName>
    <definedName name="мн">#REF!</definedName>
    <definedName name="Модель2" localSheetId="4">#REF!</definedName>
    <definedName name="Модель2" localSheetId="8">#REF!</definedName>
    <definedName name="Модель2">#REF!</definedName>
    <definedName name="мойка" localSheetId="4">#REF!</definedName>
    <definedName name="мойка">#REF!</definedName>
    <definedName name="Монтаж" localSheetId="4">#REF!</definedName>
    <definedName name="Монтаж" localSheetId="6">#REF!</definedName>
    <definedName name="Монтаж">#REF!</definedName>
    <definedName name="Монтажные_работы_в_базисных_ценах" localSheetId="4">#REF!</definedName>
    <definedName name="Монтажные_работы_в_базисных_ценах">#REF!</definedName>
    <definedName name="Московская_область" localSheetId="4">#REF!</definedName>
    <definedName name="Московская_область" localSheetId="6">#REF!</definedName>
    <definedName name="Московская_область">#REF!</definedName>
    <definedName name="мотаж2" localSheetId="4">#REF!</definedName>
    <definedName name="мотаж2">#REF!</definedName>
    <definedName name="мпртмит" localSheetId="4">#REF!</definedName>
    <definedName name="мпртмит">#REF!</definedName>
    <definedName name="мтч" localSheetId="4">#REF!</definedName>
    <definedName name="мтч">#REF!</definedName>
    <definedName name="мтьюп" localSheetId="4">#REF!</definedName>
    <definedName name="мтьюп">#REF!</definedName>
    <definedName name="муж">#REF!</definedName>
    <definedName name="Мурманская_область" localSheetId="4">#REF!</definedName>
    <definedName name="Мурманская_область" localSheetId="6">#REF!</definedName>
    <definedName name="Мурманская_область">#REF!</definedName>
    <definedName name="Мурманская_область_1" localSheetId="4">#REF!</definedName>
    <definedName name="Мурманская_область_1">#REF!</definedName>
    <definedName name="над" localSheetId="4">#REF!</definedName>
    <definedName name="над" localSheetId="6">#REF!</definedName>
    <definedName name="над">#REF!</definedName>
    <definedName name="наз">#REF!</definedName>
    <definedName name="назв">#REF!</definedName>
    <definedName name="Название_проекта" localSheetId="4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4">#REF!</definedName>
    <definedName name="Наименование_локальной_сметы">#REF!</definedName>
    <definedName name="Наименование_объекта" localSheetId="4">#REF!</definedName>
    <definedName name="Наименование_объекта">#REF!</definedName>
    <definedName name="Наименование_объектной_сметы" localSheetId="4">#REF!</definedName>
    <definedName name="Наименование_объектной_сметы">#REF!</definedName>
    <definedName name="Наименование_организации_заказчика" localSheetId="4">#REF!</definedName>
    <definedName name="Наименование_организации_заказчика">#REF!</definedName>
    <definedName name="Наименование_очереди" localSheetId="4">#REF!</definedName>
    <definedName name="Наименование_очереди">#REF!</definedName>
    <definedName name="Наименование_проектной_организации" localSheetId="4">#REF!</definedName>
    <definedName name="Наименование_проектной_организации">#REF!</definedName>
    <definedName name="Наименование_пускового_комплекса" localSheetId="4">#REF!</definedName>
    <definedName name="Наименование_пускового_комплекса">#REF!</definedName>
    <definedName name="Наименование_сводного_сметного_расчета" localSheetId="4">#REF!</definedName>
    <definedName name="Наименование_сводного_сметного_расчета">#REF!</definedName>
    <definedName name="Наименование_строительства" localSheetId="4">#REF!</definedName>
    <definedName name="Наименование_строительства">#REF!</definedName>
    <definedName name="Наименование_стройки" localSheetId="4">#REF!</definedName>
    <definedName name="Наименование_стройки">#REF!</definedName>
    <definedName name="накладные" localSheetId="4">#REF!</definedName>
    <definedName name="накладные">#REF!</definedName>
    <definedName name="науки" localSheetId="4">#REF!</definedName>
    <definedName name="науки">#REF!</definedName>
    <definedName name="нвле" localSheetId="4">#REF!</definedName>
    <definedName name="нвле" localSheetId="6">#REF!</definedName>
    <definedName name="нвле">#REF!</definedName>
    <definedName name="нгагл" localSheetId="4">#REF!</definedName>
    <definedName name="нгагл">#REF!</definedName>
    <definedName name="нго" localSheetId="4">#REF!</definedName>
    <definedName name="нго">#REF!</definedName>
    <definedName name="нгпнрап" localSheetId="4">#REF!</definedName>
    <definedName name="нгпнрап">#REF!</definedName>
    <definedName name="НДС" localSheetId="4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 localSheetId="4">#REF!</definedName>
    <definedName name="нево">#REF!</definedName>
    <definedName name="нер" localSheetId="4">#REF!</definedName>
    <definedName name="нер" localSheetId="6">#REF!</definedName>
    <definedName name="нер">#REF!</definedName>
    <definedName name="нес2">#REF!</definedName>
    <definedName name="неуо" localSheetId="4">#REF!</definedName>
    <definedName name="неуо" localSheetId="6">#REF!</definedName>
    <definedName name="неуо">#REF!</definedName>
    <definedName name="Нижегородская_область" localSheetId="4">#REF!</definedName>
    <definedName name="Нижегородская_область">#REF!</definedName>
    <definedName name="Нижняя_часть" localSheetId="4">#REF!</definedName>
    <definedName name="Нижняя_часть">#REF!</definedName>
    <definedName name="нии" localSheetId="4">#REF!</definedName>
    <definedName name="нии">#REF!</definedName>
    <definedName name="НК">#REF!</definedName>
    <definedName name="нн" localSheetId="4">#REF!</definedName>
    <definedName name="нн" localSheetId="6">#REF!</definedName>
    <definedName name="нн" localSheetId="8">#REF!</definedName>
    <definedName name="нн">#REF!</definedName>
    <definedName name="но" localSheetId="4">#REF!</definedName>
    <definedName name="но">#REF!</definedName>
    <definedName name="Новгородская_область" localSheetId="4">#REF!</definedName>
    <definedName name="Новгородская_область">#REF!</definedName>
    <definedName name="Новосибирская_область" localSheetId="4">#REF!</definedName>
    <definedName name="Новосибирская_область">#REF!</definedName>
    <definedName name="Новосибирская_область_1" localSheetId="4">#REF!</definedName>
    <definedName name="Новосибирская_область_1">#REF!</definedName>
    <definedName name="новый" localSheetId="4">#REF!</definedName>
    <definedName name="новый" localSheetId="6">#REF!</definedName>
    <definedName name="новый">#REF!</definedName>
    <definedName name="Номер" localSheetId="4">#REF!</definedName>
    <definedName name="Номер">#REF!</definedName>
    <definedName name="Номер_договора" localSheetId="4">#REF!</definedName>
    <definedName name="Номер_договора">#REF!</definedName>
    <definedName name="Номер_пп" localSheetId="4">#REF!</definedName>
    <definedName name="Номер_пп">#REF!</definedName>
    <definedName name="Номер_раздела" localSheetId="4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3">граж</definedName>
    <definedName name="нр" localSheetId="4">граж</definedName>
    <definedName name="нр" localSheetId="6">граж</definedName>
    <definedName name="нр" localSheetId="8">граж</definedName>
    <definedName name="нр">#REF!</definedName>
    <definedName name="Нсапк">#REF!</definedName>
    <definedName name="Нсстр">#REF!</definedName>
    <definedName name="о" localSheetId="4">#REF!</definedName>
    <definedName name="о" localSheetId="6">#REF!</definedName>
    <definedName name="о">#REF!</definedName>
    <definedName name="об" localSheetId="4">#REF!</definedName>
    <definedName name="об" localSheetId="6">#REF!</definedName>
    <definedName name="об">#REF!</definedName>
    <definedName name="обл">#REF!</definedName>
    <definedName name="_xlnm.Print_Area" localSheetId="2">Прил.3!$A$1:$H$82</definedName>
    <definedName name="_xlnm.Print_Area" localSheetId="3">'Прил.4 РМ'!$A$1:$E$48</definedName>
    <definedName name="_xlnm.Print_Area" localSheetId="4">'Прил.5 Расчет СМР и ОБ'!$A$1:$J$97</definedName>
    <definedName name="_xlnm.Print_Area" localSheetId="8">ФОТр.тек.!$A$1:$F$13</definedName>
    <definedName name="_xlnm.Print_Area">#REF!</definedName>
    <definedName name="Область_печати_ИМ" localSheetId="4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4">#REF!</definedName>
    <definedName name="Оборудование_в_базисных_ценах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4">#REF!</definedName>
    <definedName name="объем___0" localSheetId="6">#REF!</definedName>
    <definedName name="объем___0">#REF!</definedName>
    <definedName name="объем___0___0" localSheetId="4">#REF!</definedName>
    <definedName name="объем___0___0">#REF!</definedName>
    <definedName name="объем___0___0___0" localSheetId="4">#REF!</definedName>
    <definedName name="объем___0___0___0">#REF!</definedName>
    <definedName name="объем___0___0___0___0" localSheetId="4">#REF!</definedName>
    <definedName name="объем___0___0___0___0">#REF!</definedName>
    <definedName name="объем___0___0___2" localSheetId="4">#REF!</definedName>
    <definedName name="объем___0___0___2">#REF!</definedName>
    <definedName name="объем___0___0___3" localSheetId="4">#REF!</definedName>
    <definedName name="объем___0___0___3">#REF!</definedName>
    <definedName name="объем___0___0___4" localSheetId="4">#REF!</definedName>
    <definedName name="объем___0___0___4">#REF!</definedName>
    <definedName name="объем___0___1" localSheetId="4">#REF!</definedName>
    <definedName name="объем___0___1">#REF!</definedName>
    <definedName name="объем___0___10" localSheetId="4">#REF!</definedName>
    <definedName name="объем___0___10">#REF!</definedName>
    <definedName name="объем___0___12" localSheetId="4">#REF!</definedName>
    <definedName name="объем___0___12">#REF!</definedName>
    <definedName name="объем___0___2" localSheetId="4">#REF!</definedName>
    <definedName name="объем___0___2">#REF!</definedName>
    <definedName name="объем___0___2___0" localSheetId="4">#REF!</definedName>
    <definedName name="объем___0___2___0">#REF!</definedName>
    <definedName name="объем___0___3" localSheetId="4">#REF!</definedName>
    <definedName name="объем___0___3">#REF!</definedName>
    <definedName name="объем___0___4" localSheetId="4">#REF!</definedName>
    <definedName name="объем___0___4">#REF!</definedName>
    <definedName name="объем___0___5" localSheetId="4">#REF!</definedName>
    <definedName name="объем___0___5">#REF!</definedName>
    <definedName name="объем___0___6" localSheetId="4">#REF!</definedName>
    <definedName name="объем___0___6">#REF!</definedName>
    <definedName name="объем___0___8" localSheetId="4">#REF!</definedName>
    <definedName name="объем___0___8">#REF!</definedName>
    <definedName name="объем___1" localSheetId="4">#REF!</definedName>
    <definedName name="объем___1">#REF!</definedName>
    <definedName name="объем___1___0" localSheetId="4">#REF!</definedName>
    <definedName name="объем___1___0">#REF!</definedName>
    <definedName name="объем___10" localSheetId="4">#REF!</definedName>
    <definedName name="объем___10">#REF!</definedName>
    <definedName name="объем___10___0">NA()</definedName>
    <definedName name="объем___10___0___0" localSheetId="4">#REF!</definedName>
    <definedName name="объем___10___0___0" localSheetId="6">#REF!</definedName>
    <definedName name="объем___10___0___0">#REF!</definedName>
    <definedName name="объем___10___1" localSheetId="4">#REF!</definedName>
    <definedName name="объем___10___1">#REF!</definedName>
    <definedName name="объем___10___10" localSheetId="4">#REF!</definedName>
    <definedName name="объем___10___10">#REF!</definedName>
    <definedName name="объем___10___12" localSheetId="4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4">#REF!</definedName>
    <definedName name="объем___11" localSheetId="6">#REF!</definedName>
    <definedName name="объем___11">#REF!</definedName>
    <definedName name="объем___11___0">NA()</definedName>
    <definedName name="объем___11___10" localSheetId="4">#REF!</definedName>
    <definedName name="объем___11___10" localSheetId="6">#REF!</definedName>
    <definedName name="объем___11___10">#REF!</definedName>
    <definedName name="объем___11___2" localSheetId="4">#REF!</definedName>
    <definedName name="объем___11___2">#REF!</definedName>
    <definedName name="объем___11___4" localSheetId="4">#REF!</definedName>
    <definedName name="объем___11___4">#REF!</definedName>
    <definedName name="объем___11___6" localSheetId="4">#REF!</definedName>
    <definedName name="объем___11___6">#REF!</definedName>
    <definedName name="объем___11___8" localSheetId="4">#REF!</definedName>
    <definedName name="объем___11___8">#REF!</definedName>
    <definedName name="объем___12">NA()</definedName>
    <definedName name="объем___2" localSheetId="4">#REF!</definedName>
    <definedName name="объем___2" localSheetId="6">#REF!</definedName>
    <definedName name="объем___2">#REF!</definedName>
    <definedName name="объем___2___0" localSheetId="4">#REF!</definedName>
    <definedName name="объем___2___0">#REF!</definedName>
    <definedName name="объем___2___0___0" localSheetId="4">#REF!</definedName>
    <definedName name="объем___2___0___0">#REF!</definedName>
    <definedName name="объем___2___0___0___0" localSheetId="4">#REF!</definedName>
    <definedName name="объем___2___0___0___0">#REF!</definedName>
    <definedName name="объем___2___1" localSheetId="4">#REF!</definedName>
    <definedName name="объем___2___1">#REF!</definedName>
    <definedName name="объем___2___10" localSheetId="4">#REF!</definedName>
    <definedName name="объем___2___10">#REF!</definedName>
    <definedName name="объем___2___12" localSheetId="4">#REF!</definedName>
    <definedName name="объем___2___12">#REF!</definedName>
    <definedName name="объем___2___2" localSheetId="4">#REF!</definedName>
    <definedName name="объем___2___2">#REF!</definedName>
    <definedName name="объем___2___3" localSheetId="4">#REF!</definedName>
    <definedName name="объем___2___3">#REF!</definedName>
    <definedName name="объем___2___4" localSheetId="4">#REF!</definedName>
    <definedName name="объем___2___4">#REF!</definedName>
    <definedName name="объем___2___6" localSheetId="4">#REF!</definedName>
    <definedName name="объем___2___6">#REF!</definedName>
    <definedName name="объем___2___8" localSheetId="4">#REF!</definedName>
    <definedName name="объем___2___8">#REF!</definedName>
    <definedName name="объем___3" localSheetId="4">#REF!</definedName>
    <definedName name="объем___3">#REF!</definedName>
    <definedName name="объем___3___0" localSheetId="4">#REF!</definedName>
    <definedName name="объем___3___0">#REF!</definedName>
    <definedName name="объем___3___0___0">NA()</definedName>
    <definedName name="объем___3___10" localSheetId="4">#REF!</definedName>
    <definedName name="объем___3___10" localSheetId="6">#REF!</definedName>
    <definedName name="объем___3___10">#REF!</definedName>
    <definedName name="объем___3___2" localSheetId="4">#REF!</definedName>
    <definedName name="объем___3___2">#REF!</definedName>
    <definedName name="объем___3___3" localSheetId="4">#REF!</definedName>
    <definedName name="объем___3___3">#REF!</definedName>
    <definedName name="объем___3___4" localSheetId="4">#REF!</definedName>
    <definedName name="объем___3___4">#REF!</definedName>
    <definedName name="объем___3___6" localSheetId="4">#REF!</definedName>
    <definedName name="объем___3___6">#REF!</definedName>
    <definedName name="объем___3___8" localSheetId="4">#REF!</definedName>
    <definedName name="объем___3___8">#REF!</definedName>
    <definedName name="объем___4" localSheetId="4">#REF!</definedName>
    <definedName name="объем___4">#REF!</definedName>
    <definedName name="объем___4___0">NA()</definedName>
    <definedName name="объем___4___0___0" localSheetId="4">#REF!</definedName>
    <definedName name="объем___4___0___0" localSheetId="6">#REF!</definedName>
    <definedName name="объем___4___0___0">#REF!</definedName>
    <definedName name="объем___4___0___0___0" localSheetId="4">#REF!</definedName>
    <definedName name="объем___4___0___0___0">#REF!</definedName>
    <definedName name="объем___4___10" localSheetId="4">#REF!</definedName>
    <definedName name="объем___4___10">#REF!</definedName>
    <definedName name="объем___4___12" localSheetId="4">#REF!</definedName>
    <definedName name="объем___4___12">#REF!</definedName>
    <definedName name="объем___4___2" localSheetId="4">#REF!</definedName>
    <definedName name="объем___4___2">#REF!</definedName>
    <definedName name="объем___4___3" localSheetId="4">#REF!</definedName>
    <definedName name="объем___4___3">#REF!</definedName>
    <definedName name="объем___4___4" localSheetId="4">#REF!</definedName>
    <definedName name="объем___4___4">#REF!</definedName>
    <definedName name="объем___4___6" localSheetId="4">#REF!</definedName>
    <definedName name="объем___4___6">#REF!</definedName>
    <definedName name="объем___4___8" localSheetId="4">#REF!</definedName>
    <definedName name="объем___4___8">#REF!</definedName>
    <definedName name="объем___5">NA()</definedName>
    <definedName name="объем___5___0" localSheetId="4">#REF!</definedName>
    <definedName name="объем___5___0" localSheetId="6">#REF!</definedName>
    <definedName name="объем___5___0">#REF!</definedName>
    <definedName name="объем___5___0___0" localSheetId="4">#REF!</definedName>
    <definedName name="объем___5___0___0">#REF!</definedName>
    <definedName name="объем___5___0___0___0" localSheetId="4">#REF!</definedName>
    <definedName name="объем___5___0___0___0">#REF!</definedName>
    <definedName name="объем___5___3">NA()</definedName>
    <definedName name="объем___6">NA()</definedName>
    <definedName name="объем___6___0" localSheetId="4">#REF!</definedName>
    <definedName name="объем___6___0" localSheetId="6">#REF!</definedName>
    <definedName name="объем___6___0">#REF!</definedName>
    <definedName name="объем___6___0___0" localSheetId="4">#REF!</definedName>
    <definedName name="объем___6___0___0">#REF!</definedName>
    <definedName name="объем___6___0___0___0" localSheetId="4">#REF!</definedName>
    <definedName name="объем___6___0___0___0">#REF!</definedName>
    <definedName name="объем___6___1" localSheetId="4">#REF!</definedName>
    <definedName name="объем___6___1">#REF!</definedName>
    <definedName name="объем___6___10" localSheetId="4">#REF!</definedName>
    <definedName name="объем___6___10">#REF!</definedName>
    <definedName name="объем___6___12" localSheetId="4">#REF!</definedName>
    <definedName name="объем___6___12">#REF!</definedName>
    <definedName name="объем___6___2" localSheetId="4">#REF!</definedName>
    <definedName name="объем___6___2">#REF!</definedName>
    <definedName name="объем___6___4" localSheetId="4">#REF!</definedName>
    <definedName name="объем___6___4">#REF!</definedName>
    <definedName name="объем___6___6" localSheetId="4">#REF!</definedName>
    <definedName name="объем___6___6">#REF!</definedName>
    <definedName name="объем___6___8" localSheetId="4">#REF!</definedName>
    <definedName name="объем___6___8">#REF!</definedName>
    <definedName name="объем___7" localSheetId="4">#REF!</definedName>
    <definedName name="объем___7">#REF!</definedName>
    <definedName name="объем___7___0" localSheetId="4">#REF!</definedName>
    <definedName name="объем___7___0">#REF!</definedName>
    <definedName name="объем___7___10" localSheetId="4">#REF!</definedName>
    <definedName name="объем___7___10">#REF!</definedName>
    <definedName name="объем___7___2" localSheetId="4">#REF!</definedName>
    <definedName name="объем___7___2">#REF!</definedName>
    <definedName name="объем___7___4" localSheetId="4">#REF!</definedName>
    <definedName name="объем___7___4">#REF!</definedName>
    <definedName name="объем___7___6" localSheetId="4">#REF!</definedName>
    <definedName name="объем___7___6">#REF!</definedName>
    <definedName name="объем___7___8" localSheetId="4">#REF!</definedName>
    <definedName name="объем___7___8">#REF!</definedName>
    <definedName name="объем___8" localSheetId="4">#REF!</definedName>
    <definedName name="объем___8">#REF!</definedName>
    <definedName name="объем___8___0" localSheetId="4">#REF!</definedName>
    <definedName name="объем___8___0">#REF!</definedName>
    <definedName name="объем___8___0___0" localSheetId="4">#REF!</definedName>
    <definedName name="объем___8___0___0">#REF!</definedName>
    <definedName name="объем___8___0___0___0" localSheetId="4">#REF!</definedName>
    <definedName name="объем___8___0___0___0">#REF!</definedName>
    <definedName name="объем___8___1" localSheetId="4">#REF!</definedName>
    <definedName name="объем___8___1">#REF!</definedName>
    <definedName name="объем___8___10" localSheetId="4">#REF!</definedName>
    <definedName name="объем___8___10">#REF!</definedName>
    <definedName name="объем___8___12" localSheetId="4">#REF!</definedName>
    <definedName name="объем___8___12">#REF!</definedName>
    <definedName name="объем___8___2" localSheetId="4">#REF!</definedName>
    <definedName name="объем___8___2">#REF!</definedName>
    <definedName name="объем___8___4" localSheetId="4">#REF!</definedName>
    <definedName name="объем___8___4">#REF!</definedName>
    <definedName name="объем___8___6" localSheetId="4">#REF!</definedName>
    <definedName name="объем___8___6">#REF!</definedName>
    <definedName name="объем___8___8" localSheetId="4">#REF!</definedName>
    <definedName name="объем___8___8">#REF!</definedName>
    <definedName name="объем___9" localSheetId="4">#REF!</definedName>
    <definedName name="объем___9">#REF!</definedName>
    <definedName name="объем___9___0" localSheetId="4">#REF!</definedName>
    <definedName name="объем___9___0">#REF!</definedName>
    <definedName name="объем___9___0___0" localSheetId="4">#REF!</definedName>
    <definedName name="объем___9___0___0">#REF!</definedName>
    <definedName name="объем___9___0___0___0" localSheetId="4">#REF!</definedName>
    <definedName name="объем___9___0___0___0">#REF!</definedName>
    <definedName name="объем___9___10" localSheetId="4">#REF!</definedName>
    <definedName name="объем___9___10">#REF!</definedName>
    <definedName name="объем___9___2" localSheetId="4">#REF!</definedName>
    <definedName name="объем___9___2">#REF!</definedName>
    <definedName name="объем___9___4" localSheetId="4">#REF!</definedName>
    <definedName name="объем___9___4">#REF!</definedName>
    <definedName name="объем___9___6" localSheetId="4">#REF!</definedName>
    <definedName name="объем___9___6">#REF!</definedName>
    <definedName name="объем___9___8" localSheetId="4">#REF!</definedName>
    <definedName name="объем___9___8">#REF!</definedName>
    <definedName name="объем1" localSheetId="4">#REF!</definedName>
    <definedName name="объем1">#REF!</definedName>
    <definedName name="ов" localSheetId="4">#REF!</definedName>
    <definedName name="ов">#REF!</definedName>
    <definedName name="овао" localSheetId="4">#REF!</definedName>
    <definedName name="овао">#REF!</definedName>
    <definedName name="овено" localSheetId="4">#REF!</definedName>
    <definedName name="овено">#REF!</definedName>
    <definedName name="овпв" localSheetId="4">#REF!</definedName>
    <definedName name="овпв">#REF!</definedName>
    <definedName name="одлпд" localSheetId="4">#REF!</definedName>
    <definedName name="одлпд">#REF!</definedName>
    <definedName name="оев" localSheetId="4">#REF!</definedName>
    <definedName name="оев">#REF!</definedName>
    <definedName name="оек" localSheetId="4">#REF!</definedName>
    <definedName name="оек">#REF!</definedName>
    <definedName name="ок">#REF!</definedName>
    <definedName name="окн" localSheetId="4">#REF!</definedName>
    <definedName name="окн" localSheetId="6">#REF!</definedName>
    <definedName name="окн">#REF!</definedName>
    <definedName name="ол" localSheetId="4">#REF!</definedName>
    <definedName name="ол" localSheetId="6">#REF!</definedName>
    <definedName name="ол" localSheetId="8">#REF!</definedName>
    <definedName name="ол">#REF!</definedName>
    <definedName name="олодод" localSheetId="4">#REF!</definedName>
    <definedName name="олодод">#REF!</definedName>
    <definedName name="олорлшгш" localSheetId="4">#REF!</definedName>
    <definedName name="олорлшгш">#REF!</definedName>
    <definedName name="олпрол" localSheetId="4">#REF!</definedName>
    <definedName name="олпрол">#REF!</definedName>
    <definedName name="олролрт" localSheetId="4">#REF!</definedName>
    <definedName name="олролрт">#REF!</definedName>
    <definedName name="олрщшошшлд" localSheetId="4">#REF!</definedName>
    <definedName name="олрщшошшлд">#REF!</definedName>
    <definedName name="олюдю" localSheetId="4">#REF!</definedName>
    <definedName name="олюдю">#REF!</definedName>
    <definedName name="ОЛЯ" localSheetId="4">#REF!</definedName>
    <definedName name="ОЛЯ">#REF!</definedName>
    <definedName name="Омская_область" localSheetId="4">#REF!</definedName>
    <definedName name="Омская_область">#REF!</definedName>
    <definedName name="Омская_область_1" localSheetId="4">#REF!</definedName>
    <definedName name="Омская_область_1">#REF!</definedName>
    <definedName name="оо" localSheetId="4">#REF!</definedName>
    <definedName name="оо">#REF!</definedName>
    <definedName name="ооо" localSheetId="4">#REF!</definedName>
    <definedName name="ооо" localSheetId="8">#REF!</definedName>
    <definedName name="ооо">#REF!</definedName>
    <definedName name="ООО_НИИПРИИ___Севзапинжтехнология" localSheetId="4">#REF!</definedName>
    <definedName name="ООО_НИИПРИИ___Севзапинжтехнология">#REF!</definedName>
    <definedName name="оооо" localSheetId="4">#REF!</definedName>
    <definedName name="оооо">#REF!</definedName>
    <definedName name="ООС" localSheetId="4">#REF!</definedName>
    <definedName name="ООС">#REF!</definedName>
    <definedName name="оос1" localSheetId="4">#REF!</definedName>
    <definedName name="оос1">#REF!</definedName>
    <definedName name="оот" localSheetId="4">#REF!</definedName>
    <definedName name="оот">#REF!</definedName>
    <definedName name="опао" localSheetId="4">#REF!</definedName>
    <definedName name="опао">#REF!</definedName>
    <definedName name="Описание_группы_строек" localSheetId="4">#REF!</definedName>
    <definedName name="Описание_группы_строек">#REF!</definedName>
    <definedName name="Описание_локальной_сметы" localSheetId="4">#REF!</definedName>
    <definedName name="Описание_локальной_сметы">#REF!</definedName>
    <definedName name="Описание_объекта" localSheetId="4">#REF!</definedName>
    <definedName name="Описание_объекта">#REF!</definedName>
    <definedName name="Описание_объектной_сметы" localSheetId="4">#REF!</definedName>
    <definedName name="Описание_объектной_сметы">#REF!</definedName>
    <definedName name="Описание_очереди" localSheetId="4">#REF!</definedName>
    <definedName name="Описание_очереди">#REF!</definedName>
    <definedName name="Описание_пускового_комплекса" localSheetId="4">#REF!</definedName>
    <definedName name="Описание_пускового_комплекса">#REF!</definedName>
    <definedName name="Описание_сводного_сметного_расчета" localSheetId="4">#REF!</definedName>
    <definedName name="Описание_сводного_сметного_расчета">#REF!</definedName>
    <definedName name="Описание_стройки" localSheetId="4">#REF!</definedName>
    <definedName name="Описание_стройки">#REF!</definedName>
    <definedName name="ор" localSheetId="4">#REF!</definedName>
    <definedName name="ор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4">#REF!</definedName>
    <definedName name="Оренбургская_область_1">#REF!</definedName>
    <definedName name="Орловская_область" localSheetId="4">#REF!</definedName>
    <definedName name="Орловская_область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4">#REF!</definedName>
    <definedName name="Основание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4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ч">#REF!</definedName>
    <definedName name="оьт" localSheetId="4">#REF!</definedName>
    <definedName name="оьт" localSheetId="6">#REF!</definedName>
    <definedName name="оьт">#REF!</definedName>
    <definedName name="оьыватв" localSheetId="4">#REF!</definedName>
    <definedName name="оьыватв">#REF!</definedName>
    <definedName name="оюю" localSheetId="4">#REF!</definedName>
    <definedName name="оюю">#REF!</definedName>
    <definedName name="п" localSheetId="4">#REF!</definedName>
    <definedName name="п">#REF!</definedName>
    <definedName name="п121" localSheetId="4">#REF!</definedName>
    <definedName name="п121">#REF!</definedName>
    <definedName name="паа12" localSheetId="4">#REF!</definedName>
    <definedName name="паа12">#REF!</definedName>
    <definedName name="паирав" localSheetId="4">#REF!</definedName>
    <definedName name="паирав">#REF!</definedName>
    <definedName name="пао" localSheetId="4">#REF!</definedName>
    <definedName name="пао">#REF!</definedName>
    <definedName name="пап" localSheetId="4">#REF!</definedName>
    <definedName name="пап">#REF!</definedName>
    <definedName name="парп" localSheetId="4">#REF!</definedName>
    <definedName name="парп">#REF!</definedName>
    <definedName name="паша" localSheetId="4">#REF!</definedName>
    <definedName name="паша" localSheetId="6">#REF!</definedName>
    <definedName name="паша">#REF!</definedName>
    <definedName name="ПБ" localSheetId="4">#REF!</definedName>
    <definedName name="ПБ">#REF!</definedName>
    <definedName name="пвар" localSheetId="4">#REF!</definedName>
    <definedName name="пвар">#REF!</definedName>
    <definedName name="пвопв" localSheetId="4">#REF!</definedName>
    <definedName name="пвопв">#REF!</definedName>
    <definedName name="пвр" localSheetId="4">#REF!</definedName>
    <definedName name="пвр">#REF!</definedName>
    <definedName name="пврл" localSheetId="4">#REF!</definedName>
    <definedName name="пврл">#REF!</definedName>
    <definedName name="пвррь" localSheetId="4">#REF!</definedName>
    <definedName name="пвррь">#REF!</definedName>
    <definedName name="пврьп" localSheetId="4">#REF!</definedName>
    <definedName name="пврьп">#REF!</definedName>
    <definedName name="пврьпв" localSheetId="4">#REF!</definedName>
    <definedName name="пврьпв">#REF!</definedName>
    <definedName name="пврьпврь" localSheetId="4">#REF!</definedName>
    <definedName name="пврьпврь">#REF!</definedName>
    <definedName name="пвСпп" localSheetId="4">#REF!</definedName>
    <definedName name="пвСпп">#REF!</definedName>
    <definedName name="пвьрвпрь" localSheetId="4">#REF!</definedName>
    <definedName name="пвьрвпрь" localSheetId="6">#REF!</definedName>
    <definedName name="пвьрвпрь">#REF!</definedName>
    <definedName name="пг" localSheetId="4">#REF!</definedName>
    <definedName name="пг">#REF!</definedName>
    <definedName name="пгшд" localSheetId="4">#REF!</definedName>
    <definedName name="пгшд">#REF!</definedName>
    <definedName name="пдплд" localSheetId="4">#REF!</definedName>
    <definedName name="пдплд">#REF!</definedName>
    <definedName name="Пензенская_область" localSheetId="4">#REF!</definedName>
    <definedName name="Пензенская_область">#REF!</definedName>
    <definedName name="перв_кат" localSheetId="4">#REF!</definedName>
    <definedName name="перв_кат">#REF!</definedName>
    <definedName name="первая_кат" localSheetId="4">#REF!</definedName>
    <definedName name="первая_кат">#REF!</definedName>
    <definedName name="первый" localSheetId="4">#REF!</definedName>
    <definedName name="первый">#REF!</definedName>
    <definedName name="Пермская_область" localSheetId="4">#REF!</definedName>
    <definedName name="Пермская_область">#REF!</definedName>
    <definedName name="Пермская_область_1" localSheetId="4">#REF!</definedName>
    <definedName name="Пермская_область_1">#REF!</definedName>
    <definedName name="Пи" localSheetId="4">#REF!</definedName>
    <definedName name="Пи" localSheetId="6">#REF!</definedName>
    <definedName name="Пи">#REF!</definedName>
    <definedName name="Пи_" localSheetId="4">#REF!</definedName>
    <definedName name="Пи_">#REF!</definedName>
    <definedName name="пионер" localSheetId="4">#REF!</definedName>
    <definedName name="пионер">#REF!</definedName>
    <definedName name="Пкр">#REF!</definedName>
    <definedName name="пл" localSheetId="4">#REF!</definedName>
    <definedName name="пл" localSheetId="6">#REF!</definedName>
    <definedName name="пл">#REF!</definedName>
    <definedName name="плдпол" localSheetId="4">#REF!</definedName>
    <definedName name="плдпол" localSheetId="6">#REF!</definedName>
    <definedName name="плдпол">#REF!</definedName>
    <definedName name="плдполд" localSheetId="4">#REF!</definedName>
    <definedName name="плдполд">#REF!</definedName>
    <definedName name="плодолд" localSheetId="4">#REF!</definedName>
    <definedName name="плодолд">#REF!</definedName>
    <definedName name="Площадь" localSheetId="4">#REF!</definedName>
    <definedName name="Площадь">#REF!</definedName>
    <definedName name="Площадь_нелинейных_объектов" localSheetId="4">#REF!</definedName>
    <definedName name="Площадь_нелинейных_объектов">#REF!</definedName>
    <definedName name="Площадь_планшетов" localSheetId="4">#REF!</definedName>
    <definedName name="Площадь_планшетов">#REF!</definedName>
    <definedName name="плыа" localSheetId="4">#REF!</definedName>
    <definedName name="плыа" localSheetId="6">#REF!</definedName>
    <definedName name="плыа">#REF!</definedName>
    <definedName name="плю" localSheetId="4">#REF!</definedName>
    <definedName name="плю">#REF!</definedName>
    <definedName name="по" localSheetId="4">#REF!</definedName>
    <definedName name="по">#REF!</definedName>
    <definedName name="пов" localSheetId="4">#REF!</definedName>
    <definedName name="пов" localSheetId="6">#REF!</definedName>
    <definedName name="пов">#REF!</definedName>
    <definedName name="Подгон" localSheetId="4">#REF!</definedName>
    <definedName name="Подгон" localSheetId="6">#REF!</definedName>
    <definedName name="Подгон">#REF!</definedName>
    <definedName name="Подзаголовок" localSheetId="4">#REF!</definedName>
    <definedName name="Подзаголовок">#REF!</definedName>
    <definedName name="подлен" localSheetId="4">#REF!</definedName>
    <definedName name="подлен">#REF!</definedName>
    <definedName name="подлжддлджд" localSheetId="4">#REF!</definedName>
    <definedName name="подлжддлджд">#REF!</definedName>
    <definedName name="Подпись1" localSheetId="4">#REF!</definedName>
    <definedName name="Подпись1">#REF!</definedName>
    <definedName name="Подпись2" localSheetId="4">#REF!</definedName>
    <definedName name="Подпись2">#REF!</definedName>
    <definedName name="Подпись3" localSheetId="4">#REF!</definedName>
    <definedName name="Подпись3">#REF!</definedName>
    <definedName name="Подпись4" localSheetId="4">#REF!</definedName>
    <definedName name="Подпись4">#REF!</definedName>
    <definedName name="Подпись5" localSheetId="4">#REF!</definedName>
    <definedName name="Подпись5">#REF!</definedName>
    <definedName name="подста" localSheetId="4">#REF!</definedName>
    <definedName name="подста" localSheetId="6">#REF!</definedName>
    <definedName name="подста">#REF!</definedName>
    <definedName name="Покупное_ПО" localSheetId="4">#REF!</definedName>
    <definedName name="Покупное_ПО" localSheetId="6">#REF!</definedName>
    <definedName name="Покупное_ПО">#REF!</definedName>
    <definedName name="Покупные" localSheetId="4">#REF!</definedName>
    <definedName name="Покупные">#REF!</definedName>
    <definedName name="Покупные_изделия" localSheetId="4">#REF!</definedName>
    <definedName name="Покупные_изделия">#REF!</definedName>
    <definedName name="полд" localSheetId="4">#REF!</definedName>
    <definedName name="полд">#REF!</definedName>
    <definedName name="Полевые" localSheetId="4">#REF!</definedName>
    <definedName name="Полевые">#REF!</definedName>
    <definedName name="попр" localSheetId="4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>#REF!</definedName>
    <definedName name="пордолд" localSheetId="4">#REF!</definedName>
    <definedName name="пордолд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4">#REF!</definedName>
    <definedName name="поток2">#REF!</definedName>
    <definedName name="пп" localSheetId="4">#REF!</definedName>
    <definedName name="пп" localSheetId="6">#REF!</definedName>
    <definedName name="пп">#REF!</definedName>
    <definedName name="ппвьпр" localSheetId="4">#REF!</definedName>
    <definedName name="ппвьпр">#REF!</definedName>
    <definedName name="ппп" localSheetId="4">#REF!</definedName>
    <definedName name="ппп" localSheetId="8">#REF!</definedName>
    <definedName name="ппп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>#REF!</definedName>
    <definedName name="ПР" localSheetId="4">#REF!</definedName>
    <definedName name="ПР">#REF!</definedName>
    <definedName name="правоп" localSheetId="4">#REF!</definedName>
    <definedName name="правоп">#REF!</definedName>
    <definedName name="прд" localSheetId="4">#REF!</definedName>
    <definedName name="прд" localSheetId="6">#REF!</definedName>
    <definedName name="прд">#REF!</definedName>
    <definedName name="прдо" localSheetId="4">#REF!</definedName>
    <definedName name="прдо">#REF!</definedName>
    <definedName name="прер" localSheetId="4">#REF!</definedName>
    <definedName name="прер">#REF!</definedName>
    <definedName name="прибыль" localSheetId="4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 localSheetId="4">#REF!</definedName>
    <definedName name="Прикладное_ПО">#REF!</definedName>
    <definedName name="Прилож" localSheetId="4">#REF!</definedName>
    <definedName name="Прилож">#REF!</definedName>
    <definedName name="Приморский_край" localSheetId="4">#REF!</definedName>
    <definedName name="Приморский_край" localSheetId="6">#REF!</definedName>
    <definedName name="Приморский_край">#REF!</definedName>
    <definedName name="Приморский_край_1" localSheetId="4">#REF!</definedName>
    <definedName name="Приморский_край_1">#REF!</definedName>
    <definedName name="приоб">#REF!</definedName>
    <definedName name="приобр">#REF!</definedName>
    <definedName name="прл" localSheetId="4">#REF!</definedName>
    <definedName name="прл" localSheetId="6">#REF!</definedName>
    <definedName name="прл">#REF!</definedName>
    <definedName name="прлв" localSheetId="4">#REF!</definedName>
    <definedName name="прлв">#REF!</definedName>
    <definedName name="прлвпрл" localSheetId="4">#REF!</definedName>
    <definedName name="прлвпрл">#REF!</definedName>
    <definedName name="прлпврл" localSheetId="4">#REF!</definedName>
    <definedName name="прлпврл">#REF!</definedName>
    <definedName name="прлпр" localSheetId="4">#REF!</definedName>
    <definedName name="прлпр">#REF!</definedName>
    <definedName name="прльп" localSheetId="4">#REF!</definedName>
    <definedName name="прльп">#REF!</definedName>
    <definedName name="про" localSheetId="4">#REF!</definedName>
    <definedName name="про">#REF!</definedName>
    <definedName name="пробная" localSheetId="4">#REF!</definedName>
    <definedName name="пробная">#REF!</definedName>
    <definedName name="Проверил" localSheetId="4">#REF!</definedName>
    <definedName name="Проверил">#REF!</definedName>
    <definedName name="провпо" localSheetId="4">#REF!</definedName>
    <definedName name="провпо">#REF!</definedName>
    <definedName name="проект" localSheetId="4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4">#REF!</definedName>
    <definedName name="пролоддошщ" localSheetId="6">#REF!</definedName>
    <definedName name="пролоддошщ">#REF!</definedName>
    <definedName name="Промбезоп" localSheetId="4">#REF!</definedName>
    <definedName name="Промбезоп" localSheetId="6">#REF!</definedName>
    <definedName name="Промбезоп">#REF!</definedName>
    <definedName name="Промышленная" localSheetId="4">#REF!</definedName>
    <definedName name="Промышленная">#REF!</definedName>
    <definedName name="пропр" localSheetId="4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>#REF!</definedName>
    <definedName name="протоколРМВК" localSheetId="4">#REF!</definedName>
    <definedName name="протоколРМВК" localSheetId="6">#REF!</definedName>
    <definedName name="протоколРМВК">#REF!</definedName>
    <definedName name="прочие" localSheetId="4">#REF!</definedName>
    <definedName name="прочие">#REF!</definedName>
    <definedName name="Прочие_затраты_в_базисных_ценах" localSheetId="4">#REF!</definedName>
    <definedName name="Прочие_затраты_в_базисных_ценах">#REF!</definedName>
    <definedName name="Прочие_работы" localSheetId="4">#REF!</definedName>
    <definedName name="Прочие_работы" localSheetId="6">#REF!</definedName>
    <definedName name="Прочие_работы">#REF!</definedName>
    <definedName name="прпр_1" localSheetId="4">#REF!</definedName>
    <definedName name="прпр_1" localSheetId="6">#REF!</definedName>
    <definedName name="прпр_1">#REF!</definedName>
    <definedName name="пртпр" localSheetId="4">#REF!</definedName>
    <definedName name="пртпр">#REF!</definedName>
    <definedName name="прч" localSheetId="4">#REF!</definedName>
    <definedName name="прч">#REF!</definedName>
    <definedName name="прь" localSheetId="4">#REF!</definedName>
    <definedName name="прь">#REF!</definedName>
    <definedName name="прьв" localSheetId="4">#REF!</definedName>
    <definedName name="прьв">#REF!</definedName>
    <definedName name="прьто" localSheetId="4">#REF!</definedName>
    <definedName name="прьто" localSheetId="6">#REF!</definedName>
    <definedName name="прьто">#REF!</definedName>
    <definedName name="пс" localSheetId="4">#REF!</definedName>
    <definedName name="пс">#REF!</definedName>
    <definedName name="пс40" localSheetId="4">#REF!</definedName>
    <definedName name="пс40">#REF!</definedName>
    <definedName name="Псковская_область" localSheetId="4">#REF!</definedName>
    <definedName name="Псковская_область" localSheetId="6">#REF!</definedName>
    <definedName name="Псковская_область">#REF!</definedName>
    <definedName name="псрл" localSheetId="4">#REF!</definedName>
    <definedName name="псрл">#REF!</definedName>
    <definedName name="пуш">#REF!</definedName>
    <definedName name="пшждю" localSheetId="4">#REF!</definedName>
    <definedName name="пшждю" localSheetId="6">#REF!</definedName>
    <definedName name="пшждю">#REF!</definedName>
    <definedName name="пьбю" localSheetId="4">#REF!</definedName>
    <definedName name="пьбю">#REF!</definedName>
    <definedName name="пьюию" localSheetId="4">#REF!</definedName>
    <definedName name="пьюию">#REF!</definedName>
    <definedName name="пятый" localSheetId="4">#REF!</definedName>
    <definedName name="пятый">#REF!</definedName>
    <definedName name="р" localSheetId="4">#REF!</definedName>
    <definedName name="р">#REF!</definedName>
    <definedName name="раб" localSheetId="4">#REF!</definedName>
    <definedName name="раб">#REF!</definedName>
    <definedName name="рабдень">#REF!</definedName>
    <definedName name="Работа1" localSheetId="4">#REF!</definedName>
    <definedName name="Работа1" localSheetId="6">#REF!</definedName>
    <definedName name="Работа1">#REF!</definedName>
    <definedName name="Работа10" localSheetId="4">#REF!</definedName>
    <definedName name="Работа10">#REF!</definedName>
    <definedName name="Работа11" localSheetId="4">#REF!</definedName>
    <definedName name="Работа11">#REF!</definedName>
    <definedName name="Работа12" localSheetId="4">#REF!</definedName>
    <definedName name="Работа12">#REF!</definedName>
    <definedName name="Работа13" localSheetId="4">#REF!</definedName>
    <definedName name="Работа13">#REF!</definedName>
    <definedName name="Работа14" localSheetId="4">#REF!</definedName>
    <definedName name="Работа14">#REF!</definedName>
    <definedName name="Работа15" localSheetId="4">#REF!</definedName>
    <definedName name="Работа15">#REF!</definedName>
    <definedName name="Работа16" localSheetId="4">#REF!</definedName>
    <definedName name="Работа16">#REF!</definedName>
    <definedName name="Работа17" localSheetId="4">#REF!</definedName>
    <definedName name="Работа17">#REF!</definedName>
    <definedName name="Работа18" localSheetId="4">#REF!</definedName>
    <definedName name="Работа18">#REF!</definedName>
    <definedName name="Работа19" localSheetId="4">#REF!</definedName>
    <definedName name="Работа19">#REF!</definedName>
    <definedName name="Работа2" localSheetId="4">#REF!</definedName>
    <definedName name="Работа2">#REF!</definedName>
    <definedName name="Работа20" localSheetId="4">#REF!</definedName>
    <definedName name="Работа20">#REF!</definedName>
    <definedName name="Работа21" localSheetId="4">#REF!</definedName>
    <definedName name="Работа21">#REF!</definedName>
    <definedName name="Работа22" localSheetId="4">#REF!</definedName>
    <definedName name="Работа22">#REF!</definedName>
    <definedName name="Работа23" localSheetId="4">#REF!</definedName>
    <definedName name="Работа23">#REF!</definedName>
    <definedName name="Работа24" localSheetId="4">#REF!</definedName>
    <definedName name="Работа24">#REF!</definedName>
    <definedName name="Работа25" localSheetId="4">#REF!</definedName>
    <definedName name="Работа25">#REF!</definedName>
    <definedName name="Работа26" localSheetId="4">#REF!</definedName>
    <definedName name="Работа26">#REF!</definedName>
    <definedName name="Работа27" localSheetId="4">#REF!</definedName>
    <definedName name="Работа27">#REF!</definedName>
    <definedName name="Работа28" localSheetId="4">#REF!</definedName>
    <definedName name="Работа28">#REF!</definedName>
    <definedName name="Работа29" localSheetId="4">#REF!</definedName>
    <definedName name="Работа29">#REF!</definedName>
    <definedName name="Работа3" localSheetId="4">#REF!</definedName>
    <definedName name="Работа3">#REF!</definedName>
    <definedName name="Работа30" localSheetId="4">#REF!</definedName>
    <definedName name="Работа30">#REF!</definedName>
    <definedName name="Работа31" localSheetId="4">#REF!</definedName>
    <definedName name="Работа31">#REF!</definedName>
    <definedName name="Работа32" localSheetId="4">#REF!</definedName>
    <definedName name="Работа32">#REF!</definedName>
    <definedName name="Работа33" localSheetId="4">#REF!</definedName>
    <definedName name="Работа33">#REF!</definedName>
    <definedName name="Работа34" localSheetId="4">#REF!</definedName>
    <definedName name="Работа34">#REF!</definedName>
    <definedName name="Работа35" localSheetId="4">#REF!</definedName>
    <definedName name="Работа35">#REF!</definedName>
    <definedName name="Работа36" localSheetId="4">#REF!</definedName>
    <definedName name="Работа36">#REF!</definedName>
    <definedName name="Работа37" localSheetId="4">#REF!</definedName>
    <definedName name="Работа37">#REF!</definedName>
    <definedName name="Работа38" localSheetId="4">#REF!</definedName>
    <definedName name="Работа38">#REF!</definedName>
    <definedName name="Работа39" localSheetId="4">#REF!</definedName>
    <definedName name="Работа39">#REF!</definedName>
    <definedName name="Работа4" localSheetId="4">#REF!</definedName>
    <definedName name="Работа4">#REF!</definedName>
    <definedName name="Работа40" localSheetId="4">#REF!</definedName>
    <definedName name="Работа40">#REF!</definedName>
    <definedName name="Работа41" localSheetId="4">#REF!</definedName>
    <definedName name="Работа41">#REF!</definedName>
    <definedName name="Работа42" localSheetId="4">#REF!</definedName>
    <definedName name="Работа42">#REF!</definedName>
    <definedName name="Работа43" localSheetId="4">#REF!</definedName>
    <definedName name="Работа43">#REF!</definedName>
    <definedName name="Работа44" localSheetId="4">#REF!</definedName>
    <definedName name="Работа44">#REF!</definedName>
    <definedName name="Работа45" localSheetId="4">#REF!</definedName>
    <definedName name="Работа45">#REF!</definedName>
    <definedName name="Работа46" localSheetId="4">#REF!</definedName>
    <definedName name="Работа46">#REF!</definedName>
    <definedName name="Работа47" localSheetId="4">#REF!</definedName>
    <definedName name="Работа47">#REF!</definedName>
    <definedName name="Работа48" localSheetId="4">#REF!</definedName>
    <definedName name="Работа48">#REF!</definedName>
    <definedName name="Работа49" localSheetId="4">#REF!</definedName>
    <definedName name="Работа49">#REF!</definedName>
    <definedName name="Работа5" localSheetId="4">#REF!</definedName>
    <definedName name="Работа5">#REF!</definedName>
    <definedName name="Работа50" localSheetId="4">#REF!</definedName>
    <definedName name="Работа50">#REF!</definedName>
    <definedName name="Работа51" localSheetId="4">#REF!</definedName>
    <definedName name="Работа51">#REF!</definedName>
    <definedName name="Работа52" localSheetId="4">#REF!</definedName>
    <definedName name="Работа52">#REF!</definedName>
    <definedName name="Работа53" localSheetId="4">#REF!</definedName>
    <definedName name="Работа53">#REF!</definedName>
    <definedName name="Работа54" localSheetId="4">#REF!</definedName>
    <definedName name="Работа54">#REF!</definedName>
    <definedName name="Работа55" localSheetId="4">#REF!</definedName>
    <definedName name="Работа55">#REF!</definedName>
    <definedName name="Работа56" localSheetId="4">#REF!</definedName>
    <definedName name="Работа56">#REF!</definedName>
    <definedName name="Работа57" localSheetId="4">#REF!</definedName>
    <definedName name="Работа57">#REF!</definedName>
    <definedName name="Работа58" localSheetId="4">#REF!</definedName>
    <definedName name="Работа58">#REF!</definedName>
    <definedName name="Работа59" localSheetId="4">#REF!</definedName>
    <definedName name="Работа59">#REF!</definedName>
    <definedName name="Работа6" localSheetId="4">#REF!</definedName>
    <definedName name="Работа6">#REF!</definedName>
    <definedName name="Работа60" localSheetId="4">#REF!</definedName>
    <definedName name="Работа60">#REF!</definedName>
    <definedName name="Работа7" localSheetId="4">#REF!</definedName>
    <definedName name="Работа7">#REF!</definedName>
    <definedName name="Работа8" localSheetId="4">#REF!</definedName>
    <definedName name="Работа8">#REF!</definedName>
    <definedName name="Работа9" localSheetId="4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4">#REF!</definedName>
    <definedName name="Раздел">#REF!</definedName>
    <definedName name="Разработка" localSheetId="4">#REF!</definedName>
    <definedName name="Разработка">#REF!</definedName>
    <definedName name="Разработка_" localSheetId="4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4">#REF!</definedName>
    <definedName name="раоб" localSheetId="6">#REF!</definedName>
    <definedName name="раоб">#REF!</definedName>
    <definedName name="раобароб" localSheetId="4">#REF!</definedName>
    <definedName name="раобароб">#REF!</definedName>
    <definedName name="раобь" localSheetId="4">#REF!</definedName>
    <definedName name="раобь">#REF!</definedName>
    <definedName name="раолао" localSheetId="4">#REF!</definedName>
    <definedName name="раолао">#REF!</definedName>
    <definedName name="РасходыНаПотери">#REF!</definedName>
    <definedName name="расчет" localSheetId="4">#REF!</definedName>
    <definedName name="расчет">#REF!</definedName>
    <definedName name="расчет1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фровка" localSheetId="6">#REF!</definedName>
    <definedName name="Расшифровка">#REF!</definedName>
    <definedName name="рбтмь" localSheetId="4">#REF!</definedName>
    <definedName name="рбтмь" localSheetId="6">#REF!</definedName>
    <definedName name="рбтмь">#REF!</definedName>
    <definedName name="ргл" localSheetId="4">#REF!</definedName>
    <definedName name="ргл">#REF!</definedName>
    <definedName name="РД" localSheetId="4">#REF!</definedName>
    <definedName name="РД">#REF!</definedName>
    <definedName name="рдп" localSheetId="4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4">#REF!</definedName>
    <definedName name="Регистрационный_номер_локальной_сметы">#REF!</definedName>
    <definedName name="Регистрационный_номер_объекта" localSheetId="4">#REF!</definedName>
    <definedName name="Регистрационный_номер_объекта">#REF!</definedName>
    <definedName name="Регистрационный_номер_объектной_сметы" localSheetId="4">#REF!</definedName>
    <definedName name="Регистрационный_номер_объектной_сметы">#REF!</definedName>
    <definedName name="Регистрационный_номер_очереди" localSheetId="4">#REF!</definedName>
    <definedName name="Регистрационный_номер_очереди">#REF!</definedName>
    <definedName name="Регистрационный_номер_пускового_комплекса" localSheetId="4">#REF!</definedName>
    <definedName name="Регистрационный_номер_пускового_комплекса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>#REF!</definedName>
    <definedName name="Регистрационный_номер_стройки" localSheetId="4">#REF!</definedName>
    <definedName name="Регистрационный_номер_стройки">#REF!</definedName>
    <definedName name="регламент" localSheetId="4">#REF!</definedName>
    <definedName name="регламент">#REF!</definedName>
    <definedName name="Регулярная_часть" localSheetId="4">#REF!</definedName>
    <definedName name="Регулярная_часть">#REF!</definedName>
    <definedName name="рек" localSheetId="4">#REF!</definedName>
    <definedName name="рек">#REF!</definedName>
    <definedName name="Республика_Адыгея" localSheetId="4">#REF!</definedName>
    <definedName name="Республика_Адыгея">#REF!</definedName>
    <definedName name="Республика_Алтай" localSheetId="4">#REF!</definedName>
    <definedName name="Республика_Алтай">#REF!</definedName>
    <definedName name="Республика_Алтай_1" localSheetId="4">#REF!</definedName>
    <definedName name="Республика_Алтай_1">#REF!</definedName>
    <definedName name="Республика_Башкортостан" localSheetId="4">#REF!</definedName>
    <definedName name="Республика_Башкортостан">#REF!</definedName>
    <definedName name="Республика_Башкортостан_1" localSheetId="4">#REF!</definedName>
    <definedName name="Республика_Башкортостан_1">#REF!</definedName>
    <definedName name="Республика_Бурятия" localSheetId="4">#REF!</definedName>
    <definedName name="Республика_Бурятия">#REF!</definedName>
    <definedName name="Республика_Бурятия_1" localSheetId="4">#REF!</definedName>
    <definedName name="Республика_Бурятия_1">#REF!</definedName>
    <definedName name="Республика_Дагестан" localSheetId="4">#REF!</definedName>
    <definedName name="Республика_Дагестан">#REF!</definedName>
    <definedName name="Республика_Ингушетия" localSheetId="4">#REF!</definedName>
    <definedName name="Республика_Ингушетия">#REF!</definedName>
    <definedName name="Республика_Калмыкия" localSheetId="4">#REF!</definedName>
    <definedName name="Республика_Калмыкия">#REF!</definedName>
    <definedName name="Республика_Карелия" localSheetId="4">#REF!</definedName>
    <definedName name="Республика_Карелия">#REF!</definedName>
    <definedName name="Республика_Карелия_1" localSheetId="4">#REF!</definedName>
    <definedName name="Республика_Карелия_1">#REF!</definedName>
    <definedName name="Республика_Коми" localSheetId="4">#REF!</definedName>
    <definedName name="Республика_Коми">#REF!</definedName>
    <definedName name="Республика_Коми_1" localSheetId="4">#REF!</definedName>
    <definedName name="Республика_Коми_1">#REF!</definedName>
    <definedName name="Республика_Марий_Эл" localSheetId="4">#REF!</definedName>
    <definedName name="Республика_Марий_Эл">#REF!</definedName>
    <definedName name="Республика_Мордовия" localSheetId="4">#REF!</definedName>
    <definedName name="Республика_Мордовия">#REF!</definedName>
    <definedName name="Республика_Саха__Якутия" localSheetId="4">#REF!</definedName>
    <definedName name="Республика_Саха__Якутия">#REF!</definedName>
    <definedName name="Республика_Саха__Якутия_1" localSheetId="4">#REF!</definedName>
    <definedName name="Республика_Саха__Якутия_1">#REF!</definedName>
    <definedName name="Республика_Северная_Осетия___Алания" localSheetId="4">#REF!</definedName>
    <definedName name="Республика_Северная_Осетия___Алания">#REF!</definedName>
    <definedName name="Республика_Татарстан__Татарстан" localSheetId="4">#REF!</definedName>
    <definedName name="Республика_Татарстан__Татарстан">#REF!</definedName>
    <definedName name="Республика_Татарстан__Татарстан_1" localSheetId="4">#REF!</definedName>
    <definedName name="Республика_Татарстан__Татарстан_1">#REF!</definedName>
    <definedName name="Республика_Тыва" localSheetId="4">#REF!</definedName>
    <definedName name="Республика_Тыва">#REF!</definedName>
    <definedName name="Республика_Тыва_1" localSheetId="4">#REF!</definedName>
    <definedName name="Республика_Тыва_1">#REF!</definedName>
    <definedName name="Республика_Хакасия" localSheetId="4">#REF!</definedName>
    <definedName name="Республика_Хакасия">#REF!</definedName>
    <definedName name="рига">#REF!</definedName>
    <definedName name="рлвро" localSheetId="4">#REF!</definedName>
    <definedName name="рлвро" localSheetId="6">#REF!</definedName>
    <definedName name="рлвро">#REF!</definedName>
    <definedName name="рлд" localSheetId="4">#REF!</definedName>
    <definedName name="рлд">#REF!</definedName>
    <definedName name="рлдг" localSheetId="4">#REF!</definedName>
    <definedName name="рлдг">#REF!</definedName>
    <definedName name="рнгрлш" localSheetId="4">#REF!</definedName>
    <definedName name="рнгрлш">#REF!</definedName>
    <definedName name="ро" localSheetId="4">#REF!</definedName>
    <definedName name="ро">#REF!</definedName>
    <definedName name="ровро" localSheetId="4">#REF!</definedName>
    <definedName name="ровро">#REF!</definedName>
    <definedName name="род" localSheetId="4">#REF!</definedName>
    <definedName name="род">#REF!</definedName>
    <definedName name="родарод" localSheetId="4">#REF!</definedName>
    <definedName name="родарод">#REF!</definedName>
    <definedName name="рож" localSheetId="4">#REF!</definedName>
    <definedName name="рож">#REF!</definedName>
    <definedName name="роло" localSheetId="4">#REF!</definedName>
    <definedName name="роло" localSheetId="6">#REF!</definedName>
    <definedName name="роло">#REF!</definedName>
    <definedName name="ролодод" localSheetId="4">#REF!</definedName>
    <definedName name="ролодод">#REF!</definedName>
    <definedName name="ропгнлпеглн" localSheetId="4">#REF!</definedName>
    <definedName name="ропгнлпеглн">#REF!</definedName>
    <definedName name="Ростовская_область" localSheetId="4">#REF!</definedName>
    <definedName name="Ростовская_область">#REF!</definedName>
    <definedName name="рпачрпч" localSheetId="4">#REF!</definedName>
    <definedName name="рпачрпч">#REF!</definedName>
    <definedName name="рпв" localSheetId="4">#REF!</definedName>
    <definedName name="рпв">#REF!</definedName>
    <definedName name="рплрл" localSheetId="4">#REF!</definedName>
    <definedName name="рплрл">#REF!</definedName>
    <definedName name="рповпр" localSheetId="4">#REF!</definedName>
    <definedName name="рповпр">#REF!</definedName>
    <definedName name="рповр" localSheetId="4">#REF!</definedName>
    <definedName name="рповр">#REF!</definedName>
    <definedName name="РПР">#REF!</definedName>
    <definedName name="рпьрь" localSheetId="4">#REF!</definedName>
    <definedName name="рпьрь" localSheetId="6">#REF!</definedName>
    <definedName name="рпьрь">#REF!</definedName>
    <definedName name="ррр" localSheetId="4">#REF!</definedName>
    <definedName name="ррр">#REF!</definedName>
    <definedName name="рррр" localSheetId="4">#REF!</definedName>
    <definedName name="рррр">#REF!</definedName>
    <definedName name="ррюбр" localSheetId="4">#REF!</definedName>
    <definedName name="ррюбр">#REF!</definedName>
    <definedName name="ртип" localSheetId="4">#REF!</definedName>
    <definedName name="ртип">#REF!</definedName>
    <definedName name="руе" localSheetId="4">#REF!</definedName>
    <definedName name="руе">#REF!</definedName>
    <definedName name="Руководитель" localSheetId="4">#REF!</definedName>
    <definedName name="Руководитель">#REF!</definedName>
    <definedName name="ручей" localSheetId="4">#REF!</definedName>
    <definedName name="ручей">#REF!</definedName>
    <definedName name="Рязанская_область" localSheetId="4">#REF!</definedName>
    <definedName name="Рязанская_область" localSheetId="6">#REF!</definedName>
    <definedName name="Рязанская_область">#REF!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4">#REF!</definedName>
    <definedName name="с1" localSheetId="6">#REF!</definedName>
    <definedName name="с1">#REF!</definedName>
    <definedName name="с10" localSheetId="4">#REF!</definedName>
    <definedName name="с10">#REF!</definedName>
    <definedName name="с2" localSheetId="4">#REF!</definedName>
    <definedName name="с2">#REF!</definedName>
    <definedName name="с3" localSheetId="4">#REF!</definedName>
    <definedName name="с3">#REF!</definedName>
    <definedName name="с4" localSheetId="4">#REF!</definedName>
    <definedName name="с4">#REF!</definedName>
    <definedName name="с5" localSheetId="4">#REF!</definedName>
    <definedName name="с5">#REF!</definedName>
    <definedName name="с6" localSheetId="4">#REF!</definedName>
    <definedName name="с6">#REF!</definedName>
    <definedName name="с7" localSheetId="4">#REF!</definedName>
    <definedName name="с7">#REF!</definedName>
    <definedName name="с8" localSheetId="4">#REF!</definedName>
    <definedName name="с8">#REF!</definedName>
    <definedName name="с9" localSheetId="4">#REF!</definedName>
    <definedName name="с9">#REF!</definedName>
    <definedName name="саа" localSheetId="4">#REF!</definedName>
    <definedName name="саа">#REF!</definedName>
    <definedName name="сам" localSheetId="4">#REF!</definedName>
    <definedName name="сам">#REF!</definedName>
    <definedName name="Самарская_область" localSheetId="4">#REF!</definedName>
    <definedName name="Самарская_область">#REF!</definedName>
    <definedName name="Саратовская_область" localSheetId="4">#REF!</definedName>
    <definedName name="Саратовская_область">#REF!</definedName>
    <definedName name="сарсвралош" localSheetId="4">#REF!</definedName>
    <definedName name="сарсвралош">#REF!</definedName>
    <definedName name="Сахалинская_область" localSheetId="4">#REF!</definedName>
    <definedName name="Сахалинская_область">#REF!</definedName>
    <definedName name="Сахалинская_область_1" localSheetId="4">#REF!</definedName>
    <definedName name="Сахалинская_область_1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4">#REF!</definedName>
    <definedName name="Свердловская_область_1">#REF!</definedName>
    <definedName name="Сводка" localSheetId="4">#REF!</definedName>
    <definedName name="Сводка" localSheetId="6">#REF!</definedName>
    <definedName name="Сводка">#REF!</definedName>
    <definedName name="СДП">#REF!</definedName>
    <definedName name="се">#REF!</definedName>
    <definedName name="сев" localSheetId="4">#REF!</definedName>
    <definedName name="сев" localSheetId="6">#REF!</definedName>
    <definedName name="сев">#REF!</definedName>
    <definedName name="сег1" localSheetId="4">#REF!</definedName>
    <definedName name="сег1">#REF!</definedName>
    <definedName name="Сегодня" localSheetId="4">#REF!</definedName>
    <definedName name="Сегодня" localSheetId="6">#REF!</definedName>
    <definedName name="Сегодня">#REF!</definedName>
    <definedName name="Семь" localSheetId="4">#REF!</definedName>
    <definedName name="Семь" localSheetId="6">#REF!</definedName>
    <definedName name="Семь">#REF!</definedName>
    <definedName name="Сервис" localSheetId="4">#REF!</definedName>
    <definedName name="Сервис">#REF!</definedName>
    <definedName name="Сервис_Всего_1" localSheetId="4">#REF!</definedName>
    <definedName name="Сервис_Всего_1" localSheetId="6">#REF!</definedName>
    <definedName name="Сервис_Всего_1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>#REF!</definedName>
    <definedName name="СлБелг" localSheetId="4">#REF!</definedName>
    <definedName name="СлБелг" localSheetId="6">#REF!</definedName>
    <definedName name="СлБелг">#REF!</definedName>
    <definedName name="СлБуд">#REF!</definedName>
    <definedName name="слон">#REF!</definedName>
    <definedName name="см" localSheetId="4">#REF!</definedName>
    <definedName name="см" localSheetId="6">#REF!</definedName>
    <definedName name="см">#REF!</definedName>
    <definedName name="см_конк" localSheetId="4">#REF!</definedName>
    <definedName name="см_конк">#REF!</definedName>
    <definedName name="см1" localSheetId="4">#REF!</definedName>
    <definedName name="см1">#REF!</definedName>
    <definedName name="См6">#REF!</definedName>
    <definedName name="См7" localSheetId="4">#REF!</definedName>
    <definedName name="См7" localSheetId="6">#REF!</definedName>
    <definedName name="См7">#REF!</definedName>
    <definedName name="смета" localSheetId="4">#REF!</definedName>
    <definedName name="смета" localSheetId="6">#REF!</definedName>
    <definedName name="смета">#REF!</definedName>
    <definedName name="Смета_2">#REF!</definedName>
    <definedName name="смета1" localSheetId="4">#REF!</definedName>
    <definedName name="смета1" localSheetId="6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4">#REF!</definedName>
    <definedName name="СМеточка">#REF!</definedName>
    <definedName name="сми" localSheetId="4">#REF!</definedName>
    <definedName name="сми">#REF!</definedName>
    <definedName name="смиь" localSheetId="4">#REF!</definedName>
    <definedName name="смиь">#REF!</definedName>
    <definedName name="Смоленская_область" localSheetId="4">#REF!</definedName>
    <definedName name="Смоленская_область">#REF!</definedName>
    <definedName name="смр" localSheetId="4">#REF!</definedName>
    <definedName name="смр">#REF!</definedName>
    <definedName name="смт" localSheetId="4">#REF!</definedName>
    <definedName name="смт">#REF!</definedName>
    <definedName name="Согласование" localSheetId="4">#REF!</definedName>
    <definedName name="Согласование" localSheetId="6">#REF!</definedName>
    <definedName name="Согласование">#REF!</definedName>
    <definedName name="соп" localSheetId="4">#REF!</definedName>
    <definedName name="соп">#REF!</definedName>
    <definedName name="сос" localSheetId="4">#REF!</definedName>
    <definedName name="сос">#REF!</definedName>
    <definedName name="Составил">#REF!</definedName>
    <definedName name="Составитель" localSheetId="4">#REF!</definedName>
    <definedName name="Составитель" localSheetId="6">#REF!</definedName>
    <definedName name="Составитель">#REF!</definedName>
    <definedName name="Составитель_сметы" localSheetId="4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4">#REF!</definedName>
    <definedName name="сп2" localSheetId="6">#REF!</definedName>
    <definedName name="сп2">#REF!</definedName>
    <definedName name="Специф1" localSheetId="4">#REF!</definedName>
    <definedName name="Специф1">#REF!</definedName>
    <definedName name="спио" localSheetId="4">#REF!</definedName>
    <definedName name="спио">#REF!</definedName>
    <definedName name="срл" localSheetId="4">#REF!</definedName>
    <definedName name="срл" localSheetId="6">#REF!</definedName>
    <definedName name="срл">#REF!</definedName>
    <definedName name="срлдд" localSheetId="4">#REF!</definedName>
    <definedName name="срлдд">#REF!</definedName>
    <definedName name="срлрл" localSheetId="4">#REF!</definedName>
    <definedName name="срлрл">#REF!</definedName>
    <definedName name="срьрьс" localSheetId="4">#REF!</definedName>
    <definedName name="срьрьс">#REF!</definedName>
    <definedName name="ссс" localSheetId="4">#REF!</definedName>
    <definedName name="ссс">#REF!</definedName>
    <definedName name="сссс" localSheetId="4">#REF!</definedName>
    <definedName name="сссс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 localSheetId="4">#REF!</definedName>
    <definedName name="Ставропольский_край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>#REF!</definedName>
    <definedName name="Станц10">#REF!</definedName>
    <definedName name="Стоимость" localSheetId="4">#REF!</definedName>
    <definedName name="Стоимость" localSheetId="6">#REF!</definedName>
    <definedName name="Стоимость">#REF!</definedName>
    <definedName name="Стоимость_Коэффициент" localSheetId="4">#REF!</definedName>
    <definedName name="Стоимость_Коэффициент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4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4">#REF!</definedName>
    <definedName name="т" localSheetId="6">#REF!</definedName>
    <definedName name="т">#REF!</definedName>
    <definedName name="Тамбовская_область" localSheetId="4">#REF!</definedName>
    <definedName name="Тамбовская_область" localSheetId="6">#REF!</definedName>
    <definedName name="Тамбовская_область">#REF!</definedName>
    <definedName name="Тверская_область" localSheetId="4">#REF!</definedName>
    <definedName name="Тверская_область">#REF!</definedName>
    <definedName name="Территориальная_поправка_к_ТЕР" localSheetId="4">#REF!</definedName>
    <definedName name="Территориальная_поправка_к_ТЕР">#REF!</definedName>
    <definedName name="техник" localSheetId="4">#REF!</definedName>
    <definedName name="техник">#REF!</definedName>
    <definedName name="технич" localSheetId="4">#REF!</definedName>
    <definedName name="технич">#REF!</definedName>
    <definedName name="Технический_директор" localSheetId="4">#REF!</definedName>
    <definedName name="Технический_директор">#REF!</definedName>
    <definedName name="титул">#REF!</definedName>
    <definedName name="Томская_область" localSheetId="4">#REF!</definedName>
    <definedName name="Томская_область" localSheetId="6">#REF!</definedName>
    <definedName name="Томская_область">#REF!</definedName>
    <definedName name="Томская_область_1" localSheetId="4">#REF!</definedName>
    <definedName name="Томская_область_1">#REF!</definedName>
    <definedName name="топ1" localSheetId="4">#REF!</definedName>
    <definedName name="топ1">#REF!</definedName>
    <definedName name="топ2" localSheetId="4">#REF!</definedName>
    <definedName name="топ2">#REF!</definedName>
    <definedName name="топо" localSheetId="4">#REF!</definedName>
    <definedName name="топо">#REF!</definedName>
    <definedName name="топогр1" localSheetId="4">#REF!</definedName>
    <definedName name="топогр1">#REF!</definedName>
    <definedName name="топограф" localSheetId="4">#REF!</definedName>
    <definedName name="топограф">#REF!</definedName>
    <definedName name="третий" localSheetId="4">#REF!</definedName>
    <definedName name="третий" localSheetId="6">#REF!</definedName>
    <definedName name="третий">#REF!</definedName>
    <definedName name="третья_кат" localSheetId="4">#REF!</definedName>
    <definedName name="третья_кат">#REF!</definedName>
    <definedName name="трол" localSheetId="4">#REF!</definedName>
    <definedName name="трол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>#REF!</definedName>
    <definedName name="ТС1" localSheetId="4">#REF!</definedName>
    <definedName name="ТС1">#REF!</definedName>
    <definedName name="ттт" localSheetId="4">#REF!</definedName>
    <definedName name="ттт" localSheetId="8">#REF!</definedName>
    <definedName name="ттт">#REF!</definedName>
    <definedName name="Тульская_область" localSheetId="4">#REF!</definedName>
    <definedName name="Тульская_область">#REF!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4">#REF!</definedName>
    <definedName name="тьбю" localSheetId="6">#REF!</definedName>
    <definedName name="тьбю">#REF!</definedName>
    <definedName name="тьтб" localSheetId="4">#REF!</definedName>
    <definedName name="тьтб">#REF!</definedName>
    <definedName name="тьюит" localSheetId="4">#REF!</definedName>
    <definedName name="тьюит">#REF!</definedName>
    <definedName name="Тюменская_область" localSheetId="4">#REF!</definedName>
    <definedName name="Тюменская_область">#REF!</definedName>
    <definedName name="Тюменская_область_1" localSheetId="4">#REF!</definedName>
    <definedName name="Тюменская_область_1">#REF!</definedName>
    <definedName name="у" localSheetId="4">#REF!</definedName>
    <definedName name="у">#REF!</definedName>
    <definedName name="убыль" localSheetId="4">#REF!</definedName>
    <definedName name="убыль">#REF!</definedName>
    <definedName name="уг" localSheetId="4">#REF!</definedName>
    <definedName name="уг">#REF!</definedName>
    <definedName name="Удмуртская_Республика" localSheetId="4">#REF!</definedName>
    <definedName name="Удмуртская_Республика">#REF!</definedName>
    <definedName name="Удмуртская_Республика_1" localSheetId="4">#REF!</definedName>
    <definedName name="Удмуртская_Республика_1">#REF!</definedName>
    <definedName name="уено" localSheetId="4">#REF!</definedName>
    <definedName name="уено">#REF!</definedName>
    <definedName name="уенонео" localSheetId="4">#REF!</definedName>
    <definedName name="уенонео">#REF!</definedName>
    <definedName name="уер" localSheetId="4">#REF!</definedName>
    <definedName name="уер">#REF!</definedName>
    <definedName name="уеро" localSheetId="4">#REF!</definedName>
    <definedName name="уеро">#REF!</definedName>
    <definedName name="уерор" localSheetId="4">#REF!</definedName>
    <definedName name="уерор">#REF!</definedName>
    <definedName name="ук" localSheetId="4">#REF!</definedName>
    <definedName name="ук">#REF!</definedName>
    <definedName name="уке" localSheetId="4">#REF!</definedName>
    <definedName name="уке">#REF!</definedName>
    <definedName name="укее" localSheetId="4">#REF!</definedName>
    <definedName name="укее">#REF!</definedName>
    <definedName name="укк_м" localSheetId="4">#REF!</definedName>
    <definedName name="укк_м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>#REF!</definedName>
    <definedName name="укц" localSheetId="4">#REF!</definedName>
    <definedName name="укц">#REF!</definedName>
    <definedName name="Ульяновская_область" localSheetId="4">#REF!</definedName>
    <definedName name="Ульяновская_область">#REF!</definedName>
    <definedName name="уне" localSheetId="4">#REF!</definedName>
    <definedName name="уне">#REF!</definedName>
    <definedName name="уно" localSheetId="4">#REF!</definedName>
    <definedName name="уно">#REF!</definedName>
    <definedName name="уо" localSheetId="4">#REF!</definedName>
    <definedName name="уо">#REF!</definedName>
    <definedName name="уое" localSheetId="4">#REF!</definedName>
    <definedName name="уое">#REF!</definedName>
    <definedName name="упроуо" localSheetId="4">#REF!</definedName>
    <definedName name="упроуо">#REF!</definedName>
    <definedName name="упрт" localSheetId="4">#REF!</definedName>
    <definedName name="упрт">#REF!</definedName>
    <definedName name="ур" localSheetId="4">#REF!</definedName>
    <definedName name="ур">#REF!</definedName>
    <definedName name="уре" localSheetId="4">#REF!</definedName>
    <definedName name="уре">#REF!</definedName>
    <definedName name="урк" localSheetId="4">#REF!</definedName>
    <definedName name="урк">#REF!</definedName>
    <definedName name="урн" localSheetId="4">#REF!</definedName>
    <definedName name="урн">#REF!</definedName>
    <definedName name="урс" localSheetId="4">#REF!</definedName>
    <definedName name="урс">#REF!</definedName>
    <definedName name="урс123" localSheetId="4">#REF!</definedName>
    <definedName name="урс123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4">#REF!</definedName>
    <definedName name="уу">#REF!</definedName>
    <definedName name="уцуц" localSheetId="4">#REF!</definedName>
    <definedName name="уцуц">#REF!</definedName>
    <definedName name="Участок" localSheetId="4">#REF!</definedName>
    <definedName name="Участок">#REF!</definedName>
    <definedName name="УчестьСлияние">#REF!</definedName>
    <definedName name="ушщпгу" localSheetId="4">#REF!</definedName>
    <definedName name="ушщпгу">#REF!</definedName>
    <definedName name="ф" localSheetId="4">#REF!</definedName>
    <definedName name="ф">#REF!</definedName>
    <definedName name="ф1" localSheetId="4">#REF!</definedName>
    <definedName name="ф1">#REF!</definedName>
    <definedName name="Ф5.1" localSheetId="4">#REF!</definedName>
    <definedName name="Ф5.1" localSheetId="6">#REF!</definedName>
    <definedName name="Ф5.1">#REF!</definedName>
    <definedName name="Ф91" localSheetId="4">#REF!</definedName>
    <definedName name="Ф91" localSheetId="6">#REF!</definedName>
    <definedName name="Ф91">#REF!</definedName>
    <definedName name="фавр" localSheetId="4">#REF!</definedName>
    <definedName name="фавр">#REF!</definedName>
    <definedName name="фапиаи" localSheetId="4">#REF!</definedName>
    <definedName name="фапиаи">#REF!</definedName>
    <definedName name="фвап" localSheetId="4">#REF!</definedName>
    <definedName name="фвап">#REF!</definedName>
    <definedName name="фвапив" localSheetId="4">#REF!</definedName>
    <definedName name="фвапив">#REF!</definedName>
    <definedName name="фед">#REF!</definedName>
    <definedName name="Финансирование_Y2017" localSheetId="4">#REF!</definedName>
    <definedName name="Финансирование_Y2017" localSheetId="6">#REF!</definedName>
    <definedName name="Финансирование_Y2017">#REF!</definedName>
    <definedName name="Финансирование_Y2018" localSheetId="4">#REF!</definedName>
    <definedName name="Финансирование_Y2018">#REF!</definedName>
    <definedName name="Финансирование_Y2019" localSheetId="4">#REF!</definedName>
    <definedName name="Финансирование_Y2019">#REF!</definedName>
    <definedName name="Финансирование_Y2020" localSheetId="4">#REF!</definedName>
    <definedName name="Финансирование_Y2020">#REF!</definedName>
    <definedName name="Финансирование_Y2021" localSheetId="4">#REF!</definedName>
    <definedName name="Финансирование_Y2021">#REF!</definedName>
    <definedName name="Финансирование_Y2022" localSheetId="4">#REF!</definedName>
    <definedName name="Финансирование_Y2022">#REF!</definedName>
    <definedName name="Финансирование_Y2023" localSheetId="4">#REF!</definedName>
    <definedName name="Финансирование_Y2023">#REF!</definedName>
    <definedName name="Финансирование_Y2024" localSheetId="4">#REF!</definedName>
    <definedName name="Финансирование_Y2024">#REF!</definedName>
    <definedName name="Финансирование_Y2025" localSheetId="4">#REF!</definedName>
    <definedName name="Финансирование_Y2025">#REF!</definedName>
    <definedName name="фнн" localSheetId="4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4">#REF!</definedName>
    <definedName name="фукек" localSheetId="6">#REF!</definedName>
    <definedName name="фукек">#REF!</definedName>
    <definedName name="ффггг" localSheetId="4">#REF!</definedName>
    <definedName name="ффггг" localSheetId="6">#REF!</definedName>
    <definedName name="ффггг">#REF!</definedName>
    <definedName name="ффф" localSheetId="4">#REF!</definedName>
    <definedName name="ффф" localSheetId="8">#REF!</definedName>
    <definedName name="ффф">#REF!</definedName>
    <definedName name="фффффф" localSheetId="4">#REF!</definedName>
    <definedName name="фффффф">#REF!</definedName>
    <definedName name="ффыв" localSheetId="4">#REF!</definedName>
    <definedName name="ффыв">#REF!</definedName>
    <definedName name="фыв" localSheetId="4">#REF!</definedName>
    <definedName name="фыв">#REF!</definedName>
    <definedName name="Хабаровский_край" localSheetId="4">#REF!</definedName>
    <definedName name="Хабаровский_край">#REF!</definedName>
    <definedName name="Хабаровский_край_1" localSheetId="4">#REF!</definedName>
    <definedName name="Хабаровский_край_1">#REF!</definedName>
    <definedName name="Характеристика" localSheetId="4">#REF!</definedName>
    <definedName name="Характеристика">#REF!</definedName>
    <definedName name="хд" localSheetId="4">#REF!</definedName>
    <definedName name="хд">#REF!</definedName>
    <definedName name="хх" localSheetId="4">#REF!</definedName>
    <definedName name="хх" localSheetId="8">#REF!</definedName>
    <definedName name="хх">#REF!</definedName>
    <definedName name="ц" localSheetId="4">#REF!</definedName>
    <definedName name="ц">#REF!</definedName>
    <definedName name="цакыф" localSheetId="4">#REF!</definedName>
    <definedName name="цакыф">#REF!</definedName>
    <definedName name="цена">#N/A</definedName>
    <definedName name="цена___0" localSheetId="4">#REF!</definedName>
    <definedName name="цена___0" localSheetId="6">#REF!</definedName>
    <definedName name="цена___0">#REF!</definedName>
    <definedName name="цена___0___0" localSheetId="4">#REF!</definedName>
    <definedName name="цена___0___0">#REF!</definedName>
    <definedName name="цена___0___0___0" localSheetId="4">#REF!</definedName>
    <definedName name="цена___0___0___0">#REF!</definedName>
    <definedName name="цена___0___0___0___0" localSheetId="4">#REF!</definedName>
    <definedName name="цена___0___0___0___0">#REF!</definedName>
    <definedName name="цена___0___0___2" localSheetId="4">#REF!</definedName>
    <definedName name="цена___0___0___2">#REF!</definedName>
    <definedName name="цена___0___0___3" localSheetId="4">#REF!</definedName>
    <definedName name="цена___0___0___3">#REF!</definedName>
    <definedName name="цена___0___0___4" localSheetId="4">#REF!</definedName>
    <definedName name="цена___0___0___4">#REF!</definedName>
    <definedName name="цена___0___1" localSheetId="4">#REF!</definedName>
    <definedName name="цена___0___1">#REF!</definedName>
    <definedName name="цена___0___10" localSheetId="4">#REF!</definedName>
    <definedName name="цена___0___10">#REF!</definedName>
    <definedName name="цена___0___12" localSheetId="4">#REF!</definedName>
    <definedName name="цена___0___12">#REF!</definedName>
    <definedName name="цена___0___2" localSheetId="4">#REF!</definedName>
    <definedName name="цена___0___2">#REF!</definedName>
    <definedName name="цена___0___2___0" localSheetId="4">#REF!</definedName>
    <definedName name="цена___0___2___0">#REF!</definedName>
    <definedName name="цена___0___3" localSheetId="4">#REF!</definedName>
    <definedName name="цена___0___3">#REF!</definedName>
    <definedName name="цена___0___4" localSheetId="4">#REF!</definedName>
    <definedName name="цена___0___4">#REF!</definedName>
    <definedName name="цена___0___5" localSheetId="4">#REF!</definedName>
    <definedName name="цена___0___5">#REF!</definedName>
    <definedName name="цена___0___6" localSheetId="4">#REF!</definedName>
    <definedName name="цена___0___6">#REF!</definedName>
    <definedName name="цена___0___8" localSheetId="4">#REF!</definedName>
    <definedName name="цена___0___8">#REF!</definedName>
    <definedName name="цена___1" localSheetId="4">#REF!</definedName>
    <definedName name="цена___1">#REF!</definedName>
    <definedName name="цена___1___0" localSheetId="4">#REF!</definedName>
    <definedName name="цена___1___0">#REF!</definedName>
    <definedName name="цена___10" localSheetId="4">#REF!</definedName>
    <definedName name="цена___10">#REF!</definedName>
    <definedName name="цена___10___0">NA()</definedName>
    <definedName name="цена___10___0___0" localSheetId="4">#REF!</definedName>
    <definedName name="цена___10___0___0" localSheetId="6">#REF!</definedName>
    <definedName name="цена___10___0___0">#REF!</definedName>
    <definedName name="цена___10___1" localSheetId="4">#REF!</definedName>
    <definedName name="цена___10___1">#REF!</definedName>
    <definedName name="цена___10___10" localSheetId="4">#REF!</definedName>
    <definedName name="цена___10___10">#REF!</definedName>
    <definedName name="цена___10___12" localSheetId="4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4">#REF!</definedName>
    <definedName name="цена___11" localSheetId="6">#REF!</definedName>
    <definedName name="цена___11">#REF!</definedName>
    <definedName name="цена___11___0">NA()</definedName>
    <definedName name="цена___11___10" localSheetId="4">#REF!</definedName>
    <definedName name="цена___11___10" localSheetId="6">#REF!</definedName>
    <definedName name="цена___11___10">#REF!</definedName>
    <definedName name="цена___11___2" localSheetId="4">#REF!</definedName>
    <definedName name="цена___11___2">#REF!</definedName>
    <definedName name="цена___11___4" localSheetId="4">#REF!</definedName>
    <definedName name="цена___11___4">#REF!</definedName>
    <definedName name="цена___11___6" localSheetId="4">#REF!</definedName>
    <definedName name="цена___11___6">#REF!</definedName>
    <definedName name="цена___11___8" localSheetId="4">#REF!</definedName>
    <definedName name="цена___11___8">#REF!</definedName>
    <definedName name="цена___12">NA()</definedName>
    <definedName name="цена___2" localSheetId="4">#REF!</definedName>
    <definedName name="цена___2" localSheetId="6">#REF!</definedName>
    <definedName name="цена___2">#REF!</definedName>
    <definedName name="цена___2___0" localSheetId="4">#REF!</definedName>
    <definedName name="цена___2___0">#REF!</definedName>
    <definedName name="цена___2___0___0" localSheetId="4">#REF!</definedName>
    <definedName name="цена___2___0___0">#REF!</definedName>
    <definedName name="цена___2___0___0___0" localSheetId="4">#REF!</definedName>
    <definedName name="цена___2___0___0___0">#REF!</definedName>
    <definedName name="цена___2___1" localSheetId="4">#REF!</definedName>
    <definedName name="цена___2___1">#REF!</definedName>
    <definedName name="цена___2___10" localSheetId="4">#REF!</definedName>
    <definedName name="цена___2___10">#REF!</definedName>
    <definedName name="цена___2___12" localSheetId="4">#REF!</definedName>
    <definedName name="цена___2___12">#REF!</definedName>
    <definedName name="цена___2___2" localSheetId="4">#REF!</definedName>
    <definedName name="цена___2___2">#REF!</definedName>
    <definedName name="цена___2___3" localSheetId="4">#REF!</definedName>
    <definedName name="цена___2___3">#REF!</definedName>
    <definedName name="цена___2___4" localSheetId="4">#REF!</definedName>
    <definedName name="цена___2___4">#REF!</definedName>
    <definedName name="цена___2___6" localSheetId="4">#REF!</definedName>
    <definedName name="цена___2___6">#REF!</definedName>
    <definedName name="цена___2___8" localSheetId="4">#REF!</definedName>
    <definedName name="цена___2___8">#REF!</definedName>
    <definedName name="цена___3" localSheetId="4">#REF!</definedName>
    <definedName name="цена___3">#REF!</definedName>
    <definedName name="цена___3___0" localSheetId="4">#REF!</definedName>
    <definedName name="цена___3___0">#REF!</definedName>
    <definedName name="цена___3___0___0">NA()</definedName>
    <definedName name="цена___3___10" localSheetId="4">#REF!</definedName>
    <definedName name="цена___3___10" localSheetId="6">#REF!</definedName>
    <definedName name="цена___3___10">#REF!</definedName>
    <definedName name="цена___3___2" localSheetId="4">#REF!</definedName>
    <definedName name="цена___3___2">#REF!</definedName>
    <definedName name="цена___3___3" localSheetId="4">#REF!</definedName>
    <definedName name="цена___3___3">#REF!</definedName>
    <definedName name="цена___3___4" localSheetId="4">#REF!</definedName>
    <definedName name="цена___3___4">#REF!</definedName>
    <definedName name="цена___3___6" localSheetId="4">#REF!</definedName>
    <definedName name="цена___3___6">#REF!</definedName>
    <definedName name="цена___3___8" localSheetId="4">#REF!</definedName>
    <definedName name="цена___3___8">#REF!</definedName>
    <definedName name="цена___4" localSheetId="4">#REF!</definedName>
    <definedName name="цена___4">#REF!</definedName>
    <definedName name="цена___4___0">NA()</definedName>
    <definedName name="цена___4___0___0" localSheetId="4">#REF!</definedName>
    <definedName name="цена___4___0___0" localSheetId="6">#REF!</definedName>
    <definedName name="цена___4___0___0">#REF!</definedName>
    <definedName name="цена___4___0___0___0" localSheetId="4">#REF!</definedName>
    <definedName name="цена___4___0___0___0">#REF!</definedName>
    <definedName name="цена___4___10" localSheetId="4">#REF!</definedName>
    <definedName name="цена___4___10">#REF!</definedName>
    <definedName name="цена___4___12" localSheetId="4">#REF!</definedName>
    <definedName name="цена___4___12">#REF!</definedName>
    <definedName name="цена___4___2" localSheetId="4">#REF!</definedName>
    <definedName name="цена___4___2">#REF!</definedName>
    <definedName name="цена___4___3" localSheetId="4">#REF!</definedName>
    <definedName name="цена___4___3">#REF!</definedName>
    <definedName name="цена___4___4" localSheetId="4">#REF!</definedName>
    <definedName name="цена___4___4">#REF!</definedName>
    <definedName name="цена___4___6" localSheetId="4">#REF!</definedName>
    <definedName name="цена___4___6">#REF!</definedName>
    <definedName name="цена___4___8" localSheetId="4">#REF!</definedName>
    <definedName name="цена___4___8">#REF!</definedName>
    <definedName name="цена___5">NA()</definedName>
    <definedName name="цена___5___0" localSheetId="4">#REF!</definedName>
    <definedName name="цена___5___0" localSheetId="6">#REF!</definedName>
    <definedName name="цена___5___0">#REF!</definedName>
    <definedName name="цена___5___0___0" localSheetId="4">#REF!</definedName>
    <definedName name="цена___5___0___0">#REF!</definedName>
    <definedName name="цена___5___0___0___0" localSheetId="4">#REF!</definedName>
    <definedName name="цена___5___0___0___0">#REF!</definedName>
    <definedName name="цена___5___3">NA()</definedName>
    <definedName name="цена___6">NA()</definedName>
    <definedName name="цена___6___0" localSheetId="4">#REF!</definedName>
    <definedName name="цена___6___0" localSheetId="6">#REF!</definedName>
    <definedName name="цена___6___0">#REF!</definedName>
    <definedName name="цена___6___0___0" localSheetId="4">#REF!</definedName>
    <definedName name="цена___6___0___0">#REF!</definedName>
    <definedName name="цена___6___0___0___0" localSheetId="4">#REF!</definedName>
    <definedName name="цена___6___0___0___0">#REF!</definedName>
    <definedName name="цена___6___1" localSheetId="4">#REF!</definedName>
    <definedName name="цена___6___1">#REF!</definedName>
    <definedName name="цена___6___10" localSheetId="4">#REF!</definedName>
    <definedName name="цена___6___10">#REF!</definedName>
    <definedName name="цена___6___12" localSheetId="4">#REF!</definedName>
    <definedName name="цена___6___12">#REF!</definedName>
    <definedName name="цена___6___2" localSheetId="4">#REF!</definedName>
    <definedName name="цена___6___2">#REF!</definedName>
    <definedName name="цена___6___4" localSheetId="4">#REF!</definedName>
    <definedName name="цена___6___4">#REF!</definedName>
    <definedName name="цена___6___6" localSheetId="4">#REF!</definedName>
    <definedName name="цена___6___6">#REF!</definedName>
    <definedName name="цена___6___8" localSheetId="4">#REF!</definedName>
    <definedName name="цена___6___8">#REF!</definedName>
    <definedName name="цена___7" localSheetId="4">#REF!</definedName>
    <definedName name="цена___7">#REF!</definedName>
    <definedName name="цена___7___0" localSheetId="4">#REF!</definedName>
    <definedName name="цена___7___0">#REF!</definedName>
    <definedName name="цена___7___10" localSheetId="4">#REF!</definedName>
    <definedName name="цена___7___10">#REF!</definedName>
    <definedName name="цена___7___2" localSheetId="4">#REF!</definedName>
    <definedName name="цена___7___2">#REF!</definedName>
    <definedName name="цена___7___4" localSheetId="4">#REF!</definedName>
    <definedName name="цена___7___4">#REF!</definedName>
    <definedName name="цена___7___6" localSheetId="4">#REF!</definedName>
    <definedName name="цена___7___6">#REF!</definedName>
    <definedName name="цена___7___8" localSheetId="4">#REF!</definedName>
    <definedName name="цена___7___8">#REF!</definedName>
    <definedName name="цена___8" localSheetId="4">#REF!</definedName>
    <definedName name="цена___8">#REF!</definedName>
    <definedName name="цена___8___0" localSheetId="4">#REF!</definedName>
    <definedName name="цена___8___0">#REF!</definedName>
    <definedName name="цена___8___0___0" localSheetId="4">#REF!</definedName>
    <definedName name="цена___8___0___0">#REF!</definedName>
    <definedName name="цена___8___0___0___0" localSheetId="4">#REF!</definedName>
    <definedName name="цена___8___0___0___0">#REF!</definedName>
    <definedName name="цена___8___1" localSheetId="4">#REF!</definedName>
    <definedName name="цена___8___1">#REF!</definedName>
    <definedName name="цена___8___10" localSheetId="4">#REF!</definedName>
    <definedName name="цена___8___10">#REF!</definedName>
    <definedName name="цена___8___12" localSheetId="4">#REF!</definedName>
    <definedName name="цена___8___12">#REF!</definedName>
    <definedName name="цена___8___2" localSheetId="4">#REF!</definedName>
    <definedName name="цена___8___2">#REF!</definedName>
    <definedName name="цена___8___4" localSheetId="4">#REF!</definedName>
    <definedName name="цена___8___4">#REF!</definedName>
    <definedName name="цена___8___6" localSheetId="4">#REF!</definedName>
    <definedName name="цена___8___6">#REF!</definedName>
    <definedName name="цена___8___8" localSheetId="4">#REF!</definedName>
    <definedName name="цена___8___8">#REF!</definedName>
    <definedName name="цена___9" localSheetId="4">#REF!</definedName>
    <definedName name="цена___9">#REF!</definedName>
    <definedName name="цена___9___0" localSheetId="4">#REF!</definedName>
    <definedName name="цена___9___0">#REF!</definedName>
    <definedName name="цена___9___0___0" localSheetId="4">#REF!</definedName>
    <definedName name="цена___9___0___0">#REF!</definedName>
    <definedName name="цена___9___0___0___0" localSheetId="4">#REF!</definedName>
    <definedName name="цена___9___0___0___0">#REF!</definedName>
    <definedName name="цена___9___10" localSheetId="4">#REF!</definedName>
    <definedName name="цена___9___10">#REF!</definedName>
    <definedName name="цена___9___2" localSheetId="4">#REF!</definedName>
    <definedName name="цена___9___2">#REF!</definedName>
    <definedName name="цена___9___4" localSheetId="4">#REF!</definedName>
    <definedName name="цена___9___4">#REF!</definedName>
    <definedName name="цена___9___6" localSheetId="4">#REF!</definedName>
    <definedName name="цена___9___6">#REF!</definedName>
    <definedName name="цена___9___8" localSheetId="4">#REF!</definedName>
    <definedName name="цена___9___8">#REF!</definedName>
    <definedName name="ЦенаШурфов" localSheetId="4">#REF!</definedName>
    <definedName name="ЦенаШурфов" localSheetId="6">#REF!</definedName>
    <definedName name="ЦенаШурфов">#REF!</definedName>
    <definedName name="цук" localSheetId="4">#REF!</definedName>
    <definedName name="цук">#REF!</definedName>
    <definedName name="цукеп" localSheetId="4">#REF!</definedName>
    <definedName name="цукеп">#REF!</definedName>
    <definedName name="цукцук" localSheetId="4">#REF!</definedName>
    <definedName name="цукцук">#REF!</definedName>
    <definedName name="цукцукуцкцук" localSheetId="4">#REF!</definedName>
    <definedName name="цукцукуцкцук">#REF!</definedName>
    <definedName name="цукцукцук" localSheetId="4">#REF!</definedName>
    <definedName name="цукцукцук">#REF!</definedName>
    <definedName name="цфйе" localSheetId="4">#REF!</definedName>
    <definedName name="цфйе">#REF!</definedName>
    <definedName name="цц" localSheetId="4">#REF!</definedName>
    <definedName name="цц" localSheetId="8">#REF!</definedName>
    <definedName name="цц">#REF!</definedName>
    <definedName name="ццц" localSheetId="4">#REF!</definedName>
    <definedName name="ццц">#REF!</definedName>
    <definedName name="чапо" localSheetId="4">#REF!</definedName>
    <definedName name="чапо">#REF!</definedName>
    <definedName name="чапр" localSheetId="4">#REF!</definedName>
    <definedName name="чапр">#REF!</definedName>
    <definedName name="Части_и_главы" localSheetId="4">#REF!</definedName>
    <definedName name="Части_и_главы">#REF!</definedName>
    <definedName name="Челябинская_область" localSheetId="4">#REF!</definedName>
    <definedName name="Челябинская_область">#REF!</definedName>
    <definedName name="Челябинская_область_1" localSheetId="4">#REF!</definedName>
    <definedName name="Челябинская_область_1">#REF!</definedName>
    <definedName name="черт." localSheetId="4">#REF!</definedName>
    <definedName name="черт.">#REF!</definedName>
    <definedName name="четвертый" localSheetId="4">#REF!</definedName>
    <definedName name="четвертый">#REF!</definedName>
    <definedName name="Чеченская_Республика" localSheetId="4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4">#REF!</definedName>
    <definedName name="Читинская_область" localSheetId="6">#REF!</definedName>
    <definedName name="Читинская_область">#REF!</definedName>
    <definedName name="Читинская_область_1" localSheetId="4">#REF!</definedName>
    <definedName name="Читинская_область_1">#REF!</definedName>
    <definedName name="чмтчмт" localSheetId="4">#REF!</definedName>
    <definedName name="чмтчмт">#REF!</definedName>
    <definedName name="чмтчт" localSheetId="4">#REF!</definedName>
    <definedName name="чмтчт">#REF!</definedName>
    <definedName name="чс" localSheetId="4">#REF!</definedName>
    <definedName name="чс">#REF!</definedName>
    <definedName name="чсапр" localSheetId="4">#REF!</definedName>
    <definedName name="чсапр">#REF!</definedName>
    <definedName name="чсиь" localSheetId="4">#REF!</definedName>
    <definedName name="чсиь">#REF!</definedName>
    <definedName name="чсмт" localSheetId="4">#REF!</definedName>
    <definedName name="чсмт">#REF!</definedName>
    <definedName name="чстм" localSheetId="4">#REF!</definedName>
    <definedName name="чстм">#REF!</definedName>
    <definedName name="чт" localSheetId="4">#REF!</definedName>
    <definedName name="чт">#REF!</definedName>
    <definedName name="чтм" localSheetId="4">#REF!</definedName>
    <definedName name="чтм">#REF!</definedName>
    <definedName name="чть" localSheetId="4">#REF!</definedName>
    <definedName name="чть">#REF!</definedName>
    <definedName name="Чувашская_Республика___Чувашия" localSheetId="4">#REF!</definedName>
    <definedName name="Чувашская_Республика___Чувашия">#REF!</definedName>
    <definedName name="Чукотский_автономный_округ" localSheetId="4">#REF!</definedName>
    <definedName name="Чукотский_автономный_округ">#REF!</definedName>
    <definedName name="Чукотский_автономный_округ_1" localSheetId="4">#REF!</definedName>
    <definedName name="Чукотский_автономный_округ_1">#REF!</definedName>
    <definedName name="ш" localSheetId="4">#REF!</definedName>
    <definedName name="ш">#REF!</definedName>
    <definedName name="Шапка" localSheetId="4">#REF!</definedName>
    <definedName name="Шапка">#REF!</definedName>
    <definedName name="Шапка2" localSheetId="4">#REF!</definedName>
    <definedName name="Шапка2">#REF!</definedName>
    <definedName name="шгд" localSheetId="4">#REF!</definedName>
    <definedName name="шгд">#REF!</definedName>
    <definedName name="шдгшж" localSheetId="4">#REF!</definedName>
    <definedName name="шдгшж">#REF!</definedName>
    <definedName name="шестой" localSheetId="4">#REF!</definedName>
    <definedName name="шестой">#REF!</definedName>
    <definedName name="Шесть" localSheetId="4">#REF!</definedName>
    <definedName name="Шесть">#REF!</definedName>
    <definedName name="Шкафы_ТМ" localSheetId="4">#REF!</definedName>
    <definedName name="Шкафы_ТМ" localSheetId="6">#REF!</definedName>
    <definedName name="Шкафы_ТМ">#REF!</definedName>
    <definedName name="шоссе" localSheetId="4">#REF!</definedName>
    <definedName name="шоссе">#REF!</definedName>
    <definedName name="шплю" localSheetId="4">#REF!</definedName>
    <definedName name="шплю">#REF!</definedName>
    <definedName name="шпр" localSheetId="4">#REF!</definedName>
    <definedName name="шпр">#REF!</definedName>
    <definedName name="шш" localSheetId="4">#REF!</definedName>
    <definedName name="шш" localSheetId="8">#REF!</definedName>
    <definedName name="шш">#REF!</definedName>
    <definedName name="шшш" localSheetId="4">#REF!</definedName>
    <definedName name="шшш">#REF!</definedName>
    <definedName name="шщгщ9шщллщ" localSheetId="4">#REF!</definedName>
    <definedName name="шщгщ9шщллщ">#REF!</definedName>
    <definedName name="щжэдж" localSheetId="4">#REF!</definedName>
    <definedName name="щжэдж">#REF!</definedName>
    <definedName name="щшшщрг" localSheetId="4">#REF!</definedName>
    <definedName name="щшшщрг">#REF!</definedName>
    <definedName name="щщ" localSheetId="4">#REF!</definedName>
    <definedName name="щщ" localSheetId="8">#REF!</definedName>
    <definedName name="щщ">#REF!</definedName>
    <definedName name="ъхз" localSheetId="4">#REF!</definedName>
    <definedName name="ъхз">#REF!</definedName>
    <definedName name="ыа" localSheetId="4">#REF!</definedName>
    <definedName name="ыа" localSheetId="6">#REF!</definedName>
    <definedName name="ыа">#REF!</definedName>
    <definedName name="ыаоаы" localSheetId="4">#REF!</definedName>
    <definedName name="ыаоаы">#REF!</definedName>
    <definedName name="ыаоаыо" localSheetId="4">#REF!</definedName>
    <definedName name="ыаоаыо">#REF!</definedName>
    <definedName name="ыаоаып" localSheetId="4">#REF!</definedName>
    <definedName name="ыаоаып">#REF!</definedName>
    <definedName name="ыаоп" localSheetId="4">#REF!</definedName>
    <definedName name="ыаоп">#REF!</definedName>
    <definedName name="ыапо" localSheetId="4">#REF!</definedName>
    <definedName name="ыапо">#REF!</definedName>
    <definedName name="ыапоапоао" localSheetId="4">#REF!</definedName>
    <definedName name="ыапоапоао">#REF!</definedName>
    <definedName name="ыапоаыо" localSheetId="4">#REF!</definedName>
    <definedName name="ыапоаыо">#REF!</definedName>
    <definedName name="ыапоы" localSheetId="4">#REF!</definedName>
    <definedName name="ыапоы">#REF!</definedName>
    <definedName name="ыапоыа" localSheetId="4">#REF!</definedName>
    <definedName name="ыапоыа">#REF!</definedName>
    <definedName name="ыапраыр" localSheetId="4">#REF!</definedName>
    <definedName name="ыапраыр" localSheetId="6">#REF!</definedName>
    <definedName name="ыапраыр">#REF!</definedName>
    <definedName name="ыаыаы" localSheetId="4">#REF!</definedName>
    <definedName name="ыаыаы">#REF!</definedName>
    <definedName name="ЫВGGGGGGGGGGGGGGG" localSheetId="4">#REF!</definedName>
    <definedName name="ЫВGGGGGGGGGGGGGGG" localSheetId="6">#REF!</definedName>
    <definedName name="ЫВGGGGGGGGGGGGGGG">#REF!</definedName>
    <definedName name="ыва" localSheetId="4">#REF!</definedName>
    <definedName name="ыва">#REF!</definedName>
    <definedName name="ываф" localSheetId="4">#REF!</definedName>
    <definedName name="ываф" localSheetId="6">#REF!</definedName>
    <definedName name="ываф">#REF!</definedName>
    <definedName name="Ываы" localSheetId="4">#REF!</definedName>
    <definedName name="Ываы">#REF!</definedName>
    <definedName name="ЫВаЫа" localSheetId="4">#REF!</definedName>
    <definedName name="ЫВаЫа">#REF!</definedName>
    <definedName name="ЫВаЫваав" localSheetId="4">#REF!</definedName>
    <definedName name="ЫВаЫваав">#REF!</definedName>
    <definedName name="ывпавар" localSheetId="4">#REF!</definedName>
    <definedName name="ывпавар">#REF!</definedName>
    <definedName name="ыВПВП" localSheetId="4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4">#REF!</definedName>
    <definedName name="ыкен">#REF!</definedName>
    <definedName name="ыопвпо" localSheetId="4">#REF!</definedName>
    <definedName name="ыопвпо">#REF!</definedName>
    <definedName name="ып" localSheetId="4">#REF!</definedName>
    <definedName name="ып">#REF!</definedName>
    <definedName name="ыпаота" localSheetId="4">#REF!</definedName>
    <definedName name="ыпаота">#REF!</definedName>
    <definedName name="ыпартап" localSheetId="4">#REF!</definedName>
    <definedName name="ыпартап">#REF!</definedName>
    <definedName name="ыпатапт" localSheetId="4">#REF!</definedName>
    <definedName name="ыпатапт">#REF!</definedName>
    <definedName name="ыпми" localSheetId="4">#REF!</definedName>
    <definedName name="ыпми">#REF!</definedName>
    <definedName name="ыпо" localSheetId="4">#REF!</definedName>
    <definedName name="ыпо">#REF!</definedName>
    <definedName name="ыпоыа" localSheetId="4">#REF!</definedName>
    <definedName name="ыпоыа">#REF!</definedName>
    <definedName name="ыпоыапо" localSheetId="4">#REF!</definedName>
    <definedName name="ыпоыапо">#REF!</definedName>
    <definedName name="ыпр" localSheetId="4">#REF!</definedName>
    <definedName name="ыпр">#REF!</definedName>
    <definedName name="ыпрапр" localSheetId="4">#REF!</definedName>
    <definedName name="ыпрапр">#REF!</definedName>
    <definedName name="ыпры" localSheetId="4">#REF!</definedName>
    <definedName name="ыпры" localSheetId="6">#REF!</definedName>
    <definedName name="ыпры">#REF!</definedName>
    <definedName name="ырипыр" localSheetId="4">#REF!</definedName>
    <definedName name="ырипыр">#REF!</definedName>
    <definedName name="ырп" localSheetId="4">#REF!</definedName>
    <definedName name="ырп">#REF!</definedName>
    <definedName name="ыукнр" localSheetId="4">#REF!</definedName>
    <definedName name="ыукнр">#REF!</definedName>
    <definedName name="ыыы" localSheetId="4">#REF!</definedName>
    <definedName name="ыыы">#REF!</definedName>
    <definedName name="ыыыы" localSheetId="4">#REF!</definedName>
    <definedName name="ыыыы">#REF!</definedName>
    <definedName name="ьбюбб" localSheetId="4">#REF!</definedName>
    <definedName name="ьбюбб" localSheetId="6">#REF!</definedName>
    <definedName name="ьбюбб">#REF!</definedName>
    <definedName name="ьбют" localSheetId="4">#REF!</definedName>
    <definedName name="ьбют">#REF!</definedName>
    <definedName name="ьвпрьрп" localSheetId="4">#REF!</definedName>
    <definedName name="ьвпрьрп">#REF!</definedName>
    <definedName name="ьврп" localSheetId="4">#REF!</definedName>
    <definedName name="ьврп">#REF!</definedName>
    <definedName name="ьдолдлю" localSheetId="4">#REF!</definedName>
    <definedName name="ьдолдлю">#REF!</definedName>
    <definedName name="ьорл" localSheetId="4">#REF!</definedName>
    <definedName name="ьорл">#REF!</definedName>
    <definedName name="ьпрьп" localSheetId="4">#REF!</definedName>
    <definedName name="ьпрьп">#REF!</definedName>
    <definedName name="ььь" localSheetId="4">#REF!</definedName>
    <definedName name="ььь" localSheetId="6">#REF!</definedName>
    <definedName name="ььь" localSheetId="8">#REF!</definedName>
    <definedName name="ььь">#REF!</definedName>
    <definedName name="э" localSheetId="4">#REF!</definedName>
    <definedName name="э" localSheetId="8">#REF!</definedName>
    <definedName name="э">#REF!</definedName>
    <definedName name="эк" localSheetId="4">#REF!</definedName>
    <definedName name="эк">#REF!</definedName>
    <definedName name="эк1" localSheetId="4">#REF!</definedName>
    <definedName name="эк1">#REF!</definedName>
    <definedName name="эко" localSheetId="4">#REF!</definedName>
    <definedName name="эко">#REF!</definedName>
    <definedName name="эко1" localSheetId="4">#REF!</definedName>
    <definedName name="эко1">#REF!</definedName>
    <definedName name="экол1" localSheetId="4">#REF!</definedName>
    <definedName name="экол1" localSheetId="6">#REF!</definedName>
    <definedName name="экол1">#REF!</definedName>
    <definedName name="экол2" localSheetId="4">#REF!</definedName>
    <definedName name="экол2">#REF!</definedName>
    <definedName name="Экол3" localSheetId="4">#REF!</definedName>
    <definedName name="Экол3">#REF!</definedName>
    <definedName name="эколог" localSheetId="4">#REF!</definedName>
    <definedName name="эколог">#REF!</definedName>
    <definedName name="экология">NA()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8">граж</definedName>
    <definedName name="ЭКСПО">#REF!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8">граж</definedName>
    <definedName name="ЭКСПОФОРУМ">#REF!</definedName>
    <definedName name="экт" localSheetId="4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>#REF!</definedName>
    <definedName name="ЭлеСи_1" localSheetId="4">#REF!</definedName>
    <definedName name="ЭлеСи_1" localSheetId="6">#REF!</definedName>
    <definedName name="ЭлеСи_1">#REF!</definedName>
    <definedName name="элрасч" localSheetId="4">#REF!</definedName>
    <definedName name="элрасч">#REF!</definedName>
    <definedName name="ЭЛСИ_Т" localSheetId="4">#REF!</definedName>
    <definedName name="ЭЛСИ_Т">#REF!</definedName>
    <definedName name="юдшншджгп" localSheetId="4">#REF!</definedName>
    <definedName name="юдшншджгп" localSheetId="6">#REF!</definedName>
    <definedName name="юдшншджгп">#REF!</definedName>
    <definedName name="ЮФУ" localSheetId="4">#REF!</definedName>
    <definedName name="ЮФУ">#REF!</definedName>
    <definedName name="ЮФУ2" localSheetId="4">#REF!</definedName>
    <definedName name="ЮФУ2">#REF!</definedName>
    <definedName name="юююю" localSheetId="4">#REF!</definedName>
    <definedName name="юююю" localSheetId="6">#REF!</definedName>
    <definedName name="юююю" localSheetId="8">#REF!</definedName>
    <definedName name="юююю">#REF!</definedName>
    <definedName name="яапт" localSheetId="4">#REF!</definedName>
    <definedName name="яапт" localSheetId="6">#REF!</definedName>
    <definedName name="яапт">#REF!</definedName>
    <definedName name="яапяяяя" localSheetId="4">#REF!</definedName>
    <definedName name="яапяяяя">#REF!</definedName>
    <definedName name="явапяап" localSheetId="4">#REF!</definedName>
    <definedName name="явапяап">#REF!</definedName>
    <definedName name="явапявп" localSheetId="4">#REF!</definedName>
    <definedName name="явапявп">#REF!</definedName>
    <definedName name="явар" localSheetId="4">#REF!</definedName>
    <definedName name="явар">#REF!</definedName>
    <definedName name="яваряра" localSheetId="4">#REF!</definedName>
    <definedName name="яваряра">#REF!</definedName>
    <definedName name="ярая" localSheetId="4">#REF!</definedName>
    <definedName name="ярая">#REF!</definedName>
    <definedName name="яраяраря" localSheetId="4">#REF!</definedName>
    <definedName name="яраяраря">#REF!</definedName>
    <definedName name="яроптап" localSheetId="4">#REF!</definedName>
    <definedName name="яроптап">#REF!</definedName>
    <definedName name="Ярославская_область" localSheetId="4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C41" i="4" l="1"/>
  <c r="G13" i="5"/>
  <c r="G16" i="5" l="1"/>
  <c r="B7" i="1" l="1"/>
  <c r="E8" i="9" l="1"/>
  <c r="E13" i="9" s="1"/>
  <c r="I13" i="5" s="1"/>
  <c r="J13" i="5" s="1"/>
  <c r="J14" i="5" s="1"/>
  <c r="D5" i="7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F16" i="6"/>
  <c r="E16" i="6"/>
  <c r="D16" i="6"/>
  <c r="C16" i="6"/>
  <c r="B16" i="6"/>
  <c r="F15" i="6"/>
  <c r="E15" i="6"/>
  <c r="D15" i="6"/>
  <c r="C15" i="6"/>
  <c r="B15" i="6"/>
  <c r="F14" i="6"/>
  <c r="E14" i="6"/>
  <c r="G14" i="6" s="1"/>
  <c r="D14" i="6"/>
  <c r="C14" i="6"/>
  <c r="B14" i="6"/>
  <c r="A6" i="6"/>
  <c r="I82" i="5"/>
  <c r="J82" i="5" s="1"/>
  <c r="G82" i="5"/>
  <c r="I81" i="5"/>
  <c r="J81" i="5" s="1"/>
  <c r="G81" i="5"/>
  <c r="I80" i="5"/>
  <c r="J80" i="5" s="1"/>
  <c r="G80" i="5"/>
  <c r="I79" i="5"/>
  <c r="J79" i="5" s="1"/>
  <c r="G79" i="5"/>
  <c r="I78" i="5"/>
  <c r="J78" i="5" s="1"/>
  <c r="G78" i="5"/>
  <c r="I77" i="5"/>
  <c r="J77" i="5" s="1"/>
  <c r="G77" i="5"/>
  <c r="I76" i="5"/>
  <c r="J76" i="5" s="1"/>
  <c r="G76" i="5"/>
  <c r="J75" i="5"/>
  <c r="I75" i="5"/>
  <c r="G75" i="5"/>
  <c r="I74" i="5"/>
  <c r="J74" i="5" s="1"/>
  <c r="G74" i="5"/>
  <c r="I73" i="5"/>
  <c r="J73" i="5" s="1"/>
  <c r="G73" i="5"/>
  <c r="I72" i="5"/>
  <c r="J72" i="5" s="1"/>
  <c r="G72" i="5"/>
  <c r="I71" i="5"/>
  <c r="J71" i="5" s="1"/>
  <c r="G71" i="5"/>
  <c r="I70" i="5"/>
  <c r="J70" i="5" s="1"/>
  <c r="G70" i="5"/>
  <c r="I69" i="5"/>
  <c r="J69" i="5" s="1"/>
  <c r="G69" i="5"/>
  <c r="I68" i="5"/>
  <c r="J68" i="5" s="1"/>
  <c r="G68" i="5"/>
  <c r="I67" i="5"/>
  <c r="J67" i="5" s="1"/>
  <c r="G67" i="5"/>
  <c r="I66" i="5"/>
  <c r="J66" i="5" s="1"/>
  <c r="G66" i="5"/>
  <c r="I65" i="5"/>
  <c r="J65" i="5" s="1"/>
  <c r="G65" i="5"/>
  <c r="I64" i="5"/>
  <c r="J64" i="5" s="1"/>
  <c r="G64" i="5"/>
  <c r="I63" i="5"/>
  <c r="J63" i="5" s="1"/>
  <c r="G63" i="5"/>
  <c r="I62" i="5"/>
  <c r="J62" i="5" s="1"/>
  <c r="G62" i="5"/>
  <c r="I61" i="5"/>
  <c r="J61" i="5" s="1"/>
  <c r="G61" i="5"/>
  <c r="I60" i="5"/>
  <c r="J60" i="5" s="1"/>
  <c r="G60" i="5"/>
  <c r="I59" i="5"/>
  <c r="J59" i="5" s="1"/>
  <c r="G59" i="5"/>
  <c r="I58" i="5"/>
  <c r="J58" i="5" s="1"/>
  <c r="G58" i="5"/>
  <c r="I57" i="5"/>
  <c r="J57" i="5" s="1"/>
  <c r="G57" i="5"/>
  <c r="I56" i="5"/>
  <c r="J56" i="5" s="1"/>
  <c r="G56" i="5"/>
  <c r="I55" i="5"/>
  <c r="J55" i="5" s="1"/>
  <c r="G55" i="5"/>
  <c r="I54" i="5"/>
  <c r="J54" i="5" s="1"/>
  <c r="G54" i="5"/>
  <c r="I53" i="5"/>
  <c r="J53" i="5" s="1"/>
  <c r="G53" i="5"/>
  <c r="I52" i="5"/>
  <c r="J52" i="5" s="1"/>
  <c r="G52" i="5"/>
  <c r="J51" i="5"/>
  <c r="I51" i="5"/>
  <c r="G51" i="5"/>
  <c r="I50" i="5"/>
  <c r="J50" i="5" s="1"/>
  <c r="G50" i="5"/>
  <c r="I48" i="5"/>
  <c r="J48" i="5" s="1"/>
  <c r="G48" i="5"/>
  <c r="I47" i="5"/>
  <c r="J47" i="5" s="1"/>
  <c r="G47" i="5"/>
  <c r="I46" i="5"/>
  <c r="J46" i="5" s="1"/>
  <c r="G46" i="5"/>
  <c r="I45" i="5"/>
  <c r="J45" i="5" s="1"/>
  <c r="G45" i="5"/>
  <c r="I44" i="5"/>
  <c r="J44" i="5" s="1"/>
  <c r="G44" i="5"/>
  <c r="I38" i="5"/>
  <c r="J38" i="5" s="1"/>
  <c r="G38" i="5"/>
  <c r="J37" i="5"/>
  <c r="I37" i="5"/>
  <c r="G37" i="5"/>
  <c r="I36" i="5"/>
  <c r="J36" i="5" s="1"/>
  <c r="G36" i="5"/>
  <c r="I35" i="5"/>
  <c r="J35" i="5" s="1"/>
  <c r="G35" i="5"/>
  <c r="I34" i="5"/>
  <c r="J34" i="5" s="1"/>
  <c r="G34" i="5"/>
  <c r="I33" i="5"/>
  <c r="J33" i="5" s="1"/>
  <c r="G33" i="5"/>
  <c r="I32" i="5"/>
  <c r="J32" i="5" s="1"/>
  <c r="G32" i="5"/>
  <c r="I30" i="5"/>
  <c r="J30" i="5" s="1"/>
  <c r="G30" i="5"/>
  <c r="I29" i="5"/>
  <c r="J29" i="5" s="1"/>
  <c r="G29" i="5"/>
  <c r="I28" i="5"/>
  <c r="J28" i="5" s="1"/>
  <c r="G28" i="5"/>
  <c r="I23" i="5"/>
  <c r="J23" i="5" s="1"/>
  <c r="G23" i="5"/>
  <c r="I22" i="5"/>
  <c r="J22" i="5" s="1"/>
  <c r="G22" i="5"/>
  <c r="I20" i="5"/>
  <c r="J20" i="5" s="1"/>
  <c r="G20" i="5"/>
  <c r="I19" i="5"/>
  <c r="J19" i="5" s="1"/>
  <c r="G19" i="5"/>
  <c r="I16" i="5"/>
  <c r="J16" i="5" s="1"/>
  <c r="C15" i="4" s="1"/>
  <c r="A7" i="5"/>
  <c r="B8" i="4"/>
  <c r="B7" i="4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4" i="3"/>
  <c r="H33" i="3"/>
  <c r="H32" i="3"/>
  <c r="H31" i="3"/>
  <c r="H30" i="3"/>
  <c r="H29" i="3"/>
  <c r="H28" i="3"/>
  <c r="H27" i="3"/>
  <c r="H26" i="3"/>
  <c r="H25" i="3"/>
  <c r="H23" i="3"/>
  <c r="H22" i="3"/>
  <c r="H21" i="3"/>
  <c r="H20" i="3"/>
  <c r="H17" i="3"/>
  <c r="F17" i="3"/>
  <c r="H16" i="3"/>
  <c r="H15" i="3"/>
  <c r="H14" i="3"/>
  <c r="H13" i="3"/>
  <c r="H12" i="3"/>
  <c r="H11" i="3"/>
  <c r="F10" i="3"/>
  <c r="A5" i="3"/>
  <c r="B7" i="2"/>
  <c r="B6" i="2"/>
  <c r="G22" i="6" l="1"/>
  <c r="G18" i="6"/>
  <c r="G16" i="6"/>
  <c r="H24" i="3"/>
  <c r="H35" i="3"/>
  <c r="H19" i="3"/>
  <c r="H10" i="3"/>
  <c r="J49" i="5"/>
  <c r="G21" i="6"/>
  <c r="G15" i="6"/>
  <c r="G19" i="6"/>
  <c r="G20" i="6"/>
  <c r="J83" i="5"/>
  <c r="C17" i="4" s="1"/>
  <c r="J31" i="5"/>
  <c r="J39" i="5"/>
  <c r="J40" i="5" s="1"/>
  <c r="C25" i="4" s="1"/>
  <c r="G17" i="6"/>
  <c r="G23" i="6"/>
  <c r="J24" i="5"/>
  <c r="C13" i="4" s="1"/>
  <c r="G39" i="5"/>
  <c r="J84" i="5"/>
  <c r="C16" i="4"/>
  <c r="G49" i="5"/>
  <c r="G83" i="5"/>
  <c r="G31" i="5"/>
  <c r="J21" i="5"/>
  <c r="G24" i="5"/>
  <c r="G21" i="5"/>
  <c r="C11" i="4"/>
  <c r="G24" i="6" l="1"/>
  <c r="C18" i="4"/>
  <c r="E14" i="5"/>
  <c r="G14" i="5"/>
  <c r="H13" i="5" s="1"/>
  <c r="J25" i="5"/>
  <c r="C12" i="4"/>
  <c r="C14" i="4" s="1"/>
  <c r="C19" i="4" s="1"/>
  <c r="J85" i="5"/>
  <c r="G84" i="5"/>
  <c r="G40" i="5"/>
  <c r="H31" i="5" s="1"/>
  <c r="G41" i="5"/>
  <c r="G25" i="6"/>
  <c r="G25" i="5"/>
  <c r="C23" i="4" l="1"/>
  <c r="C22" i="4" s="1"/>
  <c r="C21" i="4"/>
  <c r="C20" i="4" s="1"/>
  <c r="J87" i="5"/>
  <c r="H48" i="5"/>
  <c r="H44" i="5"/>
  <c r="H47" i="5"/>
  <c r="H46" i="5"/>
  <c r="H45" i="5"/>
  <c r="H57" i="5"/>
  <c r="H52" i="5"/>
  <c r="H76" i="5"/>
  <c r="H65" i="5"/>
  <c r="H64" i="5"/>
  <c r="H59" i="5"/>
  <c r="H58" i="5"/>
  <c r="H74" i="5"/>
  <c r="H62" i="5"/>
  <c r="H69" i="5"/>
  <c r="H79" i="5"/>
  <c r="H51" i="5"/>
  <c r="H50" i="5"/>
  <c r="H82" i="5"/>
  <c r="H72" i="5"/>
  <c r="H56" i="5"/>
  <c r="H71" i="5"/>
  <c r="H70" i="5"/>
  <c r="H61" i="5"/>
  <c r="H60" i="5"/>
  <c r="H75" i="5"/>
  <c r="H73" i="5"/>
  <c r="H80" i="5"/>
  <c r="H63" i="5"/>
  <c r="H49" i="5"/>
  <c r="H78" i="5"/>
  <c r="H68" i="5"/>
  <c r="H77" i="5"/>
  <c r="H67" i="5"/>
  <c r="H66" i="5"/>
  <c r="H81" i="5"/>
  <c r="H53" i="5"/>
  <c r="H55" i="5"/>
  <c r="H54" i="5"/>
  <c r="H83" i="5"/>
  <c r="J41" i="5"/>
  <c r="C26" i="4" s="1"/>
  <c r="H41" i="5"/>
  <c r="H36" i="5"/>
  <c r="H32" i="5"/>
  <c r="H38" i="5"/>
  <c r="H37" i="5"/>
  <c r="H35" i="5"/>
  <c r="H34" i="5"/>
  <c r="H33" i="5"/>
  <c r="H30" i="5"/>
  <c r="H28" i="5"/>
  <c r="H39" i="5"/>
  <c r="H29" i="5"/>
  <c r="H40" i="5"/>
  <c r="G88" i="5"/>
  <c r="G89" i="5" s="1"/>
  <c r="G90" i="5" s="1"/>
  <c r="H23" i="5"/>
  <c r="G85" i="5"/>
  <c r="H22" i="5"/>
  <c r="H24" i="5"/>
  <c r="H19" i="5"/>
  <c r="H20" i="5"/>
  <c r="H21" i="5"/>
  <c r="J86" i="5" l="1"/>
  <c r="C24" i="4"/>
  <c r="D20" i="4" s="1"/>
  <c r="J88" i="5"/>
  <c r="J89" i="5" s="1"/>
  <c r="J90" i="5" s="1"/>
  <c r="D15" i="4" l="1"/>
  <c r="C29" i="4"/>
  <c r="C30" i="4" s="1"/>
  <c r="D16" i="4"/>
  <c r="D14" i="4"/>
  <c r="D13" i="4"/>
  <c r="C27" i="4"/>
  <c r="D18" i="4"/>
  <c r="D17" i="4"/>
  <c r="D22" i="4"/>
  <c r="D11" i="4"/>
  <c r="D24" i="4"/>
  <c r="D12" i="4"/>
  <c r="C36" i="4" l="1"/>
  <c r="C37" i="4"/>
  <c r="C38" i="4" l="1"/>
  <c r="C39" i="4" s="1"/>
  <c r="C40" i="4" l="1"/>
  <c r="E39" i="4" s="1"/>
  <c r="E40" i="4" l="1"/>
  <c r="E33" i="4"/>
  <c r="E17" i="4"/>
  <c r="E13" i="4"/>
  <c r="E32" i="4"/>
  <c r="E26" i="4"/>
  <c r="E18" i="4"/>
  <c r="E14" i="4"/>
  <c r="E35" i="4"/>
  <c r="E31" i="4"/>
  <c r="E15" i="4"/>
  <c r="D11" i="7"/>
  <c r="E34" i="4"/>
  <c r="E25" i="4"/>
  <c r="E16" i="4"/>
  <c r="E12" i="4"/>
  <c r="E11" i="4"/>
  <c r="E20" i="4"/>
  <c r="E22" i="4"/>
  <c r="E24" i="4"/>
  <c r="E29" i="4"/>
  <c r="E27" i="4"/>
  <c r="E37" i="4"/>
  <c r="E36" i="4"/>
  <c r="E30" i="4"/>
  <c r="E38" i="4"/>
</calcChain>
</file>

<file path=xl/sharedStrings.xml><?xml version="1.0" encoding="utf-8"?>
<sst xmlns="http://schemas.openxmlformats.org/spreadsheetml/2006/main" count="606" uniqueCount="354">
  <si>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</si>
  <si>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</si>
  <si>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</si>
  <si>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№ п/п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</si>
  <si>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</si>
  <si>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</si>
  <si>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</si>
  <si>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</si>
  <si>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</si>
  <si>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</si>
  <si>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</si>
  <si>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Считыватели Proxy-3M
Замок электромеханический
Источник резервного питания
Контроллер доступа
Монитор домофона
Вызывная панель домофона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</si>
  <si>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</si>
  <si>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</si>
  <si>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</si>
  <si>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</si>
  <si>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</si>
  <si>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</si>
  <si>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</si>
  <si>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</si>
  <si>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</si>
  <si>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</si>
  <si>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</si>
  <si>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</si>
  <si>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</si>
  <si>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Е.А. Князева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</si>
  <si>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</si>
  <si>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</si>
  <si>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</si>
  <si>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</si>
  <si>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</si>
  <si>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</si>
  <si>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</si>
  <si>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</si>
  <si>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</si>
  <si>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</si>
  <si>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Оборудование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</si>
  <si>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</si>
  <si>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</si>
  <si>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</si>
  <si>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</si>
  <si>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</si>
  <si>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</si>
  <si>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</si>
  <si>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</si>
  <si>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</si>
  <si>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</si>
  <si>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</si>
  <si>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</si>
  <si>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</si>
  <si>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</si>
  <si>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</si>
  <si>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</si>
  <si>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</si>
  <si>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 4)</t>
  </si>
  <si>
    <t>чел.-ч</t>
  </si>
  <si>
    <t>1-4-5</t>
  </si>
  <si>
    <t>Затраты труда рабочих (ср 4,5)</t>
  </si>
  <si>
    <t>1-4-6</t>
  </si>
  <si>
    <t>Затраты труда рабочих (ср 4,6)</t>
  </si>
  <si>
    <t>1-3-9</t>
  </si>
  <si>
    <t>Затраты труда рабочих (ср 3,9)</t>
  </si>
  <si>
    <t>1-3-8</t>
  </si>
  <si>
    <t>Затраты труда рабочих (ср 3,8)</t>
  </si>
  <si>
    <t>1-3-3</t>
  </si>
  <si>
    <t>Затраты труда рабочих (ср 3,3)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</si>
  <si>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</si>
  <si>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</si>
  <si>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</si>
  <si>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</si>
  <si>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</si>
  <si>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</si>
  <si>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</si>
  <si>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91.06.05-011</t>
  </si>
  <si>
    <t>Погрузчики, грузоподъемность 5 т</t>
  </si>
  <si>
    <t>91.06.06-048</t>
  </si>
  <si>
    <t>Подъемники одномачтовые, грузоподъемность до 500 кг, высота подъема 45 м</t>
  </si>
  <si>
    <t>61.2.07.08-0002</t>
  </si>
  <si>
    <t>Считыватель VinSonic для магнитных карт MSR-0101</t>
  </si>
  <si>
    <t>10 шт</t>
  </si>
  <si>
    <t>61.2.07.04-0004</t>
  </si>
  <si>
    <t>Контроллер доступа, марка "С2000-2" исп. 01</t>
  </si>
  <si>
    <t>шт</t>
  </si>
  <si>
    <t>62.4.02.02-0036</t>
  </si>
  <si>
    <t>Источник резервного питания, марка: "РИП 12" исп. 02</t>
  </si>
  <si>
    <t>61.3.03.01-0001</t>
  </si>
  <si>
    <t>Замок электромагнитный 9-15 В, мощность 7,2 Вт, усилие удержания 240 кг, размер 186х45х30 мм</t>
  </si>
  <si>
    <t>61.3.03.01-0002</t>
  </si>
  <si>
    <t>Домофон многоабонентный "Мета ком-99" на 100 абонентов</t>
  </si>
  <si>
    <t>61.2.01.03-0045</t>
  </si>
  <si>
    <t>Извещатель охранный объемный оптико-электронный, тип Фотон-9 (ИО 409-8)</t>
  </si>
  <si>
    <t>61.2.01.03-0033</t>
  </si>
  <si>
    <t>Извещатель охранный инфракрасный пассивный: ИО 209-20 "Фотон-10А"</t>
  </si>
  <si>
    <t>62.4.02.02-0038</t>
  </si>
  <si>
    <t>Источник резервного питания, марка: "РИП 12" исп. 03</t>
  </si>
  <si>
    <t>61.1.03.03-0001</t>
  </si>
  <si>
    <t>Изделия домофона до 200 абонентских пультов</t>
  </si>
  <si>
    <t>61.2.01.05-0015</t>
  </si>
  <si>
    <t>Извещатель охранный точечный магнитоконтактный, диаметр контакта 58х11х11 мм</t>
  </si>
  <si>
    <t>Материалы</t>
  </si>
  <si>
    <t>21.1.08.01-0056</t>
  </si>
  <si>
    <t>Кабель сигнальный КСПЭВ 4х2х0,5</t>
  </si>
  <si>
    <t>1000 м</t>
  </si>
  <si>
    <t>21.1.08.01-0094</t>
  </si>
  <si>
    <t>Кабель пожарной сигнализации КПСВВнг-LS 2х2х0,5</t>
  </si>
  <si>
    <t>21.2.03.05-0081</t>
  </si>
  <si>
    <t>Провод силовой установочный с медными жилами ППВ 2х0,75-450</t>
  </si>
  <si>
    <t>20.2.05.04-0022</t>
  </si>
  <si>
    <t>Кабель-канал (короб) 10х15 мм</t>
  </si>
  <si>
    <t>м</t>
  </si>
  <si>
    <t>14.3.02.01-0219</t>
  </si>
  <si>
    <t>Краска универсальная, акриловая для внутренних и наружных работ</t>
  </si>
  <si>
    <t>т</t>
  </si>
  <si>
    <t>01.7.15.07-0012</t>
  </si>
  <si>
    <t>Дюбели пластмассовые с шурупами, размер 12х70 мм</t>
  </si>
  <si>
    <t>100 шт</t>
  </si>
  <si>
    <t>01.7.15.07-0022</t>
  </si>
  <si>
    <t>Дюбели распорные полиэтиленовые, размер 6х40 мм</t>
  </si>
  <si>
    <t>1000 шт</t>
  </si>
  <si>
    <t>999-9950</t>
  </si>
  <si>
    <t>Вспомогательные ненормируемые ресурсы (2% от Оплаты труда рабочих)</t>
  </si>
  <si>
    <t>руб</t>
  </si>
  <si>
    <t>10.3.02.03-0012</t>
  </si>
  <si>
    <t>Припои оловянно-свинцовые бессурьмянистые, марка ПОС40</t>
  </si>
  <si>
    <t>21.2.02.01-0023</t>
  </si>
  <si>
    <t>Провод неизолированный медный гибкий для электрических установок и антенн, марка МГ, сечение 4 мм2</t>
  </si>
  <si>
    <t>01.7.06.05-0041</t>
  </si>
  <si>
    <t>Лента изоляционная прорезиненная односторонняя, ширина 20 мм, толщина 0,25-0,35 мм</t>
  </si>
  <si>
    <t>кг</t>
  </si>
  <si>
    <t>01.7.20.04-0003</t>
  </si>
  <si>
    <t>Нитки суровые</t>
  </si>
  <si>
    <t>20.2.10.03-0020</t>
  </si>
  <si>
    <t>Наконечники кабельные П2.5-4Д-МУ3</t>
  </si>
  <si>
    <t>01.7.06.07-0002</t>
  </si>
  <si>
    <t>Лента монтажная, тип ЛМ-5</t>
  </si>
  <si>
    <t>10 м</t>
  </si>
  <si>
    <t>01.7.15.14-0165</t>
  </si>
  <si>
    <t>Шурупы с полукруглой головкой 4х40 мм</t>
  </si>
  <si>
    <t>01.7.15.03-0042</t>
  </si>
  <si>
    <t>Болты с гайками и шайбами строительные</t>
  </si>
  <si>
    <t>01.7.15.02-0084</t>
  </si>
  <si>
    <t>Болты с шестигранной головкой, диаметр 12 (14) мм</t>
  </si>
  <si>
    <t>10.2.02.08-0001</t>
  </si>
  <si>
    <t>Проволока медная, круглая, мягкая, электротехническая, диаметр 1,0-3,0 мм и выше</t>
  </si>
  <si>
    <t>01.7.15.14-0168</t>
  </si>
  <si>
    <t>Шурупы с полукруглой головкой 5х70 мм</t>
  </si>
  <si>
    <t>14.4.02.09-0001</t>
  </si>
  <si>
    <t>Краска</t>
  </si>
  <si>
    <t>14.4.03.02-0011</t>
  </si>
  <si>
    <t>Лак бакелитовый ЛБС-1, ЛБС-2</t>
  </si>
  <si>
    <t>10.3.02.03-0013</t>
  </si>
  <si>
    <t>Припои оловянно-свинцовые бессурьмянистые, марка ПОС61</t>
  </si>
  <si>
    <t>01.7.06.05-0042</t>
  </si>
  <si>
    <t>Лента липкая изоляционная на поликасиновом компаунде, ширина 20-30 мм, толщина от 0,14 до 0,19 мм</t>
  </si>
  <si>
    <t>01.7.15.02-0086</t>
  </si>
  <si>
    <t>Болты с шестигранной головкой, диаметр 20 (22) мм</t>
  </si>
  <si>
    <t>01.7.19.07-0003</t>
  </si>
  <si>
    <t>Резина прессованная</t>
  </si>
  <si>
    <t>01.7.11.06-0028</t>
  </si>
  <si>
    <t>Флюс ФКДТ</t>
  </si>
  <si>
    <t>01.7.02.07-0011</t>
  </si>
  <si>
    <t>Прессшпан листовой, марка А</t>
  </si>
  <si>
    <t>14.1.04.02-0002</t>
  </si>
  <si>
    <t>Клей 88-СА</t>
  </si>
  <si>
    <t>25.2.01.01-0017</t>
  </si>
  <si>
    <t>Бирки маркировочные пластмассовые</t>
  </si>
  <si>
    <t>01.7.05.03-0006</t>
  </si>
  <si>
    <t>Лакоткани стеклянные ЛСК-155/180, ширина 690, 790, 890, 940, 990, 1060, 1140 мм, толщина 0,08 мм</t>
  </si>
  <si>
    <t>10 м2</t>
  </si>
  <si>
    <t>01.3.05.17-0002</t>
  </si>
  <si>
    <t>Канифоль сосновая</t>
  </si>
  <si>
    <t>24.3.01.01-0004</t>
  </si>
  <si>
    <t>Трубка электроизоляционная ПВХ-305, диаметр 6-10 мм</t>
  </si>
  <si>
    <t>01.7.06.03-0023</t>
  </si>
  <si>
    <t>Лента полиэтиленовая с липким слоем, марка А</t>
  </si>
  <si>
    <t>10.3.02.03-0011</t>
  </si>
  <si>
    <t>Припои оловянно-свинцовые бессурьмянистые, марка ПОС30</t>
  </si>
  <si>
    <t>01.7.07.03-0007</t>
  </si>
  <si>
    <t>Воск полиэтиленовый неокисленный ПВ-25, ПВ-100, ПВ-200, ПВ-300, ПВ-500</t>
  </si>
  <si>
    <t>03.1.01.01-0002</t>
  </si>
  <si>
    <t>Гипс строительный Г-3</t>
  </si>
  <si>
    <t>14.4.03.17-0011</t>
  </si>
  <si>
    <t>Лак электроизоляционный 318</t>
  </si>
  <si>
    <t>01.7.03.04-0001</t>
  </si>
  <si>
    <t>Электроэнергия</t>
  </si>
  <si>
    <t>кВт-ч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</si>
  <si>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</si>
  <si>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</si>
  <si>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</si>
  <si>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</si>
  <si>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</si>
  <si>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</si>
  <si>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</si>
  <si>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</si>
  <si>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</si>
  <si>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</si>
  <si>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</si>
  <si>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</si>
  <si>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</si>
  <si>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</si>
  <si>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</si>
  <si>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</si>
  <si>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</si>
  <si>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</si>
  <si>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</si>
  <si>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</si>
  <si>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</si>
  <si>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</si>
  <si>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</si>
  <si>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</si>
  <si>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</si>
  <si>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</si>
  <si>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 xml:space="preserve">Пусконаладочные работы 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</si>
  <si>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</si>
  <si>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</si>
  <si>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</si>
  <si>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</si>
  <si>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</si>
  <si>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</si>
  <si>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</si>
  <si>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</si>
  <si>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</si>
  <si>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</si>
  <si>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</si>
  <si>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</si>
  <si>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</si>
  <si>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</si>
  <si>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</si>
  <si>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</si>
  <si>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</si>
  <si>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</si>
  <si>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</si>
  <si>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</si>
  <si>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</si>
  <si>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</si>
  <si>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</si>
  <si>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</si>
  <si>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</si>
  <si>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</si>
  <si>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</si>
  <si>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</si>
  <si>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</si>
  <si>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62.4.02.01-0049</t>
  </si>
  <si>
    <t>Источник бесперебойного питания: Delta N Series UPS</t>
  </si>
  <si>
    <t>Итого основное оборудование</t>
  </si>
  <si>
    <t>61.2.01.03-0019</t>
  </si>
  <si>
    <t>Извещатель охранный инфракрасный пассивный: "Пирон-1", взрывозащитное исполнение</t>
  </si>
  <si>
    <t>61.2.07.01-0011</t>
  </si>
  <si>
    <t>Замок электромеханический горизонтальный NICE PLA 11</t>
  </si>
  <si>
    <t>61.2.01.03-0020</t>
  </si>
  <si>
    <t>Извещатель охранный инфракрасный пассивный: "Пирон-1А", взрывозащитное исполнение</t>
  </si>
  <si>
    <t>62.4.02.01-0075</t>
  </si>
  <si>
    <t>Источник бесперебойного питания: СКАТ-1200У2</t>
  </si>
  <si>
    <t>61.2.01.05-0002</t>
  </si>
  <si>
    <t>Извещатель охранный контактный: ДПМ-1-100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</si>
  <si>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</si>
  <si>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</si>
  <si>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</si>
  <si>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</si>
  <si>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</si>
  <si>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</si>
  <si>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</si>
  <si>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</si>
  <si>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</si>
  <si>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</si>
  <si>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</si>
  <si>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</si>
  <si>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</si>
  <si>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</si>
  <si>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</si>
  <si>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</si>
  <si>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</si>
  <si>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</si>
  <si>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</si>
  <si>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</si>
  <si>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</si>
  <si>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</si>
  <si>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</si>
  <si>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</si>
  <si>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</si>
  <si>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</si>
  <si>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</si>
  <si>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</si>
  <si>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</si>
  <si>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</si>
  <si>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</si>
  <si>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</si>
  <si>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</si>
  <si>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</si>
  <si>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</si>
  <si>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</si>
  <si>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</si>
  <si>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</si>
  <si>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</si>
  <si>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</si>
  <si>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</si>
  <si>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</si>
  <si>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</si>
  <si>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</si>
  <si>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</si>
  <si>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</si>
  <si>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</si>
  <si>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</si>
  <si>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</si>
  <si>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</si>
  <si>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</si>
  <si>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</si>
  <si>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</si>
  <si>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</si>
  <si>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</si>
  <si>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</si>
  <si>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</si>
  <si>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</si>
  <si>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</si>
  <si>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</si>
  <si>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</si>
  <si>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</si>
  <si>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</si>
  <si>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</si>
  <si>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</si>
  <si>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</si>
  <si>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</si>
  <si>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</si>
  <si>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</si>
  <si>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</si>
  <si>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</si>
  <si>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</si>
  <si>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</si>
  <si>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</si>
  <si>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</si>
  <si>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</si>
  <si>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</si>
  <si>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</si>
  <si>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</si>
  <si>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</si>
  <si>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</si>
  <si>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</si>
  <si>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</si>
  <si>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</si>
  <si>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1 ПС</t>
  </si>
  <si>
    <t>Единица измерения  — 1 ПС</t>
  </si>
  <si>
    <t>ПС 220 кВ Порт</t>
  </si>
  <si>
    <t>Краснодарский край</t>
  </si>
  <si>
    <t>IIIБ</t>
  </si>
  <si>
    <t>Постоянная часть ПС, СКУД ЗПС 220 кВ</t>
  </si>
  <si>
    <t>З2-03</t>
  </si>
  <si>
    <t>УНЦ постоянной части ЗПС 220 кВ</t>
  </si>
  <si>
    <t>З2_ЗПС_СКУД_220_кВ</t>
  </si>
  <si>
    <t xml:space="preserve">Объект-представитель </t>
  </si>
  <si>
    <t>Сметная стоимость в уровне цен 3 кв. 2016 г., тыс. руб.</t>
  </si>
  <si>
    <t>Всего по объекту в сопоставимом уровне цен 3 кв. 2016 г:</t>
  </si>
  <si>
    <t>СКУД ЗПС 220 кВ</t>
  </si>
  <si>
    <t>3 квартал 2016 г</t>
  </si>
  <si>
    <t>Сопоставимый уровень цен: 3 квартал 2016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</si>
</sst>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"/>
    <numFmt numFmtId="165" formatCode="#,##0.000"/>
    <numFmt numFmtId="166" formatCode="0.0000"/>
    <numFmt numFmtId="167" formatCode="#,##0.0000"/>
    <numFmt numFmtId="168" formatCode="#,##0.00000"/>
  </numFmts>
  <fonts count="18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8"/>
      <color rgb="FF000000"/>
      <name val="Arial"/>
    </font>
    <font>
      <b/>
      <sz val="12"/>
      <color rgb="FF000000"/>
      <name val="Times New Roman"/>
    </font>
    <font>
      <vertAlign val="superscript"/>
      <sz val="14"/>
      <color rgb="FF000000"/>
      <name val="Times New Roman"/>
    </font>
    <font>
      <sz val="12"/>
      <color rgb="FFFF0000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43" fontId="0" fillId="0" borderId="0" xfId="0" applyNumberFormat="1"/>
    <xf numFmtId="4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/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2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center" vertical="top" wrapText="1"/>
    </xf>
    <xf numFmtId="4" fontId="2" fillId="0" borderId="1" xfId="0" applyNumberFormat="1" applyFont="1" applyBorder="1" applyAlignment="1">
      <alignment horizontal="left" vertical="center" wrapText="1"/>
    </xf>
    <xf numFmtId="10" fontId="0" fillId="0" borderId="0" xfId="0" applyNumberFormat="1"/>
    <xf numFmtId="14" fontId="9" fillId="0" borderId="1" xfId="0" applyNumberFormat="1" applyFont="1" applyBorder="1" applyAlignment="1">
      <alignment horizontal="center" vertical="center"/>
    </xf>
    <xf numFmtId="14" fontId="9" fillId="0" borderId="1" xfId="0" quotePrefix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3" fillId="0" borderId="0" xfId="0" applyFont="1"/>
    <xf numFmtId="0" fontId="9" fillId="0" borderId="1" xfId="0" applyFont="1" applyBorder="1" applyAlignment="1">
      <alignment vertical="center" wrapText="1"/>
    </xf>
    <xf numFmtId="0" fontId="13" fillId="0" borderId="0" xfId="0" applyFont="1" applyAlignment="1">
      <alignment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10" fontId="2" fillId="2" borderId="1" xfId="0" applyNumberFormat="1" applyFont="1" applyFill="1" applyBorder="1" applyAlignment="1">
      <alignment vertical="center"/>
    </xf>
    <xf numFmtId="0" fontId="11" fillId="0" borderId="0" xfId="0" applyFont="1"/>
    <xf numFmtId="4" fontId="9" fillId="0" borderId="0" xfId="0" applyNumberFormat="1" applyFont="1" applyAlignment="1">
      <alignment horizontal="left" vertical="center" wrapText="1"/>
    </xf>
    <xf numFmtId="4" fontId="9" fillId="0" borderId="1" xfId="0" applyNumberFormat="1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vertical="top"/>
    </xf>
    <xf numFmtId="3" fontId="2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5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4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4" fontId="16" fillId="0" borderId="5" xfId="0" applyNumberFormat="1" applyFont="1" applyBorder="1" applyAlignment="1">
      <alignment horizontal="center" vertical="center"/>
    </xf>
    <xf numFmtId="4" fontId="16" fillId="0" borderId="8" xfId="0" applyNumberFormat="1" applyFont="1" applyBorder="1" applyAlignment="1">
      <alignment horizontal="center" vertical="center"/>
    </xf>
    <xf numFmtId="4" fontId="16" fillId="0" borderId="1" xfId="0" applyNumberFormat="1" applyFont="1" applyBorder="1" applyAlignment="1">
      <alignment horizontal="right" vertical="center"/>
    </xf>
    <xf numFmtId="4" fontId="16" fillId="0" borderId="1" xfId="0" applyNumberFormat="1" applyFont="1" applyBorder="1" applyAlignment="1">
      <alignment horizontal="right" vertical="center" wrapText="1"/>
    </xf>
    <xf numFmtId="0" fontId="17" fillId="0" borderId="1" xfId="0" applyFont="1" applyBorder="1" applyAlignment="1">
      <alignment horizontal="right" vertical="center" wrapText="1"/>
    </xf>
    <xf numFmtId="4" fontId="17" fillId="0" borderId="5" xfId="0" applyNumberFormat="1" applyFont="1" applyBorder="1" applyAlignment="1">
      <alignment horizontal="center" vertical="center" wrapText="1"/>
    </xf>
    <xf numFmtId="4" fontId="17" fillId="0" borderId="8" xfId="0" applyNumberFormat="1" applyFont="1" applyBorder="1" applyAlignment="1">
      <alignment horizontal="center" vertical="center" wrapText="1"/>
    </xf>
    <xf numFmtId="4" fontId="17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zoomScale="70" zoomScaleNormal="70" workbookViewId="0">
      <selection activeCell="D23" sqref="D23"/>
    </sheetView>
  </sheetViews>
  <sheetFormatPr defaultRowHeight="15.75" x14ac:dyDescent="0.25"/>
  <cols>
    <col min="1" max="2" width="9.140625" style="60" customWidth="1"/>
    <col min="3" max="3" width="36.85546875" style="60" customWidth="1"/>
    <col min="4" max="4" width="36.5703125" style="60" customWidth="1"/>
    <col min="5" max="5" width="14.28515625" customWidth="1"/>
    <col min="6" max="6" width="12.140625" customWidth="1"/>
    <col min="7" max="7" width="12.28515625" customWidth="1"/>
    <col min="8" max="8" width="15" customWidth="1"/>
    <col min="9" max="9" width="9.140625" customWidth="1"/>
  </cols>
  <sheetData>
    <row r="1" spans="2:9" x14ac:dyDescent="0.25">
      <c r="E1" s="60"/>
      <c r="F1" s="60"/>
      <c r="G1" s="60"/>
      <c r="H1" s="60"/>
      <c r="I1" s="60"/>
    </row>
    <row r="2" spans="2:9" x14ac:dyDescent="0.25">
      <c r="E2" s="60"/>
      <c r="F2" s="60"/>
      <c r="G2" s="60"/>
      <c r="H2" s="60"/>
      <c r="I2" s="60"/>
    </row>
    <row r="3" spans="2:9" x14ac:dyDescent="0.25">
      <c r="B3" s="105" t="s">
        <v>0</v>
      </c>
      <c r="C3" s="105"/>
      <c r="D3" s="105"/>
      <c r="E3" s="60"/>
      <c r="F3" s="60"/>
      <c r="G3" s="60"/>
      <c r="H3" s="60"/>
      <c r="I3" s="60"/>
    </row>
    <row r="4" spans="2:9" x14ac:dyDescent="0.25">
      <c r="B4" s="106" t="s">
        <v>1</v>
      </c>
      <c r="C4" s="106"/>
      <c r="D4" s="106"/>
      <c r="E4" s="60"/>
      <c r="F4" s="60"/>
      <c r="G4" s="60"/>
      <c r="H4" s="60"/>
      <c r="I4" s="60"/>
    </row>
    <row r="5" spans="2:9" ht="66" customHeight="1" x14ac:dyDescent="0.25">
      <c r="B5" s="107" t="s">
        <v>2</v>
      </c>
      <c r="C5" s="107"/>
      <c r="D5" s="107"/>
      <c r="E5" s="60"/>
      <c r="F5" s="60"/>
      <c r="G5" s="60"/>
      <c r="H5" s="60"/>
      <c r="I5" s="60"/>
    </row>
    <row r="6" spans="2:9" x14ac:dyDescent="0.25">
      <c r="B6" s="68"/>
      <c r="C6" s="68"/>
      <c r="D6" s="68"/>
      <c r="E6" s="60"/>
      <c r="F6" s="60"/>
      <c r="G6" s="60"/>
      <c r="H6" s="60"/>
      <c r="I6" s="60"/>
    </row>
    <row r="7" spans="2:9" ht="57" customHeight="1" x14ac:dyDescent="0.25">
      <c r="B7" s="104" t="str">
        <f>_xlfn.CONCAT(TEXT('Прил.5 Расчет СМР и ОБ'!A6,0)," - ",TEXT('Прил.5 Расчет СМР и ОБ'!D6,0))</f>
        <v>Наименование разрабатываемого показателя УНЦ - Постоянная часть ПС, СКУД ЗПС 220 кВ</v>
      </c>
      <c r="C7" s="104"/>
      <c r="D7" s="104"/>
      <c r="E7" s="87"/>
      <c r="F7" s="60"/>
      <c r="G7" s="60"/>
      <c r="H7" s="60"/>
      <c r="I7" s="60"/>
    </row>
    <row r="8" spans="2:9" ht="15.75" customHeight="1" x14ac:dyDescent="0.25">
      <c r="B8" s="104" t="s">
        <v>353</v>
      </c>
      <c r="C8" s="104"/>
      <c r="D8" s="104"/>
      <c r="E8" s="104"/>
      <c r="F8" s="104"/>
      <c r="G8" s="60"/>
      <c r="H8" s="60"/>
      <c r="I8" s="60"/>
    </row>
    <row r="9" spans="2:9" ht="15.75" customHeight="1" x14ac:dyDescent="0.25">
      <c r="B9" s="104" t="s">
        <v>340</v>
      </c>
      <c r="C9" s="104"/>
      <c r="D9" s="104"/>
      <c r="E9" s="87"/>
      <c r="F9" s="60"/>
      <c r="G9" s="60"/>
      <c r="H9" s="60"/>
      <c r="I9" s="60"/>
    </row>
    <row r="10" spans="2:9" x14ac:dyDescent="0.25">
      <c r="B10" s="66"/>
      <c r="E10" s="60"/>
      <c r="F10" s="60"/>
      <c r="G10" s="60"/>
      <c r="H10" s="60"/>
      <c r="I10" s="60"/>
    </row>
    <row r="11" spans="2:9" x14ac:dyDescent="0.25">
      <c r="B11" s="37" t="s">
        <v>3</v>
      </c>
      <c r="C11" s="37" t="s">
        <v>4</v>
      </c>
      <c r="D11" s="37" t="s">
        <v>5</v>
      </c>
      <c r="E11" s="87"/>
      <c r="F11" s="60"/>
      <c r="G11" s="60"/>
      <c r="H11" s="60"/>
      <c r="I11" s="60"/>
    </row>
    <row r="12" spans="2:9" ht="31.5" customHeight="1" x14ac:dyDescent="0.25">
      <c r="B12" s="37">
        <v>1</v>
      </c>
      <c r="C12" s="88" t="s">
        <v>6</v>
      </c>
      <c r="D12" s="37" t="s">
        <v>341</v>
      </c>
      <c r="E12" s="60"/>
      <c r="F12" s="60"/>
      <c r="G12" s="60"/>
      <c r="H12" s="60"/>
      <c r="I12" s="60"/>
    </row>
    <row r="13" spans="2:9" ht="31.5" customHeight="1" x14ac:dyDescent="0.25">
      <c r="B13" s="37">
        <v>2</v>
      </c>
      <c r="C13" s="88" t="s">
        <v>7</v>
      </c>
      <c r="D13" s="37" t="s">
        <v>342</v>
      </c>
      <c r="E13" s="60"/>
      <c r="F13" s="60"/>
      <c r="G13" s="60"/>
      <c r="H13" s="60"/>
      <c r="I13" s="60"/>
    </row>
    <row r="14" spans="2:9" x14ac:dyDescent="0.25">
      <c r="B14" s="37">
        <v>3</v>
      </c>
      <c r="C14" s="88" t="s">
        <v>8</v>
      </c>
      <c r="D14" s="37" t="s">
        <v>343</v>
      </c>
      <c r="E14" s="60"/>
      <c r="F14" s="60"/>
      <c r="G14" s="60"/>
      <c r="H14" s="60"/>
      <c r="I14" s="60"/>
    </row>
    <row r="15" spans="2:9" x14ac:dyDescent="0.25">
      <c r="B15" s="37">
        <v>4</v>
      </c>
      <c r="C15" s="88" t="s">
        <v>9</v>
      </c>
      <c r="D15" s="37">
        <v>1</v>
      </c>
      <c r="E15" s="60"/>
      <c r="F15" s="60"/>
      <c r="G15" s="60"/>
      <c r="H15" s="60"/>
      <c r="I15" s="60"/>
    </row>
    <row r="16" spans="2:9" ht="100.5" customHeight="1" x14ac:dyDescent="0.25">
      <c r="B16" s="37">
        <v>5</v>
      </c>
      <c r="C16" s="38" t="s">
        <v>10</v>
      </c>
      <c r="D16" s="37" t="s">
        <v>11</v>
      </c>
      <c r="E16" s="60"/>
      <c r="F16" s="60"/>
      <c r="G16" s="60"/>
      <c r="H16" s="60"/>
      <c r="I16" s="60"/>
    </row>
    <row r="17" spans="2:9" ht="82.5" customHeight="1" x14ac:dyDescent="0.25">
      <c r="B17" s="37">
        <v>6</v>
      </c>
      <c r="C17" s="38" t="s">
        <v>12</v>
      </c>
      <c r="D17" s="155">
        <v>143.8695362</v>
      </c>
      <c r="E17" s="89"/>
      <c r="F17" s="60"/>
      <c r="G17" s="60"/>
      <c r="H17" s="60"/>
      <c r="I17" s="60"/>
    </row>
    <row r="18" spans="2:9" x14ac:dyDescent="0.25">
      <c r="B18" s="90" t="s">
        <v>13</v>
      </c>
      <c r="C18" s="88" t="s">
        <v>14</v>
      </c>
      <c r="D18" s="155">
        <v>20.459673799999994</v>
      </c>
      <c r="E18" s="60"/>
      <c r="F18" s="60"/>
      <c r="G18" s="60"/>
      <c r="H18" s="60"/>
      <c r="I18" s="60"/>
    </row>
    <row r="19" spans="2:9" x14ac:dyDescent="0.25">
      <c r="B19" s="90" t="s">
        <v>15</v>
      </c>
      <c r="C19" s="88" t="s">
        <v>16</v>
      </c>
      <c r="D19" s="155">
        <v>123.40986240000001</v>
      </c>
      <c r="E19" s="60"/>
      <c r="F19" s="60"/>
      <c r="G19" s="60"/>
      <c r="H19" s="60"/>
      <c r="I19" s="60"/>
    </row>
    <row r="20" spans="2:9" x14ac:dyDescent="0.25">
      <c r="B20" s="90" t="s">
        <v>17</v>
      </c>
      <c r="C20" s="88" t="s">
        <v>18</v>
      </c>
      <c r="D20" s="155"/>
      <c r="E20" s="60"/>
      <c r="F20" s="60"/>
      <c r="G20" s="60"/>
      <c r="H20" s="60"/>
      <c r="I20" s="60"/>
    </row>
    <row r="21" spans="2:9" ht="31.5" customHeight="1" x14ac:dyDescent="0.25">
      <c r="B21" s="90" t="s">
        <v>19</v>
      </c>
      <c r="C21" s="91" t="s">
        <v>20</v>
      </c>
      <c r="D21" s="155"/>
      <c r="E21" s="60"/>
      <c r="F21" s="60"/>
      <c r="G21" s="60"/>
      <c r="H21" s="60"/>
      <c r="I21" s="60"/>
    </row>
    <row r="22" spans="2:9" x14ac:dyDescent="0.25">
      <c r="B22" s="37">
        <v>7</v>
      </c>
      <c r="C22" s="91" t="s">
        <v>21</v>
      </c>
      <c r="D22" s="101" t="s">
        <v>352</v>
      </c>
      <c r="E22" s="89"/>
      <c r="F22" s="60"/>
      <c r="G22" s="60"/>
      <c r="H22" s="60"/>
      <c r="I22" s="60"/>
    </row>
    <row r="23" spans="2:9" ht="119.25" customHeight="1" x14ac:dyDescent="0.25">
      <c r="B23" s="37">
        <v>8</v>
      </c>
      <c r="C23" s="92" t="s">
        <v>22</v>
      </c>
      <c r="D23" s="155">
        <v>143.8695362</v>
      </c>
      <c r="E23" s="60"/>
      <c r="F23" s="60"/>
      <c r="G23" s="60"/>
      <c r="H23" s="60"/>
      <c r="I23" s="60"/>
    </row>
    <row r="24" spans="2:9" ht="47.25" customHeight="1" x14ac:dyDescent="0.25">
      <c r="B24" s="37">
        <v>9</v>
      </c>
      <c r="C24" s="38" t="s">
        <v>23</v>
      </c>
      <c r="D24" s="155">
        <v>143.8695362</v>
      </c>
      <c r="E24" s="89"/>
      <c r="F24" s="60"/>
      <c r="G24" s="60"/>
      <c r="H24" s="60"/>
      <c r="I24" s="60"/>
    </row>
    <row r="25" spans="2:9" ht="39.75" customHeight="1" x14ac:dyDescent="0.25">
      <c r="B25" s="37">
        <v>10</v>
      </c>
      <c r="C25" s="88" t="s">
        <v>24</v>
      </c>
      <c r="D25" s="88"/>
      <c r="E25" s="60"/>
      <c r="F25" s="60"/>
      <c r="G25" s="60"/>
      <c r="H25" s="60"/>
      <c r="I25" s="60"/>
    </row>
    <row r="26" spans="2:9" x14ac:dyDescent="0.25">
      <c r="B26" s="86"/>
      <c r="C26" s="93"/>
      <c r="D26" s="93"/>
      <c r="E26" s="60"/>
      <c r="F26" s="60"/>
      <c r="G26" s="60"/>
      <c r="H26" s="60"/>
      <c r="I26" s="60"/>
    </row>
    <row r="27" spans="2:9" x14ac:dyDescent="0.25">
      <c r="B27" s="67"/>
      <c r="E27" s="60"/>
      <c r="F27" s="60"/>
      <c r="G27" s="60"/>
      <c r="H27" s="60"/>
      <c r="I27" s="60"/>
    </row>
    <row r="28" spans="2:9" x14ac:dyDescent="0.25">
      <c r="B28" s="60" t="s">
        <v>25</v>
      </c>
      <c r="E28" s="60"/>
      <c r="F28" s="60"/>
      <c r="G28" s="60"/>
      <c r="H28" s="60"/>
      <c r="I28" s="60"/>
    </row>
    <row r="29" spans="2:9" ht="22.5" customHeight="1" x14ac:dyDescent="0.25">
      <c r="B29" s="77" t="s">
        <v>26</v>
      </c>
      <c r="E29" s="60"/>
      <c r="F29" s="60"/>
      <c r="G29" s="60"/>
      <c r="H29" s="60"/>
      <c r="I29" s="60"/>
    </row>
    <row r="30" spans="2:9" x14ac:dyDescent="0.25">
      <c r="E30" s="60"/>
      <c r="F30" s="60"/>
      <c r="G30" s="60"/>
      <c r="H30" s="60"/>
      <c r="I30" s="60"/>
    </row>
    <row r="31" spans="2:9" x14ac:dyDescent="0.25">
      <c r="B31" s="60" t="s">
        <v>27</v>
      </c>
      <c r="E31" s="60"/>
      <c r="F31" s="60"/>
      <c r="G31" s="60"/>
      <c r="H31" s="60"/>
      <c r="I31" s="60"/>
    </row>
    <row r="32" spans="2:9" ht="22.5" customHeight="1" x14ac:dyDescent="0.25">
      <c r="B32" s="77" t="s">
        <v>28</v>
      </c>
      <c r="E32" s="60"/>
      <c r="F32" s="60"/>
      <c r="G32" s="60"/>
      <c r="H32" s="60"/>
      <c r="I32" s="60"/>
    </row>
    <row r="33" spans="5:9" x14ac:dyDescent="0.25">
      <c r="E33" s="60"/>
      <c r="F33" s="60"/>
      <c r="G33" s="60"/>
      <c r="H33" s="60"/>
      <c r="I33" s="60"/>
    </row>
    <row r="34" spans="5:9" x14ac:dyDescent="0.25">
      <c r="E34" s="60"/>
      <c r="F34" s="60"/>
      <c r="G34" s="60"/>
      <c r="H34" s="60"/>
      <c r="I34" s="60"/>
    </row>
    <row r="35" spans="5:9" x14ac:dyDescent="0.25">
      <c r="E35" s="60"/>
      <c r="F35" s="60"/>
      <c r="G35" s="60"/>
      <c r="H35" s="60"/>
      <c r="I35" s="60"/>
    </row>
  </sheetData>
  <mergeCells count="6">
    <mergeCell ref="B9:D9"/>
    <mergeCell ref="B3:D3"/>
    <mergeCell ref="B4:D4"/>
    <mergeCell ref="B7:D7"/>
    <mergeCell ref="B5:D5"/>
    <mergeCell ref="B8:F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zoomScale="85" zoomScaleNormal="85" workbookViewId="0">
      <selection activeCell="F13" sqref="F13:G13"/>
    </sheetView>
  </sheetViews>
  <sheetFormatPr defaultRowHeight="15" x14ac:dyDescent="0.25"/>
  <cols>
    <col min="1" max="1" width="5.5703125" customWidth="1"/>
    <col min="2" max="2" width="9.140625" customWidth="1"/>
    <col min="3" max="3" width="35.28515625" customWidth="1"/>
    <col min="4" max="4" width="13.85546875" customWidth="1"/>
    <col min="5" max="5" width="24.8554687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9.140625" customWidth="1"/>
  </cols>
  <sheetData>
    <row r="1" spans="1:12" ht="15.75" customHeight="1" x14ac:dyDescent="0.25">
      <c r="A1" s="60"/>
      <c r="B1" s="60"/>
      <c r="C1" s="60"/>
      <c r="D1" s="60"/>
      <c r="E1" s="60"/>
      <c r="F1" s="60"/>
      <c r="G1" s="60"/>
      <c r="H1" s="60"/>
      <c r="I1" s="60"/>
      <c r="J1" s="60"/>
    </row>
    <row r="2" spans="1:12" ht="15.7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</row>
    <row r="3" spans="1:12" ht="15.75" customHeight="1" x14ac:dyDescent="0.25">
      <c r="A3" s="60"/>
      <c r="B3" s="105" t="s">
        <v>29</v>
      </c>
      <c r="C3" s="105"/>
      <c r="D3" s="105"/>
      <c r="E3" s="105"/>
      <c r="F3" s="105"/>
      <c r="G3" s="105"/>
      <c r="H3" s="105"/>
      <c r="I3" s="105"/>
      <c r="J3" s="105"/>
    </row>
    <row r="4" spans="1:12" ht="15.75" customHeight="1" x14ac:dyDescent="0.25">
      <c r="A4" s="60"/>
      <c r="B4" s="106" t="s">
        <v>30</v>
      </c>
      <c r="C4" s="106"/>
      <c r="D4" s="106"/>
      <c r="E4" s="106"/>
      <c r="F4" s="106"/>
      <c r="G4" s="106"/>
      <c r="H4" s="106"/>
      <c r="I4" s="106"/>
      <c r="J4" s="106"/>
    </row>
    <row r="5" spans="1:12" ht="15.75" customHeight="1" x14ac:dyDescent="0.25">
      <c r="A5" s="60"/>
      <c r="B5" s="68"/>
      <c r="C5" s="68"/>
      <c r="D5" s="68"/>
      <c r="E5" s="68"/>
      <c r="F5" s="68"/>
      <c r="G5" s="68"/>
      <c r="H5" s="68"/>
      <c r="I5" s="68"/>
      <c r="J5" s="68"/>
    </row>
    <row r="6" spans="1:12" ht="15.75" customHeight="1" x14ac:dyDescent="0.25">
      <c r="A6" s="60"/>
      <c r="B6" s="108" t="str">
        <f>'Прил.1 Сравнит табл'!B7</f>
        <v>Наименование разрабатываемого показателя УНЦ - Постоянная часть ПС, СКУД ЗПС 220 кВ</v>
      </c>
      <c r="C6" s="108"/>
      <c r="D6" s="108"/>
      <c r="E6" s="108"/>
      <c r="F6" s="108"/>
      <c r="G6" s="108"/>
      <c r="H6" s="108"/>
      <c r="I6" s="108"/>
      <c r="J6" s="108"/>
    </row>
    <row r="7" spans="1:12" ht="15.75" customHeight="1" x14ac:dyDescent="0.25">
      <c r="A7" s="60"/>
      <c r="B7" s="104" t="str">
        <f>'Прил.1 Сравнит табл'!B9</f>
        <v>Единица измерения  — 1 ПС</v>
      </c>
      <c r="C7" s="104"/>
      <c r="D7" s="104"/>
      <c r="E7" s="104"/>
      <c r="F7" s="104"/>
      <c r="G7" s="104"/>
      <c r="H7" s="104"/>
      <c r="I7" s="104"/>
      <c r="J7" s="104"/>
    </row>
    <row r="8" spans="1:12" ht="15.75" customHeight="1" x14ac:dyDescent="0.25">
      <c r="A8" s="60"/>
      <c r="B8" s="66"/>
      <c r="C8" s="60"/>
      <c r="D8" s="60"/>
      <c r="E8" s="60"/>
      <c r="F8" s="60"/>
      <c r="G8" s="60"/>
      <c r="H8" s="60"/>
      <c r="I8" s="60"/>
      <c r="J8" s="60"/>
    </row>
    <row r="9" spans="1:12" ht="15.75" customHeight="1" x14ac:dyDescent="0.25">
      <c r="A9" s="141"/>
      <c r="B9" s="142" t="s">
        <v>3</v>
      </c>
      <c r="C9" s="142" t="s">
        <v>31</v>
      </c>
      <c r="D9" s="142" t="s">
        <v>348</v>
      </c>
      <c r="E9" s="142"/>
      <c r="F9" s="142"/>
      <c r="G9" s="142"/>
      <c r="H9" s="142"/>
      <c r="I9" s="142"/>
      <c r="J9" s="142"/>
      <c r="K9" s="141"/>
      <c r="L9" s="141"/>
    </row>
    <row r="10" spans="1:12" ht="15.75" customHeight="1" x14ac:dyDescent="0.25">
      <c r="A10" s="141"/>
      <c r="B10" s="142"/>
      <c r="C10" s="142"/>
      <c r="D10" s="142" t="s">
        <v>32</v>
      </c>
      <c r="E10" s="142" t="s">
        <v>33</v>
      </c>
      <c r="F10" s="142" t="s">
        <v>349</v>
      </c>
      <c r="G10" s="142"/>
      <c r="H10" s="142"/>
      <c r="I10" s="142"/>
      <c r="J10" s="142"/>
      <c r="K10" s="141"/>
      <c r="L10" s="141"/>
    </row>
    <row r="11" spans="1:12" ht="83.25" customHeight="1" x14ac:dyDescent="0.25">
      <c r="A11" s="141"/>
      <c r="B11" s="142"/>
      <c r="C11" s="142"/>
      <c r="D11" s="142"/>
      <c r="E11" s="142"/>
      <c r="F11" s="101" t="s">
        <v>34</v>
      </c>
      <c r="G11" s="101" t="s">
        <v>35</v>
      </c>
      <c r="H11" s="101" t="s">
        <v>36</v>
      </c>
      <c r="I11" s="101" t="s">
        <v>37</v>
      </c>
      <c r="J11" s="101" t="s">
        <v>38</v>
      </c>
      <c r="K11" s="141"/>
      <c r="L11" s="141"/>
    </row>
    <row r="12" spans="1:12" ht="49.5" customHeight="1" x14ac:dyDescent="0.25">
      <c r="A12" s="141"/>
      <c r="B12" s="143">
        <v>1</v>
      </c>
      <c r="C12" s="144" t="s">
        <v>351</v>
      </c>
      <c r="D12" s="145"/>
      <c r="E12" s="146"/>
      <c r="F12" s="147">
        <v>20.459673799999994</v>
      </c>
      <c r="G12" s="148"/>
      <c r="H12" s="149">
        <v>123.40986240000001</v>
      </c>
      <c r="I12" s="149"/>
      <c r="J12" s="150">
        <v>143.8695362</v>
      </c>
      <c r="K12" s="141"/>
      <c r="L12" s="141"/>
    </row>
    <row r="13" spans="1:12" ht="15.75" customHeight="1" x14ac:dyDescent="0.25">
      <c r="A13" s="141"/>
      <c r="B13" s="151" t="s">
        <v>39</v>
      </c>
      <c r="C13" s="151"/>
      <c r="D13" s="151"/>
      <c r="E13" s="151"/>
      <c r="F13" s="152">
        <v>20.459673799999994</v>
      </c>
      <c r="G13" s="153"/>
      <c r="H13" s="154">
        <v>123.40986240000001</v>
      </c>
      <c r="I13" s="154"/>
      <c r="J13" s="154">
        <v>143.8695362</v>
      </c>
      <c r="K13" s="141"/>
      <c r="L13" s="141"/>
    </row>
    <row r="14" spans="1:12" ht="28.5" customHeight="1" x14ac:dyDescent="0.25">
      <c r="A14" s="141"/>
      <c r="B14" s="151" t="s">
        <v>350</v>
      </c>
      <c r="C14" s="151"/>
      <c r="D14" s="151"/>
      <c r="E14" s="151"/>
      <c r="F14" s="152">
        <v>20.459673799999994</v>
      </c>
      <c r="G14" s="153"/>
      <c r="H14" s="154">
        <v>123.40986240000001</v>
      </c>
      <c r="I14" s="154"/>
      <c r="J14" s="154">
        <v>143.8695362</v>
      </c>
      <c r="K14" s="141"/>
      <c r="L14" s="141"/>
    </row>
    <row r="15" spans="1:12" ht="15.75" customHeight="1" x14ac:dyDescent="0.25">
      <c r="A15" s="60"/>
      <c r="B15" s="60"/>
      <c r="C15" s="60"/>
      <c r="D15" s="60"/>
      <c r="E15" s="60"/>
      <c r="F15" s="60"/>
      <c r="G15" s="60"/>
      <c r="H15" s="60"/>
      <c r="I15" s="60"/>
      <c r="J15" s="60"/>
    </row>
    <row r="17" spans="2:4" ht="15.75" customHeight="1" x14ac:dyDescent="0.25">
      <c r="B17" s="60" t="s">
        <v>25</v>
      </c>
      <c r="C17" s="60"/>
      <c r="D17" s="60"/>
    </row>
    <row r="18" spans="2:4" ht="22.5" customHeight="1" x14ac:dyDescent="0.25">
      <c r="B18" s="77" t="s">
        <v>26</v>
      </c>
      <c r="C18" s="60"/>
      <c r="D18" s="60"/>
    </row>
    <row r="19" spans="2:4" ht="15.75" customHeight="1" x14ac:dyDescent="0.25">
      <c r="B19" s="60"/>
      <c r="C19" s="60"/>
      <c r="D19" s="60"/>
    </row>
    <row r="20" spans="2:4" ht="15.75" customHeight="1" x14ac:dyDescent="0.25">
      <c r="B20" s="60" t="s">
        <v>27</v>
      </c>
      <c r="C20" s="60"/>
      <c r="D20" s="60"/>
    </row>
    <row r="21" spans="2:4" ht="22.5" customHeight="1" x14ac:dyDescent="0.25">
      <c r="B21" s="77" t="s">
        <v>28</v>
      </c>
      <c r="C21" s="60"/>
      <c r="D21" s="60"/>
    </row>
  </sheetData>
  <mergeCells count="15">
    <mergeCell ref="B14:E14"/>
    <mergeCell ref="F14:G14"/>
    <mergeCell ref="B3:J3"/>
    <mergeCell ref="B6:J6"/>
    <mergeCell ref="B7:J7"/>
    <mergeCell ref="B4:J4"/>
    <mergeCell ref="B9:B11"/>
    <mergeCell ref="C9:C11"/>
    <mergeCell ref="D9:J9"/>
    <mergeCell ref="D10:D11"/>
    <mergeCell ref="E10:E11"/>
    <mergeCell ref="F10:J10"/>
    <mergeCell ref="F12:G12"/>
    <mergeCell ref="B13:E13"/>
    <mergeCell ref="F13:G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80"/>
  <sheetViews>
    <sheetView view="pageBreakPreview" zoomScale="70" workbookViewId="0">
      <selection activeCell="H27" sqref="H27"/>
    </sheetView>
  </sheetViews>
  <sheetFormatPr defaultRowHeight="15.75" x14ac:dyDescent="0.25"/>
  <cols>
    <col min="1" max="1" width="9.140625" style="60" customWidth="1"/>
    <col min="2" max="2" width="12.5703125" style="60" customWidth="1"/>
    <col min="3" max="3" width="22.42578125" style="60" customWidth="1"/>
    <col min="4" max="4" width="49.7109375" style="60" customWidth="1"/>
    <col min="5" max="5" width="10.140625" style="60" customWidth="1"/>
    <col min="6" max="6" width="20.7109375" style="60" customWidth="1"/>
    <col min="7" max="7" width="16.140625" style="60" customWidth="1"/>
    <col min="8" max="8" width="16.7109375" style="60" customWidth="1"/>
    <col min="9" max="9" width="9.140625" customWidth="1"/>
  </cols>
  <sheetData>
    <row r="2" spans="1:8" x14ac:dyDescent="0.25">
      <c r="A2" s="105" t="s">
        <v>40</v>
      </c>
      <c r="B2" s="105"/>
      <c r="C2" s="105"/>
      <c r="D2" s="105"/>
      <c r="E2" s="105"/>
      <c r="F2" s="105"/>
      <c r="G2" s="105"/>
      <c r="H2" s="105"/>
    </row>
    <row r="3" spans="1:8" x14ac:dyDescent="0.25">
      <c r="A3" s="106" t="s">
        <v>41</v>
      </c>
      <c r="B3" s="106"/>
      <c r="C3" s="106"/>
      <c r="D3" s="106"/>
      <c r="E3" s="106"/>
      <c r="F3" s="106"/>
      <c r="G3" s="106"/>
      <c r="H3" s="106"/>
    </row>
    <row r="4" spans="1:8" ht="18.75" customHeight="1" x14ac:dyDescent="0.25">
      <c r="A4" s="66"/>
    </row>
    <row r="5" spans="1:8" x14ac:dyDescent="0.25">
      <c r="A5" s="108" t="str">
        <f>'Прил.1 Сравнит табл'!B7</f>
        <v>Наименование разрабатываемого показателя УНЦ - Постоянная часть ПС, СКУД ЗПС 220 кВ</v>
      </c>
      <c r="B5" s="108"/>
      <c r="C5" s="108"/>
      <c r="D5" s="108"/>
      <c r="E5" s="108"/>
      <c r="F5" s="108"/>
      <c r="G5" s="108"/>
      <c r="H5" s="108"/>
    </row>
    <row r="6" spans="1:8" x14ac:dyDescent="0.25">
      <c r="A6" s="69"/>
      <c r="B6" s="69"/>
      <c r="C6" s="69"/>
      <c r="D6" s="69"/>
      <c r="E6" s="69"/>
      <c r="F6" s="69"/>
      <c r="G6" s="69"/>
      <c r="H6" s="69"/>
    </row>
    <row r="7" spans="1:8" ht="15.75" customHeight="1" x14ac:dyDescent="0.25">
      <c r="A7" s="109" t="s">
        <v>42</v>
      </c>
      <c r="B7" s="109" t="s">
        <v>43</v>
      </c>
      <c r="C7" s="109" t="s">
        <v>44</v>
      </c>
      <c r="D7" s="109" t="s">
        <v>45</v>
      </c>
      <c r="E7" s="109" t="s">
        <v>46</v>
      </c>
      <c r="F7" s="109" t="s">
        <v>47</v>
      </c>
      <c r="G7" s="109" t="s">
        <v>48</v>
      </c>
      <c r="H7" s="109"/>
    </row>
    <row r="8" spans="1:8" x14ac:dyDescent="0.25">
      <c r="A8" s="109"/>
      <c r="B8" s="109"/>
      <c r="C8" s="109"/>
      <c r="D8" s="109"/>
      <c r="E8" s="109"/>
      <c r="F8" s="109"/>
      <c r="G8" s="37" t="s">
        <v>49</v>
      </c>
      <c r="H8" s="37" t="s">
        <v>50</v>
      </c>
    </row>
    <row r="9" spans="1:8" x14ac:dyDescent="0.25">
      <c r="A9" s="70">
        <v>1</v>
      </c>
      <c r="B9" s="70"/>
      <c r="C9" s="70">
        <v>2</v>
      </c>
      <c r="D9" s="70" t="s">
        <v>51</v>
      </c>
      <c r="E9" s="70">
        <v>4</v>
      </c>
      <c r="F9" s="70">
        <v>5</v>
      </c>
      <c r="G9" s="70">
        <v>6</v>
      </c>
      <c r="H9" s="70">
        <v>7</v>
      </c>
    </row>
    <row r="10" spans="1:8" x14ac:dyDescent="0.25">
      <c r="A10" s="110" t="s">
        <v>52</v>
      </c>
      <c r="B10" s="111"/>
      <c r="C10" s="112"/>
      <c r="D10" s="112"/>
      <c r="E10" s="111"/>
      <c r="F10" s="71">
        <f>SUM(F11:F16)</f>
        <v>98.618588652645599</v>
      </c>
      <c r="G10" s="71"/>
      <c r="H10" s="71">
        <f>SUM(H11:H16)</f>
        <v>964.63999999999987</v>
      </c>
    </row>
    <row r="11" spans="1:8" x14ac:dyDescent="0.25">
      <c r="A11" s="72">
        <v>1</v>
      </c>
      <c r="B11" s="85"/>
      <c r="C11" s="73" t="s">
        <v>53</v>
      </c>
      <c r="D11" s="74" t="s">
        <v>54</v>
      </c>
      <c r="E11" s="72" t="s">
        <v>55</v>
      </c>
      <c r="F11" s="72">
        <v>50.216815053413221</v>
      </c>
      <c r="G11" s="75">
        <v>9.6199999999999992</v>
      </c>
      <c r="H11" s="75">
        <f t="shared" ref="H11:H16" si="0">ROUND(F11*G11,2)</f>
        <v>483.09</v>
      </c>
    </row>
    <row r="12" spans="1:8" ht="15" customHeight="1" x14ac:dyDescent="0.25">
      <c r="A12" s="72">
        <v>2</v>
      </c>
      <c r="B12" s="84"/>
      <c r="C12" s="73" t="s">
        <v>56</v>
      </c>
      <c r="D12" s="74" t="s">
        <v>57</v>
      </c>
      <c r="E12" s="72" t="s">
        <v>55</v>
      </c>
      <c r="F12" s="72">
        <v>17.318562301626194</v>
      </c>
      <c r="G12" s="75">
        <v>10.35</v>
      </c>
      <c r="H12" s="75">
        <f t="shared" si="0"/>
        <v>179.25</v>
      </c>
    </row>
    <row r="13" spans="1:8" x14ac:dyDescent="0.25">
      <c r="A13" s="72">
        <v>3</v>
      </c>
      <c r="B13" s="84"/>
      <c r="C13" s="73" t="s">
        <v>58</v>
      </c>
      <c r="D13" s="74" t="s">
        <v>59</v>
      </c>
      <c r="E13" s="72" t="s">
        <v>55</v>
      </c>
      <c r="F13" s="72">
        <v>9.6214235009034415</v>
      </c>
      <c r="G13" s="75">
        <v>10.5</v>
      </c>
      <c r="H13" s="75">
        <f t="shared" si="0"/>
        <v>101.02</v>
      </c>
    </row>
    <row r="14" spans="1:8" x14ac:dyDescent="0.25">
      <c r="A14" s="72">
        <v>4</v>
      </c>
      <c r="B14" s="84"/>
      <c r="C14" s="73" t="s">
        <v>60</v>
      </c>
      <c r="D14" s="74" t="s">
        <v>61</v>
      </c>
      <c r="E14" s="72" t="s">
        <v>55</v>
      </c>
      <c r="F14" s="72">
        <v>10.612129452012091</v>
      </c>
      <c r="G14" s="75">
        <v>9.51</v>
      </c>
      <c r="H14" s="75">
        <f t="shared" si="0"/>
        <v>100.92</v>
      </c>
    </row>
    <row r="15" spans="1:8" x14ac:dyDescent="0.25">
      <c r="A15" s="72">
        <v>5</v>
      </c>
      <c r="B15" s="84"/>
      <c r="C15" s="73" t="s">
        <v>62</v>
      </c>
      <c r="D15" s="74" t="s">
        <v>63</v>
      </c>
      <c r="E15" s="72" t="s">
        <v>55</v>
      </c>
      <c r="F15" s="72">
        <v>7.8429635006583212</v>
      </c>
      <c r="G15" s="75">
        <v>9.4</v>
      </c>
      <c r="H15" s="75">
        <f t="shared" si="0"/>
        <v>73.72</v>
      </c>
    </row>
    <row r="16" spans="1:8" x14ac:dyDescent="0.25">
      <c r="A16" s="72">
        <v>6</v>
      </c>
      <c r="B16" s="84"/>
      <c r="C16" s="73" t="s">
        <v>64</v>
      </c>
      <c r="D16" s="74" t="s">
        <v>65</v>
      </c>
      <c r="E16" s="72" t="s">
        <v>55</v>
      </c>
      <c r="F16" s="72">
        <v>3.0066948440323253</v>
      </c>
      <c r="G16" s="75">
        <v>8.86</v>
      </c>
      <c r="H16" s="75">
        <f t="shared" si="0"/>
        <v>26.64</v>
      </c>
    </row>
    <row r="17" spans="1:8" x14ac:dyDescent="0.25">
      <c r="A17" s="110" t="s">
        <v>66</v>
      </c>
      <c r="B17" s="111"/>
      <c r="C17" s="112"/>
      <c r="D17" s="112"/>
      <c r="E17" s="111"/>
      <c r="F17" s="76">
        <f>F18</f>
        <v>0.77700000000000002</v>
      </c>
      <c r="G17" s="71"/>
      <c r="H17" s="71">
        <f>H18</f>
        <v>19.600000000000001</v>
      </c>
    </row>
    <row r="18" spans="1:8" x14ac:dyDescent="0.25">
      <c r="A18" s="72">
        <v>7</v>
      </c>
      <c r="B18" s="84"/>
      <c r="C18" s="81">
        <v>2</v>
      </c>
      <c r="D18" s="74" t="s">
        <v>66</v>
      </c>
      <c r="E18" s="72" t="s">
        <v>55</v>
      </c>
      <c r="F18" s="72">
        <v>0.77700000000000002</v>
      </c>
      <c r="G18" s="75"/>
      <c r="H18" s="75">
        <v>19.600000000000001</v>
      </c>
    </row>
    <row r="19" spans="1:8" x14ac:dyDescent="0.25">
      <c r="A19" s="110" t="s">
        <v>67</v>
      </c>
      <c r="B19" s="111"/>
      <c r="C19" s="112"/>
      <c r="D19" s="112"/>
      <c r="E19" s="111"/>
      <c r="F19" s="76"/>
      <c r="G19" s="71"/>
      <c r="H19" s="71">
        <f>SUM(H20:H23)</f>
        <v>69.95</v>
      </c>
    </row>
    <row r="20" spans="1:8" ht="31.5" customHeight="1" x14ac:dyDescent="0.25">
      <c r="A20" s="72">
        <v>8</v>
      </c>
      <c r="B20" s="84"/>
      <c r="C20" s="74" t="s">
        <v>68</v>
      </c>
      <c r="D20" s="74" t="s">
        <v>69</v>
      </c>
      <c r="E20" s="72" t="s">
        <v>70</v>
      </c>
      <c r="F20" s="72">
        <v>0.37273795055318637</v>
      </c>
      <c r="G20" s="75">
        <v>115.4</v>
      </c>
      <c r="H20" s="75">
        <f>ROUND(F20*G20,2)</f>
        <v>43.01</v>
      </c>
    </row>
    <row r="21" spans="1:8" ht="31.5" customHeight="1" x14ac:dyDescent="0.25">
      <c r="A21" s="72">
        <v>9</v>
      </c>
      <c r="B21" s="84"/>
      <c r="C21" s="74" t="s">
        <v>71</v>
      </c>
      <c r="D21" s="74" t="s">
        <v>72</v>
      </c>
      <c r="E21" s="72" t="s">
        <v>70</v>
      </c>
      <c r="F21" s="72">
        <v>0.37276733206514806</v>
      </c>
      <c r="G21" s="75">
        <v>65.709999999999994</v>
      </c>
      <c r="H21" s="75">
        <f>ROUND(F21*G21,2)</f>
        <v>24.49</v>
      </c>
    </row>
    <row r="22" spans="1:8" x14ac:dyDescent="0.25">
      <c r="A22" s="72">
        <v>10</v>
      </c>
      <c r="B22" s="84"/>
      <c r="C22" s="74" t="s">
        <v>73</v>
      </c>
      <c r="D22" s="74" t="s">
        <v>74</v>
      </c>
      <c r="E22" s="72" t="s">
        <v>70</v>
      </c>
      <c r="F22" s="72">
        <v>2.5002108511377165E-2</v>
      </c>
      <c r="G22" s="75">
        <v>89.99</v>
      </c>
      <c r="H22" s="75">
        <f>ROUND(F22*G22,2)</f>
        <v>2.25</v>
      </c>
    </row>
    <row r="23" spans="1:8" ht="31.5" customHeight="1" x14ac:dyDescent="0.25">
      <c r="A23" s="72">
        <v>11</v>
      </c>
      <c r="B23" s="84"/>
      <c r="C23" s="74" t="s">
        <v>75</v>
      </c>
      <c r="D23" s="74" t="s">
        <v>76</v>
      </c>
      <c r="E23" s="72" t="s">
        <v>70</v>
      </c>
      <c r="F23" s="72">
        <v>6.5577855402436554E-3</v>
      </c>
      <c r="G23" s="75">
        <v>31.26</v>
      </c>
      <c r="H23" s="75">
        <f>ROUND(F23*G23,2)</f>
        <v>0.2</v>
      </c>
    </row>
    <row r="24" spans="1:8" x14ac:dyDescent="0.25">
      <c r="A24" s="110" t="s">
        <v>36</v>
      </c>
      <c r="B24" s="111"/>
      <c r="C24" s="112"/>
      <c r="D24" s="112"/>
      <c r="E24" s="111"/>
      <c r="F24" s="76"/>
      <c r="G24" s="71"/>
      <c r="H24" s="71">
        <f>SUM(H25:H34)</f>
        <v>28834.080000000002</v>
      </c>
    </row>
    <row r="25" spans="1:8" ht="31.5" customHeight="1" x14ac:dyDescent="0.25">
      <c r="A25" s="72">
        <v>12</v>
      </c>
      <c r="B25" s="84"/>
      <c r="C25" s="74" t="s">
        <v>77</v>
      </c>
      <c r="D25" s="74" t="s">
        <v>78</v>
      </c>
      <c r="E25" s="72" t="s">
        <v>79</v>
      </c>
      <c r="F25" s="102">
        <v>0.8000186863083919</v>
      </c>
      <c r="G25" s="75">
        <v>19707.400000000001</v>
      </c>
      <c r="H25" s="75">
        <f t="shared" ref="H25:H34" si="1">ROUND(F25*G25,2)</f>
        <v>15766.29</v>
      </c>
    </row>
    <row r="26" spans="1:8" x14ac:dyDescent="0.25">
      <c r="A26" s="72">
        <v>13</v>
      </c>
      <c r="B26" s="84"/>
      <c r="C26" s="74" t="s">
        <v>80</v>
      </c>
      <c r="D26" s="74" t="s">
        <v>81</v>
      </c>
      <c r="E26" s="72" t="s">
        <v>82</v>
      </c>
      <c r="F26" s="102">
        <v>2.5000584168904254</v>
      </c>
      <c r="G26" s="75">
        <v>575.80999999999995</v>
      </c>
      <c r="H26" s="75">
        <f t="shared" si="1"/>
        <v>1439.56</v>
      </c>
    </row>
    <row r="27" spans="1:8" ht="31.5" customHeight="1" x14ac:dyDescent="0.25">
      <c r="A27" s="72">
        <v>14</v>
      </c>
      <c r="B27" s="84"/>
      <c r="C27" s="74" t="s">
        <v>83</v>
      </c>
      <c r="D27" s="74" t="s">
        <v>84</v>
      </c>
      <c r="E27" s="72" t="s">
        <v>82</v>
      </c>
      <c r="F27" s="102">
        <v>4.0000939676829681</v>
      </c>
      <c r="G27" s="75">
        <v>670.8</v>
      </c>
      <c r="H27" s="75">
        <f t="shared" si="1"/>
        <v>2683.26</v>
      </c>
    </row>
    <row r="28" spans="1:8" ht="47.25" customHeight="1" x14ac:dyDescent="0.25">
      <c r="A28" s="72">
        <v>15</v>
      </c>
      <c r="B28" s="84"/>
      <c r="C28" s="74" t="s">
        <v>85</v>
      </c>
      <c r="D28" s="74" t="s">
        <v>86</v>
      </c>
      <c r="E28" s="72" t="s">
        <v>82</v>
      </c>
      <c r="F28" s="102">
        <v>1.5000346721156925</v>
      </c>
      <c r="G28" s="75">
        <v>474.61</v>
      </c>
      <c r="H28" s="75">
        <f t="shared" si="1"/>
        <v>711.93</v>
      </c>
    </row>
    <row r="29" spans="1:8" ht="31.5" customHeight="1" x14ac:dyDescent="0.25">
      <c r="A29" s="72">
        <v>16</v>
      </c>
      <c r="B29" s="84"/>
      <c r="C29" s="74" t="s">
        <v>87</v>
      </c>
      <c r="D29" s="74" t="s">
        <v>88</v>
      </c>
      <c r="E29" s="72" t="s">
        <v>82</v>
      </c>
      <c r="F29" s="102">
        <v>3.5000823657387081</v>
      </c>
      <c r="G29" s="75">
        <v>2061.4</v>
      </c>
      <c r="H29" s="75">
        <f t="shared" si="1"/>
        <v>7215.07</v>
      </c>
    </row>
    <row r="30" spans="1:8" ht="31.5" customHeight="1" x14ac:dyDescent="0.25">
      <c r="A30" s="72">
        <v>17</v>
      </c>
      <c r="B30" s="84"/>
      <c r="C30" s="74" t="s">
        <v>89</v>
      </c>
      <c r="D30" s="74" t="s">
        <v>90</v>
      </c>
      <c r="E30" s="72" t="s">
        <v>82</v>
      </c>
      <c r="F30" s="102">
        <v>1.000023114743795</v>
      </c>
      <c r="G30" s="75">
        <v>188.24</v>
      </c>
      <c r="H30" s="75">
        <f t="shared" si="1"/>
        <v>188.24</v>
      </c>
    </row>
    <row r="31" spans="1:8" ht="31.5" customHeight="1" x14ac:dyDescent="0.25">
      <c r="A31" s="72">
        <v>18</v>
      </c>
      <c r="B31" s="84"/>
      <c r="C31" s="74" t="s">
        <v>91</v>
      </c>
      <c r="D31" s="74" t="s">
        <v>92</v>
      </c>
      <c r="E31" s="72" t="s">
        <v>82</v>
      </c>
      <c r="F31" s="102">
        <v>0.50001162107628205</v>
      </c>
      <c r="G31" s="75">
        <v>210.93</v>
      </c>
      <c r="H31" s="75">
        <f t="shared" si="1"/>
        <v>105.47</v>
      </c>
    </row>
    <row r="32" spans="1:8" ht="31.5" customHeight="1" x14ac:dyDescent="0.25">
      <c r="A32" s="72">
        <v>19</v>
      </c>
      <c r="B32" s="84"/>
      <c r="C32" s="74" t="s">
        <v>93</v>
      </c>
      <c r="D32" s="74" t="s">
        <v>94</v>
      </c>
      <c r="E32" s="72" t="s">
        <v>82</v>
      </c>
      <c r="F32" s="102">
        <v>0.50001181772074121</v>
      </c>
      <c r="G32" s="75">
        <v>286.64</v>
      </c>
      <c r="H32" s="75">
        <f t="shared" si="1"/>
        <v>143.32</v>
      </c>
    </row>
    <row r="33" spans="1:8" x14ac:dyDescent="0.25">
      <c r="A33" s="72">
        <v>20</v>
      </c>
      <c r="B33" s="84"/>
      <c r="C33" s="74" t="s">
        <v>95</v>
      </c>
      <c r="D33" s="74" t="s">
        <v>96</v>
      </c>
      <c r="E33" s="72" t="s">
        <v>82</v>
      </c>
      <c r="F33" s="102">
        <v>3.5000753209575968</v>
      </c>
      <c r="G33" s="75">
        <v>164.69</v>
      </c>
      <c r="H33" s="75">
        <f t="shared" si="1"/>
        <v>576.42999999999995</v>
      </c>
    </row>
    <row r="34" spans="1:8" ht="47.25" customHeight="1" x14ac:dyDescent="0.25">
      <c r="A34" s="72">
        <v>21</v>
      </c>
      <c r="B34" s="84"/>
      <c r="C34" s="74" t="s">
        <v>97</v>
      </c>
      <c r="D34" s="74" t="s">
        <v>98</v>
      </c>
      <c r="E34" s="72" t="s">
        <v>82</v>
      </c>
      <c r="F34" s="102">
        <v>0.50001137173304067</v>
      </c>
      <c r="G34" s="75">
        <v>9.02</v>
      </c>
      <c r="H34" s="75">
        <f t="shared" si="1"/>
        <v>4.51</v>
      </c>
    </row>
    <row r="35" spans="1:8" x14ac:dyDescent="0.25">
      <c r="A35" s="110" t="s">
        <v>99</v>
      </c>
      <c r="B35" s="111"/>
      <c r="C35" s="112"/>
      <c r="D35" s="112"/>
      <c r="E35" s="111"/>
      <c r="F35" s="76"/>
      <c r="G35" s="71"/>
      <c r="H35" s="71">
        <f>SUM(H36:H73)</f>
        <v>1395.2999999999997</v>
      </c>
    </row>
    <row r="36" spans="1:8" x14ac:dyDescent="0.25">
      <c r="A36" s="72">
        <v>22</v>
      </c>
      <c r="B36" s="84"/>
      <c r="C36" s="74" t="s">
        <v>100</v>
      </c>
      <c r="D36" s="74" t="s">
        <v>101</v>
      </c>
      <c r="E36" s="72" t="s">
        <v>102</v>
      </c>
      <c r="F36" s="72">
        <v>0.11500488173611152</v>
      </c>
      <c r="G36" s="75">
        <v>4760.47</v>
      </c>
      <c r="H36" s="75">
        <f t="shared" ref="H36:H73" si="2">ROUND(F36*G36,2)</f>
        <v>547.48</v>
      </c>
    </row>
    <row r="37" spans="1:8" ht="31.5" customHeight="1" x14ac:dyDescent="0.25">
      <c r="A37" s="72">
        <v>23</v>
      </c>
      <c r="B37" s="84"/>
      <c r="C37" s="74" t="s">
        <v>103</v>
      </c>
      <c r="D37" s="74" t="s">
        <v>104</v>
      </c>
      <c r="E37" s="72" t="s">
        <v>102</v>
      </c>
      <c r="F37" s="72">
        <v>8.7503923274753606E-2</v>
      </c>
      <c r="G37" s="75">
        <v>4863.9799999999996</v>
      </c>
      <c r="H37" s="75">
        <f t="shared" si="2"/>
        <v>425.62</v>
      </c>
    </row>
    <row r="38" spans="1:8" ht="31.5" customHeight="1" x14ac:dyDescent="0.25">
      <c r="A38" s="72">
        <v>24</v>
      </c>
      <c r="B38" s="84"/>
      <c r="C38" s="74" t="s">
        <v>105</v>
      </c>
      <c r="D38" s="74" t="s">
        <v>106</v>
      </c>
      <c r="E38" s="72" t="s">
        <v>102</v>
      </c>
      <c r="F38" s="72">
        <v>7.5001945717983909E-2</v>
      </c>
      <c r="G38" s="75">
        <v>1361.22</v>
      </c>
      <c r="H38" s="75">
        <f t="shared" si="2"/>
        <v>102.09</v>
      </c>
    </row>
    <row r="39" spans="1:8" x14ac:dyDescent="0.25">
      <c r="A39" s="72">
        <v>25</v>
      </c>
      <c r="B39" s="84"/>
      <c r="C39" s="74" t="s">
        <v>107</v>
      </c>
      <c r="D39" s="74" t="s">
        <v>108</v>
      </c>
      <c r="E39" s="72" t="s">
        <v>109</v>
      </c>
      <c r="F39" s="72">
        <v>64.974539227316313</v>
      </c>
      <c r="G39" s="75">
        <v>1.1499999999999999</v>
      </c>
      <c r="H39" s="75">
        <f t="shared" si="2"/>
        <v>74.72</v>
      </c>
    </row>
    <row r="40" spans="1:8" ht="15" customHeight="1" x14ac:dyDescent="0.25">
      <c r="A40" s="72">
        <v>26</v>
      </c>
      <c r="B40" s="84"/>
      <c r="C40" s="74" t="s">
        <v>110</v>
      </c>
      <c r="D40" s="74" t="s">
        <v>111</v>
      </c>
      <c r="E40" s="72" t="s">
        <v>112</v>
      </c>
      <c r="F40" s="72">
        <v>3.0002514334561301E-3</v>
      </c>
      <c r="G40" s="75">
        <v>15481</v>
      </c>
      <c r="H40" s="75">
        <f t="shared" si="2"/>
        <v>46.45</v>
      </c>
    </row>
    <row r="41" spans="1:8" ht="31.5" customHeight="1" x14ac:dyDescent="0.25">
      <c r="A41" s="72">
        <v>27</v>
      </c>
      <c r="B41" s="84"/>
      <c r="C41" s="74" t="s">
        <v>113</v>
      </c>
      <c r="D41" s="74" t="s">
        <v>114</v>
      </c>
      <c r="E41" s="72" t="s">
        <v>115</v>
      </c>
      <c r="F41" s="72">
        <v>0.31001263121570999</v>
      </c>
      <c r="G41" s="75">
        <v>83</v>
      </c>
      <c r="H41" s="75">
        <f t="shared" si="2"/>
        <v>25.73</v>
      </c>
    </row>
    <row r="42" spans="1:8" ht="31.5" customHeight="1" x14ac:dyDescent="0.25">
      <c r="A42" s="72">
        <v>28</v>
      </c>
      <c r="B42" s="84"/>
      <c r="C42" s="74" t="s">
        <v>116</v>
      </c>
      <c r="D42" s="74" t="s">
        <v>117</v>
      </c>
      <c r="E42" s="72" t="s">
        <v>118</v>
      </c>
      <c r="F42" s="72">
        <v>0.13000529696142676</v>
      </c>
      <c r="G42" s="75">
        <v>180</v>
      </c>
      <c r="H42" s="75">
        <f t="shared" si="2"/>
        <v>23.4</v>
      </c>
    </row>
    <row r="43" spans="1:8" ht="15" customHeight="1" x14ac:dyDescent="0.25">
      <c r="A43" s="72">
        <v>29</v>
      </c>
      <c r="B43" s="84"/>
      <c r="C43" s="74" t="s">
        <v>119</v>
      </c>
      <c r="D43" s="74" t="s">
        <v>120</v>
      </c>
      <c r="E43" s="72" t="s">
        <v>121</v>
      </c>
      <c r="F43" s="72">
        <v>19.240783950291164</v>
      </c>
      <c r="G43" s="75">
        <v>1</v>
      </c>
      <c r="H43" s="75">
        <f t="shared" si="2"/>
        <v>19.239999999999998</v>
      </c>
    </row>
    <row r="44" spans="1:8" ht="31.5" customHeight="1" x14ac:dyDescent="0.25">
      <c r="A44" s="72">
        <v>30</v>
      </c>
      <c r="B44" s="84"/>
      <c r="C44" s="74" t="s">
        <v>122</v>
      </c>
      <c r="D44" s="74" t="s">
        <v>123</v>
      </c>
      <c r="E44" s="72" t="s">
        <v>112</v>
      </c>
      <c r="F44" s="72">
        <v>2.3202466278403807E-4</v>
      </c>
      <c r="G44" s="75">
        <v>65750</v>
      </c>
      <c r="H44" s="75">
        <f t="shared" si="2"/>
        <v>15.26</v>
      </c>
    </row>
    <row r="45" spans="1:8" ht="47.25" customHeight="1" x14ac:dyDescent="0.25">
      <c r="A45" s="72">
        <v>31</v>
      </c>
      <c r="B45" s="84"/>
      <c r="C45" s="74" t="s">
        <v>124</v>
      </c>
      <c r="D45" s="74" t="s">
        <v>125</v>
      </c>
      <c r="E45" s="72" t="s">
        <v>112</v>
      </c>
      <c r="F45" s="72">
        <v>1.9997544579906701E-4</v>
      </c>
      <c r="G45" s="75">
        <v>75162.289999999994</v>
      </c>
      <c r="H45" s="75">
        <f t="shared" si="2"/>
        <v>15.03</v>
      </c>
    </row>
    <row r="46" spans="1:8" ht="47.25" customHeight="1" x14ac:dyDescent="0.25">
      <c r="A46" s="72">
        <v>32</v>
      </c>
      <c r="B46" s="84"/>
      <c r="C46" s="74" t="s">
        <v>126</v>
      </c>
      <c r="D46" s="74" t="s">
        <v>127</v>
      </c>
      <c r="E46" s="72" t="s">
        <v>128</v>
      </c>
      <c r="F46" s="72">
        <v>0.44408977397648636</v>
      </c>
      <c r="G46" s="75">
        <v>30.4</v>
      </c>
      <c r="H46" s="75">
        <f t="shared" si="2"/>
        <v>13.5</v>
      </c>
    </row>
    <row r="47" spans="1:8" x14ac:dyDescent="0.25">
      <c r="A47" s="72">
        <v>33</v>
      </c>
      <c r="B47" s="84"/>
      <c r="C47" s="74" t="s">
        <v>129</v>
      </c>
      <c r="D47" s="74" t="s">
        <v>130</v>
      </c>
      <c r="E47" s="72" t="s">
        <v>128</v>
      </c>
      <c r="F47" s="72">
        <v>8.0003259668570317E-2</v>
      </c>
      <c r="G47" s="75">
        <v>155</v>
      </c>
      <c r="H47" s="75">
        <f t="shared" si="2"/>
        <v>12.4</v>
      </c>
    </row>
    <row r="48" spans="1:8" x14ac:dyDescent="0.25">
      <c r="A48" s="72">
        <v>34</v>
      </c>
      <c r="B48" s="84"/>
      <c r="C48" s="74" t="s">
        <v>131</v>
      </c>
      <c r="D48" s="74" t="s">
        <v>132</v>
      </c>
      <c r="E48" s="72" t="s">
        <v>115</v>
      </c>
      <c r="F48" s="72">
        <v>5.000203729285646E-2</v>
      </c>
      <c r="G48" s="75">
        <v>203</v>
      </c>
      <c r="H48" s="75">
        <f t="shared" si="2"/>
        <v>10.15</v>
      </c>
    </row>
    <row r="49" spans="1:8" x14ac:dyDescent="0.25">
      <c r="A49" s="72">
        <v>35</v>
      </c>
      <c r="B49" s="84"/>
      <c r="C49" s="74" t="s">
        <v>133</v>
      </c>
      <c r="D49" s="74" t="s">
        <v>134</v>
      </c>
      <c r="E49" s="72" t="s">
        <v>135</v>
      </c>
      <c r="F49" s="72">
        <v>1.3876376484916972</v>
      </c>
      <c r="G49" s="75">
        <v>6.9</v>
      </c>
      <c r="H49" s="75">
        <f t="shared" si="2"/>
        <v>9.57</v>
      </c>
    </row>
    <row r="50" spans="1:8" x14ac:dyDescent="0.25">
      <c r="A50" s="72">
        <v>36</v>
      </c>
      <c r="B50" s="84"/>
      <c r="C50" s="74" t="s">
        <v>136</v>
      </c>
      <c r="D50" s="74" t="s">
        <v>137</v>
      </c>
      <c r="E50" s="72" t="s">
        <v>112</v>
      </c>
      <c r="F50" s="72">
        <v>6.5006671170761085E-4</v>
      </c>
      <c r="G50" s="75">
        <v>12430</v>
      </c>
      <c r="H50" s="75">
        <f t="shared" si="2"/>
        <v>8.08</v>
      </c>
    </row>
    <row r="51" spans="1:8" x14ac:dyDescent="0.25">
      <c r="A51" s="72">
        <v>37</v>
      </c>
      <c r="B51" s="84"/>
      <c r="C51" s="74" t="s">
        <v>138</v>
      </c>
      <c r="D51" s="74" t="s">
        <v>139</v>
      </c>
      <c r="E51" s="72" t="s">
        <v>128</v>
      </c>
      <c r="F51" s="72">
        <v>0.6903088085216541</v>
      </c>
      <c r="G51" s="75">
        <v>9.0399999999999991</v>
      </c>
      <c r="H51" s="75">
        <f t="shared" si="2"/>
        <v>6.24</v>
      </c>
    </row>
    <row r="52" spans="1:8" ht="31.5" customHeight="1" x14ac:dyDescent="0.25">
      <c r="A52" s="72">
        <v>38</v>
      </c>
      <c r="B52" s="84"/>
      <c r="C52" s="74" t="s">
        <v>140</v>
      </c>
      <c r="D52" s="74" t="s">
        <v>141</v>
      </c>
      <c r="E52" s="72" t="s">
        <v>112</v>
      </c>
      <c r="F52" s="72">
        <v>4.8510623202572926E-4</v>
      </c>
      <c r="G52" s="75">
        <v>12606</v>
      </c>
      <c r="H52" s="75">
        <f t="shared" si="2"/>
        <v>6.12</v>
      </c>
    </row>
    <row r="53" spans="1:8" ht="31.5" customHeight="1" x14ac:dyDescent="0.25">
      <c r="A53" s="72">
        <v>39</v>
      </c>
      <c r="B53" s="84"/>
      <c r="C53" s="74" t="s">
        <v>142</v>
      </c>
      <c r="D53" s="74" t="s">
        <v>143</v>
      </c>
      <c r="E53" s="72" t="s">
        <v>112</v>
      </c>
      <c r="F53" s="72">
        <v>1.399422639270178E-4</v>
      </c>
      <c r="G53" s="75">
        <v>37517</v>
      </c>
      <c r="H53" s="75">
        <f t="shared" si="2"/>
        <v>5.25</v>
      </c>
    </row>
    <row r="54" spans="1:8" x14ac:dyDescent="0.25">
      <c r="A54" s="72">
        <v>40</v>
      </c>
      <c r="B54" s="84"/>
      <c r="C54" s="74" t="s">
        <v>144</v>
      </c>
      <c r="D54" s="74" t="s">
        <v>145</v>
      </c>
      <c r="E54" s="72" t="s">
        <v>112</v>
      </c>
      <c r="F54" s="72">
        <v>3.4997403414951814E-4</v>
      </c>
      <c r="G54" s="75">
        <v>12430</v>
      </c>
      <c r="H54" s="75">
        <f t="shared" si="2"/>
        <v>4.3499999999999996</v>
      </c>
    </row>
    <row r="55" spans="1:8" x14ac:dyDescent="0.25">
      <c r="A55" s="72">
        <v>41</v>
      </c>
      <c r="B55" s="84"/>
      <c r="C55" s="74" t="s">
        <v>146</v>
      </c>
      <c r="D55" s="74" t="s">
        <v>147</v>
      </c>
      <c r="E55" s="72" t="s">
        <v>128</v>
      </c>
      <c r="F55" s="72">
        <v>0.13881925962800962</v>
      </c>
      <c r="G55" s="75">
        <v>28.6</v>
      </c>
      <c r="H55" s="75">
        <f t="shared" si="2"/>
        <v>3.97</v>
      </c>
    </row>
    <row r="56" spans="1:8" x14ac:dyDescent="0.25">
      <c r="A56" s="72">
        <v>42</v>
      </c>
      <c r="B56" s="84"/>
      <c r="C56" s="74" t="s">
        <v>148</v>
      </c>
      <c r="D56" s="74" t="s">
        <v>149</v>
      </c>
      <c r="E56" s="72" t="s">
        <v>112</v>
      </c>
      <c r="F56" s="72">
        <v>9.0050486458920855E-5</v>
      </c>
      <c r="G56" s="75">
        <v>42700.01</v>
      </c>
      <c r="H56" s="75">
        <f t="shared" si="2"/>
        <v>3.85</v>
      </c>
    </row>
    <row r="57" spans="1:8" ht="31.5" customHeight="1" x14ac:dyDescent="0.25">
      <c r="A57" s="72">
        <v>43</v>
      </c>
      <c r="B57" s="84"/>
      <c r="C57" s="74" t="s">
        <v>150</v>
      </c>
      <c r="D57" s="74" t="s">
        <v>151</v>
      </c>
      <c r="E57" s="72" t="s">
        <v>112</v>
      </c>
      <c r="F57" s="72">
        <v>2.9987213750312263E-5</v>
      </c>
      <c r="G57" s="75">
        <v>114220</v>
      </c>
      <c r="H57" s="75">
        <f t="shared" si="2"/>
        <v>3.43</v>
      </c>
    </row>
    <row r="58" spans="1:8" ht="47.25" customHeight="1" x14ac:dyDescent="0.25">
      <c r="A58" s="72">
        <v>44</v>
      </c>
      <c r="B58" s="84"/>
      <c r="C58" s="74" t="s">
        <v>152</v>
      </c>
      <c r="D58" s="74" t="s">
        <v>153</v>
      </c>
      <c r="E58" s="72" t="s">
        <v>128</v>
      </c>
      <c r="F58" s="72">
        <v>2.4976425358606211E-2</v>
      </c>
      <c r="G58" s="75">
        <v>91.29</v>
      </c>
      <c r="H58" s="75">
        <f t="shared" si="2"/>
        <v>2.2799999999999998</v>
      </c>
    </row>
    <row r="59" spans="1:8" ht="31.5" customHeight="1" x14ac:dyDescent="0.25">
      <c r="A59" s="72">
        <v>45</v>
      </c>
      <c r="B59" s="84"/>
      <c r="C59" s="74" t="s">
        <v>154</v>
      </c>
      <c r="D59" s="74" t="s">
        <v>155</v>
      </c>
      <c r="E59" s="72" t="s">
        <v>112</v>
      </c>
      <c r="F59" s="72">
        <v>2.0000814917142578E-4</v>
      </c>
      <c r="G59" s="75">
        <v>9800</v>
      </c>
      <c r="H59" s="75">
        <f t="shared" si="2"/>
        <v>1.96</v>
      </c>
    </row>
    <row r="60" spans="1:8" x14ac:dyDescent="0.25">
      <c r="A60" s="72">
        <v>46</v>
      </c>
      <c r="B60" s="84"/>
      <c r="C60" s="74" t="s">
        <v>156</v>
      </c>
      <c r="D60" s="74" t="s">
        <v>157</v>
      </c>
      <c r="E60" s="72" t="s">
        <v>128</v>
      </c>
      <c r="F60" s="72">
        <v>5.9981318059908376E-2</v>
      </c>
      <c r="G60" s="75">
        <v>28.26</v>
      </c>
      <c r="H60" s="75">
        <f t="shared" si="2"/>
        <v>1.7</v>
      </c>
    </row>
    <row r="61" spans="1:8" x14ac:dyDescent="0.25">
      <c r="A61" s="72">
        <v>47</v>
      </c>
      <c r="B61" s="84"/>
      <c r="C61" s="74" t="s">
        <v>158</v>
      </c>
      <c r="D61" s="74" t="s">
        <v>159</v>
      </c>
      <c r="E61" s="72" t="s">
        <v>128</v>
      </c>
      <c r="F61" s="72">
        <v>9.2609744823537732E-3</v>
      </c>
      <c r="G61" s="75">
        <v>138.76</v>
      </c>
      <c r="H61" s="75">
        <f t="shared" si="2"/>
        <v>1.29</v>
      </c>
    </row>
    <row r="62" spans="1:8" x14ac:dyDescent="0.25">
      <c r="A62" s="72">
        <v>48</v>
      </c>
      <c r="B62" s="84"/>
      <c r="C62" s="74" t="s">
        <v>160</v>
      </c>
      <c r="D62" s="74" t="s">
        <v>161</v>
      </c>
      <c r="E62" s="72" t="s">
        <v>128</v>
      </c>
      <c r="F62" s="72">
        <v>2.5016968676626752E-2</v>
      </c>
      <c r="G62" s="75">
        <v>47.57</v>
      </c>
      <c r="H62" s="75">
        <f t="shared" si="2"/>
        <v>1.19</v>
      </c>
    </row>
    <row r="63" spans="1:8" x14ac:dyDescent="0.25">
      <c r="A63" s="72">
        <v>49</v>
      </c>
      <c r="B63" s="84"/>
      <c r="C63" s="74" t="s">
        <v>162</v>
      </c>
      <c r="D63" s="74" t="s">
        <v>163</v>
      </c>
      <c r="E63" s="72" t="s">
        <v>128</v>
      </c>
      <c r="F63" s="72">
        <v>3.5085694370772511E-2</v>
      </c>
      <c r="G63" s="75">
        <v>28.93</v>
      </c>
      <c r="H63" s="75">
        <f t="shared" si="2"/>
        <v>1.02</v>
      </c>
    </row>
    <row r="64" spans="1:8" x14ac:dyDescent="0.25">
      <c r="A64" s="72">
        <v>50</v>
      </c>
      <c r="B64" s="84"/>
      <c r="C64" s="74" t="s">
        <v>164</v>
      </c>
      <c r="D64" s="74" t="s">
        <v>165</v>
      </c>
      <c r="E64" s="72" t="s">
        <v>115</v>
      </c>
      <c r="F64" s="72">
        <v>2.5049776449331637E-2</v>
      </c>
      <c r="G64" s="75">
        <v>30.74</v>
      </c>
      <c r="H64" s="75">
        <f t="shared" si="2"/>
        <v>0.77</v>
      </c>
    </row>
    <row r="65" spans="1:8" ht="47.25" customHeight="1" x14ac:dyDescent="0.25">
      <c r="A65" s="72">
        <v>51</v>
      </c>
      <c r="B65" s="84"/>
      <c r="C65" s="74" t="s">
        <v>166</v>
      </c>
      <c r="D65" s="74" t="s">
        <v>167</v>
      </c>
      <c r="E65" s="72" t="s">
        <v>168</v>
      </c>
      <c r="F65" s="72">
        <v>1.5054158982377689E-3</v>
      </c>
      <c r="G65" s="75">
        <v>405.22</v>
      </c>
      <c r="H65" s="75">
        <f t="shared" si="2"/>
        <v>0.61</v>
      </c>
    </row>
    <row r="66" spans="1:8" x14ac:dyDescent="0.25">
      <c r="A66" s="72">
        <v>52</v>
      </c>
      <c r="B66" s="84"/>
      <c r="C66" s="74" t="s">
        <v>169</v>
      </c>
      <c r="D66" s="74" t="s">
        <v>170</v>
      </c>
      <c r="E66" s="72" t="s">
        <v>128</v>
      </c>
      <c r="F66" s="72">
        <v>2.163025852134148E-2</v>
      </c>
      <c r="G66" s="75">
        <v>27.74</v>
      </c>
      <c r="H66" s="75">
        <f t="shared" si="2"/>
        <v>0.6</v>
      </c>
    </row>
    <row r="67" spans="1:8" ht="31.5" customHeight="1" x14ac:dyDescent="0.25">
      <c r="A67" s="72">
        <v>53</v>
      </c>
      <c r="B67" s="84"/>
      <c r="C67" s="74" t="s">
        <v>171</v>
      </c>
      <c r="D67" s="74" t="s">
        <v>172</v>
      </c>
      <c r="E67" s="72" t="s">
        <v>128</v>
      </c>
      <c r="F67" s="72">
        <v>1.4998177998694264E-2</v>
      </c>
      <c r="G67" s="75">
        <v>38.340000000000003</v>
      </c>
      <c r="H67" s="75">
        <f t="shared" si="2"/>
        <v>0.57999999999999996</v>
      </c>
    </row>
    <row r="68" spans="1:8" x14ac:dyDescent="0.25">
      <c r="A68" s="72">
        <v>54</v>
      </c>
      <c r="B68" s="84"/>
      <c r="C68" s="74" t="s">
        <v>173</v>
      </c>
      <c r="D68" s="74" t="s">
        <v>174</v>
      </c>
      <c r="E68" s="72" t="s">
        <v>128</v>
      </c>
      <c r="F68" s="72">
        <v>1.2942641324522232E-2</v>
      </c>
      <c r="G68" s="75">
        <v>39.020000000000003</v>
      </c>
      <c r="H68" s="75">
        <f t="shared" si="2"/>
        <v>0.51</v>
      </c>
    </row>
    <row r="69" spans="1:8" ht="31.5" customHeight="1" x14ac:dyDescent="0.25">
      <c r="A69" s="72">
        <v>55</v>
      </c>
      <c r="B69" s="84"/>
      <c r="C69" s="74" t="s">
        <v>175</v>
      </c>
      <c r="D69" s="74" t="s">
        <v>176</v>
      </c>
      <c r="E69" s="72" t="s">
        <v>112</v>
      </c>
      <c r="F69" s="72">
        <v>4.9965298103074779E-6</v>
      </c>
      <c r="G69" s="75">
        <v>68050</v>
      </c>
      <c r="H69" s="75">
        <f t="shared" si="2"/>
        <v>0.34</v>
      </c>
    </row>
    <row r="70" spans="1:8" ht="31.5" customHeight="1" x14ac:dyDescent="0.25">
      <c r="A70" s="72">
        <v>56</v>
      </c>
      <c r="B70" s="84"/>
      <c r="C70" s="74" t="s">
        <v>177</v>
      </c>
      <c r="D70" s="74" t="s">
        <v>178</v>
      </c>
      <c r="E70" s="72" t="s">
        <v>112</v>
      </c>
      <c r="F70" s="72">
        <v>1.2043846798761087E-5</v>
      </c>
      <c r="G70" s="75">
        <v>22419</v>
      </c>
      <c r="H70" s="75">
        <f t="shared" si="2"/>
        <v>0.27</v>
      </c>
    </row>
    <row r="71" spans="1:8" x14ac:dyDescent="0.25">
      <c r="A71" s="72">
        <v>57</v>
      </c>
      <c r="B71" s="84"/>
      <c r="C71" s="74" t="s">
        <v>179</v>
      </c>
      <c r="D71" s="74" t="s">
        <v>180</v>
      </c>
      <c r="E71" s="72" t="s">
        <v>112</v>
      </c>
      <c r="F71" s="72">
        <v>1.7809430291323134E-4</v>
      </c>
      <c r="G71" s="75">
        <v>729.98</v>
      </c>
      <c r="H71" s="75">
        <f t="shared" si="2"/>
        <v>0.13</v>
      </c>
    </row>
    <row r="72" spans="1:8" x14ac:dyDescent="0.25">
      <c r="A72" s="72">
        <v>58</v>
      </c>
      <c r="B72" s="84"/>
      <c r="C72" s="74" t="s">
        <v>181</v>
      </c>
      <c r="D72" s="74" t="s">
        <v>182</v>
      </c>
      <c r="E72" s="72" t="s">
        <v>128</v>
      </c>
      <c r="F72" s="72">
        <v>2.9470255093119284E-3</v>
      </c>
      <c r="G72" s="75">
        <v>35.630000000000003</v>
      </c>
      <c r="H72" s="75">
        <f t="shared" si="2"/>
        <v>0.11</v>
      </c>
    </row>
    <row r="73" spans="1:8" x14ac:dyDescent="0.25">
      <c r="A73" s="72">
        <v>59</v>
      </c>
      <c r="B73" s="84"/>
      <c r="C73" s="74" t="s">
        <v>183</v>
      </c>
      <c r="D73" s="74" t="s">
        <v>184</v>
      </c>
      <c r="E73" s="72" t="s">
        <v>185</v>
      </c>
      <c r="F73" s="72">
        <v>2.4969961480407817E-2</v>
      </c>
      <c r="G73" s="75">
        <v>0.4</v>
      </c>
      <c r="H73" s="75">
        <f t="shared" si="2"/>
        <v>0.01</v>
      </c>
    </row>
    <row r="76" spans="1:8" x14ac:dyDescent="0.25">
      <c r="B76" s="60" t="s">
        <v>25</v>
      </c>
    </row>
    <row r="77" spans="1:8" x14ac:dyDescent="0.25">
      <c r="B77" s="67" t="s">
        <v>26</v>
      </c>
    </row>
    <row r="79" spans="1:8" x14ac:dyDescent="0.25">
      <c r="B79" s="60" t="s">
        <v>27</v>
      </c>
    </row>
    <row r="80" spans="1:8" x14ac:dyDescent="0.25">
      <c r="B80" s="67" t="s">
        <v>28</v>
      </c>
    </row>
  </sheetData>
  <mergeCells count="15">
    <mergeCell ref="A10:E10"/>
    <mergeCell ref="A17:E17"/>
    <mergeCell ref="A19:E19"/>
    <mergeCell ref="A35:E35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4:E24"/>
  </mergeCells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50"/>
  <sheetViews>
    <sheetView view="pageBreakPreview" topLeftCell="A24" workbookViewId="0">
      <selection activeCell="C41" sqref="C41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2.8554687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6"/>
      <c r="C1" s="6"/>
      <c r="D1" s="6"/>
      <c r="E1" s="6"/>
    </row>
    <row r="2" spans="2:5" x14ac:dyDescent="0.25">
      <c r="B2" s="6"/>
      <c r="C2" s="6"/>
      <c r="D2" s="6"/>
      <c r="E2" s="15" t="s">
        <v>186</v>
      </c>
    </row>
    <row r="3" spans="2:5" x14ac:dyDescent="0.25">
      <c r="B3" s="6"/>
      <c r="C3" s="6"/>
      <c r="D3" s="6"/>
      <c r="E3" s="6"/>
    </row>
    <row r="4" spans="2:5" x14ac:dyDescent="0.25">
      <c r="B4" s="6"/>
      <c r="C4" s="6"/>
      <c r="D4" s="6"/>
      <c r="E4" s="6"/>
    </row>
    <row r="5" spans="2:5" x14ac:dyDescent="0.25">
      <c r="B5" s="113" t="s">
        <v>187</v>
      </c>
      <c r="C5" s="113"/>
      <c r="D5" s="113"/>
      <c r="E5" s="113"/>
    </row>
    <row r="6" spans="2:5" x14ac:dyDescent="0.25">
      <c r="B6" s="16"/>
      <c r="C6" s="6"/>
      <c r="D6" s="6"/>
      <c r="E6" s="6"/>
    </row>
    <row r="7" spans="2:5" ht="39.75" customHeight="1" x14ac:dyDescent="0.25">
      <c r="B7" s="114" t="str">
        <f>'Прил.1 Сравнит табл'!B7</f>
        <v>Наименование разрабатываемого показателя УНЦ - Постоянная часть ПС, СКУД ЗПС 220 кВ</v>
      </c>
      <c r="C7" s="114"/>
      <c r="D7" s="114"/>
      <c r="E7" s="114"/>
    </row>
    <row r="8" spans="2:5" x14ac:dyDescent="0.25">
      <c r="B8" s="115" t="str">
        <f>'Прил.1 Сравнит табл'!B9</f>
        <v>Единица измерения  — 1 ПС</v>
      </c>
      <c r="C8" s="115"/>
      <c r="D8" s="115"/>
      <c r="E8" s="115"/>
    </row>
    <row r="9" spans="2:5" x14ac:dyDescent="0.25">
      <c r="B9" s="16"/>
      <c r="C9" s="6"/>
      <c r="D9" s="6"/>
      <c r="E9" s="6"/>
    </row>
    <row r="10" spans="2:5" ht="51" customHeight="1" x14ac:dyDescent="0.25">
      <c r="B10" s="2" t="s">
        <v>188</v>
      </c>
      <c r="C10" s="2" t="s">
        <v>189</v>
      </c>
      <c r="D10" s="2" t="s">
        <v>190</v>
      </c>
      <c r="E10" s="2" t="s">
        <v>191</v>
      </c>
    </row>
    <row r="11" spans="2:5" x14ac:dyDescent="0.25">
      <c r="B11" s="7" t="s">
        <v>192</v>
      </c>
      <c r="C11" s="42">
        <f>'Прил.5 Расчет СМР и ОБ'!J14</f>
        <v>44446.35</v>
      </c>
      <c r="D11" s="41">
        <f t="shared" ref="D11:D18" si="0">C11/$C$24</f>
        <v>0.36797640320014252</v>
      </c>
      <c r="E11" s="41">
        <f t="shared" ref="E11:E18" si="1">C11/$C$40</f>
        <v>0.10039476566242349</v>
      </c>
    </row>
    <row r="12" spans="2:5" x14ac:dyDescent="0.25">
      <c r="B12" s="7" t="s">
        <v>193</v>
      </c>
      <c r="C12" s="42">
        <f>'Прил.5 Расчет СМР и ОБ'!J21</f>
        <v>909.33999999999992</v>
      </c>
      <c r="D12" s="41">
        <f t="shared" si="0"/>
        <v>7.5285296202279289E-3</v>
      </c>
      <c r="E12" s="41">
        <f t="shared" si="1"/>
        <v>2.0540038992508535E-3</v>
      </c>
    </row>
    <row r="13" spans="2:5" x14ac:dyDescent="0.25">
      <c r="B13" s="7" t="s">
        <v>194</v>
      </c>
      <c r="C13" s="42">
        <f>'Прил.5 Расчет СМР и ОБ'!J24</f>
        <v>33.07</v>
      </c>
      <c r="D13" s="41">
        <f t="shared" si="0"/>
        <v>2.7379030345188557E-4</v>
      </c>
      <c r="E13" s="41">
        <f t="shared" si="1"/>
        <v>7.4698032582120794E-5</v>
      </c>
    </row>
    <row r="14" spans="2:5" x14ac:dyDescent="0.25">
      <c r="B14" s="7" t="s">
        <v>195</v>
      </c>
      <c r="C14" s="42">
        <f>C13+C12</f>
        <v>942.41</v>
      </c>
      <c r="D14" s="41">
        <f t="shared" si="0"/>
        <v>7.8023199236798143E-3</v>
      </c>
      <c r="E14" s="41">
        <f t="shared" si="1"/>
        <v>2.1287019318329743E-3</v>
      </c>
    </row>
    <row r="15" spans="2:5" x14ac:dyDescent="0.25">
      <c r="B15" s="7" t="s">
        <v>196</v>
      </c>
      <c r="C15" s="42">
        <f>'Прил.5 Расчет СМР и ОБ'!J16</f>
        <v>434.04</v>
      </c>
      <c r="D15" s="41">
        <f t="shared" si="0"/>
        <v>3.5934666861281044E-3</v>
      </c>
      <c r="E15" s="41">
        <f t="shared" si="1"/>
        <v>9.804032071951531E-4</v>
      </c>
    </row>
    <row r="16" spans="2:5" x14ac:dyDescent="0.25">
      <c r="B16" s="7" t="s">
        <v>197</v>
      </c>
      <c r="C16" s="42">
        <f>'Прил.5 Расчет СМР и ОБ'!J49</f>
        <v>9618.9600000000009</v>
      </c>
      <c r="D16" s="41">
        <f t="shared" si="0"/>
        <v>7.9636467411295722E-2</v>
      </c>
      <c r="E16" s="41">
        <f t="shared" si="1"/>
        <v>2.1727166237862618E-2</v>
      </c>
    </row>
    <row r="17" spans="2:6" x14ac:dyDescent="0.25">
      <c r="B17" s="7" t="s">
        <v>198</v>
      </c>
      <c r="C17" s="42">
        <f>'Прил.5 Расчет СМР и ОБ'!J83</f>
        <v>1599.19</v>
      </c>
      <c r="D17" s="41">
        <f t="shared" si="0"/>
        <v>1.3239876485552492E-2</v>
      </c>
      <c r="E17" s="41">
        <f t="shared" si="1"/>
        <v>3.6122269950106369E-3</v>
      </c>
      <c r="F17" s="17"/>
    </row>
    <row r="18" spans="2:6" x14ac:dyDescent="0.25">
      <c r="B18" s="7" t="s">
        <v>199</v>
      </c>
      <c r="C18" s="42">
        <f>C17+C16</f>
        <v>11218.150000000001</v>
      </c>
      <c r="D18" s="41">
        <f t="shared" si="0"/>
        <v>9.2876343896848221E-2</v>
      </c>
      <c r="E18" s="41">
        <f t="shared" si="1"/>
        <v>2.5339393232873254E-2</v>
      </c>
    </row>
    <row r="19" spans="2:6" x14ac:dyDescent="0.25">
      <c r="B19" s="7" t="s">
        <v>200</v>
      </c>
      <c r="C19" s="42">
        <f>C18+C14+C11</f>
        <v>56606.91</v>
      </c>
      <c r="D19" s="41"/>
      <c r="E19" s="7"/>
    </row>
    <row r="20" spans="2:6" x14ac:dyDescent="0.25">
      <c r="B20" s="7" t="s">
        <v>201</v>
      </c>
      <c r="C20" s="42">
        <f>ROUND(C21*(C11+C15),2)</f>
        <v>21991.39</v>
      </c>
      <c r="D20" s="41">
        <f>C20/$C$24</f>
        <v>0.1820692271372471</v>
      </c>
      <c r="E20" s="41">
        <f>C20/$C$40</f>
        <v>4.9673830261449212E-2</v>
      </c>
    </row>
    <row r="21" spans="2:6" x14ac:dyDescent="0.25">
      <c r="B21" s="7" t="s">
        <v>202</v>
      </c>
      <c r="C21" s="43">
        <f>'Прил.5 Расчет СМР и ОБ'!E87</f>
        <v>0.49</v>
      </c>
      <c r="D21" s="41"/>
      <c r="E21" s="7"/>
    </row>
    <row r="22" spans="2:6" x14ac:dyDescent="0.25">
      <c r="B22" s="7" t="s">
        <v>203</v>
      </c>
      <c r="C22" s="42">
        <f>ROUND(C23*(C11+C15),2)</f>
        <v>42187.57</v>
      </c>
      <c r="D22" s="41">
        <f>C22/$C$24</f>
        <v>0.34927570584208234</v>
      </c>
      <c r="E22" s="41">
        <f>C22/$C$40</f>
        <v>9.5292666417311822E-2</v>
      </c>
    </row>
    <row r="23" spans="2:6" x14ac:dyDescent="0.25">
      <c r="B23" s="7" t="s">
        <v>204</v>
      </c>
      <c r="C23" s="43">
        <f>'Прил.5 Расчет СМР и ОБ'!E86</f>
        <v>0.94</v>
      </c>
      <c r="D23" s="41"/>
      <c r="E23" s="7"/>
    </row>
    <row r="24" spans="2:6" x14ac:dyDescent="0.25">
      <c r="B24" s="7" t="s">
        <v>205</v>
      </c>
      <c r="C24" s="42">
        <f>C19+C20+C22</f>
        <v>120785.87</v>
      </c>
      <c r="D24" s="41">
        <f>C24/$C$24</f>
        <v>1</v>
      </c>
      <c r="E24" s="41">
        <f>C24/$C$40</f>
        <v>0.27282935750589071</v>
      </c>
    </row>
    <row r="25" spans="2:6" ht="25.5" customHeight="1" x14ac:dyDescent="0.25">
      <c r="B25" s="7" t="s">
        <v>206</v>
      </c>
      <c r="C25" s="42">
        <f>'Прил.5 Расчет СМР и ОБ'!J40</f>
        <v>268561.37</v>
      </c>
      <c r="D25" s="41"/>
      <c r="E25" s="41">
        <f>C25/$C$40</f>
        <v>0.60662249672086477</v>
      </c>
    </row>
    <row r="26" spans="2:6" ht="25.5" customHeight="1" x14ac:dyDescent="0.25">
      <c r="B26" s="7" t="s">
        <v>207</v>
      </c>
      <c r="C26" s="42">
        <f>'Прил.5 Расчет СМР и ОБ'!J41</f>
        <v>268561.32</v>
      </c>
      <c r="D26" s="41"/>
      <c r="E26" s="41">
        <f>C26/$C$40</f>
        <v>0.60662238378159572</v>
      </c>
    </row>
    <row r="27" spans="2:6" x14ac:dyDescent="0.25">
      <c r="B27" s="7" t="s">
        <v>208</v>
      </c>
      <c r="C27" s="40">
        <f>C24+C25</f>
        <v>389347.24</v>
      </c>
      <c r="D27" s="41"/>
      <c r="E27" s="41">
        <f>C27/$C$40</f>
        <v>0.87945185422675554</v>
      </c>
    </row>
    <row r="28" spans="2:6" ht="33" customHeight="1" x14ac:dyDescent="0.25">
      <c r="B28" s="7" t="s">
        <v>209</v>
      </c>
      <c r="C28" s="7"/>
      <c r="D28" s="7"/>
      <c r="E28" s="7"/>
    </row>
    <row r="29" spans="2:6" ht="25.5" customHeight="1" x14ac:dyDescent="0.25">
      <c r="B29" s="7" t="s">
        <v>210</v>
      </c>
      <c r="C29" s="40">
        <f>ROUND(C24*3.9%,2)</f>
        <v>4710.6499999999996</v>
      </c>
      <c r="D29" s="7"/>
      <c r="E29" s="41">
        <f t="shared" ref="E29:E40" si="2">C29/$C$40</f>
        <v>1.0640347359630096E-2</v>
      </c>
    </row>
    <row r="30" spans="2:6" ht="38.25" customHeight="1" x14ac:dyDescent="0.25">
      <c r="B30" s="94" t="s">
        <v>211</v>
      </c>
      <c r="C30" s="95">
        <f>ROUND((C24+C29)*2.1%,2)</f>
        <v>2635.43</v>
      </c>
      <c r="D30" s="94"/>
      <c r="E30" s="96">
        <f t="shared" si="2"/>
        <v>5.9528707592349135E-3</v>
      </c>
    </row>
    <row r="31" spans="2:6" x14ac:dyDescent="0.25">
      <c r="B31" s="94" t="s">
        <v>212</v>
      </c>
      <c r="C31" s="95">
        <v>23300</v>
      </c>
      <c r="D31" s="94"/>
      <c r="E31" s="96">
        <f t="shared" si="2"/>
        <v>5.2629699400163731E-2</v>
      </c>
    </row>
    <row r="32" spans="2:6" ht="25.5" customHeight="1" x14ac:dyDescent="0.25">
      <c r="B32" s="94" t="s">
        <v>213</v>
      </c>
      <c r="C32" s="95">
        <v>0</v>
      </c>
      <c r="D32" s="94"/>
      <c r="E32" s="96">
        <f t="shared" si="2"/>
        <v>0</v>
      </c>
      <c r="F32" s="83"/>
    </row>
    <row r="33" spans="2:11" ht="25.5" customHeight="1" x14ac:dyDescent="0.25">
      <c r="B33" s="94" t="s">
        <v>214</v>
      </c>
      <c r="C33" s="95">
        <v>0</v>
      </c>
      <c r="D33" s="94"/>
      <c r="E33" s="96">
        <f t="shared" si="2"/>
        <v>0</v>
      </c>
      <c r="F33" s="83"/>
    </row>
    <row r="34" spans="2:11" ht="51" customHeight="1" x14ac:dyDescent="0.25">
      <c r="B34" s="94" t="s">
        <v>215</v>
      </c>
      <c r="C34" s="95">
        <v>0</v>
      </c>
      <c r="D34" s="94"/>
      <c r="E34" s="96">
        <f t="shared" si="2"/>
        <v>0</v>
      </c>
      <c r="F34" s="83"/>
    </row>
    <row r="35" spans="2:11" ht="76.5" customHeight="1" x14ac:dyDescent="0.25">
      <c r="B35" s="7" t="s">
        <v>216</v>
      </c>
      <c r="C35" s="40">
        <v>0</v>
      </c>
      <c r="D35" s="7"/>
      <c r="E35" s="41">
        <f t="shared" si="2"/>
        <v>0</v>
      </c>
      <c r="F35" s="83"/>
    </row>
    <row r="36" spans="2:11" ht="25.5" customHeight="1" x14ac:dyDescent="0.25">
      <c r="B36" s="7" t="s">
        <v>217</v>
      </c>
      <c r="C36" s="40">
        <f>ROUND(SUM(C27:C35)*2.14%,2)</f>
        <v>8987.86</v>
      </c>
      <c r="D36" s="7"/>
      <c r="E36" s="41">
        <f t="shared" si="2"/>
        <v>2.0301646783294231E-2</v>
      </c>
      <c r="F36" s="58"/>
      <c r="K36" s="18"/>
    </row>
    <row r="37" spans="2:11" x14ac:dyDescent="0.25">
      <c r="B37" s="7" t="s">
        <v>218</v>
      </c>
      <c r="C37" s="40">
        <f>ROUND(SUM(C27:C35)*0.2%,2)</f>
        <v>839.99</v>
      </c>
      <c r="D37" s="7"/>
      <c r="E37" s="41">
        <f t="shared" si="2"/>
        <v>1.897357133010452E-3</v>
      </c>
      <c r="F37" s="58"/>
      <c r="K37" s="18"/>
    </row>
    <row r="38" spans="2:11" ht="38.25" customHeight="1" x14ac:dyDescent="0.25">
      <c r="B38" s="7" t="s">
        <v>219</v>
      </c>
      <c r="C38" s="42">
        <f>SUM(C27:C37)</f>
        <v>429821.17</v>
      </c>
      <c r="D38" s="7"/>
      <c r="E38" s="41">
        <f t="shared" si="2"/>
        <v>0.97087377566208888</v>
      </c>
    </row>
    <row r="39" spans="2:11" ht="13.5" customHeight="1" x14ac:dyDescent="0.25">
      <c r="B39" s="7" t="s">
        <v>220</v>
      </c>
      <c r="C39" s="42">
        <f>ROUND(C38*3%,2)</f>
        <v>12894.64</v>
      </c>
      <c r="D39" s="7"/>
      <c r="E39" s="41">
        <f t="shared" si="2"/>
        <v>2.9126224337911039E-2</v>
      </c>
    </row>
    <row r="40" spans="2:11" x14ac:dyDescent="0.25">
      <c r="B40" s="7" t="s">
        <v>221</v>
      </c>
      <c r="C40" s="42">
        <f>C39+C38</f>
        <v>442715.81</v>
      </c>
      <c r="D40" s="7"/>
      <c r="E40" s="41">
        <f t="shared" si="2"/>
        <v>1</v>
      </c>
    </row>
    <row r="41" spans="2:11" x14ac:dyDescent="0.25">
      <c r="B41" s="7" t="s">
        <v>222</v>
      </c>
      <c r="C41" s="42">
        <f>C40/'Прил.5 Расчет СМР и ОБ'!E90</f>
        <v>442715.81</v>
      </c>
      <c r="D41" s="7"/>
      <c r="E41" s="7"/>
    </row>
    <row r="42" spans="2:11" x14ac:dyDescent="0.25">
      <c r="B42" s="19"/>
      <c r="C42" s="6"/>
      <c r="D42" s="6"/>
      <c r="E42" s="6"/>
    </row>
    <row r="43" spans="2:11" x14ac:dyDescent="0.25">
      <c r="B43" s="6" t="s">
        <v>25</v>
      </c>
      <c r="C43" s="1"/>
      <c r="D43" s="6"/>
      <c r="E43" s="6"/>
    </row>
    <row r="44" spans="2:11" x14ac:dyDescent="0.25">
      <c r="B44" s="61" t="s">
        <v>26</v>
      </c>
      <c r="C44" s="1"/>
      <c r="D44" s="6"/>
      <c r="E44" s="6"/>
    </row>
    <row r="45" spans="2:11" x14ac:dyDescent="0.25">
      <c r="B45" s="6"/>
      <c r="C45" s="1"/>
      <c r="D45" s="6"/>
      <c r="E45" s="6"/>
    </row>
    <row r="46" spans="2:11" x14ac:dyDescent="0.25">
      <c r="B46" s="6" t="s">
        <v>27</v>
      </c>
      <c r="C46" s="1"/>
      <c r="D46" s="6"/>
      <c r="E46" s="6"/>
    </row>
    <row r="47" spans="2:11" x14ac:dyDescent="0.25">
      <c r="B47" s="61" t="s">
        <v>28</v>
      </c>
      <c r="C47" s="1"/>
      <c r="D47" s="6"/>
      <c r="E47" s="6"/>
    </row>
    <row r="49" spans="2:5" x14ac:dyDescent="0.25">
      <c r="B49" s="6"/>
      <c r="C49" s="6"/>
      <c r="D49" s="6"/>
      <c r="E49" s="6"/>
    </row>
    <row r="50" spans="2:5" x14ac:dyDescent="0.25">
      <c r="B50" s="6"/>
      <c r="C50" s="6"/>
      <c r="D50" s="6"/>
      <c r="E50" s="6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97"/>
  <sheetViews>
    <sheetView view="pageBreakPreview" workbookViewId="0">
      <selection activeCell="D6" sqref="D6:J6"/>
    </sheetView>
  </sheetViews>
  <sheetFormatPr defaultColWidth="9.140625" defaultRowHeight="15" outlineLevelRow="1" x14ac:dyDescent="0.25"/>
  <cols>
    <col min="1" max="1" width="5.7109375" style="1" customWidth="1"/>
    <col min="2" max="2" width="22.5703125" style="1" customWidth="1"/>
    <col min="3" max="3" width="39.140625" style="1" customWidth="1"/>
    <col min="4" max="4" width="10.7109375" style="1" customWidth="1"/>
    <col min="5" max="5" width="12.7109375" style="1" customWidth="1"/>
    <col min="6" max="6" width="14.5703125" style="1" customWidth="1"/>
    <col min="7" max="7" width="13.42578125" style="1" customWidth="1"/>
    <col min="8" max="8" width="12.7109375" style="1" customWidth="1"/>
    <col min="9" max="9" width="14.5703125" style="1" customWidth="1"/>
    <col min="10" max="10" width="15.140625" style="1" customWidth="1"/>
    <col min="11" max="11" width="9.140625" style="1"/>
  </cols>
  <sheetData>
    <row r="2" spans="1:10" ht="15.75" customHeight="1" x14ac:dyDescent="0.25">
      <c r="I2" s="60"/>
      <c r="J2" s="59" t="s">
        <v>223</v>
      </c>
    </row>
    <row r="4" spans="1:10" s="6" customFormat="1" ht="12.75" customHeight="1" x14ac:dyDescent="0.2">
      <c r="A4" s="113" t="s">
        <v>224</v>
      </c>
      <c r="B4" s="113"/>
      <c r="C4" s="113"/>
      <c r="D4" s="113"/>
      <c r="E4" s="113"/>
      <c r="F4" s="113"/>
      <c r="G4" s="113"/>
      <c r="H4" s="113"/>
      <c r="I4" s="44"/>
      <c r="J4" s="44"/>
    </row>
    <row r="5" spans="1:10" s="6" customFormat="1" ht="12.75" customHeigh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</row>
    <row r="6" spans="1:10" s="6" customFormat="1" ht="41.25" customHeight="1" x14ac:dyDescent="0.2">
      <c r="A6" s="78" t="s">
        <v>225</v>
      </c>
      <c r="B6" s="79"/>
      <c r="C6" s="79"/>
      <c r="D6" s="129" t="s">
        <v>344</v>
      </c>
      <c r="E6" s="129"/>
      <c r="F6" s="129"/>
      <c r="G6" s="129"/>
      <c r="H6" s="129"/>
      <c r="I6" s="129"/>
      <c r="J6" s="129"/>
    </row>
    <row r="7" spans="1:10" s="6" customFormat="1" ht="12.75" customHeight="1" x14ac:dyDescent="0.2">
      <c r="A7" s="129" t="str">
        <f>'Прил.1 Сравнит табл'!B9</f>
        <v>Единица измерения  — 1 ПС</v>
      </c>
      <c r="B7" s="114"/>
      <c r="C7" s="114"/>
      <c r="D7" s="114"/>
      <c r="E7" s="114"/>
      <c r="F7" s="114"/>
      <c r="G7" s="114"/>
      <c r="H7" s="114"/>
      <c r="I7" s="80"/>
      <c r="J7" s="80"/>
    </row>
    <row r="8" spans="1:10" s="6" customFormat="1" ht="12.75" customHeight="1" x14ac:dyDescent="0.2"/>
    <row r="9" spans="1:10" ht="27" customHeight="1" x14ac:dyDescent="0.25">
      <c r="A9" s="116" t="s">
        <v>226</v>
      </c>
      <c r="B9" s="116" t="s">
        <v>44</v>
      </c>
      <c r="C9" s="116" t="s">
        <v>188</v>
      </c>
      <c r="D9" s="116" t="s">
        <v>46</v>
      </c>
      <c r="E9" s="117" t="s">
        <v>227</v>
      </c>
      <c r="F9" s="119" t="s">
        <v>48</v>
      </c>
      <c r="G9" s="120"/>
      <c r="H9" s="117" t="s">
        <v>228</v>
      </c>
      <c r="I9" s="119" t="s">
        <v>229</v>
      </c>
      <c r="J9" s="120"/>
    </row>
    <row r="10" spans="1:10" ht="28.5" customHeight="1" x14ac:dyDescent="0.25">
      <c r="A10" s="116"/>
      <c r="B10" s="116"/>
      <c r="C10" s="116"/>
      <c r="D10" s="116"/>
      <c r="E10" s="118"/>
      <c r="F10" s="2" t="s">
        <v>230</v>
      </c>
      <c r="G10" s="2" t="s">
        <v>50</v>
      </c>
      <c r="H10" s="118"/>
      <c r="I10" s="2" t="s">
        <v>230</v>
      </c>
      <c r="J10" s="2" t="s">
        <v>50</v>
      </c>
    </row>
    <row r="11" spans="1:10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0" x14ac:dyDescent="0.25">
      <c r="A12" s="2"/>
      <c r="B12" s="130" t="s">
        <v>231</v>
      </c>
      <c r="C12" s="121"/>
      <c r="D12" s="116"/>
      <c r="E12" s="122"/>
      <c r="F12" s="123"/>
      <c r="G12" s="123"/>
      <c r="H12" s="131"/>
      <c r="I12" s="45"/>
      <c r="J12" s="45"/>
    </row>
    <row r="13" spans="1:10" ht="25.5" customHeight="1" x14ac:dyDescent="0.25">
      <c r="A13" s="2">
        <v>1</v>
      </c>
      <c r="B13" s="48" t="s">
        <v>232</v>
      </c>
      <c r="C13" s="3" t="s">
        <v>233</v>
      </c>
      <c r="D13" s="2" t="s">
        <v>234</v>
      </c>
      <c r="E13" s="47">
        <v>98.616299999999995</v>
      </c>
      <c r="F13" s="14">
        <v>9.76</v>
      </c>
      <c r="G13" s="14">
        <f>F13*E13</f>
        <v>962.4950879999999</v>
      </c>
      <c r="H13" s="46">
        <f>G13/G14</f>
        <v>1</v>
      </c>
      <c r="I13" s="14">
        <f>ФОТр.тек.!E13</f>
        <v>450.69987855412063</v>
      </c>
      <c r="J13" s="14">
        <f>ROUND(I13*E13,2)</f>
        <v>44446.35</v>
      </c>
    </row>
    <row r="14" spans="1:10" s="1" customFormat="1" ht="25.5" customHeight="1" x14ac:dyDescent="0.2">
      <c r="A14" s="2"/>
      <c r="B14" s="2"/>
      <c r="C14" s="5" t="s">
        <v>235</v>
      </c>
      <c r="D14" s="2" t="s">
        <v>234</v>
      </c>
      <c r="E14" s="47">
        <f>SUM(E13:E13)</f>
        <v>98.616299999999995</v>
      </c>
      <c r="F14" s="14"/>
      <c r="G14" s="14">
        <f>SUM(G13:G13)</f>
        <v>962.4950879999999</v>
      </c>
      <c r="H14" s="46">
        <v>1</v>
      </c>
      <c r="I14" s="14"/>
      <c r="J14" s="14">
        <f>SUM(J13:J13)</f>
        <v>44446.35</v>
      </c>
    </row>
    <row r="15" spans="1:10" s="1" customFormat="1" ht="14.25" customHeight="1" x14ac:dyDescent="0.2">
      <c r="A15" s="2"/>
      <c r="B15" s="121" t="s">
        <v>66</v>
      </c>
      <c r="C15" s="121"/>
      <c r="D15" s="116"/>
      <c r="E15" s="122"/>
      <c r="F15" s="123"/>
      <c r="G15" s="123"/>
      <c r="H15" s="131"/>
      <c r="I15" s="45"/>
      <c r="J15" s="45"/>
    </row>
    <row r="16" spans="1:10" s="1" customFormat="1" ht="14.25" customHeight="1" x14ac:dyDescent="0.2">
      <c r="A16" s="2">
        <v>2</v>
      </c>
      <c r="B16" s="2">
        <v>2</v>
      </c>
      <c r="C16" s="3" t="s">
        <v>66</v>
      </c>
      <c r="D16" s="2" t="s">
        <v>234</v>
      </c>
      <c r="E16" s="47">
        <v>0.77700000000000002</v>
      </c>
      <c r="F16" s="14">
        <v>12.612612612613001</v>
      </c>
      <c r="G16" s="14">
        <f>Прил.3!H18</f>
        <v>19.600000000000001</v>
      </c>
      <c r="H16" s="46">
        <v>1</v>
      </c>
      <c r="I16" s="14">
        <f>ROUND(F16*Прил.10!D10,2)</f>
        <v>558.61</v>
      </c>
      <c r="J16" s="14">
        <f>ROUND(I16*E16,2)</f>
        <v>434.04</v>
      </c>
    </row>
    <row r="17" spans="1:10" s="1" customFormat="1" ht="14.25" customHeight="1" x14ac:dyDescent="0.2">
      <c r="A17" s="2"/>
      <c r="B17" s="130" t="s">
        <v>67</v>
      </c>
      <c r="C17" s="121"/>
      <c r="D17" s="116"/>
      <c r="E17" s="122"/>
      <c r="F17" s="123"/>
      <c r="G17" s="123"/>
      <c r="H17" s="124"/>
      <c r="I17" s="46"/>
      <c r="J17" s="46"/>
    </row>
    <row r="18" spans="1:10" s="1" customFormat="1" ht="14.25" customHeight="1" x14ac:dyDescent="0.2">
      <c r="A18" s="2"/>
      <c r="B18" s="121" t="s">
        <v>236</v>
      </c>
      <c r="C18" s="121"/>
      <c r="D18" s="116"/>
      <c r="E18" s="122"/>
      <c r="F18" s="123"/>
      <c r="G18" s="123"/>
      <c r="H18" s="131"/>
      <c r="I18" s="45"/>
      <c r="J18" s="45"/>
    </row>
    <row r="19" spans="1:10" s="1" customFormat="1" ht="25.5" customHeight="1" x14ac:dyDescent="0.2">
      <c r="A19" s="2">
        <v>3</v>
      </c>
      <c r="B19" s="48" t="s">
        <v>68</v>
      </c>
      <c r="C19" s="3" t="s">
        <v>69</v>
      </c>
      <c r="D19" s="2" t="s">
        <v>70</v>
      </c>
      <c r="E19" s="47">
        <v>0.37273795055318637</v>
      </c>
      <c r="F19" s="9">
        <v>115.4</v>
      </c>
      <c r="G19" s="14">
        <f>ROUND(E19*F19,2)</f>
        <v>43.01</v>
      </c>
      <c r="H19" s="46">
        <f>G19/$G$25</f>
        <v>0.61486776268763399</v>
      </c>
      <c r="I19" s="14">
        <f>ROUND(F19*Прил.10!$D$11,2)</f>
        <v>1554.44</v>
      </c>
      <c r="J19" s="14">
        <f>ROUND(I19*E19,2)</f>
        <v>579.4</v>
      </c>
    </row>
    <row r="20" spans="1:10" s="1" customFormat="1" ht="25.5" customHeight="1" x14ac:dyDescent="0.2">
      <c r="A20" s="2">
        <v>4</v>
      </c>
      <c r="B20" s="48" t="s">
        <v>71</v>
      </c>
      <c r="C20" s="3" t="s">
        <v>72</v>
      </c>
      <c r="D20" s="2" t="s">
        <v>70</v>
      </c>
      <c r="E20" s="47">
        <v>0.37276733206514806</v>
      </c>
      <c r="F20" s="9">
        <v>65.709999999999994</v>
      </c>
      <c r="G20" s="14">
        <f>ROUND(E20*F20,2)</f>
        <v>24.49</v>
      </c>
      <c r="H20" s="46">
        <f>G20/$G$25</f>
        <v>0.35010721944245887</v>
      </c>
      <c r="I20" s="14">
        <f>ROUND(F20*Прил.10!$D$11,2)</f>
        <v>885.11</v>
      </c>
      <c r="J20" s="14">
        <f>ROUND(I20*E20,2)</f>
        <v>329.94</v>
      </c>
    </row>
    <row r="21" spans="1:10" s="1" customFormat="1" ht="14.25" customHeight="1" x14ac:dyDescent="0.2">
      <c r="B21" s="2"/>
      <c r="C21" s="3" t="s">
        <v>237</v>
      </c>
      <c r="D21" s="2"/>
      <c r="E21" s="49"/>
      <c r="F21" s="14"/>
      <c r="G21" s="14">
        <f>SUM(G19:G20)</f>
        <v>67.5</v>
      </c>
      <c r="H21" s="46">
        <f>G21/G25</f>
        <v>0.96497498213009292</v>
      </c>
      <c r="I21" s="14"/>
      <c r="J21" s="14">
        <f>SUM(J19:J20)</f>
        <v>909.33999999999992</v>
      </c>
    </row>
    <row r="22" spans="1:10" s="1" customFormat="1" ht="14.25" customHeight="1" outlineLevel="1" x14ac:dyDescent="0.2">
      <c r="A22" s="2">
        <v>5</v>
      </c>
      <c r="B22" s="48" t="s">
        <v>73</v>
      </c>
      <c r="C22" s="3" t="s">
        <v>74</v>
      </c>
      <c r="D22" s="2" t="s">
        <v>70</v>
      </c>
      <c r="E22" s="47">
        <v>2.5002108511377165E-2</v>
      </c>
      <c r="F22" s="9">
        <v>89.99</v>
      </c>
      <c r="G22" s="14">
        <f>ROUND(E22*F22,2)</f>
        <v>2.25</v>
      </c>
      <c r="H22" s="46">
        <f>G22/$G$25</f>
        <v>3.2165832737669764E-2</v>
      </c>
      <c r="I22" s="14">
        <f>ROUND(F22*Прил.10!$D$11,2)</f>
        <v>1212.17</v>
      </c>
      <c r="J22" s="14">
        <f>ROUND(I22*E22,2)</f>
        <v>30.31</v>
      </c>
    </row>
    <row r="23" spans="1:10" s="1" customFormat="1" ht="38.25" customHeight="1" outlineLevel="1" x14ac:dyDescent="0.2">
      <c r="A23" s="2">
        <v>6</v>
      </c>
      <c r="B23" s="48" t="s">
        <v>75</v>
      </c>
      <c r="C23" s="3" t="s">
        <v>76</v>
      </c>
      <c r="D23" s="2" t="s">
        <v>70</v>
      </c>
      <c r="E23" s="47">
        <v>6.5577855402436554E-3</v>
      </c>
      <c r="F23" s="9">
        <v>31.26</v>
      </c>
      <c r="G23" s="14">
        <f>ROUND(E23*F23,2)</f>
        <v>0.2</v>
      </c>
      <c r="H23" s="46">
        <f>G23/$G$25</f>
        <v>2.8591851322373124E-3</v>
      </c>
      <c r="I23" s="14">
        <f>ROUND(F23*Прил.10!$D$11,2)</f>
        <v>421.07</v>
      </c>
      <c r="J23" s="14">
        <f>ROUND(I23*E23,2)</f>
        <v>2.76</v>
      </c>
    </row>
    <row r="24" spans="1:10" s="1" customFormat="1" ht="14.25" customHeight="1" x14ac:dyDescent="0.2">
      <c r="A24" s="2"/>
      <c r="B24" s="2"/>
      <c r="C24" s="3" t="s">
        <v>238</v>
      </c>
      <c r="D24" s="2"/>
      <c r="E24" s="50"/>
      <c r="F24" s="14"/>
      <c r="G24" s="14">
        <f>SUM(G22:G23)</f>
        <v>2.4500000000000002</v>
      </c>
      <c r="H24" s="46">
        <f>G24/G25</f>
        <v>3.5025017869907075E-2</v>
      </c>
      <c r="I24" s="14"/>
      <c r="J24" s="14">
        <f>SUM(J22:J23)</f>
        <v>33.07</v>
      </c>
    </row>
    <row r="25" spans="1:10" s="1" customFormat="1" ht="25.5" customHeight="1" x14ac:dyDescent="0.2">
      <c r="A25" s="2"/>
      <c r="B25" s="51"/>
      <c r="C25" s="52" t="s">
        <v>239</v>
      </c>
      <c r="D25" s="51"/>
      <c r="E25" s="53"/>
      <c r="F25" s="54"/>
      <c r="G25" s="54">
        <f>G21+G24</f>
        <v>69.95</v>
      </c>
      <c r="H25" s="55">
        <v>1</v>
      </c>
      <c r="I25" s="54"/>
      <c r="J25" s="54">
        <f>J21+J24</f>
        <v>942.41</v>
      </c>
    </row>
    <row r="26" spans="1:10" x14ac:dyDescent="0.25">
      <c r="A26" s="64"/>
      <c r="B26" s="125" t="s">
        <v>240</v>
      </c>
      <c r="C26" s="125"/>
      <c r="D26" s="125"/>
      <c r="E26" s="125"/>
      <c r="F26" s="125"/>
      <c r="G26" s="125"/>
      <c r="H26" s="125"/>
      <c r="I26" s="125"/>
      <c r="J26" s="125"/>
    </row>
    <row r="27" spans="1:10" ht="15" customHeight="1" x14ac:dyDescent="0.25">
      <c r="A27" s="2"/>
      <c r="B27" s="121" t="s">
        <v>241</v>
      </c>
      <c r="C27" s="121"/>
      <c r="D27" s="121"/>
      <c r="E27" s="121"/>
      <c r="F27" s="121"/>
      <c r="G27" s="121"/>
      <c r="H27" s="121"/>
      <c r="I27" s="121"/>
      <c r="J27" s="121"/>
    </row>
    <row r="28" spans="1:10" ht="25.5" customHeight="1" x14ac:dyDescent="0.25">
      <c r="A28" s="2">
        <v>7</v>
      </c>
      <c r="B28" s="48" t="s">
        <v>77</v>
      </c>
      <c r="C28" s="3" t="s">
        <v>78</v>
      </c>
      <c r="D28" s="2" t="s">
        <v>79</v>
      </c>
      <c r="E28" s="103">
        <v>0.8000186863083919</v>
      </c>
      <c r="F28" s="4">
        <v>19707.400000000001</v>
      </c>
      <c r="G28" s="14">
        <f>ROUND(E28*F28,2)</f>
        <v>15766.29</v>
      </c>
      <c r="H28" s="46">
        <f t="shared" ref="H28:H39" si="0">G28/$G$40</f>
        <v>0.36750256461537067</v>
      </c>
      <c r="I28" s="4">
        <f>ROUND(F28*Прил.10!$D$13,2)</f>
        <v>123368.32000000001</v>
      </c>
      <c r="J28" s="14">
        <f>ROUND(I28*E28,2)</f>
        <v>98696.960000000006</v>
      </c>
    </row>
    <row r="29" spans="1:10" ht="25.5" customHeight="1" x14ac:dyDescent="0.25">
      <c r="A29" s="2">
        <v>8</v>
      </c>
      <c r="B29" s="48" t="s">
        <v>242</v>
      </c>
      <c r="C29" s="3" t="s">
        <v>243</v>
      </c>
      <c r="D29" s="2" t="s">
        <v>82</v>
      </c>
      <c r="E29" s="103">
        <v>2.5000584168904254</v>
      </c>
      <c r="F29" s="4">
        <v>5415.89</v>
      </c>
      <c r="G29" s="14">
        <f>ROUND(E29*F29,2)</f>
        <v>13540.04</v>
      </c>
      <c r="H29" s="46">
        <f t="shared" si="0"/>
        <v>0.31561004047208974</v>
      </c>
      <c r="I29" s="4">
        <f>ROUND(F29*Прил.10!$D$13,2)</f>
        <v>33903.47</v>
      </c>
      <c r="J29" s="14">
        <f>ROUND(I29*E29,2)</f>
        <v>84760.66</v>
      </c>
    </row>
    <row r="30" spans="1:10" ht="25.5" customHeight="1" x14ac:dyDescent="0.25">
      <c r="A30" s="2">
        <v>9</v>
      </c>
      <c r="B30" s="48" t="s">
        <v>80</v>
      </c>
      <c r="C30" s="3" t="s">
        <v>81</v>
      </c>
      <c r="D30" s="2" t="s">
        <v>82</v>
      </c>
      <c r="E30" s="103">
        <v>4.0000939676829681</v>
      </c>
      <c r="F30" s="4">
        <v>575.80999999999995</v>
      </c>
      <c r="G30" s="14">
        <f>ROUND(E30*F30,2)</f>
        <v>2303.29</v>
      </c>
      <c r="H30" s="46">
        <f t="shared" si="0"/>
        <v>5.3688279363942756E-2</v>
      </c>
      <c r="I30" s="4">
        <f>ROUND(F30*Прил.10!$D$13,2)</f>
        <v>3604.57</v>
      </c>
      <c r="J30" s="14">
        <f>ROUND(I30*E30,2)</f>
        <v>14418.62</v>
      </c>
    </row>
    <row r="31" spans="1:10" x14ac:dyDescent="0.25">
      <c r="A31" s="65"/>
      <c r="B31" s="2"/>
      <c r="C31" s="3" t="s">
        <v>244</v>
      </c>
      <c r="D31" s="2"/>
      <c r="E31" s="103"/>
      <c r="F31" s="4"/>
      <c r="G31" s="14">
        <f>SUM(G28:G30)</f>
        <v>31609.620000000003</v>
      </c>
      <c r="H31" s="46">
        <f t="shared" si="0"/>
        <v>0.73680088445140313</v>
      </c>
      <c r="I31" s="14"/>
      <c r="J31" s="14">
        <f>SUM(J28:J30)</f>
        <v>197876.24</v>
      </c>
    </row>
    <row r="32" spans="1:10" ht="38.25" customHeight="1" outlineLevel="1" x14ac:dyDescent="0.25">
      <c r="A32" s="2">
        <v>10</v>
      </c>
      <c r="B32" s="62" t="s">
        <v>245</v>
      </c>
      <c r="C32" s="3" t="s">
        <v>246</v>
      </c>
      <c r="D32" s="2" t="s">
        <v>82</v>
      </c>
      <c r="E32" s="103">
        <v>1.5000346721156925</v>
      </c>
      <c r="F32" s="4">
        <v>2122.7199999999998</v>
      </c>
      <c r="G32" s="14">
        <f t="shared" ref="G32:G38" si="1">ROUND(E32*F32,2)</f>
        <v>3184.15</v>
      </c>
      <c r="H32" s="46">
        <f t="shared" si="0"/>
        <v>7.422058652479642E-2</v>
      </c>
      <c r="I32" s="4">
        <f>ROUND(F32*Прил.10!$D$13,2)</f>
        <v>13288.23</v>
      </c>
      <c r="J32" s="14">
        <f t="shared" ref="J32:J38" si="2">ROUND(I32*E32,2)</f>
        <v>19932.810000000001</v>
      </c>
    </row>
    <row r="33" spans="1:10" ht="25.5" customHeight="1" outlineLevel="1" x14ac:dyDescent="0.25">
      <c r="A33" s="2">
        <v>11</v>
      </c>
      <c r="B33" s="62" t="s">
        <v>247</v>
      </c>
      <c r="C33" s="3" t="s">
        <v>248</v>
      </c>
      <c r="D33" s="2" t="s">
        <v>82</v>
      </c>
      <c r="E33" s="103">
        <v>3.5000823657387081</v>
      </c>
      <c r="F33" s="4">
        <v>615.58000000000004</v>
      </c>
      <c r="G33" s="14">
        <f t="shared" si="1"/>
        <v>2154.58</v>
      </c>
      <c r="H33" s="46">
        <f t="shared" si="0"/>
        <v>5.0221940334028187E-2</v>
      </c>
      <c r="I33" s="4">
        <f>ROUND(F33*Прил.10!$D$13,2)</f>
        <v>3853.53</v>
      </c>
      <c r="J33" s="14">
        <f t="shared" si="2"/>
        <v>13487.67</v>
      </c>
    </row>
    <row r="34" spans="1:10" ht="38.25" customHeight="1" outlineLevel="1" x14ac:dyDescent="0.25">
      <c r="A34" s="2">
        <v>12</v>
      </c>
      <c r="B34" s="62" t="s">
        <v>249</v>
      </c>
      <c r="C34" s="3" t="s">
        <v>250</v>
      </c>
      <c r="D34" s="2" t="s">
        <v>82</v>
      </c>
      <c r="E34" s="103">
        <v>1.000023114743795</v>
      </c>
      <c r="F34" s="4">
        <v>2122.7199999999998</v>
      </c>
      <c r="G34" s="14">
        <f t="shared" si="1"/>
        <v>2122.77</v>
      </c>
      <c r="H34" s="46">
        <f t="shared" si="0"/>
        <v>4.9480468714489606E-2</v>
      </c>
      <c r="I34" s="4">
        <f>ROUND(F34*Прил.10!$D$13,2)</f>
        <v>13288.23</v>
      </c>
      <c r="J34" s="14">
        <f t="shared" si="2"/>
        <v>13288.54</v>
      </c>
    </row>
    <row r="35" spans="1:10" ht="25.5" customHeight="1" outlineLevel="1" x14ac:dyDescent="0.25">
      <c r="A35" s="2">
        <v>13</v>
      </c>
      <c r="B35" s="62" t="s">
        <v>251</v>
      </c>
      <c r="C35" s="3" t="s">
        <v>252</v>
      </c>
      <c r="D35" s="2" t="s">
        <v>82</v>
      </c>
      <c r="E35" s="103">
        <v>0.50001162107628205</v>
      </c>
      <c r="F35" s="4">
        <v>3451.57</v>
      </c>
      <c r="G35" s="14">
        <f t="shared" si="1"/>
        <v>1725.83</v>
      </c>
      <c r="H35" s="46">
        <f t="shared" si="0"/>
        <v>4.0228040400762964E-2</v>
      </c>
      <c r="I35" s="4">
        <f>ROUND(F35*Прил.10!$D$13,2)</f>
        <v>21606.83</v>
      </c>
      <c r="J35" s="14">
        <f t="shared" si="2"/>
        <v>10803.67</v>
      </c>
    </row>
    <row r="36" spans="1:10" ht="25.5" customHeight="1" outlineLevel="1" x14ac:dyDescent="0.25">
      <c r="A36" s="2">
        <v>14</v>
      </c>
      <c r="B36" s="62" t="s">
        <v>87</v>
      </c>
      <c r="C36" s="3" t="s">
        <v>88</v>
      </c>
      <c r="D36" s="2" t="s">
        <v>82</v>
      </c>
      <c r="E36" s="103">
        <v>0.50001181772074121</v>
      </c>
      <c r="F36" s="4">
        <v>2061.4</v>
      </c>
      <c r="G36" s="14">
        <f t="shared" si="1"/>
        <v>1030.72</v>
      </c>
      <c r="H36" s="46">
        <f t="shared" si="0"/>
        <v>2.4025451986507594E-2</v>
      </c>
      <c r="I36" s="4">
        <f>ROUND(F36*Прил.10!$D$13,2)</f>
        <v>12904.36</v>
      </c>
      <c r="J36" s="14">
        <f t="shared" si="2"/>
        <v>6452.33</v>
      </c>
    </row>
    <row r="37" spans="1:10" ht="25.5" customHeight="1" outlineLevel="1" x14ac:dyDescent="0.25">
      <c r="A37" s="2">
        <v>15</v>
      </c>
      <c r="B37" s="62" t="s">
        <v>253</v>
      </c>
      <c r="C37" s="3" t="s">
        <v>254</v>
      </c>
      <c r="D37" s="2" t="s">
        <v>82</v>
      </c>
      <c r="E37" s="103">
        <v>3.5000753209575968</v>
      </c>
      <c r="F37" s="4">
        <v>283.18</v>
      </c>
      <c r="G37" s="14">
        <f t="shared" si="1"/>
        <v>991.15</v>
      </c>
      <c r="H37" s="46">
        <f t="shared" si="0"/>
        <v>2.3103099519197264E-2</v>
      </c>
      <c r="I37" s="4">
        <f>ROUND(F37*Прил.10!$D$13,2)</f>
        <v>1772.71</v>
      </c>
      <c r="J37" s="14">
        <f t="shared" si="2"/>
        <v>6204.62</v>
      </c>
    </row>
    <row r="38" spans="1:10" ht="25.5" customHeight="1" outlineLevel="1" x14ac:dyDescent="0.25">
      <c r="A38" s="2">
        <v>16</v>
      </c>
      <c r="B38" s="62" t="s">
        <v>95</v>
      </c>
      <c r="C38" s="3" t="s">
        <v>96</v>
      </c>
      <c r="D38" s="2" t="s">
        <v>82</v>
      </c>
      <c r="E38" s="103">
        <v>0.50001137173304067</v>
      </c>
      <c r="F38" s="4">
        <v>164.69</v>
      </c>
      <c r="G38" s="14">
        <f t="shared" si="1"/>
        <v>82.35</v>
      </c>
      <c r="H38" s="46">
        <f t="shared" si="0"/>
        <v>1.9195280688149065E-3</v>
      </c>
      <c r="I38" s="4">
        <f>ROUND(F38*Прил.10!$D$13,2)</f>
        <v>1030.96</v>
      </c>
      <c r="J38" s="14">
        <f t="shared" si="2"/>
        <v>515.49</v>
      </c>
    </row>
    <row r="39" spans="1:10" x14ac:dyDescent="0.25">
      <c r="A39" s="65"/>
      <c r="B39" s="2"/>
      <c r="C39" s="3" t="s">
        <v>255</v>
      </c>
      <c r="D39" s="2"/>
      <c r="E39" s="50"/>
      <c r="F39" s="4"/>
      <c r="G39" s="14">
        <f>SUM(G32:G38)</f>
        <v>11291.55</v>
      </c>
      <c r="H39" s="46">
        <f t="shared" si="0"/>
        <v>0.26319911554859693</v>
      </c>
      <c r="I39" s="14"/>
      <c r="J39" s="14">
        <f>SUM(J32:J38)</f>
        <v>70685.13</v>
      </c>
    </row>
    <row r="40" spans="1:10" x14ac:dyDescent="0.25">
      <c r="A40" s="2"/>
      <c r="B40" s="2"/>
      <c r="C40" s="5" t="s">
        <v>256</v>
      </c>
      <c r="D40" s="2"/>
      <c r="E40" s="50"/>
      <c r="F40" s="4"/>
      <c r="G40" s="14">
        <f>G31+G39</f>
        <v>42901.17</v>
      </c>
      <c r="H40" s="46">
        <f>(G31+G39)/G40</f>
        <v>1</v>
      </c>
      <c r="I40" s="14"/>
      <c r="J40" s="14">
        <f>J39+J31</f>
        <v>268561.37</v>
      </c>
    </row>
    <row r="41" spans="1:10" ht="25.5" customHeight="1" x14ac:dyDescent="0.25">
      <c r="A41" s="2"/>
      <c r="B41" s="2"/>
      <c r="C41" s="3" t="s">
        <v>257</v>
      </c>
      <c r="D41" s="2"/>
      <c r="E41" s="50"/>
      <c r="F41" s="4"/>
      <c r="G41" s="14">
        <f>'Прил.6 Расчет ОБ'!G24</f>
        <v>42901.170000000006</v>
      </c>
      <c r="H41" s="46">
        <f>G41/$G$40</f>
        <v>1.0000000000000002</v>
      </c>
      <c r="I41" s="14"/>
      <c r="J41" s="14">
        <f>ROUND(G41*Прил.10!$D$13,2)</f>
        <v>268561.32</v>
      </c>
    </row>
    <row r="42" spans="1:10" s="1" customFormat="1" ht="14.25" customHeight="1" x14ac:dyDescent="0.2">
      <c r="A42" s="63"/>
      <c r="B42" s="126" t="s">
        <v>99</v>
      </c>
      <c r="C42" s="127"/>
      <c r="D42" s="127"/>
      <c r="E42" s="127"/>
      <c r="F42" s="127"/>
      <c r="G42" s="127"/>
      <c r="H42" s="127"/>
      <c r="I42" s="127"/>
      <c r="J42" s="128"/>
    </row>
    <row r="43" spans="1:10" s="1" customFormat="1" ht="14.25" customHeight="1" x14ac:dyDescent="0.2">
      <c r="A43" s="2"/>
      <c r="B43" s="121" t="s">
        <v>258</v>
      </c>
      <c r="C43" s="121"/>
      <c r="D43" s="116"/>
      <c r="E43" s="122"/>
      <c r="F43" s="123"/>
      <c r="G43" s="123"/>
      <c r="H43" s="124"/>
      <c r="I43" s="46"/>
      <c r="J43" s="46"/>
    </row>
    <row r="44" spans="1:10" s="1" customFormat="1" ht="14.25" customHeight="1" x14ac:dyDescent="0.2">
      <c r="A44" s="2">
        <v>17</v>
      </c>
      <c r="B44" s="48" t="s">
        <v>100</v>
      </c>
      <c r="C44" s="3" t="s">
        <v>101</v>
      </c>
      <c r="D44" s="2" t="s">
        <v>102</v>
      </c>
      <c r="E44" s="47">
        <v>0.11500488173611152</v>
      </c>
      <c r="F44" s="9">
        <v>4760.47</v>
      </c>
      <c r="G44" s="14">
        <f>ROUND(E44*F44,2)</f>
        <v>547.48</v>
      </c>
      <c r="H44" s="46">
        <f t="shared" ref="H44:H82" si="3">G44/$G$84</f>
        <v>0.39237439977065858</v>
      </c>
      <c r="I44" s="14">
        <f>ROUND(F44*Прил.10!$D$12,2)</f>
        <v>38274.18</v>
      </c>
      <c r="J44" s="14">
        <f>ROUND(I44*E44,2)</f>
        <v>4401.72</v>
      </c>
    </row>
    <row r="45" spans="1:10" s="1" customFormat="1" ht="25.5" customHeight="1" x14ac:dyDescent="0.2">
      <c r="A45" s="2">
        <v>18</v>
      </c>
      <c r="B45" s="48" t="s">
        <v>103</v>
      </c>
      <c r="C45" s="3" t="s">
        <v>104</v>
      </c>
      <c r="D45" s="2" t="s">
        <v>102</v>
      </c>
      <c r="E45" s="47">
        <v>8.7503923274753606E-2</v>
      </c>
      <c r="F45" s="9">
        <v>4863.9799999999996</v>
      </c>
      <c r="G45" s="14">
        <f>ROUND(E45*F45,2)</f>
        <v>425.62</v>
      </c>
      <c r="H45" s="46">
        <f t="shared" si="3"/>
        <v>0.30503834300867194</v>
      </c>
      <c r="I45" s="14">
        <f>ROUND(F45*Прил.10!$D$12,2)</f>
        <v>39106.400000000001</v>
      </c>
      <c r="J45" s="14">
        <f>ROUND(I45*E45,2)</f>
        <v>3421.96</v>
      </c>
    </row>
    <row r="46" spans="1:10" s="1" customFormat="1" ht="25.5" customHeight="1" x14ac:dyDescent="0.2">
      <c r="A46" s="2">
        <v>19</v>
      </c>
      <c r="B46" s="48" t="s">
        <v>105</v>
      </c>
      <c r="C46" s="3" t="s">
        <v>106</v>
      </c>
      <c r="D46" s="2" t="s">
        <v>102</v>
      </c>
      <c r="E46" s="47">
        <v>7.5001945717983909E-2</v>
      </c>
      <c r="F46" s="9">
        <v>1361.22</v>
      </c>
      <c r="G46" s="14">
        <f>ROUND(E46*F46,2)</f>
        <v>102.09</v>
      </c>
      <c r="H46" s="46">
        <f t="shared" si="3"/>
        <v>7.3167060847129636E-2</v>
      </c>
      <c r="I46" s="14">
        <f>ROUND(F46*Прил.10!$D$12,2)</f>
        <v>10944.21</v>
      </c>
      <c r="J46" s="14">
        <f>ROUND(I46*E46,2)</f>
        <v>820.84</v>
      </c>
    </row>
    <row r="47" spans="1:10" s="1" customFormat="1" ht="14.25" customHeight="1" x14ac:dyDescent="0.2">
      <c r="A47" s="2">
        <v>20</v>
      </c>
      <c r="B47" s="48" t="s">
        <v>107</v>
      </c>
      <c r="C47" s="3" t="s">
        <v>108</v>
      </c>
      <c r="D47" s="2" t="s">
        <v>109</v>
      </c>
      <c r="E47" s="47">
        <v>64.974539227316313</v>
      </c>
      <c r="F47" s="9">
        <v>1.1499999999999999</v>
      </c>
      <c r="G47" s="14">
        <f>ROUND(E47*F47,2)</f>
        <v>74.72</v>
      </c>
      <c r="H47" s="46">
        <f t="shared" si="3"/>
        <v>5.3551207625600221E-2</v>
      </c>
      <c r="I47" s="14">
        <f>ROUND(F47*Прил.10!$D$12,2)</f>
        <v>9.25</v>
      </c>
      <c r="J47" s="14">
        <f>ROUND(I47*E47,2)</f>
        <v>601.01</v>
      </c>
    </row>
    <row r="48" spans="1:10" s="1" customFormat="1" ht="25.5" customHeight="1" x14ac:dyDescent="0.2">
      <c r="A48" s="2">
        <v>21</v>
      </c>
      <c r="B48" s="48" t="s">
        <v>110</v>
      </c>
      <c r="C48" s="3" t="s">
        <v>111</v>
      </c>
      <c r="D48" s="2" t="s">
        <v>112</v>
      </c>
      <c r="E48" s="47">
        <v>3.0002514334561301E-3</v>
      </c>
      <c r="F48" s="9">
        <v>15481</v>
      </c>
      <c r="G48" s="14">
        <f>ROUND(E48*F48,2)</f>
        <v>46.45</v>
      </c>
      <c r="H48" s="46">
        <f t="shared" si="3"/>
        <v>3.3290331828280652E-2</v>
      </c>
      <c r="I48" s="14">
        <f>ROUND(F48*Прил.10!$D$12,2)</f>
        <v>124467.24</v>
      </c>
      <c r="J48" s="14">
        <f>ROUND(I48*E48,2)</f>
        <v>373.43</v>
      </c>
    </row>
    <row r="49" spans="1:10" s="1" customFormat="1" ht="14.25" customHeight="1" x14ac:dyDescent="0.2">
      <c r="B49" s="2"/>
      <c r="C49" s="3" t="s">
        <v>259</v>
      </c>
      <c r="D49" s="2"/>
      <c r="E49" s="47"/>
      <c r="F49" s="4"/>
      <c r="G49" s="14">
        <f>SUM(G44:G48)</f>
        <v>1196.3600000000001</v>
      </c>
      <c r="H49" s="46">
        <f t="shared" si="3"/>
        <v>0.85742134308034113</v>
      </c>
      <c r="I49" s="14"/>
      <c r="J49" s="14">
        <f>SUM(J44:J48)</f>
        <v>9618.9600000000009</v>
      </c>
    </row>
    <row r="50" spans="1:10" s="1" customFormat="1" ht="25.5" customHeight="1" outlineLevel="1" x14ac:dyDescent="0.2">
      <c r="A50" s="2">
        <v>22</v>
      </c>
      <c r="B50" s="62" t="s">
        <v>113</v>
      </c>
      <c r="C50" s="3" t="s">
        <v>114</v>
      </c>
      <c r="D50" s="2" t="s">
        <v>115</v>
      </c>
      <c r="E50" s="47">
        <v>0.31001263121570999</v>
      </c>
      <c r="F50" s="9">
        <v>83</v>
      </c>
      <c r="G50" s="14">
        <f t="shared" ref="G50:G82" si="4">ROUND(F50*E50,2)</f>
        <v>25.73</v>
      </c>
      <c r="H50" s="46">
        <f t="shared" si="3"/>
        <v>1.8440478750089584E-2</v>
      </c>
      <c r="I50" s="14">
        <f>ROUND(F50*Прил.10!$D$12,2)</f>
        <v>667.32</v>
      </c>
      <c r="J50" s="14">
        <f t="shared" ref="J50:J82" si="5">ROUND(I50*E50,2)</f>
        <v>206.88</v>
      </c>
    </row>
    <row r="51" spans="1:10" s="1" customFormat="1" ht="25.5" customHeight="1" outlineLevel="1" x14ac:dyDescent="0.2">
      <c r="A51" s="2">
        <v>23</v>
      </c>
      <c r="B51" s="48" t="s">
        <v>116</v>
      </c>
      <c r="C51" s="3" t="s">
        <v>117</v>
      </c>
      <c r="D51" s="2" t="s">
        <v>118</v>
      </c>
      <c r="E51" s="47">
        <v>0.13000529696142676</v>
      </c>
      <c r="F51" s="9">
        <v>180</v>
      </c>
      <c r="G51" s="14">
        <f t="shared" si="4"/>
        <v>23.4</v>
      </c>
      <c r="H51" s="46">
        <f t="shared" si="3"/>
        <v>1.6770586970543965E-2</v>
      </c>
      <c r="I51" s="14">
        <f>ROUND(F51*Прил.10!$D$12,2)</f>
        <v>1447.2</v>
      </c>
      <c r="J51" s="14">
        <f t="shared" si="5"/>
        <v>188.14</v>
      </c>
    </row>
    <row r="52" spans="1:10" s="1" customFormat="1" ht="25.5" customHeight="1" outlineLevel="1" x14ac:dyDescent="0.2">
      <c r="A52" s="2">
        <v>24</v>
      </c>
      <c r="B52" s="48" t="s">
        <v>119</v>
      </c>
      <c r="C52" s="3" t="s">
        <v>120</v>
      </c>
      <c r="D52" s="2" t="s">
        <v>121</v>
      </c>
      <c r="E52" s="47">
        <v>19.240783950291164</v>
      </c>
      <c r="F52" s="9">
        <v>1</v>
      </c>
      <c r="G52" s="14">
        <f t="shared" si="4"/>
        <v>19.239999999999998</v>
      </c>
      <c r="H52" s="46">
        <f t="shared" si="3"/>
        <v>1.3789149286891705E-2</v>
      </c>
      <c r="I52" s="14">
        <f>ROUND(F52*Прил.10!$D$12,2)</f>
        <v>8.0399999999999991</v>
      </c>
      <c r="J52" s="14">
        <f t="shared" si="5"/>
        <v>154.69999999999999</v>
      </c>
    </row>
    <row r="53" spans="1:10" s="1" customFormat="1" ht="25.5" customHeight="1" outlineLevel="1" x14ac:dyDescent="0.2">
      <c r="A53" s="2">
        <v>25</v>
      </c>
      <c r="B53" s="48" t="s">
        <v>122</v>
      </c>
      <c r="C53" s="3" t="s">
        <v>123</v>
      </c>
      <c r="D53" s="2" t="s">
        <v>112</v>
      </c>
      <c r="E53" s="47">
        <v>2.3202466278403807E-4</v>
      </c>
      <c r="F53" s="9">
        <v>65750</v>
      </c>
      <c r="G53" s="14">
        <f t="shared" si="4"/>
        <v>15.26</v>
      </c>
      <c r="H53" s="46">
        <f t="shared" si="3"/>
        <v>1.0936716118397475E-2</v>
      </c>
      <c r="I53" s="14">
        <f>ROUND(F53*Прил.10!$D$12,2)</f>
        <v>528630</v>
      </c>
      <c r="J53" s="14">
        <f t="shared" si="5"/>
        <v>122.66</v>
      </c>
    </row>
    <row r="54" spans="1:10" s="1" customFormat="1" ht="38.25" customHeight="1" outlineLevel="1" x14ac:dyDescent="0.2">
      <c r="A54" s="2">
        <v>26</v>
      </c>
      <c r="B54" s="48" t="s">
        <v>124</v>
      </c>
      <c r="C54" s="3" t="s">
        <v>125</v>
      </c>
      <c r="D54" s="2" t="s">
        <v>112</v>
      </c>
      <c r="E54" s="47">
        <v>1.9997544579906701E-4</v>
      </c>
      <c r="F54" s="9">
        <v>75162.289999999994</v>
      </c>
      <c r="G54" s="14">
        <f t="shared" si="4"/>
        <v>15.03</v>
      </c>
      <c r="H54" s="46">
        <f t="shared" si="3"/>
        <v>1.0771877015695548E-2</v>
      </c>
      <c r="I54" s="14">
        <f>ROUND(F54*Прил.10!$D$12,2)</f>
        <v>604304.81000000006</v>
      </c>
      <c r="J54" s="14">
        <f t="shared" si="5"/>
        <v>120.85</v>
      </c>
    </row>
    <row r="55" spans="1:10" s="1" customFormat="1" ht="38.25" customHeight="1" outlineLevel="1" x14ac:dyDescent="0.2">
      <c r="A55" s="2">
        <v>27</v>
      </c>
      <c r="B55" s="48" t="s">
        <v>126</v>
      </c>
      <c r="C55" s="3" t="s">
        <v>127</v>
      </c>
      <c r="D55" s="2" t="s">
        <v>128</v>
      </c>
      <c r="E55" s="47">
        <v>0.44408977397648636</v>
      </c>
      <c r="F55" s="9">
        <v>30.4</v>
      </c>
      <c r="G55" s="14">
        <f t="shared" si="4"/>
        <v>13.5</v>
      </c>
      <c r="H55" s="46">
        <f t="shared" si="3"/>
        <v>9.6753386368522883E-3</v>
      </c>
      <c r="I55" s="14">
        <f>ROUND(F55*Прил.10!$D$12,2)</f>
        <v>244.42</v>
      </c>
      <c r="J55" s="14">
        <f t="shared" si="5"/>
        <v>108.54</v>
      </c>
    </row>
    <row r="56" spans="1:10" s="1" customFormat="1" ht="14.25" customHeight="1" outlineLevel="1" x14ac:dyDescent="0.2">
      <c r="A56" s="2">
        <v>28</v>
      </c>
      <c r="B56" s="48" t="s">
        <v>129</v>
      </c>
      <c r="C56" s="3" t="s">
        <v>130</v>
      </c>
      <c r="D56" s="2" t="s">
        <v>128</v>
      </c>
      <c r="E56" s="47">
        <v>8.0003259668570317E-2</v>
      </c>
      <c r="F56" s="9">
        <v>155</v>
      </c>
      <c r="G56" s="14">
        <f t="shared" si="4"/>
        <v>12.4</v>
      </c>
      <c r="H56" s="46">
        <f t="shared" si="3"/>
        <v>8.8869777108865466E-3</v>
      </c>
      <c r="I56" s="14">
        <f>ROUND(F56*Прил.10!$D$12,2)</f>
        <v>1246.2</v>
      </c>
      <c r="J56" s="14">
        <f t="shared" si="5"/>
        <v>99.7</v>
      </c>
    </row>
    <row r="57" spans="1:10" s="1" customFormat="1" ht="14.25" customHeight="1" outlineLevel="1" x14ac:dyDescent="0.2">
      <c r="A57" s="2">
        <v>29</v>
      </c>
      <c r="B57" s="48" t="s">
        <v>131</v>
      </c>
      <c r="C57" s="3" t="s">
        <v>132</v>
      </c>
      <c r="D57" s="2" t="s">
        <v>115</v>
      </c>
      <c r="E57" s="47">
        <v>5.000203729285646E-2</v>
      </c>
      <c r="F57" s="9">
        <v>203</v>
      </c>
      <c r="G57" s="14">
        <f t="shared" si="4"/>
        <v>10.15</v>
      </c>
      <c r="H57" s="46">
        <f t="shared" si="3"/>
        <v>7.2744212714111658E-3</v>
      </c>
      <c r="I57" s="14">
        <f>ROUND(F57*Прил.10!$D$12,2)</f>
        <v>1632.12</v>
      </c>
      <c r="J57" s="14">
        <f t="shared" si="5"/>
        <v>81.61</v>
      </c>
    </row>
    <row r="58" spans="1:10" s="1" customFormat="1" ht="14.25" customHeight="1" outlineLevel="1" x14ac:dyDescent="0.2">
      <c r="A58" s="2">
        <v>30</v>
      </c>
      <c r="B58" s="48" t="s">
        <v>133</v>
      </c>
      <c r="C58" s="3" t="s">
        <v>134</v>
      </c>
      <c r="D58" s="2" t="s">
        <v>135</v>
      </c>
      <c r="E58" s="47">
        <v>1.3876376484916972</v>
      </c>
      <c r="F58" s="9">
        <v>6.9</v>
      </c>
      <c r="G58" s="14">
        <f t="shared" si="4"/>
        <v>9.57</v>
      </c>
      <c r="H58" s="46">
        <f t="shared" si="3"/>
        <v>6.8587400559019561E-3</v>
      </c>
      <c r="I58" s="14">
        <f>ROUND(F58*Прил.10!$D$12,2)</f>
        <v>55.48</v>
      </c>
      <c r="J58" s="14">
        <f t="shared" si="5"/>
        <v>76.989999999999995</v>
      </c>
    </row>
    <row r="59" spans="1:10" s="1" customFormat="1" ht="14.25" customHeight="1" outlineLevel="1" x14ac:dyDescent="0.2">
      <c r="A59" s="2">
        <v>31</v>
      </c>
      <c r="B59" s="48" t="s">
        <v>136</v>
      </c>
      <c r="C59" s="3" t="s">
        <v>137</v>
      </c>
      <c r="D59" s="2" t="s">
        <v>112</v>
      </c>
      <c r="E59" s="47">
        <v>6.5006671170761085E-4</v>
      </c>
      <c r="F59" s="9">
        <v>12430</v>
      </c>
      <c r="G59" s="14">
        <f t="shared" si="4"/>
        <v>8.08</v>
      </c>
      <c r="H59" s="46">
        <f t="shared" si="3"/>
        <v>5.7908693470938143E-3</v>
      </c>
      <c r="I59" s="14">
        <f>ROUND(F59*Прил.10!$D$12,2)</f>
        <v>99937.2</v>
      </c>
      <c r="J59" s="14">
        <f t="shared" si="5"/>
        <v>64.97</v>
      </c>
    </row>
    <row r="60" spans="1:10" s="1" customFormat="1" ht="14.25" customHeight="1" outlineLevel="1" x14ac:dyDescent="0.2">
      <c r="A60" s="2">
        <v>32</v>
      </c>
      <c r="B60" s="48" t="s">
        <v>138</v>
      </c>
      <c r="C60" s="3" t="s">
        <v>139</v>
      </c>
      <c r="D60" s="2" t="s">
        <v>128</v>
      </c>
      <c r="E60" s="47">
        <v>0.6903088085216541</v>
      </c>
      <c r="F60" s="9">
        <v>9.0399999999999991</v>
      </c>
      <c r="G60" s="14">
        <f t="shared" si="4"/>
        <v>6.24</v>
      </c>
      <c r="H60" s="46">
        <f t="shared" si="3"/>
        <v>4.4721565254783914E-3</v>
      </c>
      <c r="I60" s="14">
        <f>ROUND(F60*Прил.10!$D$12,2)</f>
        <v>72.680000000000007</v>
      </c>
      <c r="J60" s="14">
        <f t="shared" si="5"/>
        <v>50.17</v>
      </c>
    </row>
    <row r="61" spans="1:10" s="1" customFormat="1" ht="25.5" customHeight="1" outlineLevel="1" x14ac:dyDescent="0.2">
      <c r="A61" s="2">
        <v>33</v>
      </c>
      <c r="B61" s="48" t="s">
        <v>140</v>
      </c>
      <c r="C61" s="3" t="s">
        <v>141</v>
      </c>
      <c r="D61" s="2" t="s">
        <v>112</v>
      </c>
      <c r="E61" s="47">
        <v>4.8510623202572926E-4</v>
      </c>
      <c r="F61" s="9">
        <v>12606</v>
      </c>
      <c r="G61" s="14">
        <f t="shared" si="4"/>
        <v>6.12</v>
      </c>
      <c r="H61" s="46">
        <f t="shared" si="3"/>
        <v>4.3861535153730379E-3</v>
      </c>
      <c r="I61" s="14">
        <f>ROUND(F61*Прил.10!$D$12,2)</f>
        <v>101352.24</v>
      </c>
      <c r="J61" s="14">
        <f t="shared" si="5"/>
        <v>49.17</v>
      </c>
    </row>
    <row r="62" spans="1:10" s="1" customFormat="1" ht="38.25" customHeight="1" outlineLevel="1" x14ac:dyDescent="0.2">
      <c r="A62" s="2">
        <v>34</v>
      </c>
      <c r="B62" s="48" t="s">
        <v>142</v>
      </c>
      <c r="C62" s="3" t="s">
        <v>143</v>
      </c>
      <c r="D62" s="2" t="s">
        <v>112</v>
      </c>
      <c r="E62" s="47">
        <v>1.399422639270178E-4</v>
      </c>
      <c r="F62" s="9">
        <v>37517</v>
      </c>
      <c r="G62" s="14">
        <f t="shared" si="4"/>
        <v>5.25</v>
      </c>
      <c r="H62" s="46">
        <f t="shared" si="3"/>
        <v>3.7626316921092235E-3</v>
      </c>
      <c r="I62" s="14">
        <f>ROUND(F62*Прил.10!$D$12,2)</f>
        <v>301636.68</v>
      </c>
      <c r="J62" s="14">
        <f t="shared" si="5"/>
        <v>42.21</v>
      </c>
    </row>
    <row r="63" spans="1:10" s="1" customFormat="1" ht="14.25" customHeight="1" outlineLevel="1" x14ac:dyDescent="0.2">
      <c r="A63" s="2">
        <v>35</v>
      </c>
      <c r="B63" s="48" t="s">
        <v>144</v>
      </c>
      <c r="C63" s="3" t="s">
        <v>145</v>
      </c>
      <c r="D63" s="2" t="s">
        <v>112</v>
      </c>
      <c r="E63" s="47">
        <v>3.4997403414951814E-4</v>
      </c>
      <c r="F63" s="9">
        <v>12430</v>
      </c>
      <c r="G63" s="14">
        <f t="shared" si="4"/>
        <v>4.3499999999999996</v>
      </c>
      <c r="H63" s="46">
        <f t="shared" si="3"/>
        <v>3.1176091163190706E-3</v>
      </c>
      <c r="I63" s="14">
        <f>ROUND(F63*Прил.10!$D$12,2)</f>
        <v>99937.2</v>
      </c>
      <c r="J63" s="14">
        <f t="shared" si="5"/>
        <v>34.979999999999997</v>
      </c>
    </row>
    <row r="64" spans="1:10" s="1" customFormat="1" ht="14.25" customHeight="1" outlineLevel="1" x14ac:dyDescent="0.2">
      <c r="A64" s="2">
        <v>36</v>
      </c>
      <c r="B64" s="48" t="s">
        <v>146</v>
      </c>
      <c r="C64" s="3" t="s">
        <v>147</v>
      </c>
      <c r="D64" s="2" t="s">
        <v>128</v>
      </c>
      <c r="E64" s="47">
        <v>0.13881925962800962</v>
      </c>
      <c r="F64" s="9">
        <v>28.6</v>
      </c>
      <c r="G64" s="14">
        <f t="shared" si="4"/>
        <v>3.97</v>
      </c>
      <c r="H64" s="46">
        <f t="shared" si="3"/>
        <v>2.8452662509854511E-3</v>
      </c>
      <c r="I64" s="14">
        <f>ROUND(F64*Прил.10!$D$12,2)</f>
        <v>229.94</v>
      </c>
      <c r="J64" s="14">
        <f t="shared" si="5"/>
        <v>31.92</v>
      </c>
    </row>
    <row r="65" spans="1:10" s="1" customFormat="1" ht="14.25" customHeight="1" outlineLevel="1" x14ac:dyDescent="0.2">
      <c r="A65" s="2">
        <v>37</v>
      </c>
      <c r="B65" s="48" t="s">
        <v>148</v>
      </c>
      <c r="C65" s="3" t="s">
        <v>149</v>
      </c>
      <c r="D65" s="2" t="s">
        <v>112</v>
      </c>
      <c r="E65" s="47">
        <v>9.0050486458920855E-5</v>
      </c>
      <c r="F65" s="9">
        <v>42700.01</v>
      </c>
      <c r="G65" s="14">
        <f t="shared" si="4"/>
        <v>3.85</v>
      </c>
      <c r="H65" s="46">
        <f t="shared" si="3"/>
        <v>2.7592632408800972E-3</v>
      </c>
      <c r="I65" s="14">
        <f>ROUND(F65*Прил.10!$D$12,2)</f>
        <v>343308.08</v>
      </c>
      <c r="J65" s="14">
        <f t="shared" si="5"/>
        <v>30.92</v>
      </c>
    </row>
    <row r="66" spans="1:10" s="1" customFormat="1" ht="25.5" customHeight="1" outlineLevel="1" x14ac:dyDescent="0.2">
      <c r="A66" s="2">
        <v>38</v>
      </c>
      <c r="B66" s="48" t="s">
        <v>150</v>
      </c>
      <c r="C66" s="3" t="s">
        <v>151</v>
      </c>
      <c r="D66" s="2" t="s">
        <v>112</v>
      </c>
      <c r="E66" s="47">
        <v>2.9987213750312263E-5</v>
      </c>
      <c r="F66" s="9">
        <v>114220</v>
      </c>
      <c r="G66" s="14">
        <f t="shared" si="4"/>
        <v>3.43</v>
      </c>
      <c r="H66" s="46">
        <f t="shared" si="3"/>
        <v>2.4582527055113591E-3</v>
      </c>
      <c r="I66" s="14">
        <f>ROUND(F66*Прил.10!$D$12,2)</f>
        <v>918328.8</v>
      </c>
      <c r="J66" s="14">
        <f t="shared" si="5"/>
        <v>27.54</v>
      </c>
    </row>
    <row r="67" spans="1:10" s="1" customFormat="1" ht="38.25" customHeight="1" outlineLevel="1" x14ac:dyDescent="0.2">
      <c r="A67" s="2">
        <v>39</v>
      </c>
      <c r="B67" s="48" t="s">
        <v>152</v>
      </c>
      <c r="C67" s="3" t="s">
        <v>153</v>
      </c>
      <c r="D67" s="2" t="s">
        <v>128</v>
      </c>
      <c r="E67" s="47">
        <v>2.4976425358606211E-2</v>
      </c>
      <c r="F67" s="9">
        <v>91.29</v>
      </c>
      <c r="G67" s="14">
        <f t="shared" si="4"/>
        <v>2.2799999999999998</v>
      </c>
      <c r="H67" s="46">
        <f t="shared" si="3"/>
        <v>1.6340571920017196E-3</v>
      </c>
      <c r="I67" s="14">
        <f>ROUND(F67*Прил.10!$D$12,2)</f>
        <v>733.97</v>
      </c>
      <c r="J67" s="14">
        <f t="shared" si="5"/>
        <v>18.329999999999998</v>
      </c>
    </row>
    <row r="68" spans="1:10" s="1" customFormat="1" ht="25.5" customHeight="1" outlineLevel="1" x14ac:dyDescent="0.2">
      <c r="A68" s="2">
        <v>40</v>
      </c>
      <c r="B68" s="48" t="s">
        <v>154</v>
      </c>
      <c r="C68" s="3" t="s">
        <v>155</v>
      </c>
      <c r="D68" s="2" t="s">
        <v>112</v>
      </c>
      <c r="E68" s="47">
        <v>2.0000814917142578E-4</v>
      </c>
      <c r="F68" s="9">
        <v>9800</v>
      </c>
      <c r="G68" s="14">
        <f t="shared" si="4"/>
        <v>1.96</v>
      </c>
      <c r="H68" s="46">
        <f t="shared" si="3"/>
        <v>1.4047158317207766E-3</v>
      </c>
      <c r="I68" s="14">
        <f>ROUND(F68*Прил.10!$D$12,2)</f>
        <v>78792</v>
      </c>
      <c r="J68" s="14">
        <f t="shared" si="5"/>
        <v>15.76</v>
      </c>
    </row>
    <row r="69" spans="1:10" s="1" customFormat="1" ht="14.25" customHeight="1" outlineLevel="1" x14ac:dyDescent="0.2">
      <c r="A69" s="2">
        <v>41</v>
      </c>
      <c r="B69" s="48" t="s">
        <v>156</v>
      </c>
      <c r="C69" s="3" t="s">
        <v>157</v>
      </c>
      <c r="D69" s="2" t="s">
        <v>128</v>
      </c>
      <c r="E69" s="47">
        <v>5.9981318059908376E-2</v>
      </c>
      <c r="F69" s="9">
        <v>28.26</v>
      </c>
      <c r="G69" s="14">
        <f t="shared" si="4"/>
        <v>1.7</v>
      </c>
      <c r="H69" s="46">
        <f t="shared" si="3"/>
        <v>1.2183759764925104E-3</v>
      </c>
      <c r="I69" s="14">
        <f>ROUND(F69*Прил.10!$D$12,2)</f>
        <v>227.21</v>
      </c>
      <c r="J69" s="14">
        <f t="shared" si="5"/>
        <v>13.63</v>
      </c>
    </row>
    <row r="70" spans="1:10" s="1" customFormat="1" ht="14.25" customHeight="1" outlineLevel="1" x14ac:dyDescent="0.2">
      <c r="A70" s="2">
        <v>42</v>
      </c>
      <c r="B70" s="48" t="s">
        <v>158</v>
      </c>
      <c r="C70" s="3" t="s">
        <v>159</v>
      </c>
      <c r="D70" s="2" t="s">
        <v>128</v>
      </c>
      <c r="E70" s="47">
        <v>9.2609744823537732E-3</v>
      </c>
      <c r="F70" s="9">
        <v>138.76</v>
      </c>
      <c r="G70" s="14">
        <f t="shared" si="4"/>
        <v>1.29</v>
      </c>
      <c r="H70" s="46">
        <f t="shared" si="3"/>
        <v>9.2453235863255209E-4</v>
      </c>
      <c r="I70" s="14">
        <f>ROUND(F70*Прил.10!$D$12,2)</f>
        <v>1115.6300000000001</v>
      </c>
      <c r="J70" s="14">
        <f t="shared" si="5"/>
        <v>10.33</v>
      </c>
    </row>
    <row r="71" spans="1:10" s="1" customFormat="1" ht="14.25" customHeight="1" outlineLevel="1" x14ac:dyDescent="0.2">
      <c r="A71" s="2">
        <v>43</v>
      </c>
      <c r="B71" s="48" t="s">
        <v>160</v>
      </c>
      <c r="C71" s="3" t="s">
        <v>161</v>
      </c>
      <c r="D71" s="2" t="s">
        <v>128</v>
      </c>
      <c r="E71" s="47">
        <v>2.5016968676626752E-2</v>
      </c>
      <c r="F71" s="9">
        <v>47.57</v>
      </c>
      <c r="G71" s="14">
        <f t="shared" si="4"/>
        <v>1.19</v>
      </c>
      <c r="H71" s="46">
        <f t="shared" si="3"/>
        <v>8.5286318354475723E-4</v>
      </c>
      <c r="I71" s="14">
        <f>ROUND(F71*Прил.10!$D$12,2)</f>
        <v>382.46</v>
      </c>
      <c r="J71" s="14">
        <f t="shared" si="5"/>
        <v>9.57</v>
      </c>
    </row>
    <row r="72" spans="1:10" s="1" customFormat="1" ht="14.25" customHeight="1" outlineLevel="1" x14ac:dyDescent="0.2">
      <c r="A72" s="2">
        <v>44</v>
      </c>
      <c r="B72" s="48" t="s">
        <v>162</v>
      </c>
      <c r="C72" s="3" t="s">
        <v>163</v>
      </c>
      <c r="D72" s="2" t="s">
        <v>128</v>
      </c>
      <c r="E72" s="47">
        <v>3.5085694370772511E-2</v>
      </c>
      <c r="F72" s="9">
        <v>28.93</v>
      </c>
      <c r="G72" s="14">
        <f t="shared" si="4"/>
        <v>1.02</v>
      </c>
      <c r="H72" s="46">
        <f t="shared" si="3"/>
        <v>7.3102558589550621E-4</v>
      </c>
      <c r="I72" s="14">
        <f>ROUND(F72*Прил.10!$D$12,2)</f>
        <v>232.6</v>
      </c>
      <c r="J72" s="14">
        <f t="shared" si="5"/>
        <v>8.16</v>
      </c>
    </row>
    <row r="73" spans="1:10" s="1" customFormat="1" ht="14.25" customHeight="1" outlineLevel="1" x14ac:dyDescent="0.2">
      <c r="A73" s="2">
        <v>45</v>
      </c>
      <c r="B73" s="48" t="s">
        <v>164</v>
      </c>
      <c r="C73" s="3" t="s">
        <v>165</v>
      </c>
      <c r="D73" s="2" t="s">
        <v>115</v>
      </c>
      <c r="E73" s="47">
        <v>2.5049776449331637E-2</v>
      </c>
      <c r="F73" s="9">
        <v>30.74</v>
      </c>
      <c r="G73" s="14">
        <f t="shared" si="4"/>
        <v>0.77</v>
      </c>
      <c r="H73" s="46">
        <f t="shared" si="3"/>
        <v>5.518526481760194E-4</v>
      </c>
      <c r="I73" s="14">
        <f>ROUND(F73*Прил.10!$D$12,2)</f>
        <v>247.15</v>
      </c>
      <c r="J73" s="14">
        <f t="shared" si="5"/>
        <v>6.19</v>
      </c>
    </row>
    <row r="74" spans="1:10" s="1" customFormat="1" ht="38.25" customHeight="1" outlineLevel="1" x14ac:dyDescent="0.2">
      <c r="A74" s="2">
        <v>46</v>
      </c>
      <c r="B74" s="48" t="s">
        <v>166</v>
      </c>
      <c r="C74" s="3" t="s">
        <v>167</v>
      </c>
      <c r="D74" s="2" t="s">
        <v>168</v>
      </c>
      <c r="E74" s="47">
        <v>1.5054158982377689E-3</v>
      </c>
      <c r="F74" s="9">
        <v>405.22</v>
      </c>
      <c r="G74" s="14">
        <f t="shared" si="4"/>
        <v>0.61</v>
      </c>
      <c r="H74" s="46">
        <f t="shared" si="3"/>
        <v>4.3718196803554785E-4</v>
      </c>
      <c r="I74" s="14">
        <f>ROUND(F74*Прил.10!$D$12,2)</f>
        <v>3257.97</v>
      </c>
      <c r="J74" s="14">
        <f t="shared" si="5"/>
        <v>4.9000000000000004</v>
      </c>
    </row>
    <row r="75" spans="1:10" s="1" customFormat="1" ht="14.25" customHeight="1" outlineLevel="1" x14ac:dyDescent="0.2">
      <c r="A75" s="2">
        <v>47</v>
      </c>
      <c r="B75" s="48" t="s">
        <v>169</v>
      </c>
      <c r="C75" s="3" t="s">
        <v>170</v>
      </c>
      <c r="D75" s="2" t="s">
        <v>128</v>
      </c>
      <c r="E75" s="47">
        <v>2.163025852134148E-2</v>
      </c>
      <c r="F75" s="9">
        <v>27.74</v>
      </c>
      <c r="G75" s="14">
        <f t="shared" si="4"/>
        <v>0.6</v>
      </c>
      <c r="H75" s="46">
        <f t="shared" si="3"/>
        <v>4.3001505052676838E-4</v>
      </c>
      <c r="I75" s="14">
        <f>ROUND(F75*Прил.10!$D$12,2)</f>
        <v>223.03</v>
      </c>
      <c r="J75" s="14">
        <f t="shared" si="5"/>
        <v>4.82</v>
      </c>
    </row>
    <row r="76" spans="1:10" s="1" customFormat="1" ht="25.5" customHeight="1" outlineLevel="1" x14ac:dyDescent="0.2">
      <c r="A76" s="2">
        <v>48</v>
      </c>
      <c r="B76" s="48" t="s">
        <v>171</v>
      </c>
      <c r="C76" s="3" t="s">
        <v>172</v>
      </c>
      <c r="D76" s="2" t="s">
        <v>128</v>
      </c>
      <c r="E76" s="47">
        <v>1.4998177998694264E-2</v>
      </c>
      <c r="F76" s="9">
        <v>38.340000000000003</v>
      </c>
      <c r="G76" s="14">
        <f t="shared" si="4"/>
        <v>0.57999999999999996</v>
      </c>
      <c r="H76" s="46">
        <f t="shared" si="3"/>
        <v>4.1568121550920943E-4</v>
      </c>
      <c r="I76" s="14">
        <f>ROUND(F76*Прил.10!$D$12,2)</f>
        <v>308.25</v>
      </c>
      <c r="J76" s="14">
        <f t="shared" si="5"/>
        <v>4.62</v>
      </c>
    </row>
    <row r="77" spans="1:10" s="1" customFormat="1" ht="25.5" customHeight="1" outlineLevel="1" x14ac:dyDescent="0.2">
      <c r="A77" s="2">
        <v>49</v>
      </c>
      <c r="B77" s="48" t="s">
        <v>173</v>
      </c>
      <c r="C77" s="3" t="s">
        <v>174</v>
      </c>
      <c r="D77" s="2" t="s">
        <v>128</v>
      </c>
      <c r="E77" s="47">
        <v>1.2942641324522232E-2</v>
      </c>
      <c r="F77" s="9">
        <v>39.020000000000003</v>
      </c>
      <c r="G77" s="14">
        <f t="shared" si="4"/>
        <v>0.51</v>
      </c>
      <c r="H77" s="46">
        <f t="shared" si="3"/>
        <v>3.6551279294775311E-4</v>
      </c>
      <c r="I77" s="14">
        <f>ROUND(F77*Прил.10!$D$12,2)</f>
        <v>313.72000000000003</v>
      </c>
      <c r="J77" s="14">
        <f t="shared" si="5"/>
        <v>4.0599999999999996</v>
      </c>
    </row>
    <row r="78" spans="1:10" s="1" customFormat="1" ht="25.5" customHeight="1" outlineLevel="1" x14ac:dyDescent="0.2">
      <c r="A78" s="2">
        <v>50</v>
      </c>
      <c r="B78" s="48" t="s">
        <v>175</v>
      </c>
      <c r="C78" s="3" t="s">
        <v>176</v>
      </c>
      <c r="D78" s="2" t="s">
        <v>112</v>
      </c>
      <c r="E78" s="47">
        <v>4.9965298103074779E-6</v>
      </c>
      <c r="F78" s="9">
        <v>68050</v>
      </c>
      <c r="G78" s="14">
        <f t="shared" si="4"/>
        <v>0.34</v>
      </c>
      <c r="H78" s="46">
        <f t="shared" si="3"/>
        <v>2.4367519529850209E-4</v>
      </c>
      <c r="I78" s="14">
        <f>ROUND(F78*Прил.10!$D$12,2)</f>
        <v>547122</v>
      </c>
      <c r="J78" s="14">
        <f t="shared" si="5"/>
        <v>2.73</v>
      </c>
    </row>
    <row r="79" spans="1:10" s="1" customFormat="1" ht="25.5" customHeight="1" outlineLevel="1" x14ac:dyDescent="0.2">
      <c r="A79" s="2">
        <v>51</v>
      </c>
      <c r="B79" s="48" t="s">
        <v>177</v>
      </c>
      <c r="C79" s="3" t="s">
        <v>178</v>
      </c>
      <c r="D79" s="2" t="s">
        <v>112</v>
      </c>
      <c r="E79" s="47">
        <v>1.2043846798761087E-5</v>
      </c>
      <c r="F79" s="9">
        <v>22419</v>
      </c>
      <c r="G79" s="14">
        <f t="shared" si="4"/>
        <v>0.27</v>
      </c>
      <c r="H79" s="46">
        <f t="shared" si="3"/>
        <v>1.9350677273704579E-4</v>
      </c>
      <c r="I79" s="14">
        <f>ROUND(F79*Прил.10!$D$12,2)</f>
        <v>180248.76</v>
      </c>
      <c r="J79" s="14">
        <f t="shared" si="5"/>
        <v>2.17</v>
      </c>
    </row>
    <row r="80" spans="1:10" s="1" customFormat="1" ht="14.25" customHeight="1" outlineLevel="1" x14ac:dyDescent="0.2">
      <c r="A80" s="2">
        <v>52</v>
      </c>
      <c r="B80" s="48" t="s">
        <v>179</v>
      </c>
      <c r="C80" s="3" t="s">
        <v>180</v>
      </c>
      <c r="D80" s="2" t="s">
        <v>112</v>
      </c>
      <c r="E80" s="47">
        <v>1.7809430291323134E-4</v>
      </c>
      <c r="F80" s="9">
        <v>729.98</v>
      </c>
      <c r="G80" s="14">
        <f t="shared" si="4"/>
        <v>0.13</v>
      </c>
      <c r="H80" s="46">
        <f t="shared" si="3"/>
        <v>9.3169927614133159E-5</v>
      </c>
      <c r="I80" s="14">
        <f>ROUND(F80*Прил.10!$D$12,2)</f>
        <v>5869.04</v>
      </c>
      <c r="J80" s="14">
        <f t="shared" si="5"/>
        <v>1.05</v>
      </c>
    </row>
    <row r="81" spans="1:10" s="1" customFormat="1" ht="14.25" customHeight="1" outlineLevel="1" x14ac:dyDescent="0.2">
      <c r="A81" s="2">
        <v>53</v>
      </c>
      <c r="B81" s="48" t="s">
        <v>181</v>
      </c>
      <c r="C81" s="3" t="s">
        <v>182</v>
      </c>
      <c r="D81" s="2" t="s">
        <v>128</v>
      </c>
      <c r="E81" s="47">
        <v>2.9470255093119284E-3</v>
      </c>
      <c r="F81" s="9">
        <v>35.630000000000003</v>
      </c>
      <c r="G81" s="14">
        <f t="shared" si="4"/>
        <v>0.11</v>
      </c>
      <c r="H81" s="46">
        <f t="shared" si="3"/>
        <v>7.8836092596574209E-5</v>
      </c>
      <c r="I81" s="14">
        <f>ROUND(F81*Прил.10!$D$12,2)</f>
        <v>286.47000000000003</v>
      </c>
      <c r="J81" s="14">
        <f t="shared" si="5"/>
        <v>0.84</v>
      </c>
    </row>
    <row r="82" spans="1:10" s="1" customFormat="1" ht="14.25" customHeight="1" outlineLevel="1" x14ac:dyDescent="0.2">
      <c r="A82" s="2">
        <v>54</v>
      </c>
      <c r="B82" s="48" t="s">
        <v>183</v>
      </c>
      <c r="C82" s="3" t="s">
        <v>184</v>
      </c>
      <c r="D82" s="2" t="s">
        <v>185</v>
      </c>
      <c r="E82" s="47">
        <v>2.4969961480407817E-2</v>
      </c>
      <c r="F82" s="9">
        <v>0.4</v>
      </c>
      <c r="G82" s="14">
        <f t="shared" si="4"/>
        <v>0.01</v>
      </c>
      <c r="H82" s="46">
        <f t="shared" si="3"/>
        <v>7.1669175087794731E-6</v>
      </c>
      <c r="I82" s="14">
        <f>ROUND(F82*Прил.10!$D$12,2)</f>
        <v>3.22</v>
      </c>
      <c r="J82" s="14">
        <f t="shared" si="5"/>
        <v>0.08</v>
      </c>
    </row>
    <row r="83" spans="1:10" s="1" customFormat="1" ht="14.25" x14ac:dyDescent="0.2">
      <c r="A83" s="2"/>
      <c r="B83" s="2"/>
      <c r="C83" s="3" t="s">
        <v>260</v>
      </c>
      <c r="D83" s="2"/>
      <c r="E83" s="50"/>
      <c r="F83" s="4"/>
      <c r="G83" s="14">
        <f>SUM(G50:G82)</f>
        <v>198.94000000000005</v>
      </c>
      <c r="H83" s="46">
        <f>G83/G84</f>
        <v>0.14257865691965887</v>
      </c>
      <c r="I83" s="14"/>
      <c r="J83" s="14">
        <f>SUM(J50:J82)</f>
        <v>1599.19</v>
      </c>
    </row>
    <row r="84" spans="1:10" s="1" customFormat="1" ht="14.25" customHeight="1" x14ac:dyDescent="0.2">
      <c r="A84" s="2"/>
      <c r="B84" s="2"/>
      <c r="C84" s="5" t="s">
        <v>261</v>
      </c>
      <c r="D84" s="2"/>
      <c r="E84" s="50"/>
      <c r="F84" s="4"/>
      <c r="G84" s="14">
        <f>G49+G83</f>
        <v>1395.3000000000002</v>
      </c>
      <c r="H84" s="46">
        <v>1</v>
      </c>
      <c r="I84" s="4"/>
      <c r="J84" s="14">
        <f>J49+J83</f>
        <v>11218.150000000001</v>
      </c>
    </row>
    <row r="85" spans="1:10" s="1" customFormat="1" ht="14.25" customHeight="1" x14ac:dyDescent="0.2">
      <c r="A85" s="2"/>
      <c r="B85" s="2"/>
      <c r="C85" s="3" t="s">
        <v>262</v>
      </c>
      <c r="D85" s="2"/>
      <c r="E85" s="50"/>
      <c r="F85" s="4"/>
      <c r="G85" s="14">
        <f>G14+G25+G84</f>
        <v>2427.7450880000001</v>
      </c>
      <c r="H85" s="46"/>
      <c r="I85" s="4"/>
      <c r="J85" s="14">
        <f>J14+J25+J84</f>
        <v>56606.91</v>
      </c>
    </row>
    <row r="86" spans="1:10" s="1" customFormat="1" ht="14.25" customHeight="1" x14ac:dyDescent="0.2">
      <c r="A86" s="2"/>
      <c r="B86" s="2"/>
      <c r="C86" s="3" t="s">
        <v>263</v>
      </c>
      <c r="D86" s="2" t="s">
        <v>264</v>
      </c>
      <c r="E86" s="56">
        <v>0.94</v>
      </c>
      <c r="F86" s="4"/>
      <c r="G86" s="14">
        <v>1818.61</v>
      </c>
      <c r="H86" s="46"/>
      <c r="I86" s="4"/>
      <c r="J86" s="14">
        <f>ROUND(E86*(J14+J16),2)</f>
        <v>42187.57</v>
      </c>
    </row>
    <row r="87" spans="1:10" s="1" customFormat="1" ht="14.25" customHeight="1" x14ac:dyDescent="0.2">
      <c r="A87" s="2"/>
      <c r="B87" s="2"/>
      <c r="C87" s="3" t="s">
        <v>265</v>
      </c>
      <c r="D87" s="2" t="s">
        <v>264</v>
      </c>
      <c r="E87" s="56">
        <v>0.49</v>
      </c>
      <c r="F87" s="4"/>
      <c r="G87" s="14">
        <v>961.74</v>
      </c>
      <c r="H87" s="46"/>
      <c r="I87" s="4"/>
      <c r="J87" s="14">
        <f>ROUND(E87*(J14+J16),2)</f>
        <v>21991.39</v>
      </c>
    </row>
    <row r="88" spans="1:10" s="1" customFormat="1" ht="14.25" customHeight="1" x14ac:dyDescent="0.2">
      <c r="A88" s="2"/>
      <c r="B88" s="2"/>
      <c r="C88" s="3" t="s">
        <v>266</v>
      </c>
      <c r="D88" s="2"/>
      <c r="E88" s="50"/>
      <c r="F88" s="4"/>
      <c r="G88" s="14">
        <f>G14+G25+G84+G86+G87</f>
        <v>5208.095088</v>
      </c>
      <c r="H88" s="46"/>
      <c r="I88" s="4"/>
      <c r="J88" s="14">
        <f>J14+J25+J84+J86+J87</f>
        <v>120785.87000000001</v>
      </c>
    </row>
    <row r="89" spans="1:10" s="1" customFormat="1" ht="14.25" customHeight="1" x14ac:dyDescent="0.2">
      <c r="A89" s="2"/>
      <c r="B89" s="2"/>
      <c r="C89" s="3" t="s">
        <v>267</v>
      </c>
      <c r="D89" s="2"/>
      <c r="E89" s="50"/>
      <c r="F89" s="4"/>
      <c r="G89" s="14">
        <f>G88+G40</f>
        <v>48109.265088</v>
      </c>
      <c r="H89" s="46"/>
      <c r="I89" s="4"/>
      <c r="J89" s="14">
        <f>J88+J40</f>
        <v>389347.24</v>
      </c>
    </row>
    <row r="90" spans="1:10" s="1" customFormat="1" ht="14.25" customHeight="1" x14ac:dyDescent="0.2">
      <c r="A90" s="2"/>
      <c r="B90" s="2"/>
      <c r="C90" s="3" t="s">
        <v>222</v>
      </c>
      <c r="D90" s="2" t="s">
        <v>339</v>
      </c>
      <c r="E90" s="57">
        <v>1</v>
      </c>
      <c r="F90" s="4"/>
      <c r="G90" s="14">
        <f>G89/E90</f>
        <v>48109.265088</v>
      </c>
      <c r="H90" s="46"/>
      <c r="I90" s="4"/>
      <c r="J90" s="14">
        <f>J89/E90</f>
        <v>389347.24</v>
      </c>
    </row>
    <row r="92" spans="1:10" s="1" customFormat="1" ht="14.25" customHeight="1" x14ac:dyDescent="0.2">
      <c r="A92" s="10"/>
    </row>
    <row r="93" spans="1:10" s="1" customFormat="1" ht="14.25" customHeight="1" x14ac:dyDescent="0.2">
      <c r="A93" s="6" t="s">
        <v>25</v>
      </c>
    </row>
    <row r="94" spans="1:10" s="1" customFormat="1" ht="14.25" customHeight="1" x14ac:dyDescent="0.2">
      <c r="A94" s="61" t="s">
        <v>26</v>
      </c>
    </row>
    <row r="95" spans="1:10" s="1" customFormat="1" ht="14.25" customHeight="1" x14ac:dyDescent="0.2">
      <c r="A95" s="6"/>
    </row>
    <row r="96" spans="1:10" s="1" customFormat="1" ht="14.25" customHeight="1" x14ac:dyDescent="0.2">
      <c r="A96" s="6" t="s">
        <v>27</v>
      </c>
    </row>
    <row r="97" spans="1:1" s="1" customFormat="1" ht="14.25" customHeight="1" x14ac:dyDescent="0.2">
      <c r="A97" s="61" t="s">
        <v>28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B43:H43"/>
    <mergeCell ref="B26:J26"/>
    <mergeCell ref="B42:J42"/>
    <mergeCell ref="I9:J9"/>
    <mergeCell ref="D6:J6"/>
    <mergeCell ref="B17:H17"/>
    <mergeCell ref="B18:H18"/>
    <mergeCell ref="B27:J27"/>
    <mergeCell ref="B12:H12"/>
    <mergeCell ref="B15:H15"/>
    <mergeCell ref="A7:H7"/>
    <mergeCell ref="A4:H4"/>
    <mergeCell ref="A9:A10"/>
    <mergeCell ref="B9:B10"/>
    <mergeCell ref="C9:C10"/>
    <mergeCell ref="D9:D10"/>
    <mergeCell ref="E9:E10"/>
    <mergeCell ref="F9:G9"/>
    <mergeCell ref="H9:H10"/>
  </mergeCells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view="pageBreakPreview" topLeftCell="A7" workbookViewId="0">
      <selection activeCell="E14" sqref="E14:E23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136" t="s">
        <v>268</v>
      </c>
      <c r="B1" s="136"/>
      <c r="C1" s="136"/>
      <c r="D1" s="136"/>
      <c r="E1" s="136"/>
      <c r="F1" s="136"/>
      <c r="G1" s="136"/>
    </row>
    <row r="2" spans="1:7" x14ac:dyDescent="0.25">
      <c r="A2" s="15"/>
      <c r="B2" s="15"/>
      <c r="C2" s="15"/>
      <c r="D2" s="15"/>
      <c r="E2" s="15"/>
      <c r="F2" s="15"/>
      <c r="G2" s="15"/>
    </row>
    <row r="3" spans="1:7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13" t="s">
        <v>269</v>
      </c>
      <c r="B5" s="113"/>
      <c r="C5" s="113"/>
      <c r="D5" s="113"/>
      <c r="E5" s="113"/>
      <c r="F5" s="113"/>
      <c r="G5" s="113"/>
    </row>
    <row r="6" spans="1:7" ht="64.5" customHeight="1" x14ac:dyDescent="0.25">
      <c r="A6" s="107" t="str">
        <f>'Прил.1 Сравнит табл'!B7</f>
        <v>Наименование разрабатываемого показателя УНЦ - Постоянная часть ПС, СКУД ЗПС 220 кВ</v>
      </c>
      <c r="B6" s="107"/>
      <c r="C6" s="107"/>
      <c r="D6" s="107"/>
      <c r="E6" s="107"/>
      <c r="F6" s="107"/>
      <c r="G6" s="107"/>
    </row>
    <row r="7" spans="1:7" x14ac:dyDescent="0.25">
      <c r="A7" s="6"/>
      <c r="B7" s="6"/>
      <c r="C7" s="6"/>
      <c r="D7" s="6"/>
      <c r="E7" s="6"/>
      <c r="F7" s="6"/>
      <c r="G7" s="6"/>
    </row>
    <row r="8" spans="1:7" ht="30" customHeight="1" x14ac:dyDescent="0.25">
      <c r="A8" s="137" t="s">
        <v>226</v>
      </c>
      <c r="B8" s="137" t="s">
        <v>44</v>
      </c>
      <c r="C8" s="137" t="s">
        <v>188</v>
      </c>
      <c r="D8" s="137" t="s">
        <v>46</v>
      </c>
      <c r="E8" s="117" t="s">
        <v>227</v>
      </c>
      <c r="F8" s="137" t="s">
        <v>48</v>
      </c>
      <c r="G8" s="137"/>
    </row>
    <row r="9" spans="1:7" x14ac:dyDescent="0.25">
      <c r="A9" s="137"/>
      <c r="B9" s="137"/>
      <c r="C9" s="137"/>
      <c r="D9" s="137"/>
      <c r="E9" s="118"/>
      <c r="F9" s="2" t="s">
        <v>230</v>
      </c>
      <c r="G9" s="2" t="s">
        <v>50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7"/>
      <c r="B11" s="132" t="s">
        <v>270</v>
      </c>
      <c r="C11" s="133"/>
      <c r="D11" s="133"/>
      <c r="E11" s="133"/>
      <c r="F11" s="133"/>
      <c r="G11" s="134"/>
    </row>
    <row r="12" spans="1:7" ht="27" customHeight="1" x14ac:dyDescent="0.25">
      <c r="A12" s="2"/>
      <c r="B12" s="5"/>
      <c r="C12" s="3" t="s">
        <v>271</v>
      </c>
      <c r="D12" s="5"/>
      <c r="E12" s="8"/>
      <c r="F12" s="4"/>
      <c r="G12" s="4">
        <v>0</v>
      </c>
    </row>
    <row r="13" spans="1:7" x14ac:dyDescent="0.25">
      <c r="A13" s="2"/>
      <c r="B13" s="121" t="s">
        <v>272</v>
      </c>
      <c r="C13" s="121"/>
      <c r="D13" s="121"/>
      <c r="E13" s="135"/>
      <c r="F13" s="123"/>
      <c r="G13" s="123"/>
    </row>
    <row r="14" spans="1:7" ht="25.5" customHeight="1" x14ac:dyDescent="0.25">
      <c r="A14" s="2">
        <v>1</v>
      </c>
      <c r="B14" s="57" t="str">
        <f>'Прил.5 Расчет СМР и ОБ'!B28</f>
        <v>61.2.07.08-0002</v>
      </c>
      <c r="C14" s="82" t="str">
        <f>'Прил.5 Расчет СМР и ОБ'!C28</f>
        <v>Считыватель VinSonic для магнитных карт MSR-0101</v>
      </c>
      <c r="D14" s="57" t="str">
        <f>'Прил.5 Расчет СМР и ОБ'!D28</f>
        <v>10 шт</v>
      </c>
      <c r="E14" s="103">
        <f>'Прил.5 Расчет СМР и ОБ'!E28</f>
        <v>0.8000186863083919</v>
      </c>
      <c r="F14" s="14">
        <f>'Прил.5 Расчет СМР и ОБ'!F28</f>
        <v>19707.400000000001</v>
      </c>
      <c r="G14" s="14">
        <f t="shared" ref="G14:G23" si="0">ROUND(E14*F14,2)</f>
        <v>15766.29</v>
      </c>
    </row>
    <row r="15" spans="1:7" ht="25.5" customHeight="1" x14ac:dyDescent="0.25">
      <c r="A15" s="2">
        <v>2</v>
      </c>
      <c r="B15" s="57" t="str">
        <f>'Прил.5 Расчет СМР и ОБ'!B29</f>
        <v>62.4.02.01-0049</v>
      </c>
      <c r="C15" s="82" t="str">
        <f>'Прил.5 Расчет СМР и ОБ'!C29</f>
        <v>Источник бесперебойного питания: Delta N Series UPS</v>
      </c>
      <c r="D15" s="57" t="str">
        <f>'Прил.5 Расчет СМР и ОБ'!D29</f>
        <v>шт</v>
      </c>
      <c r="E15" s="103">
        <f>'Прил.5 Расчет СМР и ОБ'!E29</f>
        <v>2.5000584168904254</v>
      </c>
      <c r="F15" s="14">
        <f>'Прил.5 Расчет СМР и ОБ'!F29</f>
        <v>5415.89</v>
      </c>
      <c r="G15" s="14">
        <f t="shared" si="0"/>
        <v>13540.04</v>
      </c>
    </row>
    <row r="16" spans="1:7" ht="25.5" customHeight="1" x14ac:dyDescent="0.25">
      <c r="A16" s="2">
        <v>3</v>
      </c>
      <c r="B16" s="57" t="str">
        <f>'Прил.5 Расчет СМР и ОБ'!B30</f>
        <v>61.2.07.04-0004</v>
      </c>
      <c r="C16" s="82" t="str">
        <f>'Прил.5 Расчет СМР и ОБ'!C30</f>
        <v>Контроллер доступа, марка "С2000-2" исп. 01</v>
      </c>
      <c r="D16" s="57" t="str">
        <f>'Прил.5 Расчет СМР и ОБ'!D30</f>
        <v>шт</v>
      </c>
      <c r="E16" s="103">
        <f>'Прил.5 Расчет СМР и ОБ'!E30</f>
        <v>4.0000939676829681</v>
      </c>
      <c r="F16" s="14">
        <f>'Прил.5 Расчет СМР и ОБ'!F30</f>
        <v>575.80999999999995</v>
      </c>
      <c r="G16" s="14">
        <f t="shared" si="0"/>
        <v>2303.29</v>
      </c>
    </row>
    <row r="17" spans="1:7" ht="38.25" customHeight="1" x14ac:dyDescent="0.25">
      <c r="A17" s="2">
        <v>4</v>
      </c>
      <c r="B17" s="57" t="str">
        <f>'Прил.5 Расчет СМР и ОБ'!B32</f>
        <v>61.2.01.03-0019</v>
      </c>
      <c r="C17" s="82" t="str">
        <f>'Прил.5 Расчет СМР и ОБ'!C32</f>
        <v>Извещатель охранный инфракрасный пассивный: "Пирон-1", взрывозащитное исполнение</v>
      </c>
      <c r="D17" s="57" t="str">
        <f>'Прил.5 Расчет СМР и ОБ'!D32</f>
        <v>шт</v>
      </c>
      <c r="E17" s="103">
        <f>'Прил.5 Расчет СМР и ОБ'!E32</f>
        <v>1.5000346721156925</v>
      </c>
      <c r="F17" s="14">
        <f>'Прил.5 Расчет СМР и ОБ'!F32</f>
        <v>2122.7199999999998</v>
      </c>
      <c r="G17" s="14">
        <f t="shared" si="0"/>
        <v>3184.15</v>
      </c>
    </row>
    <row r="18" spans="1:7" ht="25.5" customHeight="1" x14ac:dyDescent="0.25">
      <c r="A18" s="2">
        <v>5</v>
      </c>
      <c r="B18" s="57" t="str">
        <f>'Прил.5 Расчет СМР и ОБ'!B33</f>
        <v>61.2.07.01-0011</v>
      </c>
      <c r="C18" s="82" t="str">
        <f>'Прил.5 Расчет СМР и ОБ'!C33</f>
        <v>Замок электромеханический горизонтальный NICE PLA 11</v>
      </c>
      <c r="D18" s="57" t="str">
        <f>'Прил.5 Расчет СМР и ОБ'!D33</f>
        <v>шт</v>
      </c>
      <c r="E18" s="103">
        <f>'Прил.5 Расчет СМР и ОБ'!E33</f>
        <v>3.5000823657387081</v>
      </c>
      <c r="F18" s="14">
        <f>'Прил.5 Расчет СМР и ОБ'!F33</f>
        <v>615.58000000000004</v>
      </c>
      <c r="G18" s="14">
        <f t="shared" si="0"/>
        <v>2154.58</v>
      </c>
    </row>
    <row r="19" spans="1:7" ht="38.25" customHeight="1" x14ac:dyDescent="0.25">
      <c r="A19" s="2">
        <v>6</v>
      </c>
      <c r="B19" s="57" t="str">
        <f>'Прил.5 Расчет СМР и ОБ'!B34</f>
        <v>61.2.01.03-0020</v>
      </c>
      <c r="C19" s="82" t="str">
        <f>'Прил.5 Расчет СМР и ОБ'!C34</f>
        <v>Извещатель охранный инфракрасный пассивный: "Пирон-1А", взрывозащитное исполнение</v>
      </c>
      <c r="D19" s="57" t="str">
        <f>'Прил.5 Расчет СМР и ОБ'!D34</f>
        <v>шт</v>
      </c>
      <c r="E19" s="103">
        <f>'Прил.5 Расчет СМР и ОБ'!E34</f>
        <v>1.000023114743795</v>
      </c>
      <c r="F19" s="14">
        <f>'Прил.5 Расчет СМР и ОБ'!F34</f>
        <v>2122.7199999999998</v>
      </c>
      <c r="G19" s="14">
        <f t="shared" si="0"/>
        <v>2122.77</v>
      </c>
    </row>
    <row r="20" spans="1:7" ht="25.5" customHeight="1" x14ac:dyDescent="0.25">
      <c r="A20" s="2">
        <v>7</v>
      </c>
      <c r="B20" s="57" t="str">
        <f>'Прил.5 Расчет СМР и ОБ'!B35</f>
        <v>62.4.02.01-0075</v>
      </c>
      <c r="C20" s="82" t="str">
        <f>'Прил.5 Расчет СМР и ОБ'!C35</f>
        <v>Источник бесперебойного питания: СКАТ-1200У2</v>
      </c>
      <c r="D20" s="57" t="str">
        <f>'Прил.5 Расчет СМР и ОБ'!D35</f>
        <v>шт</v>
      </c>
      <c r="E20" s="103">
        <f>'Прил.5 Расчет СМР и ОБ'!E35</f>
        <v>0.50001162107628205</v>
      </c>
      <c r="F20" s="14">
        <f>'Прил.5 Расчет СМР и ОБ'!F35</f>
        <v>3451.57</v>
      </c>
      <c r="G20" s="14">
        <f t="shared" si="0"/>
        <v>1725.83</v>
      </c>
    </row>
    <row r="21" spans="1:7" ht="25.5" customHeight="1" x14ac:dyDescent="0.25">
      <c r="A21" s="2">
        <v>8</v>
      </c>
      <c r="B21" s="57" t="str">
        <f>'Прил.5 Расчет СМР и ОБ'!B36</f>
        <v>61.3.03.01-0002</v>
      </c>
      <c r="C21" s="82" t="str">
        <f>'Прил.5 Расчет СМР и ОБ'!C36</f>
        <v>Домофон многоабонентный "Мета ком-99" на 100 абонентов</v>
      </c>
      <c r="D21" s="57" t="str">
        <f>'Прил.5 Расчет СМР и ОБ'!D36</f>
        <v>шт</v>
      </c>
      <c r="E21" s="103">
        <f>'Прил.5 Расчет СМР и ОБ'!E36</f>
        <v>0.50001181772074121</v>
      </c>
      <c r="F21" s="14">
        <f>'Прил.5 Расчет СМР и ОБ'!F36</f>
        <v>2061.4</v>
      </c>
      <c r="G21" s="14">
        <f t="shared" si="0"/>
        <v>1030.72</v>
      </c>
    </row>
    <row r="22" spans="1:7" ht="25.5" customHeight="1" x14ac:dyDescent="0.25">
      <c r="A22" s="2">
        <v>9</v>
      </c>
      <c r="B22" s="57" t="str">
        <f>'Прил.5 Расчет СМР и ОБ'!B37</f>
        <v>61.2.01.05-0002</v>
      </c>
      <c r="C22" s="82" t="str">
        <f>'Прил.5 Расчет СМР и ОБ'!C37</f>
        <v>Извещатель охранный контактный: ДПМ-1-100</v>
      </c>
      <c r="D22" s="57" t="str">
        <f>'Прил.5 Расчет СМР и ОБ'!D37</f>
        <v>шт</v>
      </c>
      <c r="E22" s="103">
        <f>'Прил.5 Расчет СМР и ОБ'!E37</f>
        <v>3.5000753209575968</v>
      </c>
      <c r="F22" s="14">
        <f>'Прил.5 Расчет СМР и ОБ'!F37</f>
        <v>283.18</v>
      </c>
      <c r="G22" s="14">
        <f t="shared" si="0"/>
        <v>991.15</v>
      </c>
    </row>
    <row r="23" spans="1:7" ht="25.5" customHeight="1" x14ac:dyDescent="0.25">
      <c r="A23" s="2">
        <v>10</v>
      </c>
      <c r="B23" s="57" t="str">
        <f>'Прил.5 Расчет СМР и ОБ'!B38</f>
        <v>61.1.03.03-0001</v>
      </c>
      <c r="C23" s="82" t="str">
        <f>'Прил.5 Расчет СМР и ОБ'!C38</f>
        <v>Изделия домофона до 200 абонентских пультов</v>
      </c>
      <c r="D23" s="57" t="str">
        <f>'Прил.5 Расчет СМР и ОБ'!D38</f>
        <v>шт</v>
      </c>
      <c r="E23" s="103">
        <f>'Прил.5 Расчет СМР и ОБ'!E38</f>
        <v>0.50001137173304067</v>
      </c>
      <c r="F23" s="14">
        <f>'Прил.5 Расчет СМР и ОБ'!F38</f>
        <v>164.69</v>
      </c>
      <c r="G23" s="14">
        <f t="shared" si="0"/>
        <v>82.35</v>
      </c>
    </row>
    <row r="24" spans="1:7" ht="25.5" customHeight="1" x14ac:dyDescent="0.25">
      <c r="A24" s="2"/>
      <c r="B24" s="12"/>
      <c r="C24" s="12" t="s">
        <v>273</v>
      </c>
      <c r="D24" s="12"/>
      <c r="E24" s="13"/>
      <c r="F24" s="4"/>
      <c r="G24" s="14">
        <f>SUM(G14:G23)</f>
        <v>42901.170000000006</v>
      </c>
    </row>
    <row r="25" spans="1:7" ht="19.5" customHeight="1" x14ac:dyDescent="0.25">
      <c r="A25" s="2"/>
      <c r="B25" s="3"/>
      <c r="C25" s="3" t="s">
        <v>274</v>
      </c>
      <c r="D25" s="3"/>
      <c r="E25" s="9"/>
      <c r="F25" s="4"/>
      <c r="G25" s="14">
        <f>G12+G24</f>
        <v>42901.170000000006</v>
      </c>
    </row>
    <row r="26" spans="1:7" x14ac:dyDescent="0.25">
      <c r="A26" s="10"/>
      <c r="B26" s="11"/>
      <c r="C26" s="10"/>
      <c r="D26" s="10"/>
      <c r="E26" s="10"/>
      <c r="F26" s="10"/>
      <c r="G26" s="10"/>
    </row>
    <row r="27" spans="1:7" x14ac:dyDescent="0.25">
      <c r="A27" s="6" t="s">
        <v>25</v>
      </c>
      <c r="B27" s="1"/>
      <c r="C27" s="1"/>
      <c r="D27" s="10"/>
      <c r="E27" s="10"/>
      <c r="F27" s="10"/>
      <c r="G27" s="10"/>
    </row>
    <row r="28" spans="1:7" x14ac:dyDescent="0.25">
      <c r="A28" s="61" t="s">
        <v>26</v>
      </c>
      <c r="B28" s="1"/>
      <c r="C28" s="1"/>
      <c r="D28" s="10"/>
      <c r="E28" s="10"/>
      <c r="F28" s="10"/>
      <c r="G28" s="10"/>
    </row>
    <row r="29" spans="1:7" x14ac:dyDescent="0.25">
      <c r="A29" s="6"/>
      <c r="B29" s="1"/>
      <c r="C29" s="1"/>
      <c r="D29" s="10"/>
      <c r="E29" s="10"/>
      <c r="F29" s="10"/>
      <c r="G29" s="10"/>
    </row>
    <row r="30" spans="1:7" x14ac:dyDescent="0.25">
      <c r="A30" s="6" t="s">
        <v>27</v>
      </c>
      <c r="B30" s="1"/>
      <c r="C30" s="1"/>
      <c r="D30" s="10"/>
      <c r="E30" s="10"/>
      <c r="F30" s="10"/>
      <c r="G30" s="10"/>
    </row>
    <row r="31" spans="1:7" x14ac:dyDescent="0.25">
      <c r="A31" s="61" t="s">
        <v>28</v>
      </c>
      <c r="B31" s="1"/>
      <c r="C31" s="1"/>
      <c r="D31" s="10"/>
      <c r="E31" s="10"/>
      <c r="F31" s="10"/>
      <c r="G31" s="10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17"/>
  <sheetViews>
    <sheetView view="pageBreakPreview" workbookViewId="0">
      <selection activeCell="D14" sqref="D14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60"/>
      <c r="B1" s="60"/>
      <c r="C1" s="60"/>
      <c r="D1" s="60" t="s">
        <v>275</v>
      </c>
    </row>
    <row r="2" spans="1:4" ht="15.75" customHeight="1" x14ac:dyDescent="0.25">
      <c r="A2" s="60"/>
      <c r="B2" s="60"/>
      <c r="C2" s="60"/>
      <c r="D2" s="60"/>
    </row>
    <row r="3" spans="1:4" ht="15.75" customHeight="1" x14ac:dyDescent="0.25">
      <c r="A3" s="60"/>
      <c r="B3" s="97" t="s">
        <v>276</v>
      </c>
      <c r="C3" s="60"/>
      <c r="D3" s="60"/>
    </row>
    <row r="4" spans="1:4" ht="15.75" customHeight="1" x14ac:dyDescent="0.25">
      <c r="A4" s="60"/>
      <c r="B4" s="60"/>
      <c r="C4" s="60"/>
      <c r="D4" s="60"/>
    </row>
    <row r="5" spans="1:4" ht="31.5" customHeight="1" x14ac:dyDescent="0.25">
      <c r="A5" s="138" t="s">
        <v>277</v>
      </c>
      <c r="B5" s="138"/>
      <c r="C5" s="138"/>
      <c r="D5" s="98" t="str">
        <f>'Прил.5 Расчет СМР и ОБ'!D6:J6</f>
        <v>Постоянная часть ПС, СКУД ЗПС 220 кВ</v>
      </c>
    </row>
    <row r="6" spans="1:4" ht="15.75" customHeight="1" x14ac:dyDescent="0.25">
      <c r="A6" s="60" t="s">
        <v>340</v>
      </c>
      <c r="B6" s="60"/>
      <c r="C6" s="60"/>
      <c r="D6" s="60"/>
    </row>
    <row r="7" spans="1:4" ht="15.75" customHeight="1" x14ac:dyDescent="0.25">
      <c r="A7" s="60"/>
      <c r="B7" s="60"/>
      <c r="C7" s="60"/>
      <c r="D7" s="60"/>
    </row>
    <row r="8" spans="1:4" x14ac:dyDescent="0.25">
      <c r="A8" s="109" t="s">
        <v>278</v>
      </c>
      <c r="B8" s="109" t="s">
        <v>279</v>
      </c>
      <c r="C8" s="109" t="s">
        <v>280</v>
      </c>
      <c r="D8" s="109" t="s">
        <v>281</v>
      </c>
    </row>
    <row r="9" spans="1:4" x14ac:dyDescent="0.25">
      <c r="A9" s="109"/>
      <c r="B9" s="109"/>
      <c r="C9" s="109"/>
      <c r="D9" s="109"/>
    </row>
    <row r="10" spans="1:4" ht="15.75" customHeight="1" x14ac:dyDescent="0.25">
      <c r="A10" s="37">
        <v>1</v>
      </c>
      <c r="B10" s="37">
        <v>2</v>
      </c>
      <c r="C10" s="37">
        <v>3</v>
      </c>
      <c r="D10" s="37">
        <v>4</v>
      </c>
    </row>
    <row r="11" spans="1:4" ht="63" customHeight="1" x14ac:dyDescent="0.25">
      <c r="A11" s="101" t="s">
        <v>345</v>
      </c>
      <c r="B11" s="101" t="s">
        <v>346</v>
      </c>
      <c r="C11" s="99" t="s">
        <v>347</v>
      </c>
      <c r="D11" s="100">
        <f>'Прил.4 РМ'!C41/1000</f>
        <v>442.71580999999998</v>
      </c>
    </row>
    <row r="13" spans="1:4" x14ac:dyDescent="0.25">
      <c r="A13" s="6" t="s">
        <v>282</v>
      </c>
      <c r="B13" s="1"/>
      <c r="C13" s="1"/>
      <c r="D13" s="10"/>
    </row>
    <row r="14" spans="1:4" x14ac:dyDescent="0.25">
      <c r="A14" s="61" t="s">
        <v>26</v>
      </c>
      <c r="B14" s="1"/>
      <c r="C14" s="1"/>
      <c r="D14" s="10"/>
    </row>
    <row r="15" spans="1:4" x14ac:dyDescent="0.25">
      <c r="A15" s="6"/>
      <c r="B15" s="1"/>
      <c r="C15" s="1"/>
      <c r="D15" s="10"/>
    </row>
    <row r="16" spans="1:4" x14ac:dyDescent="0.25">
      <c r="A16" s="6" t="s">
        <v>27</v>
      </c>
      <c r="B16" s="1"/>
      <c r="C16" s="1"/>
      <c r="D16" s="10"/>
    </row>
    <row r="17" spans="1:4" x14ac:dyDescent="0.25">
      <c r="A17" s="61" t="s">
        <v>28</v>
      </c>
      <c r="B17" s="1"/>
      <c r="C17" s="1"/>
      <c r="D17" s="10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E30"/>
  <sheetViews>
    <sheetView workbookViewId="0">
      <selection activeCell="D13" sqref="D13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105" t="s">
        <v>283</v>
      </c>
      <c r="C4" s="105"/>
      <c r="D4" s="105"/>
    </row>
    <row r="5" spans="2:5" ht="18.75" customHeight="1" x14ac:dyDescent="0.25">
      <c r="B5" s="35"/>
    </row>
    <row r="6" spans="2:5" ht="15.75" customHeight="1" x14ac:dyDescent="0.25">
      <c r="B6" s="106" t="s">
        <v>284</v>
      </c>
      <c r="C6" s="106"/>
      <c r="D6" s="106"/>
    </row>
    <row r="7" spans="2:5" x14ac:dyDescent="0.25">
      <c r="B7" s="139"/>
      <c r="C7" s="139"/>
      <c r="D7" s="139"/>
      <c r="E7" s="139"/>
    </row>
    <row r="8" spans="2:5" ht="47.25" customHeight="1" x14ac:dyDescent="0.25">
      <c r="B8" s="37" t="s">
        <v>285</v>
      </c>
      <c r="C8" s="37" t="s">
        <v>286</v>
      </c>
      <c r="D8" s="37" t="s">
        <v>287</v>
      </c>
    </row>
    <row r="9" spans="2:5" ht="15.75" customHeight="1" x14ac:dyDescent="0.25">
      <c r="B9" s="37">
        <v>1</v>
      </c>
      <c r="C9" s="37">
        <v>2</v>
      </c>
      <c r="D9" s="37">
        <v>3</v>
      </c>
    </row>
    <row r="10" spans="2:5" ht="31.5" customHeight="1" x14ac:dyDescent="0.25">
      <c r="B10" s="37" t="s">
        <v>288</v>
      </c>
      <c r="C10" s="37" t="s">
        <v>289</v>
      </c>
      <c r="D10" s="37">
        <v>44.29</v>
      </c>
    </row>
    <row r="11" spans="2:5" ht="31.5" customHeight="1" x14ac:dyDescent="0.25">
      <c r="B11" s="37" t="s">
        <v>290</v>
      </c>
      <c r="C11" s="37" t="s">
        <v>289</v>
      </c>
      <c r="D11" s="37">
        <v>13.47</v>
      </c>
    </row>
    <row r="12" spans="2:5" ht="31.5" customHeight="1" x14ac:dyDescent="0.25">
      <c r="B12" s="37" t="s">
        <v>291</v>
      </c>
      <c r="C12" s="37" t="s">
        <v>289</v>
      </c>
      <c r="D12" s="37">
        <v>8.0399999999999991</v>
      </c>
    </row>
    <row r="13" spans="2:5" ht="31.5" customHeight="1" x14ac:dyDescent="0.25">
      <c r="B13" s="37" t="s">
        <v>292</v>
      </c>
      <c r="C13" s="38" t="s">
        <v>293</v>
      </c>
      <c r="D13" s="37">
        <v>6.26</v>
      </c>
    </row>
    <row r="14" spans="2:5" ht="78.75" customHeight="1" x14ac:dyDescent="0.25">
      <c r="B14" s="37" t="s">
        <v>294</v>
      </c>
      <c r="C14" s="37" t="s">
        <v>295</v>
      </c>
      <c r="D14" s="39">
        <v>3.9E-2</v>
      </c>
    </row>
    <row r="15" spans="2:5" ht="78.75" customHeight="1" x14ac:dyDescent="0.25">
      <c r="B15" s="37" t="s">
        <v>296</v>
      </c>
      <c r="C15" s="37" t="s">
        <v>297</v>
      </c>
      <c r="D15" s="39">
        <v>2.1000000000000001E-2</v>
      </c>
    </row>
    <row r="16" spans="2:5" ht="15.75" customHeight="1" x14ac:dyDescent="0.25">
      <c r="B16" s="37" t="s">
        <v>212</v>
      </c>
      <c r="C16" s="37"/>
      <c r="D16" s="37"/>
    </row>
    <row r="17" spans="2:4" ht="31.5" customHeight="1" x14ac:dyDescent="0.25">
      <c r="B17" s="37" t="s">
        <v>298</v>
      </c>
      <c r="C17" s="37" t="s">
        <v>299</v>
      </c>
      <c r="D17" s="39">
        <v>2.1399999999999999E-2</v>
      </c>
    </row>
    <row r="18" spans="2:4" ht="31.5" customHeight="1" x14ac:dyDescent="0.25">
      <c r="B18" s="37" t="s">
        <v>218</v>
      </c>
      <c r="C18" s="37" t="s">
        <v>300</v>
      </c>
      <c r="D18" s="39">
        <v>2E-3</v>
      </c>
    </row>
    <row r="19" spans="2:4" ht="24" customHeight="1" x14ac:dyDescent="0.25">
      <c r="B19" s="37" t="s">
        <v>220</v>
      </c>
      <c r="C19" s="37" t="s">
        <v>301</v>
      </c>
      <c r="D19" s="39">
        <v>0.03</v>
      </c>
    </row>
    <row r="20" spans="2:4" ht="18.75" customHeight="1" x14ac:dyDescent="0.25">
      <c r="B20" s="36"/>
    </row>
    <row r="21" spans="2:4" ht="18.75" customHeight="1" x14ac:dyDescent="0.25">
      <c r="B21" s="36"/>
    </row>
    <row r="22" spans="2:4" ht="18.75" customHeight="1" x14ac:dyDescent="0.25">
      <c r="B22" s="36"/>
    </row>
    <row r="23" spans="2:4" ht="18.75" customHeight="1" x14ac:dyDescent="0.25">
      <c r="B23" s="36"/>
    </row>
    <row r="26" spans="2:4" x14ac:dyDescent="0.25">
      <c r="B26" s="6" t="s">
        <v>25</v>
      </c>
      <c r="C26" s="1"/>
    </row>
    <row r="27" spans="2:4" x14ac:dyDescent="0.25">
      <c r="B27" s="61" t="s">
        <v>26</v>
      </c>
      <c r="C27" s="1"/>
    </row>
    <row r="28" spans="2:4" x14ac:dyDescent="0.25">
      <c r="B28" s="6"/>
      <c r="C28" s="1"/>
    </row>
    <row r="29" spans="2:4" x14ac:dyDescent="0.25">
      <c r="B29" s="6" t="s">
        <v>27</v>
      </c>
      <c r="C29" s="1"/>
    </row>
    <row r="30" spans="2:4" x14ac:dyDescent="0.25">
      <c r="B30" s="61" t="s">
        <v>28</v>
      </c>
      <c r="C30" s="1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workbookViewId="0">
      <selection activeCell="K8" sqref="J8:K8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40" t="s">
        <v>302</v>
      </c>
      <c r="B2" s="140"/>
      <c r="C2" s="140"/>
      <c r="D2" s="140"/>
      <c r="E2" s="140"/>
      <c r="F2" s="140"/>
    </row>
    <row r="4" spans="1:7" ht="18" customHeight="1" x14ac:dyDescent="0.25">
      <c r="A4" s="20" t="s">
        <v>303</v>
      </c>
    </row>
    <row r="5" spans="1:7" x14ac:dyDescent="0.25">
      <c r="A5" s="21" t="s">
        <v>226</v>
      </c>
      <c r="B5" s="21" t="s">
        <v>304</v>
      </c>
      <c r="C5" s="21" t="s">
        <v>305</v>
      </c>
      <c r="D5" s="21" t="s">
        <v>306</v>
      </c>
      <c r="E5" s="21" t="s">
        <v>307</v>
      </c>
      <c r="F5" s="21" t="s">
        <v>308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90" customHeight="1" x14ac:dyDescent="0.25">
      <c r="A7" s="22" t="s">
        <v>309</v>
      </c>
      <c r="B7" s="24" t="s">
        <v>310</v>
      </c>
      <c r="C7" s="23" t="s">
        <v>311</v>
      </c>
      <c r="D7" s="23" t="s">
        <v>312</v>
      </c>
      <c r="E7" s="25">
        <v>47872.94</v>
      </c>
      <c r="F7" s="24" t="s">
        <v>313</v>
      </c>
    </row>
    <row r="8" spans="1:7" ht="30" customHeight="1" x14ac:dyDescent="0.25">
      <c r="A8" s="22" t="s">
        <v>314</v>
      </c>
      <c r="B8" s="24" t="s">
        <v>315</v>
      </c>
      <c r="C8" s="23" t="s">
        <v>316</v>
      </c>
      <c r="D8" s="23" t="s">
        <v>317</v>
      </c>
      <c r="E8" s="25">
        <f>1973/12</f>
        <v>164.41666666666666</v>
      </c>
      <c r="F8" s="24" t="s">
        <v>318</v>
      </c>
      <c r="G8" s="26"/>
    </row>
    <row r="9" spans="1:7" x14ac:dyDescent="0.25">
      <c r="A9" s="22" t="s">
        <v>319</v>
      </c>
      <c r="B9" s="24" t="s">
        <v>320</v>
      </c>
      <c r="C9" s="23" t="s">
        <v>321</v>
      </c>
      <c r="D9" s="23" t="s">
        <v>312</v>
      </c>
      <c r="E9" s="25">
        <v>1</v>
      </c>
      <c r="F9" s="24"/>
      <c r="G9" s="27"/>
    </row>
    <row r="10" spans="1:7" x14ac:dyDescent="0.25">
      <c r="A10" s="22" t="s">
        <v>322</v>
      </c>
      <c r="B10" s="24" t="s">
        <v>323</v>
      </c>
      <c r="C10" s="23"/>
      <c r="D10" s="23"/>
      <c r="E10" s="28">
        <v>4.0999999999999996</v>
      </c>
      <c r="F10" s="24" t="s">
        <v>324</v>
      </c>
      <c r="G10" s="27"/>
    </row>
    <row r="11" spans="1:7" ht="75" customHeight="1" x14ac:dyDescent="0.25">
      <c r="A11" s="22" t="s">
        <v>325</v>
      </c>
      <c r="B11" s="24" t="s">
        <v>326</v>
      </c>
      <c r="C11" s="23" t="s">
        <v>327</v>
      </c>
      <c r="D11" s="23" t="s">
        <v>312</v>
      </c>
      <c r="E11" s="29">
        <v>1.359</v>
      </c>
      <c r="F11" s="24" t="s">
        <v>328</v>
      </c>
    </row>
    <row r="12" spans="1:7" ht="75" customHeight="1" x14ac:dyDescent="0.25">
      <c r="A12" s="22" t="s">
        <v>329</v>
      </c>
      <c r="B12" s="30" t="s">
        <v>330</v>
      </c>
      <c r="C12" s="23" t="s">
        <v>331</v>
      </c>
      <c r="D12" s="23" t="s">
        <v>312</v>
      </c>
      <c r="E12" s="31">
        <v>1.139</v>
      </c>
      <c r="F12" s="32" t="s">
        <v>332</v>
      </c>
      <c r="G12" s="27" t="s">
        <v>333</v>
      </c>
    </row>
    <row r="13" spans="1:7" ht="60" customHeight="1" x14ac:dyDescent="0.25">
      <c r="A13" s="22" t="s">
        <v>334</v>
      </c>
      <c r="B13" s="33" t="s">
        <v>335</v>
      </c>
      <c r="C13" s="23" t="s">
        <v>336</v>
      </c>
      <c r="D13" s="23" t="s">
        <v>337</v>
      </c>
      <c r="E13" s="34">
        <f>((E7*E9/E8)*E11)*E12</f>
        <v>450.69987855412063</v>
      </c>
      <c r="F13" s="24" t="s">
        <v>338</v>
      </c>
    </row>
  </sheetData>
  <mergeCells count="1">
    <mergeCell ref="A2:F2"/>
  </mergeCells>
  <hyperlinks>
    <hyperlink ref="G12" r:id="rId1" xr:uid="{00000000-0004-0000-0800-000000000000}"/>
  </hyperlinks>
  <pageMargins left="0.7" right="0.7" top="0.75" bottom="0.75" header="0.3" footer="0.3"/>
  <pageSetup paperSize="9" scale="56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8</vt:i4>
      </vt:variant>
    </vt:vector>
  </HeadingPairs>
  <TitlesOfParts>
    <vt:vector size="17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</vt:lpstr>
      <vt:lpstr>Прил.10</vt:lpstr>
      <vt:lpstr>ФОТр.тек.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Елена Добровольская</cp:lastModifiedBy>
  <dcterms:created xsi:type="dcterms:W3CDTF">2020-09-30T08:50:27Z</dcterms:created>
  <dcterms:modified xsi:type="dcterms:W3CDTF">2023-10-08T12:29:06Z</dcterms:modified>
  <cp:category/>
</cp:coreProperties>
</file>