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2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89" t="inlineStr">
        <is>
          <t>IIА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89" t="n">
        <v>4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89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89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89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3">
      <c r="A10" s="105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3">
      <c r="A11" s="105" t="n"/>
      <c r="B11" s="175" t="n"/>
      <c r="C11" s="175" t="n"/>
      <c r="D11" s="175" t="n"/>
      <c r="E11" s="175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330 кВ без устройства фундаментов, номинальный ток 4000 А, номинальный ток отключения 63 кА</t>
        </is>
      </c>
      <c r="D12" s="126" t="n"/>
      <c r="E12" s="126" t="n"/>
      <c r="F12" s="176" t="n">
        <v>1598.8265904</v>
      </c>
      <c r="G12" s="173" t="n"/>
      <c r="H12" s="126" t="n">
        <v>86769.6759366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 кв. 2013г:</t>
        </is>
      </c>
      <c r="C14" s="172" t="n"/>
      <c r="D14" s="172" t="n"/>
      <c r="E14" s="173" t="n"/>
      <c r="F14" s="179">
        <f>F12</f>
        <v/>
      </c>
      <c r="G14" s="173" t="n"/>
      <c r="H14" s="87">
        <f>H12</f>
        <v/>
      </c>
      <c r="I14" s="87" t="n"/>
      <c r="J14" s="87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32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8" workbookViewId="0">
      <selection activeCell="D43" sqref="D43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3" t="n"/>
      <c r="K9" s="105" t="n"/>
    </row>
    <row r="10" ht="33" customHeight="1" s="103">
      <c r="A10" s="175" t="n"/>
      <c r="B10" s="175" t="n"/>
      <c r="C10" s="175" t="n"/>
      <c r="D10" s="175" t="n"/>
      <c r="E10" s="175" t="n"/>
      <c r="F10" s="175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0" t="n"/>
      <c r="K11" s="105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7711.2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 t="n">
        <v>1139.68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1139.68</v>
      </c>
      <c r="G15" s="73" t="n"/>
      <c r="H15" s="73" t="n">
        <v>14020.1</v>
      </c>
      <c r="K15" s="105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700.4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94.52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330 кВ 3150/40 кА</t>
        </is>
      </c>
      <c r="E22" s="143" t="inlineStr">
        <is>
          <t>компл</t>
        </is>
      </c>
      <c r="F22" s="143" t="n">
        <v>4</v>
      </c>
      <c r="G22" s="73" t="n">
        <v>5505690.097</v>
      </c>
      <c r="H22" s="73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48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11.96</v>
      </c>
      <c r="G25" s="73" t="n">
        <v>79.09999999999999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872.72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56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01.3.01.06-0050</t>
        </is>
      </c>
      <c r="D28" s="144" t="inlineStr">
        <is>
          <t>Смазка универсальная тугоплавкая УТ (консталин жировой)</t>
        </is>
      </c>
      <c r="E28" s="143" t="inlineStr">
        <is>
          <t>т</t>
        </is>
      </c>
      <c r="F28" s="143" t="n">
        <v>0.0152</v>
      </c>
      <c r="G28" s="73" t="n">
        <v>17500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01.7.17.11-0001</t>
        </is>
      </c>
      <c r="D29" s="144" t="inlineStr">
        <is>
          <t>Бумага шлифовальная</t>
        </is>
      </c>
      <c r="E29" s="143" t="inlineStr">
        <is>
          <t>кг</t>
        </is>
      </c>
      <c r="F29" s="143" t="n">
        <v>4</v>
      </c>
      <c r="G29" s="73" t="n">
        <v>50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11.1.03.06-0021</t>
        </is>
      </c>
      <c r="D30" s="144" t="inlineStr">
        <is>
          <t>Доска обрезная, лиственных пород (береза, липа), длина 4-6,5 м, все ширины, толщина 19-22 мм, сорт II</t>
        </is>
      </c>
      <c r="E30" s="143" t="inlineStr">
        <is>
          <t>м3</t>
        </is>
      </c>
      <c r="F30" s="143" t="n">
        <v>0.08</v>
      </c>
      <c r="G30" s="73" t="n">
        <v>1784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10.2.02.07-0109</t>
        </is>
      </c>
      <c r="D31" s="144" t="inlineStr">
        <is>
          <t>Проволока латунная, круглая, твердая, нормальной точности, марка Л68, диаметр 0,50 мм</t>
        </is>
      </c>
      <c r="E31" s="143" t="inlineStr">
        <is>
          <t>т</t>
        </is>
      </c>
      <c r="F31" s="143" t="n">
        <v>0.0016</v>
      </c>
      <c r="G31" s="73" t="n">
        <v>62000</v>
      </c>
      <c r="H31" s="73">
        <f>ROUND(F31*G31,2)</f>
        <v/>
      </c>
    </row>
    <row r="32">
      <c r="A32" s="143" t="n">
        <v>16</v>
      </c>
      <c r="B32" s="86" t="n"/>
      <c r="C32" s="144" t="inlineStr">
        <is>
          <t>01.7.11.07-0034</t>
        </is>
      </c>
      <c r="D32" s="144" t="inlineStr">
        <is>
          <t>Электроды сварочные Э42А, диаметр 4 мм</t>
        </is>
      </c>
      <c r="E32" s="143" t="inlineStr">
        <is>
          <t>кг</t>
        </is>
      </c>
      <c r="F32" s="143" t="n">
        <v>8</v>
      </c>
      <c r="G32" s="73" t="n">
        <v>10.57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1.44</v>
      </c>
      <c r="G33" s="73" t="n">
        <v>28.6</v>
      </c>
      <c r="H33" s="73">
        <f>ROUND(F33*G33,2)</f>
        <v/>
      </c>
    </row>
    <row r="34" ht="31.5" customHeight="1" s="103">
      <c r="A34" s="143" t="n">
        <v>18</v>
      </c>
      <c r="B34" s="86" t="n"/>
      <c r="C34" s="144" t="inlineStr">
        <is>
          <t>01.7.15.06-0121</t>
        </is>
      </c>
      <c r="D34" s="144" t="inlineStr">
        <is>
          <t>Гвозди строительные с плоской головкой, размер 1,6х50 мм</t>
        </is>
      </c>
      <c r="E34" s="143" t="inlineStr">
        <is>
          <t>т</t>
        </is>
      </c>
      <c r="F34" s="143" t="n">
        <v>0.0032</v>
      </c>
      <c r="G34" s="73" t="n">
        <v>8475</v>
      </c>
      <c r="H34" s="73">
        <f>ROUND(F34*G34,2)</f>
        <v/>
      </c>
    </row>
    <row r="35">
      <c r="A35" s="143" t="n">
        <v>19</v>
      </c>
      <c r="B35" s="86" t="n"/>
      <c r="C35" s="144" t="inlineStr">
        <is>
          <t>01.3.02.09-0022</t>
        </is>
      </c>
      <c r="D35" s="144" t="inlineStr">
        <is>
          <t>Пропан-бутан смесь техническая</t>
        </is>
      </c>
      <c r="E35" s="143" t="inlineStr">
        <is>
          <t>кг</t>
        </is>
      </c>
      <c r="F35" s="143" t="n">
        <v>4</v>
      </c>
      <c r="G35" s="73" t="n">
        <v>6.09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2.8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36" workbookViewId="0">
      <selection activeCell="E62" sqref="E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>Выключатель 330 кВ без устройства фундаментов, номинальный ток 4000 А, номинальный ток отключения 63 кА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3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3" t="n"/>
    </row>
    <row r="10" ht="28.5" customHeight="1" s="103">
      <c r="A10" s="175" t="n"/>
      <c r="B10" s="175" t="n"/>
      <c r="C10" s="175" t="n"/>
      <c r="D10" s="175" t="n"/>
      <c r="E10" s="175" t="n"/>
      <c r="F10" s="149" t="inlineStr">
        <is>
          <t>на ед. изм.</t>
        </is>
      </c>
      <c r="G10" s="149" t="inlineStr">
        <is>
          <t>общая</t>
        </is>
      </c>
      <c r="H10" s="175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2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2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3" t="n">
        <v>700.4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3" t="n">
        <v>344.76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4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2" t="n"/>
    </row>
    <row r="22" hidden="1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3" t="n">
        <v>94.52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hidden="1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3" t="n">
        <v>2.448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collapsed="1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9" t="n"/>
      <c r="B27" s="148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25.5" customHeight="1" s="103">
      <c r="A28" s="149" t="n">
        <v>7</v>
      </c>
      <c r="B28" s="32" t="inlineStr">
        <is>
          <t>БЦ.1.352</t>
        </is>
      </c>
      <c r="C28" s="148" t="inlineStr">
        <is>
          <t>Выключатель колонковый 330 кВ 4000/63 кА</t>
        </is>
      </c>
      <c r="D28" s="149" t="inlineStr">
        <is>
          <t>компл</t>
        </is>
      </c>
      <c r="E28" s="183" t="n">
        <v>4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42112075.47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3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5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5" t="n"/>
      <c r="L30" s="188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5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8">
      <c r="A33" s="162" t="n"/>
      <c r="B33" s="189" t="inlineStr">
        <is>
          <t>Материалы</t>
        </is>
      </c>
      <c r="J33" s="190" t="n"/>
      <c r="K33" s="185" t="n"/>
    </row>
    <row r="34" ht="14.25" customFormat="1" customHeight="1" s="98">
      <c r="A34" s="149" t="n"/>
      <c r="B34" s="148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0" t="n"/>
      <c r="J34" s="160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3" t="n">
        <v>48</v>
      </c>
      <c r="F35" s="166" t="n">
        <v>38.89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48" t="inlineStr">
        <is>
          <t>Бязь суровая</t>
        </is>
      </c>
      <c r="D36" s="149" t="inlineStr">
        <is>
          <t>10 м2</t>
        </is>
      </c>
      <c r="E36" s="183" t="n">
        <v>11.96</v>
      </c>
      <c r="F36" s="166" t="n">
        <v>79.09999999999999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48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3" t="n">
        <v>872.72</v>
      </c>
      <c r="F37" s="166" t="n">
        <v>1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3" t="n">
        <v>56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48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3" t="n">
        <v>0.0152</v>
      </c>
      <c r="F39" s="166" t="n">
        <v>17500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3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5" t="n"/>
    </row>
    <row r="41" hidden="1" outlineLevel="1" ht="14.25" customFormat="1" customHeight="1" s="98">
      <c r="A41" s="149" t="n">
        <v>13</v>
      </c>
      <c r="B41" s="48" t="inlineStr">
        <is>
          <t>01.7.17.11-0001</t>
        </is>
      </c>
      <c r="C41" s="148" t="inlineStr">
        <is>
          <t>Бумага шлифовальная</t>
        </is>
      </c>
      <c r="D41" s="149" t="inlineStr">
        <is>
          <t>кг</t>
        </is>
      </c>
      <c r="E41" s="183" t="n">
        <v>4</v>
      </c>
      <c r="F41" s="166" t="n">
        <v>50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8">
      <c r="A42" s="149" t="n">
        <v>14</v>
      </c>
      <c r="B42" s="32" t="inlineStr">
        <is>
          <t>11.1.03.06-0021</t>
        </is>
      </c>
      <c r="C42" s="148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3" t="n">
        <v>0.08</v>
      </c>
      <c r="F42" s="166" t="n">
        <v>1784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98">
      <c r="A43" s="149" t="n">
        <v>15</v>
      </c>
      <c r="B43" s="32" t="inlineStr">
        <is>
          <t>10.2.02.07-0109</t>
        </is>
      </c>
      <c r="C43" s="148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3" t="n">
        <v>0.0016</v>
      </c>
      <c r="F43" s="166" t="n">
        <v>62000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9" t="n">
        <v>16</v>
      </c>
      <c r="B44" s="32" t="inlineStr">
        <is>
          <t>01.7.11.07-0034</t>
        </is>
      </c>
      <c r="C44" s="148" t="inlineStr">
        <is>
          <t>Электроды сварочные Э42А, диаметр 4 мм</t>
        </is>
      </c>
      <c r="D44" s="149" t="inlineStr">
        <is>
          <t>кг</t>
        </is>
      </c>
      <c r="E44" s="183" t="n">
        <v>8</v>
      </c>
      <c r="F44" s="166" t="n">
        <v>10.57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9" t="n">
        <v>17</v>
      </c>
      <c r="B45" s="32" t="inlineStr">
        <is>
          <t>14.4.02.09-0001</t>
        </is>
      </c>
      <c r="C45" s="148" t="inlineStr">
        <is>
          <t>Краска</t>
        </is>
      </c>
      <c r="D45" s="149" t="inlineStr">
        <is>
          <t>кг</t>
        </is>
      </c>
      <c r="E45" s="183" t="n">
        <v>1.44</v>
      </c>
      <c r="F45" s="166" t="n">
        <v>28.6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8">
      <c r="A46" s="149" t="n">
        <v>18</v>
      </c>
      <c r="B46" s="32" t="inlineStr">
        <is>
          <t>01.7.15.06-0121</t>
        </is>
      </c>
      <c r="C46" s="148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3" t="n">
        <v>0.0032</v>
      </c>
      <c r="F46" s="166" t="n">
        <v>8475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8">
      <c r="A47" s="149" t="n">
        <v>19</v>
      </c>
      <c r="B47" s="32" t="inlineStr">
        <is>
          <t>01.3.02.09-0022</t>
        </is>
      </c>
      <c r="C47" s="148" t="inlineStr">
        <is>
          <t>Пропан-бутан смесь техническая</t>
        </is>
      </c>
      <c r="D47" s="149" t="inlineStr">
        <is>
          <t>кг</t>
        </is>
      </c>
      <c r="E47" s="183" t="n">
        <v>4</v>
      </c>
      <c r="F47" s="166" t="n">
        <v>6.09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3" t="n">
        <v>2.8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3" t="n">
        <v>0.4088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3" t="n">
        <v>0.04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8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5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85555.78999999999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44982.93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1" t="n"/>
      <c r="G58" s="14">
        <f>G57/E58</f>
        <v/>
      </c>
      <c r="H58" s="160" t="n"/>
      <c r="I58" s="151" t="n"/>
      <c r="J58" s="14">
        <f>J57/E58</f>
        <v/>
      </c>
      <c r="L58" s="182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E19" sqref="E19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И6-05-3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5" sqref="D25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2025-01-24T12:02:33Z</dcterms:modified>
  <cp:lastModifiedBy>Николай Трофименко</cp:lastModifiedBy>
  <cp:lastPrinted>2023-11-24T13:43:21Z</cp:lastPrinted>
</cp:coreProperties>
</file>