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1000 мм2</t>
        </is>
      </c>
    </row>
    <row r="8" ht="31.7" customHeight="1" s="330">
      <c r="B8" s="326" t="inlineStr">
        <is>
          <t xml:space="preserve">Сопоставимый уровень цен: </t>
        </is>
      </c>
      <c r="C8" s="326" t="n"/>
      <c r="D8" s="32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0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0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0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0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1000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5" t="n"/>
    </row>
    <row r="18">
      <c r="B18" s="233" t="inlineStr">
        <is>
          <t>6.1</t>
        </is>
      </c>
      <c r="C18" s="320" t="inlineStr">
        <is>
          <t>строительно-монтажные работы</t>
        </is>
      </c>
      <c r="D18" s="328">
        <f>'Прил.2 Расч стоим'!G13</f>
        <v/>
      </c>
    </row>
    <row r="19">
      <c r="B19" s="233" t="inlineStr">
        <is>
          <t>6.2</t>
        </is>
      </c>
      <c r="C19" s="320" t="inlineStr">
        <is>
          <t>оборудование и инвентарь</t>
        </is>
      </c>
      <c r="D19" s="328" t="n">
        <v>0</v>
      </c>
    </row>
    <row r="20">
      <c r="B20" s="233" t="inlineStr">
        <is>
          <t>6.3</t>
        </is>
      </c>
      <c r="C20" s="320" t="inlineStr">
        <is>
          <t>пусконаладочные работы</t>
        </is>
      </c>
      <c r="D20" s="32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30" t="n"/>
    </row>
    <row r="25">
      <c r="B25" s="361" t="n">
        <v>10</v>
      </c>
      <c r="C25" s="320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26" t="n"/>
    </row>
    <row r="28">
      <c r="B28" s="332" t="inlineStr">
        <is>
          <t>Составил ______________________    А.Р. Маркова</t>
        </is>
      </c>
    </row>
    <row r="29">
      <c r="B29" s="3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1.28515625" customWidth="1" style="332" min="12" max="12"/>
  </cols>
  <sheetData>
    <row r="3">
      <c r="B3" s="356" t="inlineStr">
        <is>
          <t>Приложение № 2</t>
        </is>
      </c>
      <c r="K3" s="3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17" t="n">
        <v>1</v>
      </c>
      <c r="C12" s="345">
        <f>'Прил.1 Сравнит табл'!D16</f>
        <v/>
      </c>
      <c r="D12" s="319" t="inlineStr">
        <is>
          <t>02-04-01</t>
        </is>
      </c>
      <c r="E12" s="320" t="inlineStr">
        <is>
          <t>Строительно-монтажные работы КЛ-110кВ Шушары</t>
        </is>
      </c>
      <c r="F12" s="321" t="n"/>
      <c r="G12" s="321" t="n">
        <v>3262.6645812</v>
      </c>
      <c r="H12" s="321" t="n"/>
      <c r="I12" s="321" t="n"/>
      <c r="J12" s="322">
        <f>SUM(F12:I12)</f>
        <v/>
      </c>
      <c r="K12" s="323" t="n"/>
      <c r="L12" s="323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5">
        <f>SUM(F12:F12)</f>
        <v/>
      </c>
      <c r="G13" s="325">
        <f>SUM(G12:G12)</f>
        <v/>
      </c>
      <c r="H13" s="325">
        <f>SUM(H12:H12)</f>
        <v/>
      </c>
      <c r="I13" s="325" t="n"/>
      <c r="J13" s="325">
        <f>SUM(F13:I13)</f>
        <v/>
      </c>
      <c r="K13" s="323" t="n"/>
      <c r="L13" s="323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5">
        <f>F13</f>
        <v/>
      </c>
      <c r="G14" s="325">
        <f>G13</f>
        <v/>
      </c>
      <c r="H14" s="325">
        <f>H13</f>
        <v/>
      </c>
      <c r="I14" s="325">
        <f>'Прил.1 Сравнит табл'!D21</f>
        <v/>
      </c>
      <c r="J14" s="325">
        <f>SUM(F14:I14)</f>
        <v/>
      </c>
      <c r="K14" s="332" t="n"/>
      <c r="L14" s="323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0" zoomScale="85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1000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1000 мм2</t>
        </is>
      </c>
      <c r="E22" s="393" t="inlineStr">
        <is>
          <t>шт</t>
        </is>
      </c>
      <c r="F22" s="393" t="n">
        <v>6</v>
      </c>
      <c r="G22" s="286" t="n">
        <v>101404.41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2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1000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6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1000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БЦ.91.84</t>
        </is>
      </c>
      <c r="C36" s="274" t="inlineStr">
        <is>
          <t>Муфта концевая 110 кВ сечение до 1000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1000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К4-08-1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2025-01-24T12:08:33Z</dcterms:modified>
  <cp:lastModifiedBy>User4</cp:lastModifiedBy>
  <cp:lastPrinted>2023-11-29T05:53:14Z</cp:lastPrinted>
</cp:coreProperties>
</file>