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15" zoomScaleNormal="55" zoomScaleSheetLayoutView="115" workbookViewId="0">
      <selection activeCell="F32" sqref="F32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1600 мм2</t>
        </is>
      </c>
    </row>
    <row r="8" ht="31.7" customHeight="1" s="330">
      <c r="B8" s="316" t="inlineStr">
        <is>
          <t xml:space="preserve">Сопоставимый уровень цен: </t>
        </is>
      </c>
      <c r="C8" s="316" t="n"/>
      <c r="D8" s="31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5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5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5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5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1600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стоим'!G14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1" t="n">
        <v>10</v>
      </c>
      <c r="C25" s="325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16" t="n"/>
    </row>
    <row r="28">
      <c r="B28" s="332" t="inlineStr">
        <is>
          <t>Составил ______________________    А.Р. Маркова</t>
        </is>
      </c>
    </row>
    <row r="29">
      <c r="B29" s="31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6" t="inlineStr">
        <is>
          <t>Приложение № 2</t>
        </is>
      </c>
      <c r="K3" s="31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30">
      <c r="B10" s="450" t="n"/>
      <c r="C10" s="45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48" t="n"/>
      <c r="H10" s="448" t="n"/>
      <c r="I10" s="448" t="n"/>
      <c r="J10" s="449" t="n"/>
    </row>
    <row r="11" ht="31.5" customHeight="1" s="330">
      <c r="B11" s="451" t="n"/>
      <c r="C11" s="451" t="n"/>
      <c r="D11" s="451" t="n"/>
      <c r="E11" s="451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30">
      <c r="B12" s="322" t="n">
        <v>1</v>
      </c>
      <c r="C12" s="345" t="inlineStr">
        <is>
          <t>Муфта концевая 110 кВ сечение до 1600 мм2</t>
        </is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3329.658057</v>
      </c>
      <c r="H12" s="326" t="n"/>
      <c r="I12" s="326" t="n"/>
      <c r="J12" s="327">
        <f>SUM(F12:I12)</f>
        <v/>
      </c>
    </row>
    <row r="13" ht="15" customHeight="1" s="330">
      <c r="B13" s="360" t="inlineStr">
        <is>
          <t>Всего по объекту:</t>
        </is>
      </c>
      <c r="C13" s="448" t="n"/>
      <c r="D13" s="448" t="n"/>
      <c r="E13" s="449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48" t="n"/>
      <c r="D14" s="448" t="n"/>
      <c r="E14" s="449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19" workbookViewId="0">
      <selection activeCell="E37" sqref="E37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1600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9" t="n"/>
    </row>
    <row r="9" ht="40.7" customHeight="1" s="330">
      <c r="A9" s="451" t="n"/>
      <c r="B9" s="451" t="n"/>
      <c r="C9" s="451" t="n"/>
      <c r="D9" s="451" t="n"/>
      <c r="E9" s="451" t="n"/>
      <c r="F9" s="451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48" t="n"/>
      <c r="C11" s="448" t="n"/>
      <c r="D11" s="448" t="n"/>
      <c r="E11" s="449" t="n"/>
      <c r="F11" s="452">
        <f>SUM(F12:F12)</f>
        <v/>
      </c>
      <c r="G11" s="263" t="n"/>
      <c r="H11" s="452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53" t="n">
        <v>9.619999999999999</v>
      </c>
      <c r="H12" s="258">
        <f>ROUND(F12*G12,2)</f>
        <v/>
      </c>
      <c r="M12" s="454" t="n"/>
    </row>
    <row r="13">
      <c r="A13" s="364" t="inlineStr">
        <is>
          <t>Затраты труда машинистов</t>
        </is>
      </c>
      <c r="B13" s="448" t="n"/>
      <c r="C13" s="448" t="n"/>
      <c r="D13" s="448" t="n"/>
      <c r="E13" s="449" t="n"/>
      <c r="F13" s="365" t="n"/>
      <c r="G13" s="239" t="n"/>
      <c r="H13" s="452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48" t="n"/>
      <c r="C15" s="448" t="n"/>
      <c r="D15" s="448" t="n"/>
      <c r="E15" s="449" t="n"/>
      <c r="F15" s="365" t="n"/>
      <c r="G15" s="239" t="n"/>
      <c r="H15" s="455">
        <f>SUM(H16:H20)</f>
        <v/>
      </c>
      <c r="I15" s="306" t="n"/>
      <c r="J15" s="306" t="n"/>
      <c r="K15" s="306" t="n"/>
      <c r="L15" s="306" t="n"/>
      <c r="M15" s="306" t="n"/>
      <c r="N15" s="306" t="n"/>
    </row>
    <row r="16" ht="25.5" customHeight="1" s="330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48" t="n"/>
      <c r="C21" s="448" t="n"/>
      <c r="D21" s="448" t="n"/>
      <c r="E21" s="449" t="n"/>
      <c r="F21" s="365" t="n"/>
      <c r="G21" s="239" t="n"/>
      <c r="H21" s="455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1600 мм2</t>
        </is>
      </c>
      <c r="E22" s="393" t="inlineStr">
        <is>
          <t>шт</t>
        </is>
      </c>
      <c r="F22" s="393" t="n">
        <v>6</v>
      </c>
      <c r="G22" s="286" t="n">
        <v>103539.32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>
      <c r="I36" s="332" t="n"/>
      <c r="J36" s="332" t="n"/>
      <c r="K36" s="332" t="n"/>
      <c r="L36" s="332" t="n"/>
      <c r="M36" s="332" t="n"/>
      <c r="N36" s="332" t="n"/>
    </row>
    <row r="37">
      <c r="B37" s="332" t="inlineStr">
        <is>
          <t>Составил ______________________     А.Р. Маркова</t>
        </is>
      </c>
      <c r="I37" s="332" t="n"/>
      <c r="J37" s="332" t="n"/>
      <c r="K37" s="332" t="n"/>
      <c r="L37" s="332" t="n"/>
      <c r="M37" s="332" t="n"/>
      <c r="N37" s="332" t="n"/>
    </row>
    <row r="38">
      <c r="B38" s="316" t="inlineStr">
        <is>
          <t xml:space="preserve">                         (подпись, инициалы, фамилия)</t>
        </is>
      </c>
    </row>
    <row r="40">
      <c r="B40" s="332" t="inlineStr">
        <is>
          <t>Проверил ______________________        А.В. Костянецкая</t>
        </is>
      </c>
    </row>
    <row r="41">
      <c r="B41" s="31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355" t="inlineStr">
        <is>
          <t>Наименование разрабатываемого показателя УНЦ — Муфта концевая 110 кВ сечение жилы до 1600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1600 мм2</t>
        </is>
      </c>
    </row>
    <row r="7" ht="12.75" customFormat="1" customHeight="1" s="312">
      <c r="A7" s="349" t="inlineStr">
        <is>
          <t>Единица измерения  — 1 ед</t>
        </is>
      </c>
      <c r="I7" s="355" t="n"/>
      <c r="J7" s="355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9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9" t="n"/>
      <c r="K10" s="313" t="n"/>
      <c r="L10" s="313" t="n"/>
      <c r="M10" s="313" t="n"/>
      <c r="N10" s="313" t="n"/>
    </row>
    <row r="11" ht="28.5" customHeight="1" s="330">
      <c r="A11" s="451" t="n"/>
      <c r="B11" s="451" t="n"/>
      <c r="C11" s="451" t="n"/>
      <c r="D11" s="451" t="n"/>
      <c r="E11" s="451" t="n"/>
      <c r="F11" s="375" t="inlineStr">
        <is>
          <t>на ед. изм.</t>
        </is>
      </c>
      <c r="G11" s="375" t="inlineStr">
        <is>
          <t>общая</t>
        </is>
      </c>
      <c r="H11" s="451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6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6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56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7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57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56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57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57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57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48" t="n"/>
      <c r="D28" s="448" t="n"/>
      <c r="E28" s="448" t="n"/>
      <c r="F28" s="448" t="n"/>
      <c r="G28" s="448" t="n"/>
      <c r="H28" s="449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48" t="n"/>
      <c r="D29" s="448" t="n"/>
      <c r="E29" s="448" t="n"/>
      <c r="F29" s="448" t="n"/>
      <c r="G29" s="448" t="n"/>
      <c r="H29" s="449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57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56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57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48" t="n"/>
      <c r="D34" s="448" t="n"/>
      <c r="E34" s="448" t="n"/>
      <c r="F34" s="448" t="n"/>
      <c r="G34" s="448" t="n"/>
      <c r="H34" s="449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58" t="n"/>
      <c r="D35" s="458" t="n"/>
      <c r="E35" s="458" t="n"/>
      <c r="F35" s="458" t="n"/>
      <c r="G35" s="458" t="n"/>
      <c r="H35" s="459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БЦ.91.87</t>
        </is>
      </c>
      <c r="C36" s="274" t="inlineStr">
        <is>
          <t>Муфта концевая 110 кВ сечение до 1600 мм2</t>
        </is>
      </c>
      <c r="D36" s="375" t="inlineStr">
        <is>
          <t>шт</t>
        </is>
      </c>
      <c r="E36" s="457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0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57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7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57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57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57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57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57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57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57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57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57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57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57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0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57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1600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I11" sqref="I11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К4-19-1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1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2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63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2025-01-24T12:09:06Z</dcterms:modified>
  <cp:lastModifiedBy>User4</cp:lastModifiedBy>
  <cp:lastPrinted>2023-11-29T09:59:58Z</cp:lastPrinted>
</cp:coreProperties>
</file>