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C27" sqref="C27"/>
    </sheetView>
  </sheetViews>
  <sheetFormatPr baseColWidth="8" defaultRowHeight="15"/>
  <cols>
    <col width="36.85546875" customWidth="1" style="205" min="3" max="3"/>
    <col width="43.85546875" customWidth="1" style="205" min="4" max="4"/>
  </cols>
  <sheetData>
    <row r="3" ht="15.75" customHeight="1" s="205">
      <c r="B3" s="231" t="inlineStr">
        <is>
          <t>Приложение № 1</t>
        </is>
      </c>
    </row>
    <row r="4" ht="18.75" customHeight="1" s="205">
      <c r="B4" s="232" t="inlineStr">
        <is>
          <t>Сравнительная таблица отбора объекта-представителя</t>
        </is>
      </c>
    </row>
    <row r="5" ht="84" customHeight="1" s="205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16" t="n"/>
      <c r="C6" s="116" t="n"/>
      <c r="D6" s="116" t="n"/>
    </row>
    <row r="7" ht="42" customHeight="1" s="205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5">
      <c r="B8" s="230" t="inlineStr">
        <is>
          <t>Сопоставимый уровень цен: 4 кв. 2017 г.</t>
        </is>
      </c>
    </row>
    <row r="9" ht="15.75" customHeight="1" s="205">
      <c r="B9" s="230" t="inlineStr">
        <is>
          <t>Единица измерения  — 1 км</t>
        </is>
      </c>
    </row>
    <row r="10" ht="18.75" customHeight="1" s="205">
      <c r="B10" s="117" t="n"/>
    </row>
    <row r="11" ht="15.75" customHeight="1" s="205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5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5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5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5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5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5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5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5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5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5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5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5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5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5">
      <c r="B25" s="122" t="n"/>
      <c r="C25" s="123" t="n"/>
      <c r="D25" s="123" t="n"/>
    </row>
    <row r="26">
      <c r="B26" s="202" t="inlineStr">
        <is>
          <t>Составил ______________________        Д.Ю. Нефедова</t>
        </is>
      </c>
      <c r="C26" s="203" t="n"/>
    </row>
    <row r="27">
      <c r="B27" s="212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12" t="inlineStr">
        <is>
          <t xml:space="preserve">                        (подпись, инициалы, фамилия)</t>
        </is>
      </c>
      <c r="C30" s="203" t="n"/>
    </row>
    <row r="31" ht="15.75" customHeight="1" s="205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5" min="1" max="1"/>
    <col width="35.28515625" customWidth="1" style="205" min="3" max="3"/>
    <col width="13.85546875" customWidth="1" style="205" min="4" max="4"/>
    <col width="17.42578125" customWidth="1" style="205" min="5" max="5"/>
    <col width="12.7109375" customWidth="1" style="205" min="6" max="6"/>
    <col width="14.85546875" customWidth="1" style="205" min="7" max="7"/>
    <col width="16.7109375" customWidth="1" style="205" min="8" max="8"/>
    <col width="13" customWidth="1" style="205" min="9" max="10"/>
  </cols>
  <sheetData>
    <row r="3" ht="15.75" customHeight="1" s="205">
      <c r="B3" s="231" t="inlineStr">
        <is>
          <t>Приложение № 2</t>
        </is>
      </c>
    </row>
    <row r="4" ht="15.75" customHeight="1" s="205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5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5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5">
      <c r="B7" s="230" t="inlineStr">
        <is>
          <t>Единица измерения  — 1 ед</t>
        </is>
      </c>
    </row>
    <row r="8" ht="18.75" customHeight="1" s="205">
      <c r="B8" s="117" t="n"/>
    </row>
    <row r="9" ht="15.75" customHeight="1" s="205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5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5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5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5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5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5">
      <c r="B15" s="117" t="n"/>
    </row>
    <row r="18">
      <c r="C18" s="202" t="inlineStr">
        <is>
          <t>Составил ______________________    Д.Ю. Нефедова</t>
        </is>
      </c>
      <c r="D18" s="203" t="n"/>
    </row>
    <row r="19">
      <c r="C19" s="212" t="inlineStr">
        <is>
          <t xml:space="preserve">                         (подпись, инициалы, фамилия)</t>
        </is>
      </c>
      <c r="D19" s="203" t="n"/>
    </row>
    <row r="20">
      <c r="C20" s="202" t="n"/>
      <c r="D20" s="203" t="n"/>
    </row>
    <row r="21">
      <c r="C21" s="202" t="inlineStr">
        <is>
          <t>Проверил ______________________        А.В. Костянецкая</t>
        </is>
      </c>
      <c r="D21" s="203" t="n"/>
    </row>
    <row r="22">
      <c r="C22" s="212" t="inlineStr">
        <is>
          <t xml:space="preserve">                        (подпись, инициалы, фамилия)</t>
        </is>
      </c>
      <c r="D22" s="20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5" min="1" max="1"/>
    <col width="12.85546875" customWidth="1" style="205" min="2" max="2"/>
    <col width="16.85546875" customWidth="1" style="205" min="3" max="3"/>
    <col width="49.85546875" customWidth="1" style="205" min="4" max="4"/>
    <col width="12.28515625" customWidth="1" style="205" min="5" max="5"/>
    <col width="19.85546875" customWidth="1" style="205" min="6" max="6"/>
    <col width="17.85546875" customWidth="1" style="205" min="7" max="7"/>
    <col width="19.42578125" customWidth="1" style="171" min="8" max="8"/>
    <col width="10.140625" customWidth="1" style="205" min="9" max="9"/>
  </cols>
  <sheetData>
    <row r="2" ht="15.75" customHeight="1" s="205">
      <c r="A2" s="231" t="inlineStr">
        <is>
          <t xml:space="preserve">Приложение № 3 </t>
        </is>
      </c>
      <c r="I2" s="122" t="n"/>
    </row>
    <row r="3" ht="18.75" customHeight="1" s="205">
      <c r="A3" s="232" t="inlineStr">
        <is>
          <t>Объектная ресурсная ведомость</t>
        </is>
      </c>
    </row>
    <row r="4" ht="25.5" customHeight="1" s="205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5">
      <c r="C5" s="150" t="n"/>
      <c r="D5" s="150" t="n"/>
      <c r="E5" s="150" t="n"/>
      <c r="F5" s="150" t="n"/>
      <c r="G5" s="150" t="n"/>
      <c r="H5" s="151" t="n"/>
    </row>
    <row r="6" ht="15" customHeight="1" s="205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5">
      <c r="G7" s="152" t="n"/>
      <c r="H7" s="153" t="n"/>
    </row>
    <row r="8" ht="15.75" customHeight="1" s="205">
      <c r="C8" s="154" t="n"/>
      <c r="D8" s="155" t="n"/>
      <c r="E8" s="156" t="n"/>
      <c r="F8" s="157" t="n"/>
      <c r="G8" s="158" t="n"/>
      <c r="H8" s="159" t="n"/>
    </row>
    <row r="9" ht="38.25" customHeight="1" s="205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5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5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5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5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5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5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5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5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3х185+1х95</t>
        </is>
      </c>
      <c r="E24" s="254" t="inlineStr">
        <is>
          <t>км</t>
        </is>
      </c>
      <c r="F24" s="254" t="n">
        <v>1</v>
      </c>
      <c r="G24" s="256" t="n">
        <v>77002.58</v>
      </c>
      <c r="H24" s="32">
        <f>ROUND(F24*G24,2)</f>
        <v/>
      </c>
      <c r="I24" s="167">
        <f>H24/$H$23</f>
        <v/>
      </c>
    </row>
    <row r="25" ht="15" customHeight="1" s="205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5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5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5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03">
      <c r="A34" s="202" t="inlineStr">
        <is>
          <t>Составил ______________________    Д.Ю. Нефедова</t>
        </is>
      </c>
    </row>
    <row r="35" ht="14.25" customFormat="1" customHeight="1" s="203">
      <c r="A35" s="212" t="inlineStr">
        <is>
          <t xml:space="preserve">                         (подпись, инициалы, фамилия)</t>
        </is>
      </c>
    </row>
    <row r="36" ht="14.25" customFormat="1" customHeight="1" s="203">
      <c r="A36" s="202" t="n"/>
    </row>
    <row r="37" ht="14.25" customFormat="1" customHeight="1" s="203">
      <c r="A37" s="202" t="inlineStr">
        <is>
          <t>Проверил ______________________        А.В. Костянецкая</t>
        </is>
      </c>
    </row>
    <row r="38" ht="14.25" customFormat="1" customHeight="1" s="203">
      <c r="A38" s="21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2.8554687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6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23" t="inlineStr">
        <is>
          <t>Ресурсная модель</t>
        </is>
      </c>
    </row>
    <row r="6">
      <c r="B6" s="140" t="n"/>
      <c r="C6" s="202" t="n"/>
      <c r="D6" s="202" t="n"/>
      <c r="E6" s="202" t="n"/>
    </row>
    <row r="7" ht="25.5" customHeight="1" s="205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2" t="n"/>
      <c r="D9" s="202" t="n"/>
      <c r="E9" s="202" t="n"/>
    </row>
    <row r="10" ht="51" customHeight="1" s="205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 s="205">
      <c r="B25" s="25" t="inlineStr">
        <is>
          <t>ВСЕГО стоимость оборудования, в том числе</t>
        </is>
      </c>
      <c r="C25" s="201">
        <f>'Прил.5 Расчет СМР и ОБ'!J32</f>
        <v/>
      </c>
      <c r="D25" s="27" t="n"/>
      <c r="E25" s="27">
        <f>C25/$C$40</f>
        <v/>
      </c>
    </row>
    <row r="26" ht="25.5" customHeight="1" s="205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5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5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5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5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5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5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5">
      <c r="B38" s="25" t="inlineStr">
        <is>
          <t>ИТОГО (СМР+ОБОРУДОВАНИЕ+ПРОЧ. ЗАТР., УЧТЕННЫЕ ПОКАЗАТЕЛЕМ)</t>
        </is>
      </c>
      <c r="C38" s="201">
        <f>C36+C30+C27+C29+C31+C37+C32+C33+C34+C35</f>
        <v/>
      </c>
      <c r="D38" s="25" t="n"/>
      <c r="E38" s="27">
        <f>C38/$C$40</f>
        <v/>
      </c>
    </row>
    <row r="39" ht="13.5" customHeight="1" s="205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ОБ'!E49</f>
        <v/>
      </c>
      <c r="D41" s="25" t="n"/>
      <c r="E41" s="25" t="n"/>
    </row>
    <row r="42">
      <c r="B42" s="210" t="n"/>
      <c r="C42" s="202" t="n"/>
      <c r="D42" s="202" t="n"/>
      <c r="E42" s="202" t="n"/>
    </row>
    <row r="43">
      <c r="B43" s="210" t="inlineStr">
        <is>
          <t>Составил ____________________________ Д.Ю. Нефедова</t>
        </is>
      </c>
      <c r="C43" s="202" t="n"/>
      <c r="D43" s="202" t="n"/>
      <c r="E43" s="202" t="n"/>
    </row>
    <row r="44">
      <c r="B44" s="210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210" t="n"/>
      <c r="C45" s="202" t="n"/>
      <c r="D45" s="202" t="n"/>
      <c r="E45" s="202" t="n"/>
    </row>
    <row r="46">
      <c r="B46" s="210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52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9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05">
      <c r="H2" s="263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23" t="inlineStr">
        <is>
          <t>Расчет стоимости СМР и оборудования</t>
        </is>
      </c>
    </row>
    <row r="5" ht="12.75" customFormat="1" customHeight="1" s="202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2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185 мм2, сечение нулевого провода 95 мм2</t>
        </is>
      </c>
    </row>
    <row r="7" ht="12.75" customFormat="1" customHeight="1" s="202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2">
      <c r="A8" s="226" t="n"/>
    </row>
    <row r="9" ht="13.15" customFormat="1" customHeight="1" s="202"/>
    <row r="10" ht="27" customHeight="1" s="205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03" t="n"/>
      <c r="N10" s="203" t="n"/>
    </row>
    <row r="11" ht="28.5" customHeight="1" s="205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03" t="n"/>
      <c r="N11" s="203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03" t="n"/>
      <c r="N12" s="203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5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3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03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03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3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03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03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3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03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03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3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3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3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03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03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5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03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03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03">
      <c r="A36" s="254" t="n">
        <v>8</v>
      </c>
      <c r="B36" s="174" t="inlineStr">
        <is>
          <t>БЦ.103.58</t>
        </is>
      </c>
      <c r="C36" s="253" t="inlineStr">
        <is>
          <t>Провода изолированные для воздушных линий  СИП-2 3х185+1х95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749369.15</v>
      </c>
      <c r="J36" s="32">
        <f>ROUND(I36*E36,2)</f>
        <v/>
      </c>
    </row>
    <row r="37" ht="14.25" customFormat="1" customHeight="1" s="203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03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03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03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03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03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03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03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03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03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03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03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03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03">
      <c r="A51" s="202" t="inlineStr">
        <is>
          <t>Составил ______________________    Д.Ю. Нефедова</t>
        </is>
      </c>
    </row>
    <row r="52" ht="14.25" customFormat="1" customHeight="1" s="203">
      <c r="A52" s="212" t="inlineStr">
        <is>
          <t xml:space="preserve">                         (подпись, инициалы, фамилия)</t>
        </is>
      </c>
    </row>
    <row r="53" ht="14.25" customFormat="1" customHeight="1" s="203">
      <c r="A53" s="202" t="n"/>
    </row>
    <row r="54" ht="14.25" customFormat="1" customHeight="1" s="203">
      <c r="A54" s="202" t="inlineStr">
        <is>
          <t>Проверил ______________________        А.В. Костянецкая</t>
        </is>
      </c>
    </row>
    <row r="55" ht="14.25" customFormat="1" customHeight="1" s="203">
      <c r="A55" s="2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69" t="inlineStr">
        <is>
          <t>Приложение №6</t>
        </is>
      </c>
    </row>
    <row r="2" ht="21.75" customHeight="1" s="205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5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05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5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5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5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5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4" t="n"/>
      <c r="B15" s="211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Д.Ю. Нефедова</t>
        </is>
      </c>
      <c r="B16" s="203" t="n"/>
      <c r="C16" s="203" t="n"/>
      <c r="D16" s="204" t="n"/>
      <c r="E16" s="204" t="n"/>
      <c r="F16" s="204" t="n"/>
      <c r="G16" s="204" t="n"/>
    </row>
    <row r="17">
      <c r="A17" s="212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12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5" min="1" max="1"/>
    <col width="29.7109375" customWidth="1" style="205" min="2" max="2"/>
    <col width="39.140625" customWidth="1" style="205" min="3" max="3"/>
    <col width="24.5703125" customWidth="1" style="205" min="4" max="4"/>
    <col width="24.85546875" customWidth="1" style="205" min="5" max="5"/>
    <col width="8.85546875" customWidth="1" style="205" min="6" max="6"/>
  </cols>
  <sheetData>
    <row r="1">
      <c r="B1" s="202" t="n"/>
      <c r="C1" s="202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5">
      <c r="A3" s="223" t="inlineStr">
        <is>
          <t>Расчет показателя УНЦ</t>
        </is>
      </c>
    </row>
    <row r="4" ht="24.75" customHeight="1" s="205">
      <c r="A4" s="223" t="n"/>
      <c r="B4" s="223" t="n"/>
      <c r="C4" s="223" t="n"/>
      <c r="D4" s="223" t="n"/>
    </row>
    <row r="5" ht="89.25" customHeight="1" s="205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5">
      <c r="A6" s="226" t="inlineStr">
        <is>
          <t>Единица измерения  — 1 км</t>
        </is>
      </c>
      <c r="D6" s="226" t="n"/>
    </row>
    <row r="7">
      <c r="A7" s="202" t="n"/>
      <c r="B7" s="202" t="n"/>
      <c r="C7" s="202" t="n"/>
      <c r="D7" s="202" t="n"/>
    </row>
    <row r="8" ht="14.45" customHeight="1" s="205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5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5">
      <c r="A11" s="254" t="inlineStr">
        <is>
          <t>Л7-30-2</t>
        </is>
      </c>
      <c r="B11" s="254" t="inlineStr">
        <is>
          <t xml:space="preserve">УНЦ провода СИП ВЛ 0,4 - 35 кВ </t>
        </is>
      </c>
      <c r="C11" s="201">
        <f>D5</f>
        <v/>
      </c>
      <c r="D11" s="209">
        <f>'Прил.4 РМ'!C41/1000</f>
        <v/>
      </c>
      <c r="E11" s="210" t="n"/>
    </row>
    <row r="12">
      <c r="A12" s="204" t="n"/>
      <c r="B12" s="211" t="n"/>
      <c r="C12" s="204" t="n"/>
      <c r="D12" s="204" t="n"/>
    </row>
    <row r="13">
      <c r="A13" s="202" t="inlineStr">
        <is>
          <t>Составил ______________________      Д.Ю. Нефедова</t>
        </is>
      </c>
      <c r="B13" s="203" t="n"/>
      <c r="C13" s="203" t="n"/>
      <c r="D13" s="204" t="n"/>
    </row>
    <row r="14">
      <c r="A14" s="212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>
      <c r="A17" s="212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5" min="1" max="1"/>
    <col width="40.7109375" customWidth="1" style="205" min="2" max="2"/>
    <col width="37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31" t="inlineStr">
        <is>
          <t>Приложение № 10</t>
        </is>
      </c>
    </row>
    <row r="5" ht="18.75" customHeight="1" s="205">
      <c r="B5" s="138" t="n"/>
    </row>
    <row r="6" ht="15.75" customHeight="1" s="205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5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5">
      <c r="B10" s="238" t="n">
        <v>1</v>
      </c>
      <c r="C10" s="238" t="n">
        <v>2</v>
      </c>
      <c r="D10" s="238" t="n">
        <v>3</v>
      </c>
    </row>
    <row r="11" ht="45" customHeight="1" s="205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5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5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5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5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5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5">
      <c r="B17" s="238" t="n"/>
      <c r="C17" s="238" t="n"/>
      <c r="D17" s="238" t="n"/>
    </row>
    <row r="18" ht="31.5" customHeight="1" s="205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5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5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5">
      <c r="B21" s="117" t="n"/>
    </row>
    <row r="22" ht="18.75" customHeight="1" s="205">
      <c r="B22" s="117" t="n"/>
    </row>
    <row r="23" ht="18.75" customHeight="1" s="205">
      <c r="B23" s="117" t="n"/>
    </row>
    <row r="24" ht="18.75" customHeight="1" s="205">
      <c r="B24" s="117" t="n"/>
    </row>
    <row r="27">
      <c r="B27" s="202" t="inlineStr">
        <is>
          <t>Составил ______________________        Д.Ю. Нефедова</t>
        </is>
      </c>
      <c r="C27" s="203" t="n"/>
    </row>
    <row r="28">
      <c r="B28" s="212" t="inlineStr">
        <is>
          <t xml:space="preserve">                         (подпись, инициалы, фамилия)</t>
        </is>
      </c>
      <c r="C28" s="203" t="n"/>
    </row>
    <row r="29">
      <c r="B29" s="202" t="n"/>
      <c r="C29" s="203" t="n"/>
    </row>
    <row r="30">
      <c r="B30" s="202" t="inlineStr">
        <is>
          <t>Проверил ______________________        А.В. Костянецкая</t>
        </is>
      </c>
      <c r="C30" s="203" t="n"/>
    </row>
    <row r="31">
      <c r="B31" s="212" t="inlineStr">
        <is>
          <t xml:space="preserve">                        (подпись, инициалы, фамилия)</t>
        </is>
      </c>
      <c r="C31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5" sqref="C25"/>
    </sheetView>
  </sheetViews>
  <sheetFormatPr baseColWidth="8" defaultRowHeight="15"/>
  <cols>
    <col width="9.140625" customWidth="1" style="205" min="1" max="1"/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  <col width="9.140625" customWidth="1" style="205" min="7" max="7"/>
  </cols>
  <sheetData>
    <row r="2" ht="17.25" customHeight="1" s="205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5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5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5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5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5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5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5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5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2025-01-24T12:10:42Z</dcterms:modified>
  <cp:lastModifiedBy>Danil</cp:lastModifiedBy>
  <cp:lastPrinted>2023-11-29T06:35:53Z</cp:lastPrinted>
</cp:coreProperties>
</file>