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6" sqref="A26:XFD26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5" t="n"/>
      <c r="C6" s="165" t="n"/>
      <c r="D6" s="165" t="n"/>
    </row>
    <row r="7" ht="64.5" customHeight="1" s="199">
      <c r="B7" s="226" t="inlineStr">
        <is>
          <t>Наименование разрабатываемого показателя УНЦ - Ячейка реактора ДГА 6-15 кВ, 1300 кВА</t>
        </is>
      </c>
    </row>
    <row r="8" ht="31.5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7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2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10 кВ 1300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D18+D19</f>
        <v/>
      </c>
      <c r="E17" s="164" t="n"/>
    </row>
    <row r="18">
      <c r="B18" s="146" t="inlineStr">
        <is>
          <t>6.1</t>
        </is>
      </c>
      <c r="C18" s="117" t="inlineStr">
        <is>
          <t>строительно-монтажные работы</t>
        </is>
      </c>
      <c r="D18" s="156">
        <f>'Прил.2 Расч стоим'!F14</f>
        <v/>
      </c>
    </row>
    <row r="19" ht="15.75" customHeight="1" s="199">
      <c r="B19" s="146" t="inlineStr">
        <is>
          <t>6.2</t>
        </is>
      </c>
      <c r="C19" s="117" t="inlineStr">
        <is>
          <t>оборудование и инвентарь</t>
        </is>
      </c>
      <c r="D19" s="156">
        <f>'Прил.2 Расч стоим'!H14</f>
        <v/>
      </c>
    </row>
    <row r="20" ht="16.5" customHeight="1" s="199">
      <c r="B20" s="146" t="inlineStr">
        <is>
          <t>6.3</t>
        </is>
      </c>
      <c r="C20" s="117" t="inlineStr">
        <is>
          <t>пусконаладочные работы</t>
        </is>
      </c>
      <c r="D20" s="156" t="n"/>
    </row>
    <row r="21" ht="35.25" customHeight="1" s="199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 t="n"/>
    </row>
    <row r="22">
      <c r="B22" s="230" t="n">
        <v>7</v>
      </c>
      <c r="C22" s="145" t="inlineStr">
        <is>
          <t>Сопоставимый уровень цен</t>
        </is>
      </c>
      <c r="D22" s="179" t="inlineStr">
        <is>
          <t>2 квартал 2013</t>
        </is>
      </c>
      <c r="E22" s="143" t="n"/>
    </row>
    <row r="23" ht="123" customHeight="1" s="199">
      <c r="B23" s="23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4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6">
        <f>D17/D15</f>
        <v/>
      </c>
      <c r="E24" s="143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2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6" t="inlineStr">
        <is>
          <t>Ячейка реактора ДГА 6-15 кВ, 1300 кВА</t>
        </is>
      </c>
      <c r="D12" s="230" t="n"/>
      <c r="E12" s="230" t="n"/>
      <c r="F12" s="230" t="n">
        <v>1632.3849594</v>
      </c>
      <c r="G12" s="321" t="n"/>
      <c r="H12" s="230" t="n">
        <v>8204.463540000001</v>
      </c>
      <c r="I12" s="230" t="n"/>
      <c r="J12" s="230" t="n">
        <v>9836.848499399999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6" t="n"/>
      <c r="G13" s="166" t="n"/>
      <c r="H13" s="166" t="n"/>
      <c r="I13" s="166" t="n"/>
      <c r="J13" s="166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6">
        <f>H12</f>
        <v/>
      </c>
      <c r="I14" s="166" t="n"/>
      <c r="J14" s="166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9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6-15 кВ, 1300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5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1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7" t="n">
        <v>1</v>
      </c>
      <c r="B13" s="154" t="n"/>
      <c r="C13" s="167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1" t="n">
        <v>9.4</v>
      </c>
      <c r="H13" s="171">
        <f>ROUND(F13*G13,2)</f>
        <v/>
      </c>
    </row>
    <row r="14">
      <c r="A14" s="175" t="n">
        <v>2</v>
      </c>
      <c r="B14" s="154" t="n"/>
      <c r="C14" s="167" t="inlineStr">
        <is>
          <t>1-3-3</t>
        </is>
      </c>
      <c r="D14" s="168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1" t="n">
        <v>8.859999999999999</v>
      </c>
      <c r="H14" s="171">
        <f>ROUND(F14*G14,2)</f>
        <v/>
      </c>
    </row>
    <row r="15">
      <c r="A15" s="265" t="n">
        <v>3</v>
      </c>
      <c r="B15" s="154" t="n"/>
      <c r="C15" s="167" t="inlineStr">
        <is>
          <t>1-3-2</t>
        </is>
      </c>
      <c r="D15" s="168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1" t="n">
        <v>8.74</v>
      </c>
      <c r="H15" s="171">
        <f>ROUND(F15*G15,2)</f>
        <v/>
      </c>
    </row>
    <row r="16">
      <c r="A16" s="175" t="n">
        <v>4</v>
      </c>
      <c r="B16" s="154" t="n"/>
      <c r="C16" s="167" t="inlineStr">
        <is>
          <t>1-4-0</t>
        </is>
      </c>
      <c r="D16" s="168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1" t="n">
        <v>9.619999999999999</v>
      </c>
      <c r="H16" s="171">
        <f>ROUND(F16*G16,2)</f>
        <v/>
      </c>
    </row>
    <row r="17">
      <c r="A17" s="265" t="n">
        <v>5</v>
      </c>
      <c r="B17" s="154" t="n"/>
      <c r="C17" s="167" t="inlineStr">
        <is>
          <t>1-2-5</t>
        </is>
      </c>
      <c r="D17" s="168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1" t="n">
        <v>8.17</v>
      </c>
      <c r="H17" s="171">
        <f>ROUND(F17*G17,2)</f>
        <v/>
      </c>
    </row>
    <row r="18">
      <c r="A18" s="175" t="n">
        <v>6</v>
      </c>
      <c r="B18" s="154" t="n"/>
      <c r="C18" s="167" t="inlineStr">
        <is>
          <t>1-3-5</t>
        </is>
      </c>
      <c r="D18" s="168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1" t="n">
        <v>9.07</v>
      </c>
      <c r="H18" s="171">
        <f>ROUND(F18*G18,2)</f>
        <v/>
      </c>
    </row>
    <row r="19">
      <c r="A19" s="167" t="inlineStr">
        <is>
          <t>7</t>
        </is>
      </c>
      <c r="B19" s="154" t="n"/>
      <c r="C19" s="167" t="inlineStr">
        <is>
          <t>1-2-8</t>
        </is>
      </c>
      <c r="D19" s="168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1" t="n">
        <v>8.380000000000001</v>
      </c>
      <c r="H19" s="171">
        <f>ROUND(F19*G19,2)</f>
        <v/>
      </c>
    </row>
    <row r="20">
      <c r="A20" s="175" t="n">
        <v>8</v>
      </c>
      <c r="B20" s="154" t="n"/>
      <c r="C20" s="167" t="inlineStr">
        <is>
          <t>1-3-0</t>
        </is>
      </c>
      <c r="D20" s="168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1" t="n">
        <v>8.529999999999999</v>
      </c>
      <c r="H20" s="171">
        <f>ROUND(F20*G20,2)</f>
        <v/>
      </c>
    </row>
    <row r="21">
      <c r="A21" s="265" t="n">
        <v>9</v>
      </c>
      <c r="B21" s="154" t="n"/>
      <c r="C21" s="167" t="inlineStr">
        <is>
          <t>1-2-9</t>
        </is>
      </c>
      <c r="D21" s="168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1" t="n">
        <v>8.460000000000001</v>
      </c>
      <c r="H21" s="171">
        <f>ROUND(F21*G21,2)</f>
        <v/>
      </c>
    </row>
    <row r="22">
      <c r="A22" s="175" t="n">
        <v>10</v>
      </c>
      <c r="B22" s="154" t="n"/>
      <c r="C22" s="167" t="inlineStr">
        <is>
          <t>1-3-7</t>
        </is>
      </c>
      <c r="D22" s="168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1" t="n">
        <v>9.289999999999999</v>
      </c>
      <c r="H22" s="171">
        <f>ROUND(F22*G22,2)</f>
        <v/>
      </c>
    </row>
    <row r="23">
      <c r="A23" s="265" t="n">
        <v>11</v>
      </c>
      <c r="B23" s="154" t="n"/>
      <c r="C23" s="167" t="inlineStr">
        <is>
          <t>1-2-0</t>
        </is>
      </c>
      <c r="D23" s="168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1" t="n">
        <v>7.8</v>
      </c>
      <c r="H23" s="171">
        <f>ROUND(F23*G23,2)</f>
        <v/>
      </c>
    </row>
    <row r="24">
      <c r="A24" s="175" t="n">
        <v>12</v>
      </c>
      <c r="B24" s="154" t="n"/>
      <c r="C24" s="167" t="inlineStr">
        <is>
          <t>1-4-7</t>
        </is>
      </c>
      <c r="D24" s="168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1" t="n">
        <v>10.65</v>
      </c>
      <c r="H24" s="171">
        <f>ROUND(F24*G24,2)</f>
        <v/>
      </c>
    </row>
    <row r="25">
      <c r="A25" s="265" t="n">
        <v>13</v>
      </c>
      <c r="B25" s="154" t="n"/>
      <c r="C25" s="167" t="inlineStr">
        <is>
          <t>1-2-2</t>
        </is>
      </c>
      <c r="D25" s="168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1" t="n">
        <v>7.94</v>
      </c>
      <c r="H25" s="171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2" t="n"/>
      <c r="H26" s="325">
        <f>H27</f>
        <v/>
      </c>
    </row>
    <row r="27">
      <c r="A27" s="265" t="n">
        <v>14</v>
      </c>
      <c r="B27" s="236" t="n"/>
      <c r="C27" s="167" t="n">
        <v>2</v>
      </c>
      <c r="D27" s="168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1" t="n">
        <v>0</v>
      </c>
      <c r="H27" s="327" t="n">
        <v>3898.55</v>
      </c>
    </row>
    <row r="28" customFormat="1" s="151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2" t="n"/>
      <c r="H28" s="325">
        <f>SUM(H29:H60)</f>
        <v/>
      </c>
    </row>
    <row r="29">
      <c r="A29" s="265" t="n">
        <v>15</v>
      </c>
      <c r="B29" s="236" t="n"/>
      <c r="C29" s="167" t="inlineStr">
        <is>
          <t>91.14.03-002</t>
        </is>
      </c>
      <c r="D29" s="168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4" t="n">
        <v>87.48999999999999</v>
      </c>
      <c r="H29" s="171">
        <f>ROUND(F29*G29,2)</f>
        <v/>
      </c>
      <c r="I29" s="158" t="n"/>
      <c r="J29" s="177" t="n"/>
      <c r="L29" s="158" t="n"/>
    </row>
    <row r="30" ht="38.25" customFormat="1" customHeight="1" s="151">
      <c r="A30" s="265" t="n">
        <v>16</v>
      </c>
      <c r="B30" s="236" t="n"/>
      <c r="C30" s="167" t="inlineStr">
        <is>
          <t>91.18.01-004</t>
        </is>
      </c>
      <c r="D30" s="1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4" t="n">
        <v>91.63</v>
      </c>
      <c r="H30" s="171">
        <f>ROUND(F30*G30,2)</f>
        <v/>
      </c>
      <c r="I30" s="158" t="n"/>
      <c r="L30" s="158" t="n"/>
    </row>
    <row r="31">
      <c r="A31" s="265" t="n">
        <v>17</v>
      </c>
      <c r="B31" s="236" t="n"/>
      <c r="C31" s="167" t="inlineStr">
        <is>
          <t>91.21.03-011</t>
        </is>
      </c>
      <c r="D31" s="168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4" t="n">
        <v>28.73</v>
      </c>
      <c r="H31" s="171">
        <f>ROUND(F31*G31,2)</f>
        <v/>
      </c>
      <c r="I31" s="158" t="n"/>
      <c r="L31" s="158" t="n"/>
    </row>
    <row r="32" ht="38.25" customHeight="1" s="199">
      <c r="A32" s="265" t="n">
        <v>18</v>
      </c>
      <c r="B32" s="236" t="n"/>
      <c r="C32" s="167" t="inlineStr">
        <is>
          <t>91.18.01-007</t>
        </is>
      </c>
      <c r="D32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4" t="n">
        <v>90</v>
      </c>
      <c r="H32" s="171">
        <f>ROUND(F32*G32,2)</f>
        <v/>
      </c>
      <c r="I32" s="158" t="n"/>
      <c r="L32" s="158" t="n"/>
    </row>
    <row r="33">
      <c r="A33" s="265" t="n">
        <v>19</v>
      </c>
      <c r="B33" s="236" t="n"/>
      <c r="C33" s="167" t="inlineStr">
        <is>
          <t>91.06.09-001</t>
        </is>
      </c>
      <c r="D33" s="168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4" t="n">
        <v>142.7</v>
      </c>
      <c r="H33" s="171">
        <f>ROUND(F33*G33,2)</f>
        <v/>
      </c>
      <c r="I33" s="158" t="n"/>
      <c r="L33" s="158" t="n"/>
    </row>
    <row r="34" ht="25.5" customHeight="1" s="199">
      <c r="A34" s="265" t="n">
        <v>20</v>
      </c>
      <c r="B34" s="236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4" t="n">
        <v>111.99</v>
      </c>
      <c r="H34" s="171">
        <f>ROUND(F34*G34,2)</f>
        <v/>
      </c>
      <c r="I34" s="158" t="n"/>
      <c r="L34" s="158" t="n"/>
    </row>
    <row r="35" ht="25.5" customHeight="1" s="199">
      <c r="A35" s="265" t="n">
        <v>21</v>
      </c>
      <c r="B35" s="236" t="n"/>
      <c r="C35" s="167" t="inlineStr">
        <is>
          <t>91.01.05-085</t>
        </is>
      </c>
      <c r="D35" s="168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4" t="n">
        <v>100</v>
      </c>
      <c r="H35" s="171">
        <f>ROUND(F35*G35,2)</f>
        <v/>
      </c>
      <c r="I35" s="158" t="n"/>
    </row>
    <row r="36" ht="25.5" customHeight="1" s="199">
      <c r="A36" s="265" t="n">
        <v>22</v>
      </c>
      <c r="B36" s="236" t="n"/>
      <c r="C36" s="167" t="inlineStr">
        <is>
          <t>91.17.04-233</t>
        </is>
      </c>
      <c r="D36" s="168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4" t="n">
        <v>8.1</v>
      </c>
      <c r="H36" s="171">
        <f>ROUND(F36*G36,2)</f>
        <v/>
      </c>
    </row>
    <row r="37" ht="25.5" customHeight="1" s="199">
      <c r="A37" s="265" t="n">
        <v>23</v>
      </c>
      <c r="B37" s="236" t="n"/>
      <c r="C37" s="167" t="inlineStr">
        <is>
          <t>91.17.01-002</t>
        </is>
      </c>
      <c r="D37" s="168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4" t="n">
        <v>8.16</v>
      </c>
      <c r="H37" s="171">
        <f>ROUND(F37*G37,2)</f>
        <v/>
      </c>
    </row>
    <row r="38" ht="25.5" customHeight="1" s="199">
      <c r="A38" s="265" t="n">
        <v>24</v>
      </c>
      <c r="B38" s="236" t="n"/>
      <c r="C38" s="167" t="inlineStr">
        <is>
          <t>91.19.08-001</t>
        </is>
      </c>
      <c r="D38" s="168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4" t="n">
        <v>5.03</v>
      </c>
      <c r="H38" s="171">
        <f>ROUND(F38*G38,2)</f>
        <v/>
      </c>
    </row>
    <row r="39">
      <c r="A39" s="265" t="n">
        <v>25</v>
      </c>
      <c r="B39" s="236" t="n"/>
      <c r="C39" s="167" t="inlineStr">
        <is>
          <t>91.05.01-017</t>
        </is>
      </c>
      <c r="D39" s="168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4" t="n">
        <v>86.40000000000001</v>
      </c>
      <c r="H39" s="171">
        <f>ROUND(F39*G39,2)</f>
        <v/>
      </c>
    </row>
    <row r="40" ht="25.5" customHeight="1" s="199">
      <c r="A40" s="265" t="n">
        <v>26</v>
      </c>
      <c r="B40" s="236" t="n"/>
      <c r="C40" s="167" t="inlineStr">
        <is>
          <t>91.05.06-012</t>
        </is>
      </c>
      <c r="D40" s="168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4" t="n">
        <v>96.89</v>
      </c>
      <c r="H40" s="171">
        <f>ROUND(F40*G40,2)</f>
        <v/>
      </c>
    </row>
    <row r="41">
      <c r="A41" s="265" t="n">
        <v>27</v>
      </c>
      <c r="B41" s="236" t="n"/>
      <c r="C41" s="167" t="inlineStr">
        <is>
          <t>91.14.02-001</t>
        </is>
      </c>
      <c r="D41" s="168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4" t="n">
        <v>65.70999999999999</v>
      </c>
      <c r="H41" s="171">
        <f>ROUND(F41*G41,2)</f>
        <v/>
      </c>
    </row>
    <row r="42" ht="25.5" customHeight="1" s="199">
      <c r="A42" s="265" t="n">
        <v>28</v>
      </c>
      <c r="B42" s="236" t="n"/>
      <c r="C42" s="167" t="inlineStr">
        <is>
          <t>91.06.05-057</t>
        </is>
      </c>
      <c r="D42" s="168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4" t="n">
        <v>90.40000000000001</v>
      </c>
      <c r="H42" s="171">
        <f>ROUND(F42*G42,2)</f>
        <v/>
      </c>
    </row>
    <row r="43">
      <c r="A43" s="265" t="n">
        <v>29</v>
      </c>
      <c r="B43" s="236" t="n"/>
      <c r="C43" s="167" t="inlineStr">
        <is>
          <t>91.01.01-035</t>
        </is>
      </c>
      <c r="D43" s="168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4" t="n">
        <v>79.06999999999999</v>
      </c>
      <c r="H43" s="171">
        <f>ROUND(F43*G43,2)</f>
        <v/>
      </c>
      <c r="J43" s="328" t="n"/>
      <c r="L43" s="158" t="n"/>
    </row>
    <row r="44" customFormat="1" s="151">
      <c r="A44" s="265" t="n">
        <v>30</v>
      </c>
      <c r="B44" s="236" t="n"/>
      <c r="C44" s="167" t="inlineStr">
        <is>
          <t>91.01.01-034</t>
        </is>
      </c>
      <c r="D44" s="168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4" t="n">
        <v>59.47</v>
      </c>
      <c r="H44" s="171">
        <f>ROUND(F44*G44,2)</f>
        <v/>
      </c>
      <c r="L44" s="158" t="n"/>
    </row>
    <row r="45">
      <c r="A45" s="265" t="n">
        <v>31</v>
      </c>
      <c r="B45" s="236" t="n"/>
      <c r="C45" s="167" t="inlineStr">
        <is>
          <t>91.17.04-091</t>
        </is>
      </c>
      <c r="D45" s="168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4" t="n">
        <v>13.5</v>
      </c>
      <c r="H45" s="171">
        <f>ROUND(F45*G45,2)</f>
        <v/>
      </c>
      <c r="L45" s="158" t="n"/>
    </row>
    <row r="46" ht="25.5" customHeight="1" s="199">
      <c r="A46" s="265" t="n">
        <v>32</v>
      </c>
      <c r="B46" s="236" t="n"/>
      <c r="C46" s="167" t="inlineStr">
        <is>
          <t>91.06.03-062</t>
        </is>
      </c>
      <c r="D46" s="168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4" t="n">
        <v>6.9</v>
      </c>
      <c r="H46" s="171">
        <f>ROUND(F46*G46,2)</f>
        <v/>
      </c>
      <c r="L46" s="158" t="n"/>
    </row>
    <row r="47">
      <c r="A47" s="265" t="n">
        <v>33</v>
      </c>
      <c r="B47" s="236" t="n"/>
      <c r="C47" s="167" t="inlineStr">
        <is>
          <t>91.06.06-042</t>
        </is>
      </c>
      <c r="D47" s="168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4" t="n">
        <v>29.6</v>
      </c>
      <c r="H47" s="171">
        <f>ROUND(F47*G47,2)</f>
        <v/>
      </c>
      <c r="L47" s="158" t="n"/>
    </row>
    <row r="48" ht="25.5" customHeight="1" s="199">
      <c r="A48" s="265" t="n">
        <v>34</v>
      </c>
      <c r="B48" s="236" t="n"/>
      <c r="C48" s="167" t="inlineStr">
        <is>
          <t>91.17.04-171</t>
        </is>
      </c>
      <c r="D48" s="168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4" t="n">
        <v>12.31</v>
      </c>
      <c r="H48" s="171">
        <f>ROUND(F48*G48,2)</f>
        <v/>
      </c>
      <c r="L48" s="158" t="n"/>
    </row>
    <row r="49" ht="25.5" customHeight="1" s="199">
      <c r="A49" s="265" t="n">
        <v>35</v>
      </c>
      <c r="B49" s="236" t="n"/>
      <c r="C49" s="167" t="inlineStr">
        <is>
          <t>91.21.01-012</t>
        </is>
      </c>
      <c r="D49" s="168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4" t="n">
        <v>6.82</v>
      </c>
      <c r="H49" s="171">
        <f>ROUND(F49*G49,2)</f>
        <v/>
      </c>
    </row>
    <row r="50">
      <c r="A50" s="265" t="n">
        <v>36</v>
      </c>
      <c r="B50" s="236" t="n"/>
      <c r="C50" s="167" t="inlineStr">
        <is>
          <t>91.05.06-009</t>
        </is>
      </c>
      <c r="D50" s="168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4" t="n">
        <v>290.01</v>
      </c>
      <c r="H50" s="171">
        <f>ROUND(F50*G50,2)</f>
        <v/>
      </c>
    </row>
    <row r="51" ht="25.5" customHeight="1" s="199">
      <c r="A51" s="265" t="n">
        <v>37</v>
      </c>
      <c r="B51" s="236" t="n"/>
      <c r="C51" s="167" t="inlineStr">
        <is>
          <t>91.08.09-023</t>
        </is>
      </c>
      <c r="D51" s="168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4" t="n">
        <v>0.55</v>
      </c>
      <c r="H51" s="171">
        <f>ROUND(F51*G51,2)</f>
        <v/>
      </c>
    </row>
    <row r="52">
      <c r="A52" s="265" t="n">
        <v>38</v>
      </c>
      <c r="B52" s="236" t="n"/>
      <c r="C52" s="167" t="inlineStr">
        <is>
          <t>91.07.04-001</t>
        </is>
      </c>
      <c r="D52" s="168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4" t="n">
        <v>1.9</v>
      </c>
      <c r="H52" s="171">
        <f>ROUND(F52*G52,2)</f>
        <v/>
      </c>
    </row>
    <row r="53">
      <c r="A53" s="265" t="n">
        <v>39</v>
      </c>
      <c r="B53" s="236" t="n"/>
      <c r="C53" s="167" t="inlineStr">
        <is>
          <t>91.13.01-038</t>
        </is>
      </c>
      <c r="D53" s="168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4" t="n">
        <v>110</v>
      </c>
      <c r="H53" s="171">
        <f>ROUND(F53*G53,2)</f>
        <v/>
      </c>
    </row>
    <row r="54">
      <c r="A54" s="265" t="n">
        <v>40</v>
      </c>
      <c r="B54" s="236" t="n"/>
      <c r="C54" s="167" t="inlineStr">
        <is>
          <t>91.06.05-011</t>
        </is>
      </c>
      <c r="D54" s="168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4" t="n">
        <v>89.98999999999999</v>
      </c>
      <c r="H54" s="171">
        <f>ROUND(F54*G54,2)</f>
        <v/>
      </c>
    </row>
    <row r="55">
      <c r="A55" s="265" t="n">
        <v>41</v>
      </c>
      <c r="B55" s="236" t="n"/>
      <c r="C55" s="167" t="inlineStr">
        <is>
          <t>91.05.02-005</t>
        </is>
      </c>
      <c r="D55" s="168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4" t="n">
        <v>120.24</v>
      </c>
      <c r="H55" s="171">
        <f>ROUND(F55*G55,2)</f>
        <v/>
      </c>
    </row>
    <row r="56" ht="25.5" customHeight="1" s="199">
      <c r="A56" s="265" t="n">
        <v>42</v>
      </c>
      <c r="B56" s="236" t="n"/>
      <c r="C56" s="167" t="inlineStr">
        <is>
          <t>91.06.01-003</t>
        </is>
      </c>
      <c r="D56" s="168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4" t="n">
        <v>0.9</v>
      </c>
      <c r="H56" s="171">
        <f>ROUND(F56*G56,2)</f>
        <v/>
      </c>
    </row>
    <row r="57" ht="25.5" customHeight="1" s="199">
      <c r="A57" s="265" t="n">
        <v>43</v>
      </c>
      <c r="B57" s="236" t="n"/>
      <c r="C57" s="167" t="inlineStr">
        <is>
          <t>91.06.03-058</t>
        </is>
      </c>
      <c r="D57" s="168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4" t="n">
        <v>131.44</v>
      </c>
      <c r="H57" s="171">
        <f>ROUND(F57*G57,2)</f>
        <v/>
      </c>
      <c r="J57" s="328" t="n"/>
      <c r="L57" s="158" t="n"/>
    </row>
    <row r="58" customFormat="1" s="151">
      <c r="A58" s="265" t="n">
        <v>44</v>
      </c>
      <c r="B58" s="236" t="n"/>
      <c r="C58" s="167" t="inlineStr">
        <is>
          <t>91.17.04-042</t>
        </is>
      </c>
      <c r="D58" s="168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4" t="n">
        <v>1.2</v>
      </c>
      <c r="H58" s="171">
        <f>ROUND(F58*G58,2)</f>
        <v/>
      </c>
      <c r="L58" s="158" t="n"/>
    </row>
    <row r="59">
      <c r="A59" s="265" t="n">
        <v>45</v>
      </c>
      <c r="B59" s="236" t="n"/>
      <c r="C59" s="167" t="inlineStr">
        <is>
          <t>91.07.04-002</t>
        </is>
      </c>
      <c r="D59" s="168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4" t="n">
        <v>0.5</v>
      </c>
      <c r="H59" s="171">
        <f>ROUND(F59*G59,2)</f>
        <v/>
      </c>
      <c r="L59" s="158" t="n"/>
    </row>
    <row r="60" ht="25.5" customHeight="1" s="199">
      <c r="A60" s="265" t="n">
        <v>46</v>
      </c>
      <c r="B60" s="236" t="n"/>
      <c r="C60" s="167" t="inlineStr">
        <is>
          <t>91.06.03-060</t>
        </is>
      </c>
      <c r="D60" s="168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4" t="n">
        <v>1.7</v>
      </c>
      <c r="H60" s="171">
        <f>ROUND(F60*G60,2)</f>
        <v/>
      </c>
      <c r="L60" s="158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5" t="n">
        <v>47</v>
      </c>
      <c r="B62" s="234" t="n"/>
      <c r="C62" s="192" t="inlineStr">
        <is>
          <t>Прайс из СД ОП</t>
        </is>
      </c>
      <c r="D62" s="185" t="inlineStr">
        <is>
          <t>Масляный дугогасящий агрегат АДМКу 10 кВ 1300 кВА</t>
        </is>
      </c>
      <c r="E62" s="192" t="inlineStr">
        <is>
          <t>компл.</t>
        </is>
      </c>
      <c r="F62" s="192" t="n">
        <v>2</v>
      </c>
      <c r="G62" s="192" t="n">
        <v>1044115.02</v>
      </c>
      <c r="H62" s="171">
        <f>ROUND(F62*G62,2)</f>
        <v/>
      </c>
      <c r="I62" s="178" t="n"/>
    </row>
    <row r="63" ht="27" customHeight="1" s="199">
      <c r="A63" s="175" t="n">
        <v>48</v>
      </c>
      <c r="B63" s="234" t="n"/>
      <c r="C63" s="192" t="inlineStr">
        <is>
          <t>Прайс из СД ОП</t>
        </is>
      </c>
      <c r="D63" s="185" t="inlineStr">
        <is>
          <t>Шинная опора напряжением 10 кВ ШОП-10-1УХЛ1</t>
        </is>
      </c>
      <c r="E63" s="192" t="inlineStr">
        <is>
          <t>шт.</t>
        </is>
      </c>
      <c r="F63" s="192" t="n">
        <v>6</v>
      </c>
      <c r="G63" s="192" t="n">
        <v>1250.69</v>
      </c>
      <c r="H63" s="171">
        <f>ROUND(F63*G63,2)</f>
        <v/>
      </c>
    </row>
    <row r="64" ht="25.5" customHeight="1" s="199">
      <c r="A64" s="175" t="n">
        <v>49</v>
      </c>
      <c r="B64" s="234" t="n"/>
      <c r="C64" s="192" t="inlineStr">
        <is>
          <t>Прайс из СД ОП</t>
        </is>
      </c>
      <c r="D64" s="185" t="inlineStr">
        <is>
          <t>Ограничитель перенапряжения нелинейный 10 кВ ОПН-П1-10/12/10/2 УХЛ1</t>
        </is>
      </c>
      <c r="E64" s="192" t="inlineStr">
        <is>
          <t>шт.</t>
        </is>
      </c>
      <c r="F64" s="192" t="n">
        <v>6</v>
      </c>
      <c r="G64" s="192" t="n">
        <v>1329.07</v>
      </c>
      <c r="H64" s="171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2" t="n"/>
      <c r="H65" s="325">
        <f>SUM(H66:H147)</f>
        <v/>
      </c>
    </row>
    <row r="66" ht="25.5" customHeight="1" s="199">
      <c r="A66" s="175" t="n">
        <v>50</v>
      </c>
      <c r="B66" s="236" t="n"/>
      <c r="C66" s="167" t="inlineStr">
        <is>
          <t>02.2.04.04-0010</t>
        </is>
      </c>
      <c r="D66" s="168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1" t="n">
        <v>165.83</v>
      </c>
      <c r="H66" s="171">
        <f>ROUND(F66*G66,2)</f>
        <v/>
      </c>
      <c r="I66" s="178" t="n"/>
      <c r="K66" s="158" t="n"/>
    </row>
    <row r="67" ht="25.5" customHeight="1" s="199">
      <c r="A67" s="175" t="n">
        <v>51</v>
      </c>
      <c r="B67" s="236" t="n"/>
      <c r="C67" s="167" t="inlineStr">
        <is>
          <t>07.2.07.04-0011</t>
        </is>
      </c>
      <c r="D67" s="168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1" t="n">
        <v>10508</v>
      </c>
      <c r="H67" s="171">
        <f>ROUND(F67*G67,2)</f>
        <v/>
      </c>
      <c r="I67" s="178" t="n"/>
      <c r="K67" s="158" t="n"/>
    </row>
    <row r="68">
      <c r="A68" s="175" t="n">
        <v>52</v>
      </c>
      <c r="B68" s="236" t="n"/>
      <c r="C68" s="167" t="inlineStr">
        <is>
          <t>14.4.02.09-0301</t>
        </is>
      </c>
      <c r="D68" s="168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1" t="n">
        <v>238.48</v>
      </c>
      <c r="H68" s="171">
        <f>ROUND(F68*G68,2)</f>
        <v/>
      </c>
      <c r="I68" s="178" t="n"/>
      <c r="K68" s="158" t="n"/>
    </row>
    <row r="69" ht="25.5" customHeight="1" s="199">
      <c r="A69" s="175" t="n">
        <v>53</v>
      </c>
      <c r="B69" s="236" t="n"/>
      <c r="C69" s="167" t="inlineStr">
        <is>
          <t>08.4.03.03-0034</t>
        </is>
      </c>
      <c r="D69" s="168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1" t="n">
        <v>7956.21</v>
      </c>
      <c r="H69" s="171">
        <f>ROUND(F69*G69,2)</f>
        <v/>
      </c>
      <c r="I69" s="178" t="n"/>
    </row>
    <row r="70" ht="38.25" customHeight="1" s="199">
      <c r="A70" s="175" t="n">
        <v>54</v>
      </c>
      <c r="B70" s="236" t="n"/>
      <c r="C70" s="167" t="inlineStr">
        <is>
          <t>04.1.02.02-0007</t>
        </is>
      </c>
      <c r="D70" s="1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1" t="n">
        <v>766.52</v>
      </c>
      <c r="H70" s="171">
        <f>ROUND(F70*G70,2)</f>
        <v/>
      </c>
      <c r="I70" s="178" t="n"/>
    </row>
    <row r="71" ht="25.5" customHeight="1" s="199">
      <c r="A71" s="175" t="n">
        <v>55</v>
      </c>
      <c r="B71" s="236" t="n"/>
      <c r="C71" s="167" t="inlineStr">
        <is>
          <t>04.1.02.01-0001</t>
        </is>
      </c>
      <c r="D71" s="168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1" t="n">
        <v>413.87</v>
      </c>
      <c r="H71" s="171">
        <f>ROUND(F71*G71,2)</f>
        <v/>
      </c>
      <c r="I71" s="178" t="n"/>
    </row>
    <row r="72" ht="25.5" customHeight="1" s="199">
      <c r="A72" s="175" t="n">
        <v>56</v>
      </c>
      <c r="B72" s="236" t="n"/>
      <c r="C72" s="167" t="inlineStr">
        <is>
          <t>01.7.12.16-0001</t>
        </is>
      </c>
      <c r="D72" s="168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1" t="n">
        <v>946.15</v>
      </c>
      <c r="H72" s="171">
        <f>ROUND(F72*G72,2)</f>
        <v/>
      </c>
      <c r="I72" s="178" t="n"/>
    </row>
    <row r="73">
      <c r="A73" s="175" t="n">
        <v>57</v>
      </c>
      <c r="B73" s="236" t="n"/>
      <c r="C73" s="167" t="inlineStr">
        <is>
          <t>08.4.03.04-0001</t>
        </is>
      </c>
      <c r="D73" s="168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1" t="n">
        <v>5650</v>
      </c>
      <c r="H73" s="171">
        <f>ROUND(F73*G73,2)</f>
        <v/>
      </c>
      <c r="I73" s="178" t="n"/>
    </row>
    <row r="74" ht="25.5" customHeight="1" s="199">
      <c r="A74" s="175" t="n">
        <v>58</v>
      </c>
      <c r="B74" s="236" t="n"/>
      <c r="C74" s="167" t="inlineStr">
        <is>
          <t>08.4.03.03-0033</t>
        </is>
      </c>
      <c r="D74" s="168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1" t="n">
        <v>7997.23</v>
      </c>
      <c r="H74" s="171">
        <f>ROUND(F74*G74,2)</f>
        <v/>
      </c>
      <c r="I74" s="178" t="n"/>
    </row>
    <row r="75">
      <c r="A75" s="175" t="n">
        <v>59</v>
      </c>
      <c r="B75" s="236" t="n"/>
      <c r="C75" s="167" t="inlineStr">
        <is>
          <t>02.2.05.04-0001</t>
        </is>
      </c>
      <c r="D75" s="168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1" t="n">
        <v>151.73</v>
      </c>
      <c r="H75" s="171">
        <f>ROUND(F75*G75,2)</f>
        <v/>
      </c>
      <c r="I75" s="178" t="n"/>
    </row>
    <row r="76" ht="38.25" customHeight="1" s="199">
      <c r="A76" s="175" t="n">
        <v>60</v>
      </c>
      <c r="B76" s="236" t="n"/>
      <c r="C76" s="167" t="inlineStr">
        <is>
          <t>02.3.01.02-0016</t>
        </is>
      </c>
      <c r="D76" s="168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1" t="n">
        <v>55.26</v>
      </c>
      <c r="H76" s="171">
        <f>ROUND(F76*G76,2)</f>
        <v/>
      </c>
      <c r="I76" s="178" t="n"/>
    </row>
    <row r="77" ht="38.25" customHeight="1" s="199">
      <c r="A77" s="175" t="n">
        <v>61</v>
      </c>
      <c r="B77" s="236" t="n"/>
      <c r="C77" s="167" t="inlineStr">
        <is>
          <t>04.1.02.02-0011</t>
        </is>
      </c>
      <c r="D77" s="1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1" t="n">
        <v>1025.05</v>
      </c>
      <c r="H77" s="171">
        <f>ROUND(F77*G77,2)</f>
        <v/>
      </c>
      <c r="I77" s="178" t="n"/>
    </row>
    <row r="78" ht="25.5" customHeight="1" s="199">
      <c r="A78" s="175" t="n">
        <v>62</v>
      </c>
      <c r="B78" s="236" t="n"/>
      <c r="C78" s="167" t="inlineStr">
        <is>
          <t>07.2.07.04-0007</t>
        </is>
      </c>
      <c r="D78" s="168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1" t="n">
        <v>11500</v>
      </c>
      <c r="H78" s="171">
        <f>ROUND(F78*G78,2)</f>
        <v/>
      </c>
      <c r="I78" s="178" t="n"/>
    </row>
    <row r="79" customFormat="1" s="151">
      <c r="A79" s="175" t="n">
        <v>63</v>
      </c>
      <c r="B79" s="236" t="n"/>
      <c r="C79" s="167" t="inlineStr">
        <is>
          <t>08.1.02.25-0021</t>
        </is>
      </c>
      <c r="D79" s="168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1" t="n">
        <v>4390</v>
      </c>
      <c r="H79" s="171">
        <f>ROUND(F79*G79,2)</f>
        <v/>
      </c>
      <c r="I79" s="178" t="n"/>
    </row>
    <row r="80">
      <c r="A80" s="175" t="n">
        <v>64</v>
      </c>
      <c r="B80" s="236" t="n"/>
      <c r="C80" s="167" t="inlineStr">
        <is>
          <t>01.7.15.01-0031</t>
        </is>
      </c>
      <c r="D80" s="168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1" t="n">
        <v>332.85</v>
      </c>
      <c r="H80" s="171">
        <f>ROUND(F80*G80,2)</f>
        <v/>
      </c>
      <c r="I80" s="178" t="n"/>
    </row>
    <row r="81">
      <c r="A81" s="175" t="n">
        <v>65</v>
      </c>
      <c r="B81" s="236" t="n"/>
      <c r="C81" s="167" t="inlineStr">
        <is>
          <t>08.3.08.03-0011</t>
        </is>
      </c>
      <c r="D81" s="168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1" t="n">
        <v>5763</v>
      </c>
      <c r="H81" s="171">
        <f>ROUND(F81*G81,2)</f>
        <v/>
      </c>
      <c r="I81" s="178" t="n"/>
      <c r="K81" s="158" t="n"/>
    </row>
    <row r="82" ht="25.5" customHeight="1" s="199">
      <c r="A82" s="175" t="n">
        <v>66</v>
      </c>
      <c r="B82" s="236" t="n"/>
      <c r="C82" s="167" t="inlineStr">
        <is>
          <t>08.3.05.02-0058</t>
        </is>
      </c>
      <c r="D82" s="168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1" t="n">
        <v>5891.61</v>
      </c>
      <c r="H82" s="171">
        <f>ROUND(F82*G82,2)</f>
        <v/>
      </c>
      <c r="I82" s="178" t="n"/>
      <c r="K82" s="158" t="n"/>
    </row>
    <row r="83" ht="25.5" customHeight="1" s="199">
      <c r="A83" s="175" t="n">
        <v>67</v>
      </c>
      <c r="B83" s="236" t="n"/>
      <c r="C83" s="167" t="inlineStr">
        <is>
          <t>04.1.02.05-0003</t>
        </is>
      </c>
      <c r="D83" s="168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1" t="n">
        <v>560</v>
      </c>
      <c r="H83" s="171">
        <f>ROUND(F83*G83,2)</f>
        <v/>
      </c>
      <c r="I83" s="178" t="n"/>
      <c r="K83" s="158" t="n"/>
    </row>
    <row r="84">
      <c r="A84" s="175" t="n">
        <v>68</v>
      </c>
      <c r="B84" s="236" t="n"/>
      <c r="C84" s="167" t="inlineStr">
        <is>
          <t>12.1.02.15-0001</t>
        </is>
      </c>
      <c r="D84" s="168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1" t="n">
        <v>44.98</v>
      </c>
      <c r="H84" s="171">
        <f>ROUND(F84*G84,2)</f>
        <v/>
      </c>
    </row>
    <row r="85" ht="25.5" customHeight="1" s="199">
      <c r="A85" s="175" t="n">
        <v>69</v>
      </c>
      <c r="B85" s="236" t="n"/>
      <c r="C85" s="167" t="inlineStr">
        <is>
          <t>07.2.05.01-0032</t>
        </is>
      </c>
      <c r="D85" s="168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1" t="n">
        <v>7571</v>
      </c>
      <c r="H85" s="171">
        <f>ROUND(F85*G85,2)</f>
        <v/>
      </c>
    </row>
    <row r="86">
      <c r="A86" s="175" t="n">
        <v>70</v>
      </c>
      <c r="B86" s="236" t="n"/>
      <c r="C86" s="167" t="inlineStr">
        <is>
          <t>14.2.01.05-0001</t>
        </is>
      </c>
      <c r="D86" s="168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1" t="n">
        <v>54.99</v>
      </c>
      <c r="H86" s="171">
        <f>ROUND(F86*G86,2)</f>
        <v/>
      </c>
    </row>
    <row r="87" ht="25.5" customHeight="1" s="199">
      <c r="A87" s="175" t="n">
        <v>71</v>
      </c>
      <c r="B87" s="236" t="n"/>
      <c r="C87" s="167" t="inlineStr">
        <is>
          <t>24.3.03.13-0418</t>
        </is>
      </c>
      <c r="D87" s="168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1" t="n">
        <v>63</v>
      </c>
      <c r="H87" s="171">
        <f>ROUND(F87*G87,2)</f>
        <v/>
      </c>
    </row>
    <row r="88" ht="25.5" customHeight="1" s="199">
      <c r="A88" s="175" t="n">
        <v>72</v>
      </c>
      <c r="B88" s="236" t="n"/>
      <c r="C88" s="167" t="inlineStr">
        <is>
          <t>08.3.01.02-0019</t>
        </is>
      </c>
      <c r="D88" s="168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1" t="n">
        <v>5374.3</v>
      </c>
      <c r="H88" s="171">
        <f>ROUND(F88*G88,2)</f>
        <v/>
      </c>
    </row>
    <row r="89">
      <c r="A89" s="175" t="n">
        <v>73</v>
      </c>
      <c r="B89" s="236" t="n"/>
      <c r="C89" s="167" t="inlineStr">
        <is>
          <t>08.4.01.02-0001</t>
        </is>
      </c>
      <c r="D89" s="168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1" t="n">
        <v>11684</v>
      </c>
      <c r="H89" s="171">
        <f>ROUND(F89*G89,2)</f>
        <v/>
      </c>
    </row>
    <row r="90">
      <c r="A90" s="175" t="n">
        <v>74</v>
      </c>
      <c r="B90" s="236" t="n"/>
      <c r="C90" s="167" t="inlineStr">
        <is>
          <t>02.2.01.02-0001</t>
        </is>
      </c>
      <c r="D90" s="168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1" t="n">
        <v>5292</v>
      </c>
      <c r="H90" s="171">
        <f>ROUND(F90*G90,2)</f>
        <v/>
      </c>
    </row>
    <row r="91">
      <c r="A91" s="175" t="n">
        <v>75</v>
      </c>
      <c r="B91" s="236" t="n"/>
      <c r="C91" s="167" t="inlineStr">
        <is>
          <t>01.7.07.12-0001</t>
        </is>
      </c>
      <c r="D91" s="168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1" t="n">
        <v>32</v>
      </c>
      <c r="H91" s="171">
        <f>ROUND(F91*G91,2)</f>
        <v/>
      </c>
    </row>
    <row r="92">
      <c r="A92" s="175" t="n">
        <v>76</v>
      </c>
      <c r="B92" s="236" t="n"/>
      <c r="C92" s="167" t="inlineStr">
        <is>
          <t>08.3.11.01-0053</t>
        </is>
      </c>
      <c r="D92" s="168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1" t="n">
        <v>4800</v>
      </c>
      <c r="H92" s="171">
        <f>ROUND(F92*G92,2)</f>
        <v/>
      </c>
    </row>
    <row r="93">
      <c r="A93" s="175" t="n">
        <v>77</v>
      </c>
      <c r="B93" s="236" t="n"/>
      <c r="C93" s="167" t="inlineStr">
        <is>
          <t>11.2.13.04-0011</t>
        </is>
      </c>
      <c r="D93" s="168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1" t="n">
        <v>35.53</v>
      </c>
      <c r="H93" s="171">
        <f>ROUND(F93*G93,2)</f>
        <v/>
      </c>
    </row>
    <row r="94" customFormat="1" s="151">
      <c r="A94" s="175" t="n">
        <v>78</v>
      </c>
      <c r="B94" s="236" t="n"/>
      <c r="C94" s="167" t="inlineStr">
        <is>
          <t>01.7.15.03-0042</t>
        </is>
      </c>
      <c r="D94" s="168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1" t="n">
        <v>9.039999999999999</v>
      </c>
      <c r="H94" s="171">
        <f>ROUND(F94*G94,2)</f>
        <v/>
      </c>
    </row>
    <row r="95">
      <c r="A95" s="175" t="n">
        <v>79</v>
      </c>
      <c r="B95" s="236" t="n"/>
      <c r="C95" s="167" t="inlineStr">
        <is>
          <t>21.2.02.01-0028</t>
        </is>
      </c>
      <c r="D95" s="168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1" t="n">
        <v>64315.46</v>
      </c>
      <c r="H95" s="171">
        <f>ROUND(F95*G95,2)</f>
        <v/>
      </c>
    </row>
    <row r="96" ht="25.5" customHeight="1" s="199">
      <c r="A96" s="175" t="n">
        <v>80</v>
      </c>
      <c r="B96" s="236" t="n"/>
      <c r="C96" s="167" t="inlineStr">
        <is>
          <t>08.4.03.03-0031</t>
        </is>
      </c>
      <c r="D96" s="168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1" t="n">
        <v>8014.15</v>
      </c>
      <c r="H96" s="171">
        <f>ROUND(F96*G96,2)</f>
        <v/>
      </c>
      <c r="K96" s="158" t="n"/>
    </row>
    <row r="97">
      <c r="A97" s="175" t="n">
        <v>81</v>
      </c>
      <c r="B97" s="236" t="n"/>
      <c r="C97" s="167" t="inlineStr">
        <is>
          <t>08.1.02.25-0012</t>
        </is>
      </c>
      <c r="D97" s="168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1" t="n">
        <v>10100</v>
      </c>
      <c r="H97" s="171">
        <f>ROUND(F97*G97,2)</f>
        <v/>
      </c>
      <c r="K97" s="158" t="n"/>
    </row>
    <row r="98">
      <c r="A98" s="175" t="n">
        <v>82</v>
      </c>
      <c r="B98" s="236" t="n"/>
      <c r="C98" s="167" t="inlineStr">
        <is>
          <t>01.7.07.12-0022</t>
        </is>
      </c>
      <c r="D98" s="168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1" t="n">
        <v>12.19</v>
      </c>
      <c r="H98" s="171">
        <f>ROUND(F98*G98,2)</f>
        <v/>
      </c>
      <c r="K98" s="158" t="n"/>
    </row>
    <row r="99" ht="25.5" customHeight="1" s="199">
      <c r="A99" s="175" t="n">
        <v>83</v>
      </c>
      <c r="B99" s="236" t="n"/>
      <c r="C99" s="167" t="inlineStr">
        <is>
          <t>11.1.03.06-0095</t>
        </is>
      </c>
      <c r="D99" s="168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1" t="n">
        <v>1056</v>
      </c>
      <c r="H99" s="171">
        <f>ROUND(F99*G99,2)</f>
        <v/>
      </c>
    </row>
    <row r="100" ht="25.5" customHeight="1" s="199">
      <c r="A100" s="175" t="n">
        <v>84</v>
      </c>
      <c r="B100" s="236" t="n"/>
      <c r="C100" s="167" t="inlineStr">
        <is>
          <t>08.4.03.02-0002</t>
        </is>
      </c>
      <c r="D100" s="168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1" t="n">
        <v>6780</v>
      </c>
      <c r="H100" s="171">
        <f>ROUND(F100*G100,2)</f>
        <v/>
      </c>
    </row>
    <row r="101">
      <c r="A101" s="175" t="n">
        <v>85</v>
      </c>
      <c r="B101" s="236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1" t="n">
        <v>7396.23</v>
      </c>
      <c r="H101" s="171">
        <f>ROUND(F101*G101,2)</f>
        <v/>
      </c>
    </row>
    <row r="102">
      <c r="A102" s="175" t="n">
        <v>86</v>
      </c>
      <c r="B102" s="236" t="n"/>
      <c r="C102" s="167" t="inlineStr">
        <is>
          <t>14.4.04.09-0016</t>
        </is>
      </c>
      <c r="D102" s="168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1" t="n">
        <v>22050</v>
      </c>
      <c r="H102" s="171">
        <f>ROUND(F102*G102,2)</f>
        <v/>
      </c>
    </row>
    <row r="103">
      <c r="A103" s="175" t="n">
        <v>87</v>
      </c>
      <c r="B103" s="236" t="n"/>
      <c r="C103" s="167" t="inlineStr">
        <is>
          <t>01.7.06.03-0022</t>
        </is>
      </c>
      <c r="D103" s="168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1" t="n">
        <v>112</v>
      </c>
      <c r="H103" s="171">
        <f>ROUND(F103*G103,2)</f>
        <v/>
      </c>
    </row>
    <row r="104" ht="25.5" customHeight="1" s="199">
      <c r="A104" s="175" t="n">
        <v>88</v>
      </c>
      <c r="B104" s="236" t="n"/>
      <c r="C104" s="167" t="inlineStr">
        <is>
          <t>04.3.02.13-0212</t>
        </is>
      </c>
      <c r="D104" s="168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1" t="n">
        <v>556.76</v>
      </c>
      <c r="H104" s="171">
        <f>ROUND(F104*G104,2)</f>
        <v/>
      </c>
    </row>
    <row r="105" ht="25.5" customHeight="1" s="199">
      <c r="A105" s="175" t="n">
        <v>89</v>
      </c>
      <c r="B105" s="236" t="n"/>
      <c r="C105" s="167" t="inlineStr">
        <is>
          <t>21.2.01.02-0089</t>
        </is>
      </c>
      <c r="D105" s="168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1" t="n">
        <v>32007.25</v>
      </c>
      <c r="H105" s="171">
        <f>ROUND(F105*G105,2)</f>
        <v/>
      </c>
    </row>
    <row r="106">
      <c r="A106" s="175" t="n">
        <v>90</v>
      </c>
      <c r="B106" s="236" t="n"/>
      <c r="C106" s="167" t="inlineStr">
        <is>
          <t>01.7.15.06-0111</t>
        </is>
      </c>
      <c r="D106" s="168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1" t="n">
        <v>11978</v>
      </c>
      <c r="H106" s="171">
        <f>ROUND(F106*G106,2)</f>
        <v/>
      </c>
    </row>
    <row r="107">
      <c r="A107" s="175" t="n">
        <v>91</v>
      </c>
      <c r="B107" s="236" t="n"/>
      <c r="C107" s="167" t="inlineStr">
        <is>
          <t>01.7.11.07-0032</t>
        </is>
      </c>
      <c r="D107" s="168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1" t="n">
        <v>10315.01</v>
      </c>
      <c r="H107" s="171">
        <f>ROUND(F107*G107,2)</f>
        <v/>
      </c>
    </row>
    <row r="108" ht="25.5" customHeight="1" s="199">
      <c r="A108" s="175" t="n">
        <v>92</v>
      </c>
      <c r="B108" s="236" t="n"/>
      <c r="C108" s="167" t="inlineStr">
        <is>
          <t>08.4.01.01-0022</t>
        </is>
      </c>
      <c r="D108" s="168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1" t="n">
        <v>10100</v>
      </c>
      <c r="H108" s="171">
        <f>ROUND(F108*G108,2)</f>
        <v/>
      </c>
    </row>
    <row r="109" ht="25.5" customFormat="1" customHeight="1" s="151">
      <c r="A109" s="175" t="n">
        <v>93</v>
      </c>
      <c r="B109" s="236" t="n"/>
      <c r="C109" s="167" t="inlineStr">
        <is>
          <t>08.4.03.02-0003</t>
        </is>
      </c>
      <c r="D109" s="168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1" t="n">
        <v>6726.18</v>
      </c>
      <c r="H109" s="171">
        <f>ROUND(F109*G109,2)</f>
        <v/>
      </c>
    </row>
    <row r="110" ht="25.5" customHeight="1" s="199">
      <c r="A110" s="175" t="n">
        <v>94</v>
      </c>
      <c r="B110" s="236" t="n"/>
      <c r="C110" s="167" t="inlineStr">
        <is>
          <t>24.3.04.01-0013</t>
        </is>
      </c>
      <c r="D110" s="168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1" t="n">
        <v>6.01</v>
      </c>
      <c r="H110" s="171">
        <f>ROUND(F110*G110,2)</f>
        <v/>
      </c>
    </row>
    <row r="111">
      <c r="A111" s="175" t="n">
        <v>95</v>
      </c>
      <c r="B111" s="236" t="n"/>
      <c r="C111" s="167" t="inlineStr">
        <is>
          <t>08.3.11.01-0052</t>
        </is>
      </c>
      <c r="D111" s="168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1" t="n">
        <v>4900</v>
      </c>
      <c r="H111" s="171">
        <f>ROUND(F111*G111,2)</f>
        <v/>
      </c>
      <c r="K111" s="158" t="n"/>
    </row>
    <row r="112">
      <c r="A112" s="175" t="n">
        <v>96</v>
      </c>
      <c r="B112" s="236" t="n"/>
      <c r="C112" s="167" t="inlineStr">
        <is>
          <t>01.7.17.11-0001</t>
        </is>
      </c>
      <c r="D112" s="168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1" t="n">
        <v>50</v>
      </c>
      <c r="H112" s="171">
        <f>ROUND(F112*G112,2)</f>
        <v/>
      </c>
      <c r="K112" s="158" t="n"/>
    </row>
    <row r="113" ht="25.5" customHeight="1" s="199">
      <c r="A113" s="175" t="n">
        <v>97</v>
      </c>
      <c r="B113" s="236" t="n"/>
      <c r="C113" s="167" t="inlineStr">
        <is>
          <t>08.3.07.01-0076</t>
        </is>
      </c>
      <c r="D113" s="168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1" t="n">
        <v>5000</v>
      </c>
      <c r="H113" s="171">
        <f>ROUND(F113*G113,2)</f>
        <v/>
      </c>
      <c r="K113" s="158" t="n"/>
    </row>
    <row r="114" ht="38.25" customHeight="1" s="199">
      <c r="A114" s="175" t="n">
        <v>98</v>
      </c>
      <c r="B114" s="236" t="n"/>
      <c r="C114" s="167" t="inlineStr">
        <is>
          <t>04.1.02.03-0004</t>
        </is>
      </c>
      <c r="D114" s="168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1" t="n">
        <v>584.8099999999999</v>
      </c>
      <c r="H114" s="171">
        <f>ROUND(F114*G114,2)</f>
        <v/>
      </c>
    </row>
    <row r="115">
      <c r="A115" s="175" t="n">
        <v>99</v>
      </c>
      <c r="B115" s="236" t="n"/>
      <c r="C115" s="167" t="inlineStr">
        <is>
          <t>14.4.02.09-0001</t>
        </is>
      </c>
      <c r="D115" s="168" t="inlineStr">
        <is>
          <t>Краска</t>
        </is>
      </c>
      <c r="E115" s="265" t="inlineStr">
        <is>
          <t>кг</t>
        </is>
      </c>
      <c r="F115" s="265" t="n">
        <v>4</v>
      </c>
      <c r="G115" s="171" t="n">
        <v>28.6</v>
      </c>
      <c r="H115" s="171">
        <f>ROUND(F115*G115,2)</f>
        <v/>
      </c>
    </row>
    <row r="116">
      <c r="A116" s="175" t="n">
        <v>100</v>
      </c>
      <c r="B116" s="236" t="n"/>
      <c r="C116" s="167" t="inlineStr">
        <is>
          <t>16.2.01.02-0002</t>
        </is>
      </c>
      <c r="D116" s="168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1" t="n">
        <v>131.9</v>
      </c>
      <c r="H116" s="171">
        <f>ROUND(F116*G116,2)</f>
        <v/>
      </c>
    </row>
    <row r="117">
      <c r="A117" s="175" t="n">
        <v>101</v>
      </c>
      <c r="B117" s="236" t="n"/>
      <c r="C117" s="167" t="inlineStr">
        <is>
          <t>14.5.09.07-0029</t>
        </is>
      </c>
      <c r="D117" s="168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1" t="n">
        <v>9420</v>
      </c>
      <c r="H117" s="171">
        <f>ROUND(F117*G117,2)</f>
        <v/>
      </c>
    </row>
    <row r="118">
      <c r="A118" s="175" t="n">
        <v>102</v>
      </c>
      <c r="B118" s="236" t="n"/>
      <c r="C118" s="167" t="inlineStr">
        <is>
          <t>14.5.09.04-0121</t>
        </is>
      </c>
      <c r="D118" s="168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1" t="n">
        <v>69.26000000000001</v>
      </c>
      <c r="H118" s="171">
        <f>ROUND(F118*G118,2)</f>
        <v/>
      </c>
    </row>
    <row r="119">
      <c r="A119" s="175" t="n">
        <v>103</v>
      </c>
      <c r="B119" s="236" t="n"/>
      <c r="C119" s="167" t="inlineStr">
        <is>
          <t>14.5.09.01-0001</t>
        </is>
      </c>
      <c r="D119" s="168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1" t="n">
        <v>7716.7</v>
      </c>
      <c r="H119" s="171">
        <f>ROUND(F119*G119,2)</f>
        <v/>
      </c>
    </row>
    <row r="120">
      <c r="A120" s="175" t="n">
        <v>104</v>
      </c>
      <c r="B120" s="236" t="n"/>
      <c r="C120" s="167" t="inlineStr">
        <is>
          <t>01.7.07.12-0024</t>
        </is>
      </c>
      <c r="D120" s="168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1" t="n">
        <v>3.62</v>
      </c>
      <c r="H120" s="171">
        <f>ROUND(F120*G120,2)</f>
        <v/>
      </c>
    </row>
    <row r="121" ht="25.5" customHeight="1" s="199">
      <c r="A121" s="175" t="n">
        <v>105</v>
      </c>
      <c r="B121" s="236" t="n"/>
      <c r="C121" s="167" t="inlineStr">
        <is>
          <t>11.1.03.01-0079</t>
        </is>
      </c>
      <c r="D121" s="168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1" t="n">
        <v>1287</v>
      </c>
      <c r="H121" s="171">
        <f>ROUND(F121*G121,2)</f>
        <v/>
      </c>
    </row>
    <row r="122">
      <c r="A122" s="175" t="n">
        <v>106</v>
      </c>
      <c r="B122" s="236" t="n"/>
      <c r="C122" s="167" t="inlineStr">
        <is>
          <t>01.7.11.07-0034</t>
        </is>
      </c>
      <c r="D122" s="168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1" t="n">
        <v>10.57</v>
      </c>
      <c r="H122" s="171">
        <f>ROUND(F122*G122,2)</f>
        <v/>
      </c>
    </row>
    <row r="123">
      <c r="A123" s="175" t="n">
        <v>107</v>
      </c>
      <c r="B123" s="236" t="n"/>
      <c r="C123" s="167" t="inlineStr">
        <is>
          <t>08.3.11.01-0091</t>
        </is>
      </c>
      <c r="D123" s="168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1" t="n">
        <v>4920</v>
      </c>
      <c r="H123" s="171">
        <f>ROUND(F123*G123,2)</f>
        <v/>
      </c>
    </row>
    <row r="124" ht="25.5" customFormat="1" customHeight="1" s="151">
      <c r="A124" s="175" t="n">
        <v>108</v>
      </c>
      <c r="B124" s="236" t="n"/>
      <c r="C124" s="167" t="inlineStr">
        <is>
          <t>08.3.03.06-0002</t>
        </is>
      </c>
      <c r="D124" s="168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1" t="n">
        <v>4455.2</v>
      </c>
      <c r="H124" s="171">
        <f>ROUND(F124*G124,2)</f>
        <v/>
      </c>
    </row>
    <row r="125" ht="25.5" customHeight="1" s="199">
      <c r="A125" s="175" t="n">
        <v>109</v>
      </c>
      <c r="B125" s="236" t="n"/>
      <c r="C125" s="167" t="inlineStr">
        <is>
          <t>24.3.03.13-0417</t>
        </is>
      </c>
      <c r="D125" s="168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1" t="n">
        <v>42.1</v>
      </c>
      <c r="H125" s="171">
        <f>ROUND(F125*G125,2)</f>
        <v/>
      </c>
    </row>
    <row r="126" ht="25.5" customHeight="1" s="199">
      <c r="A126" s="175" t="n">
        <v>110</v>
      </c>
      <c r="B126" s="236" t="n"/>
      <c r="C126" s="167" t="inlineStr">
        <is>
          <t>11.1.02.04-0031</t>
        </is>
      </c>
      <c r="D126" s="168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1" t="n">
        <v>558.33</v>
      </c>
      <c r="H126" s="171">
        <f>ROUND(F126*G126,2)</f>
        <v/>
      </c>
      <c r="K126" s="158" t="n"/>
    </row>
    <row r="127">
      <c r="A127" s="175" t="n">
        <v>111</v>
      </c>
      <c r="B127" s="236" t="n"/>
      <c r="C127" s="167" t="inlineStr">
        <is>
          <t>01.7.15.07-0014</t>
        </is>
      </c>
      <c r="D127" s="168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1" t="n">
        <v>86</v>
      </c>
      <c r="H127" s="171">
        <f>ROUND(F127*G127,2)</f>
        <v/>
      </c>
      <c r="K127" s="158" t="n"/>
    </row>
    <row r="128" ht="25.5" customHeight="1" s="199">
      <c r="A128" s="175" t="n">
        <v>112</v>
      </c>
      <c r="B128" s="236" t="n"/>
      <c r="C128" s="167" t="inlineStr">
        <is>
          <t>999-9950</t>
        </is>
      </c>
      <c r="D128" s="168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1" t="n">
        <v>1</v>
      </c>
      <c r="H128" s="171">
        <f>ROUND(F128*G128,2)</f>
        <v/>
      </c>
      <c r="K128" s="158" t="n"/>
    </row>
    <row r="129">
      <c r="A129" s="175" t="n">
        <v>113</v>
      </c>
      <c r="B129" s="236" t="n"/>
      <c r="C129" s="167" t="inlineStr">
        <is>
          <t>20.2.08.05-0017</t>
        </is>
      </c>
      <c r="D129" s="168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1" t="n">
        <v>66.81999999999999</v>
      </c>
      <c r="H129" s="171">
        <f>ROUND(F129*G129,2)</f>
        <v/>
      </c>
    </row>
    <row r="130" ht="25.5" customHeight="1" s="199">
      <c r="A130" s="175" t="n">
        <v>114</v>
      </c>
      <c r="B130" s="236" t="n"/>
      <c r="C130" s="167" t="inlineStr">
        <is>
          <t>11.1.03.06-0087</t>
        </is>
      </c>
      <c r="D130" s="168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1" t="n">
        <v>1100</v>
      </c>
      <c r="H130" s="171">
        <f>ROUND(F130*G130,2)</f>
        <v/>
      </c>
    </row>
    <row r="131" ht="25.5" customHeight="1" s="199">
      <c r="A131" s="175" t="n">
        <v>115</v>
      </c>
      <c r="B131" s="236" t="n"/>
      <c r="C131" s="167" t="inlineStr">
        <is>
          <t>01.7.06.05-0041</t>
        </is>
      </c>
      <c r="D131" s="168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1" t="n">
        <v>30.4</v>
      </c>
      <c r="H131" s="171">
        <f>ROUND(F131*G131,2)</f>
        <v/>
      </c>
    </row>
    <row r="132">
      <c r="A132" s="175" t="n">
        <v>116</v>
      </c>
      <c r="B132" s="236" t="n"/>
      <c r="C132" s="167" t="inlineStr">
        <is>
          <t>01.7.03.01-0001</t>
        </is>
      </c>
      <c r="D132" s="168" t="inlineStr">
        <is>
          <t>Вода</t>
        </is>
      </c>
      <c r="E132" s="265" t="inlineStr">
        <is>
          <t>м3</t>
        </is>
      </c>
      <c r="F132" s="265" t="n">
        <v>6.17</v>
      </c>
      <c r="G132" s="171" t="n">
        <v>2.44</v>
      </c>
      <c r="H132" s="171">
        <f>ROUND(F132*G132,2)</f>
        <v/>
      </c>
    </row>
    <row r="133">
      <c r="A133" s="175" t="n">
        <v>117</v>
      </c>
      <c r="B133" s="236" t="n"/>
      <c r="C133" s="167" t="inlineStr">
        <is>
          <t>03.1.02.03-0011</t>
        </is>
      </c>
      <c r="D133" s="168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1" t="n">
        <v>734.5</v>
      </c>
      <c r="H133" s="171">
        <f>ROUND(F133*G133,2)</f>
        <v/>
      </c>
    </row>
    <row r="134">
      <c r="A134" s="175" t="n">
        <v>118</v>
      </c>
      <c r="B134" s="236" t="n"/>
      <c r="C134" s="167" t="inlineStr">
        <is>
          <t>14.1.02.01-0002</t>
        </is>
      </c>
      <c r="D134" s="168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1" t="n">
        <v>25.8</v>
      </c>
      <c r="H134" s="171">
        <f>ROUND(F134*G134,2)</f>
        <v/>
      </c>
    </row>
    <row r="135">
      <c r="A135" s="175" t="n">
        <v>119</v>
      </c>
      <c r="B135" s="236" t="n"/>
      <c r="C135" s="167" t="inlineStr">
        <is>
          <t>16.2.02.07-0001</t>
        </is>
      </c>
      <c r="D135" s="168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1" t="n">
        <v>77.97</v>
      </c>
      <c r="H135" s="171">
        <f>ROUND(F135*G135,2)</f>
        <v/>
      </c>
    </row>
    <row r="136">
      <c r="A136" s="175" t="n">
        <v>120</v>
      </c>
      <c r="B136" s="236" t="n"/>
      <c r="C136" s="167" t="inlineStr">
        <is>
          <t>20.1.02.23-0082</t>
        </is>
      </c>
      <c r="D136" s="168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1" t="n">
        <v>39</v>
      </c>
      <c r="H136" s="171">
        <f>ROUND(F136*G136,2)</f>
        <v/>
      </c>
    </row>
    <row r="137">
      <c r="A137" s="175" t="n">
        <v>121</v>
      </c>
      <c r="B137" s="236" t="n"/>
      <c r="C137" s="167" t="inlineStr">
        <is>
          <t>20.2.02.02-0011</t>
        </is>
      </c>
      <c r="D137" s="168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1" t="n">
        <v>19.9</v>
      </c>
      <c r="H137" s="171">
        <f>ROUND(F137*G137,2)</f>
        <v/>
      </c>
    </row>
    <row r="138">
      <c r="A138" s="175" t="n">
        <v>122</v>
      </c>
      <c r="B138" s="236" t="n"/>
      <c r="C138" s="167" t="inlineStr">
        <is>
          <t>01.3.02.08-0001</t>
        </is>
      </c>
      <c r="D138" s="168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1" t="n">
        <v>6.22</v>
      </c>
      <c r="H138" s="171">
        <f>ROUND(F138*G138,2)</f>
        <v/>
      </c>
    </row>
    <row r="139" customFormat="1" s="151">
      <c r="A139" s="175" t="n">
        <v>123</v>
      </c>
      <c r="B139" s="236" t="n"/>
      <c r="C139" s="167" t="inlineStr">
        <is>
          <t>04.3.01.09-0016</t>
        </is>
      </c>
      <c r="D139" s="168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1" t="n">
        <v>600</v>
      </c>
      <c r="H139" s="171">
        <f>ROUND(F139*G139,2)</f>
        <v/>
      </c>
    </row>
    <row r="140">
      <c r="A140" s="175" t="n">
        <v>124</v>
      </c>
      <c r="B140" s="236" t="n"/>
      <c r="C140" s="167" t="inlineStr">
        <is>
          <t>20.2.02.01-0019</t>
        </is>
      </c>
      <c r="D140" s="168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1" t="n">
        <v>270</v>
      </c>
      <c r="H140" s="171">
        <f>ROUND(F140*G140,2)</f>
        <v/>
      </c>
    </row>
    <row r="141">
      <c r="A141" s="175" t="n">
        <v>125</v>
      </c>
      <c r="B141" s="236" t="n"/>
      <c r="C141" s="167" t="inlineStr">
        <is>
          <t>01.3.02.09-0022</t>
        </is>
      </c>
      <c r="D141" s="168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1" t="n">
        <v>6.09</v>
      </c>
      <c r="H141" s="171">
        <f>ROUND(F141*G141,2)</f>
        <v/>
      </c>
      <c r="K141" s="158" t="n"/>
    </row>
    <row r="142" ht="25.5" customHeight="1" s="199">
      <c r="A142" s="175" t="n">
        <v>126</v>
      </c>
      <c r="B142" s="236" t="n"/>
      <c r="C142" s="167" t="inlineStr">
        <is>
          <t>03.2.01.01-0003</t>
        </is>
      </c>
      <c r="D142" s="168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1" t="n">
        <v>480</v>
      </c>
      <c r="H142" s="171">
        <f>ROUND(F142*G142,2)</f>
        <v/>
      </c>
      <c r="K142" s="158" t="n"/>
    </row>
    <row r="143">
      <c r="A143" s="175" t="n">
        <v>127</v>
      </c>
      <c r="B143" s="236" t="n"/>
      <c r="C143" s="167" t="inlineStr">
        <is>
          <t>01.7.15.07-0031</t>
        </is>
      </c>
      <c r="D143" s="168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1" t="n">
        <v>110</v>
      </c>
      <c r="H143" s="171">
        <f>ROUND(F143*G143,2)</f>
        <v/>
      </c>
      <c r="K143" s="158" t="n"/>
    </row>
    <row r="144" ht="38.25" customHeight="1" s="199">
      <c r="A144" s="175" t="n">
        <v>128</v>
      </c>
      <c r="B144" s="236" t="n"/>
      <c r="C144" s="167" t="inlineStr">
        <is>
          <t>08.2.02.11-0007</t>
        </is>
      </c>
      <c r="D144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1" t="n">
        <v>50.24</v>
      </c>
      <c r="H144" s="171">
        <f>ROUND(F144*G144,2)</f>
        <v/>
      </c>
    </row>
    <row r="145">
      <c r="A145" s="175" t="n">
        <v>129</v>
      </c>
      <c r="B145" s="236" t="n"/>
      <c r="C145" s="167" t="inlineStr">
        <is>
          <t>02.2.05.04-1777</t>
        </is>
      </c>
      <c r="D145" s="168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1" t="n">
        <v>108.4</v>
      </c>
      <c r="H145" s="171">
        <f>ROUND(F145*G145,2)</f>
        <v/>
      </c>
    </row>
    <row r="146">
      <c r="A146" s="175" t="n">
        <v>130</v>
      </c>
      <c r="B146" s="236" t="n"/>
      <c r="C146" s="167" t="inlineStr">
        <is>
          <t>02.3.01.02-1012</t>
        </is>
      </c>
      <c r="D146" s="168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1" t="n">
        <v>59.99</v>
      </c>
      <c r="H146" s="171">
        <f>ROUND(F146*G146,2)</f>
        <v/>
      </c>
    </row>
    <row r="147" ht="38.25" customHeight="1" s="199">
      <c r="A147" s="175" t="n">
        <v>131</v>
      </c>
      <c r="B147" s="236" t="n"/>
      <c r="C147" s="167" t="inlineStr">
        <is>
          <t>01.7.15.14-0043</t>
        </is>
      </c>
      <c r="D147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1" t="n">
        <v>2</v>
      </c>
      <c r="H147" s="171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F63" sqref="F63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3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ДГА 6-15 кВ, 1300 кВА</t>
        </is>
      </c>
    </row>
    <row r="8">
      <c r="B8" s="241" t="inlineStr">
        <is>
          <t>Единица измерения  — 1 ячейка</t>
        </is>
      </c>
    </row>
    <row r="9">
      <c r="B9" s="163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0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0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2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3" t="n"/>
      <c r="L37" s="161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5" customHeight="1" s="199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7" sqref="B15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6-15 кВ, 1300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5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7" t="n"/>
      <c r="N10" s="197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7" t="n"/>
      <c r="N11" s="197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5753.2483835006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7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6930.211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495.985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377.03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7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795.7146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84.85209999999999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7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43.5379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47.0381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37.555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outlineLevel="1" ht="25.5" customFormat="1" customHeight="1" s="197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448.736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377.03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518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29.193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17.316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15.355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10.545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11.692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9.472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34.484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58.793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13.061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28.157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46.176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0.481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218.411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45.584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0.481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0.481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0.111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10.841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0.074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4.366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9.916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0.037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0" t="n">
        <v>1</v>
      </c>
      <c r="I53" s="181" t="n"/>
      <c r="J53" s="140">
        <f>J52+J26</f>
        <v/>
      </c>
    </row>
    <row r="54" ht="14.25" customFormat="1" customHeight="1" s="197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БЦ.118.30</t>
        </is>
      </c>
      <c r="C56" s="247" t="inlineStr">
        <is>
          <t>Комбинированный дугогасящий агрегат (ДГА) 10 кВ 1300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6536160</v>
      </c>
      <c r="J56" s="30">
        <f>ROUND(I56*E56,2)</f>
        <v/>
      </c>
      <c r="M56" s="197" t="n"/>
      <c r="N56" s="197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БЦ.28.12</t>
        </is>
      </c>
      <c r="C58" s="247" t="inlineStr">
        <is>
          <t>Шинная опора напряжением 10 кВ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7" t="n"/>
      <c r="N58" s="197" t="n"/>
    </row>
    <row r="59" ht="38.25" customHeight="1" s="199">
      <c r="A59" s="248" t="n">
        <v>37</v>
      </c>
      <c r="B59" s="132" t="inlineStr">
        <is>
          <t>БЦ.60.28</t>
        </is>
      </c>
      <c r="C59" s="247" t="inlineStr">
        <is>
          <t>Ограничитель перенапряжения нелинейный 10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7" t="n"/>
      <c r="N59" s="197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7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459.6769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7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6.3714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256.151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7.3667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75.7353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97.0029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38.7871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6.364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4.1329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7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171.0621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463.4361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20.3426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1.7871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3.7296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7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43.1679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2.405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2.035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18.13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174.936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0.962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112.406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92.5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0.925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0.407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0.8139999999999999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107.781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0.703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93.536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323.158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0.037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0.296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0.222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161.986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1.739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0.259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0.222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0.074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12.358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2.146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0.037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0.074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0.074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0.074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0.111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123.321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0.148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11.1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0.111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0.74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14.8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2.775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0.037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4.44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0.037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69.745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0.148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17.538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0.037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0.037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3.071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0.222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1.073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88.134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1.221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0.074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1.85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22.829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0.074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1.184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0.37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0.629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1.221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3.589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0.037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0.074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2.96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0.037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0.148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0.296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0.037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0.037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1.073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7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7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7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0.65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7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7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6-15 кВ, 1300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247">
        <f>'Прил.5 Расчет СМР и ОБ'!B56</f>
        <v/>
      </c>
      <c r="C12" s="247">
        <f>'Прил.5 Расчет СМР и ОБ'!C56</f>
        <v/>
      </c>
      <c r="D12" s="248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247">
        <f>'Прил.5 Расчет СМР и ОБ'!B58</f>
        <v/>
      </c>
      <c r="C13" s="247">
        <f>'Прил.5 Расчет СМР и ОБ'!C58</f>
        <v/>
      </c>
      <c r="D13" s="248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38.25" customHeight="1" s="199">
      <c r="A14" s="248" t="n">
        <v>3</v>
      </c>
      <c r="B14" s="247">
        <f>'Прил.5 Расчет СМР и ОБ'!B59</f>
        <v/>
      </c>
      <c r="C14" s="247">
        <f>'Прил.5 Расчет СМР и ОБ'!C59</f>
        <v/>
      </c>
      <c r="D14" s="248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99">
      <c r="A11" s="248" t="inlineStr">
        <is>
          <t>Р7-20-1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2025-01-24T12:16:11Z</dcterms:modified>
  <cp:lastModifiedBy>Nikolay Ivanov</cp:lastModifiedBy>
  <cp:lastPrinted>2023-12-01T12:43:05Z</cp:lastPrinted>
</cp:coreProperties>
</file>