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горь\Desktop\работы\Матеша\"/>
    </mc:Choice>
  </mc:AlternateContent>
  <bookViews>
    <workbookView xWindow="0" yWindow="0" windowWidth="28800" windowHeight="12330" activeTab="5"/>
  </bookViews>
  <sheets>
    <sheet name="n=20" sheetId="2" r:id="rId1"/>
    <sheet name="n=50 ЗАДАНИЕ 2 +3" sheetId="1" r:id="rId2"/>
    <sheet name="задание 4" sheetId="3" r:id="rId3"/>
    <sheet name="задание 5 + 6" sheetId="4" r:id="rId4"/>
    <sheet name="ЗАДАНИЕ 7" sheetId="5" r:id="rId5"/>
    <sheet name="ЗАДАНИЕ 8 n=10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" i="6" l="1"/>
  <c r="U8" i="6" s="1"/>
  <c r="U9" i="6" s="1"/>
  <c r="U10" i="6" s="1"/>
  <c r="U11" i="6" s="1"/>
  <c r="U12" i="6" s="1"/>
  <c r="U13" i="6" s="1"/>
  <c r="U14" i="6" s="1"/>
  <c r="U15" i="6" s="1"/>
  <c r="U6" i="6"/>
  <c r="U3" i="6"/>
  <c r="U1" i="6"/>
  <c r="Q2" i="6" l="1" a="1"/>
  <c r="Q2" i="6" s="1"/>
  <c r="N9" i="6"/>
  <c r="P9" i="6" s="1"/>
  <c r="P8" i="6"/>
  <c r="O8" i="6"/>
  <c r="N8" i="6"/>
  <c r="O7" i="6"/>
  <c r="P7" i="6" s="1"/>
  <c r="N7" i="6"/>
  <c r="P6" i="6"/>
  <c r="O6" i="6"/>
  <c r="N6" i="6"/>
  <c r="O5" i="6"/>
  <c r="P5" i="6" s="1"/>
  <c r="N5" i="6"/>
  <c r="P4" i="6"/>
  <c r="O4" i="6"/>
  <c r="N4" i="6"/>
  <c r="O3" i="6"/>
  <c r="P3" i="6" s="1"/>
  <c r="N3" i="6"/>
  <c r="P2" i="6"/>
  <c r="O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2" i="6"/>
  <c r="C2" i="2"/>
  <c r="Q6" i="6" l="1"/>
  <c r="Q5" i="6"/>
  <c r="R5" i="6" s="1"/>
  <c r="Q4" i="6"/>
  <c r="R4" i="6" s="1"/>
  <c r="Q9" i="6"/>
  <c r="R9" i="6" s="1"/>
  <c r="Q8" i="6"/>
  <c r="R8" i="6" s="1"/>
  <c r="Q7" i="6"/>
  <c r="R7" i="6" s="1"/>
  <c r="Q3" i="6"/>
  <c r="R3" i="6" s="1"/>
  <c r="R2" i="6"/>
  <c r="R6" i="6"/>
  <c r="E3" i="4" l="1"/>
  <c r="E4" i="4"/>
  <c r="E5" i="4"/>
  <c r="E6" i="4"/>
  <c r="E7" i="4"/>
  <c r="E8" i="4"/>
  <c r="E9" i="4"/>
  <c r="E10" i="4"/>
  <c r="E11" i="4"/>
  <c r="E12" i="4"/>
  <c r="E13" i="4"/>
  <c r="E14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2" i="4"/>
  <c r="D2" i="3"/>
  <c r="B3" i="4"/>
  <c r="B4" i="4"/>
  <c r="B5" i="4"/>
  <c r="B6" i="4"/>
  <c r="B7" i="4"/>
  <c r="B8" i="4"/>
  <c r="B9" i="4"/>
  <c r="B10" i="4"/>
  <c r="B11" i="4"/>
  <c r="B12" i="4"/>
  <c r="B13" i="4"/>
  <c r="B14" i="4"/>
  <c r="B2" i="4"/>
  <c r="C2" i="3"/>
  <c r="B2" i="3"/>
  <c r="J2" i="1" a="1"/>
  <c r="J2" i="1" s="1"/>
  <c r="I9" i="1"/>
  <c r="G9" i="1"/>
  <c r="H8" i="1"/>
  <c r="I8" i="1" s="1"/>
  <c r="G8" i="1"/>
  <c r="H7" i="1"/>
  <c r="I7" i="1" s="1"/>
  <c r="G7" i="1"/>
  <c r="H6" i="1"/>
  <c r="I6" i="1" s="1"/>
  <c r="G6" i="1"/>
  <c r="H5" i="1"/>
  <c r="I5" i="1" s="1"/>
  <c r="G5" i="1"/>
  <c r="H4" i="1"/>
  <c r="I4" i="1" s="1"/>
  <c r="G4" i="1"/>
  <c r="H3" i="1"/>
  <c r="I3" i="1" s="1"/>
  <c r="G3" i="1"/>
  <c r="H2" i="1"/>
  <c r="I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K3" i="2"/>
  <c r="K4" i="2"/>
  <c r="K5" i="2"/>
  <c r="K6" i="2"/>
  <c r="K7" i="2"/>
  <c r="K8" i="2"/>
  <c r="K9" i="2"/>
  <c r="K2" i="2"/>
  <c r="J2" i="2" a="1"/>
  <c r="J3" i="2" s="1"/>
  <c r="I3" i="2"/>
  <c r="I4" i="2"/>
  <c r="I5" i="2"/>
  <c r="I6" i="2"/>
  <c r="I7" i="2"/>
  <c r="I8" i="2"/>
  <c r="I9" i="2"/>
  <c r="I2" i="2"/>
  <c r="H3" i="2"/>
  <c r="H4" i="2"/>
  <c r="H5" i="2"/>
  <c r="H6" i="2"/>
  <c r="H7" i="2"/>
  <c r="H8" i="2"/>
  <c r="H2" i="2"/>
  <c r="G4" i="2"/>
  <c r="G5" i="2"/>
  <c r="G6" i="2"/>
  <c r="G7" i="2"/>
  <c r="G8" i="2"/>
  <c r="G9" i="2"/>
  <c r="G3" i="2"/>
  <c r="J9" i="1" l="1"/>
  <c r="K9" i="1" s="1"/>
  <c r="J7" i="1"/>
  <c r="J6" i="1"/>
  <c r="J5" i="1"/>
  <c r="K5" i="1" s="1"/>
  <c r="J8" i="1"/>
  <c r="J3" i="1"/>
  <c r="J4" i="1"/>
  <c r="K4" i="1" s="1"/>
  <c r="K7" i="1"/>
  <c r="K8" i="1"/>
  <c r="K6" i="1"/>
  <c r="K2" i="1"/>
  <c r="K3" i="1"/>
  <c r="J2" i="2"/>
  <c r="J7" i="2"/>
  <c r="J9" i="2"/>
  <c r="J8" i="2"/>
  <c r="J6" i="2"/>
  <c r="J5" i="2"/>
  <c r="J4" i="2"/>
  <c r="C5" i="2" l="1"/>
  <c r="C14" i="2"/>
  <c r="C17" i="2"/>
  <c r="C20" i="2"/>
  <c r="C19" i="2"/>
  <c r="C13" i="2"/>
  <c r="C6" i="2"/>
  <c r="C16" i="2"/>
  <c r="C10" i="2"/>
  <c r="C18" i="2"/>
  <c r="C21" i="2"/>
  <c r="C12" i="2"/>
  <c r="C11" i="2"/>
  <c r="C7" i="2"/>
  <c r="C4" i="2"/>
  <c r="C9" i="2"/>
  <c r="C8" i="2"/>
  <c r="C15" i="2"/>
  <c r="C3" i="2"/>
</calcChain>
</file>

<file path=xl/sharedStrings.xml><?xml version="1.0" encoding="utf-8"?>
<sst xmlns="http://schemas.openxmlformats.org/spreadsheetml/2006/main" count="72" uniqueCount="38">
  <si>
    <t>Инт.%</t>
  </si>
  <si>
    <t>x</t>
  </si>
  <si>
    <t>Ф.р.(x)</t>
  </si>
  <si>
    <t>s</t>
  </si>
  <si>
    <t>t</t>
  </si>
  <si>
    <t>Ф.р. (s)</t>
  </si>
  <si>
    <t>Ф.р.(t)</t>
  </si>
  <si>
    <t>p(s,t)</t>
  </si>
  <si>
    <t>m</t>
  </si>
  <si>
    <t>m/n</t>
  </si>
  <si>
    <t>до</t>
  </si>
  <si>
    <t>еще</t>
  </si>
  <si>
    <t>выб.среднее</t>
  </si>
  <si>
    <t>ср.кв.откл</t>
  </si>
  <si>
    <t>норм.распр</t>
  </si>
  <si>
    <t>Пл.р.(x)</t>
  </si>
  <si>
    <t>стд.откл=1</t>
  </si>
  <si>
    <t>стд.откл=0,7</t>
  </si>
  <si>
    <t>стд.откл=1.4</t>
  </si>
  <si>
    <t>R=</t>
  </si>
  <si>
    <t>N=</t>
  </si>
  <si>
    <t>I=</t>
  </si>
  <si>
    <t>Границы</t>
  </si>
  <si>
    <t>t0=</t>
  </si>
  <si>
    <t>t1=</t>
  </si>
  <si>
    <t>t2=</t>
  </si>
  <si>
    <t>t3=</t>
  </si>
  <si>
    <t>t4=</t>
  </si>
  <si>
    <t>t5=</t>
  </si>
  <si>
    <t>t6=</t>
  </si>
  <si>
    <t>t7=</t>
  </si>
  <si>
    <t>t8=</t>
  </si>
  <si>
    <t>t9=</t>
  </si>
  <si>
    <t>t10=</t>
  </si>
  <si>
    <t>Карман</t>
  </si>
  <si>
    <t>Еще</t>
  </si>
  <si>
    <t>Частота</t>
  </si>
  <si>
    <t>Интегральный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</si>
</sst>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/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1" xfId="0" applyFont="1" applyBorder="1"/>
    <xf numFmtId="0" fontId="0" fillId="0" borderId="22" xfId="0" applyBorder="1"/>
    <xf numFmtId="0" fontId="0" fillId="0" borderId="0" xfId="0" applyBorder="1"/>
    <xf numFmtId="0" fontId="0" fillId="0" borderId="20" xfId="0" applyBorder="1"/>
    <xf numFmtId="0" fontId="0" fillId="0" borderId="0" xfId="0" applyFill="1" applyBorder="1" applyAlignment="1"/>
    <xf numFmtId="0" fontId="0" fillId="0" borderId="20" xfId="0" applyFill="1" applyBorder="1" applyAlignment="1"/>
    <xf numFmtId="0" fontId="1" fillId="0" borderId="16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8" xfId="0" applyNumberFormat="1" applyFill="1" applyBorder="1" applyAlignment="1"/>
    <xf numFmtId="10" fontId="0" fillId="0" borderId="9" xfId="0" applyNumberFormat="1" applyFill="1" applyBorder="1" applyAlignment="1"/>
    <xf numFmtId="0" fontId="0" fillId="0" borderId="10" xfId="0" applyFill="1" applyBorder="1" applyAlignment="1"/>
    <xf numFmtId="10" fontId="0" fillId="0" borderId="11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207082165576758E-2"/>
          <c:y val="6.1403508771929821E-2"/>
          <c:w val="0.66537657369100045"/>
          <c:h val="0.85000759773449375"/>
        </c:manualLayout>
      </c:layout>
      <c:scatterChart>
        <c:scatterStyle val="smoothMarker"/>
        <c:varyColors val="0"/>
        <c:ser>
          <c:idx val="1"/>
          <c:order val="1"/>
          <c:tx>
            <c:v>Ф.р.(x)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'n=20'!$A$2:$A$21</c:f>
              <c:numCache>
                <c:formatCode>General</c:formatCode>
                <c:ptCount val="20"/>
                <c:pt idx="0">
                  <c:v>-2.4119071895256639</c:v>
                </c:pt>
                <c:pt idx="1">
                  <c:v>-2.3294160200748593</c:v>
                </c:pt>
                <c:pt idx="2">
                  <c:v>-1.6632839106023312</c:v>
                </c:pt>
                <c:pt idx="3">
                  <c:v>-1.2763007362082135</c:v>
                </c:pt>
                <c:pt idx="4">
                  <c:v>-1.1555357559700496</c:v>
                </c:pt>
                <c:pt idx="5">
                  <c:v>-0.7559822279290529</c:v>
                </c:pt>
                <c:pt idx="6">
                  <c:v>-0.57107399697997607</c:v>
                </c:pt>
                <c:pt idx="7">
                  <c:v>-0.54186898523767013</c:v>
                </c:pt>
                <c:pt idx="8">
                  <c:v>-0.19347908164490946</c:v>
                </c:pt>
                <c:pt idx="9">
                  <c:v>-0.13948692867415957</c:v>
                </c:pt>
                <c:pt idx="10">
                  <c:v>-2.5438566808588803E-2</c:v>
                </c:pt>
                <c:pt idx="11">
                  <c:v>0.28960585041204467</c:v>
                </c:pt>
                <c:pt idx="12">
                  <c:v>0.31394506549986545</c:v>
                </c:pt>
                <c:pt idx="13">
                  <c:v>0.31764329833094962</c:v>
                </c:pt>
                <c:pt idx="14">
                  <c:v>0.41678049456095323</c:v>
                </c:pt>
                <c:pt idx="15">
                  <c:v>0.51731262828980107</c:v>
                </c:pt>
                <c:pt idx="16">
                  <c:v>0.77701997724943794</c:v>
                </c:pt>
                <c:pt idx="17">
                  <c:v>1.3132694220985286</c:v>
                </c:pt>
                <c:pt idx="18">
                  <c:v>1.8884747987613082</c:v>
                </c:pt>
                <c:pt idx="19">
                  <c:v>1.9754315871978179</c:v>
                </c:pt>
              </c:numCache>
            </c:numRef>
          </c:xVal>
          <c:yVal>
            <c:numRef>
              <c:f>'n=20'!$C$2:$C$21</c:f>
              <c:numCache>
                <c:formatCode>General</c:formatCode>
                <c:ptCount val="20"/>
                <c:pt idx="0">
                  <c:v>7.9346602858711042E-3</c:v>
                </c:pt>
                <c:pt idx="1">
                  <c:v>9.9185185993922401E-3</c:v>
                </c:pt>
                <c:pt idx="2">
                  <c:v>4.8127808908677204E-2</c:v>
                </c:pt>
                <c:pt idx="3">
                  <c:v>0.10092461502276798</c:v>
                </c:pt>
                <c:pt idx="4">
                  <c:v>0.12393554954404078</c:v>
                </c:pt>
                <c:pt idx="5">
                  <c:v>0.22482992559900641</c:v>
                </c:pt>
                <c:pt idx="6">
                  <c:v>0.28397474208867124</c:v>
                </c:pt>
                <c:pt idx="7">
                  <c:v>0.29395438193801326</c:v>
                </c:pt>
                <c:pt idx="8">
                  <c:v>0.42329189348194474</c:v>
                </c:pt>
                <c:pt idx="9">
                  <c:v>0.44453269218542008</c:v>
                </c:pt>
                <c:pt idx="10">
                  <c:v>0.48985257459384624</c:v>
                </c:pt>
                <c:pt idx="11">
                  <c:v>0.61394110462539564</c:v>
                </c:pt>
                <c:pt idx="12">
                  <c:v>0.62321861894407848</c:v>
                </c:pt>
                <c:pt idx="13">
                  <c:v>0.62462223676808404</c:v>
                </c:pt>
                <c:pt idx="14">
                  <c:v>0.66158051460015244</c:v>
                </c:pt>
                <c:pt idx="15">
                  <c:v>0.69753102998821048</c:v>
                </c:pt>
                <c:pt idx="16">
                  <c:v>0.78142650794137547</c:v>
                </c:pt>
                <c:pt idx="17">
                  <c:v>0.9054539108098415</c:v>
                </c:pt>
                <c:pt idx="18">
                  <c:v>0.97051888098516037</c:v>
                </c:pt>
                <c:pt idx="19">
                  <c:v>0.97589040442583508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E8-4BEC-880D-8502D7C57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839696"/>
        <c:axId val="729849264"/>
      </c:scatterChart>
      <c:scatterChart>
        <c:scatterStyle val="lineMarker"/>
        <c:varyColors val="0"/>
        <c:ser>
          <c:idx val="0"/>
          <c:order val="0"/>
          <c:tx>
            <c:v>Инт.%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'n=20'!$A$2:$A$21</c:f>
              <c:numCache>
                <c:formatCode>General</c:formatCode>
                <c:ptCount val="20"/>
                <c:pt idx="0">
                  <c:v>-2.4119071895256639</c:v>
                </c:pt>
                <c:pt idx="1">
                  <c:v>-2.3294160200748593</c:v>
                </c:pt>
                <c:pt idx="2">
                  <c:v>-1.6632839106023312</c:v>
                </c:pt>
                <c:pt idx="3">
                  <c:v>-1.2763007362082135</c:v>
                </c:pt>
                <c:pt idx="4">
                  <c:v>-1.1555357559700496</c:v>
                </c:pt>
                <c:pt idx="5">
                  <c:v>-0.7559822279290529</c:v>
                </c:pt>
                <c:pt idx="6">
                  <c:v>-0.57107399697997607</c:v>
                </c:pt>
                <c:pt idx="7">
                  <c:v>-0.54186898523767013</c:v>
                </c:pt>
                <c:pt idx="8">
                  <c:v>-0.19347908164490946</c:v>
                </c:pt>
                <c:pt idx="9">
                  <c:v>-0.13948692867415957</c:v>
                </c:pt>
                <c:pt idx="10">
                  <c:v>-2.5438566808588803E-2</c:v>
                </c:pt>
                <c:pt idx="11">
                  <c:v>0.28960585041204467</c:v>
                </c:pt>
                <c:pt idx="12">
                  <c:v>0.31394506549986545</c:v>
                </c:pt>
                <c:pt idx="13">
                  <c:v>0.31764329833094962</c:v>
                </c:pt>
                <c:pt idx="14">
                  <c:v>0.41678049456095323</c:v>
                </c:pt>
                <c:pt idx="15">
                  <c:v>0.51731262828980107</c:v>
                </c:pt>
                <c:pt idx="16">
                  <c:v>0.77701997724943794</c:v>
                </c:pt>
                <c:pt idx="17">
                  <c:v>1.3132694220985286</c:v>
                </c:pt>
                <c:pt idx="18">
                  <c:v>1.8884747987613082</c:v>
                </c:pt>
                <c:pt idx="19">
                  <c:v>1.9754315871978179</c:v>
                </c:pt>
              </c:numCache>
            </c:numRef>
          </c:xVal>
          <c:yVal>
            <c:numRef>
              <c:f>'n=20'!$B$2:$B$21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8-4BEC-880D-8502D7C57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839696"/>
        <c:axId val="729849264"/>
      </c:scatterChart>
      <c:valAx>
        <c:axId val="72983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849264"/>
        <c:crosses val="autoZero"/>
        <c:crossBetween val="midCat"/>
      </c:valAx>
      <c:valAx>
        <c:axId val="72984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83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m/n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'n=20'!$F$2:$F$9</c:f>
              <c:strCache>
                <c:ptCount val="8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еще</c:v>
                </c:pt>
              </c:strCache>
            </c:strRef>
          </c:cat>
          <c:val>
            <c:numRef>
              <c:f>'n=20'!$K$2:$K$9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0.3</c:v>
                </c:pt>
                <c:pt idx="4">
                  <c:v>0.3</c:v>
                </c:pt>
                <c:pt idx="5">
                  <c:v>0.15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AC-4500-8471-46F9A3D6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9610784"/>
        <c:axId val="569612032"/>
      </c:barChart>
      <c:lineChart>
        <c:grouping val="standard"/>
        <c:varyColors val="0"/>
        <c:ser>
          <c:idx val="1"/>
          <c:order val="1"/>
          <c:tx>
            <c:strRef>
              <c:f>'n=20'!$I$1</c:f>
              <c:strCache>
                <c:ptCount val="1"/>
                <c:pt idx="0">
                  <c:v>p(s,t)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'n=20'!$I$2:$I$9</c:f>
              <c:numCache>
                <c:formatCode>General</c:formatCode>
                <c:ptCount val="8"/>
                <c:pt idx="0">
                  <c:v>1.3498980316300933E-3</c:v>
                </c:pt>
                <c:pt idx="1">
                  <c:v>2.1400233916549098E-2</c:v>
                </c:pt>
                <c:pt idx="2">
                  <c:v>0.13590512198327781</c:v>
                </c:pt>
                <c:pt idx="3">
                  <c:v>0.34134474606854304</c:v>
                </c:pt>
                <c:pt idx="4">
                  <c:v>0.34134474606854304</c:v>
                </c:pt>
                <c:pt idx="5">
                  <c:v>0.13590512198327775</c:v>
                </c:pt>
                <c:pt idx="6">
                  <c:v>2.1400233916549105E-2</c:v>
                </c:pt>
                <c:pt idx="7">
                  <c:v>1.3498980316301035E-3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AC-4500-8471-46F9A3D6A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610784"/>
        <c:axId val="569612032"/>
      </c:lineChart>
      <c:catAx>
        <c:axId val="56961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612032"/>
        <c:crosses val="autoZero"/>
        <c:auto val="1"/>
        <c:lblAlgn val="ctr"/>
        <c:lblOffset val="100"/>
        <c:noMultiLvlLbl val="0"/>
      </c:catAx>
      <c:valAx>
        <c:axId val="5696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61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strRef>
              <c:f>'n=50 ЗАДАНИЕ 2 +3'!$C$1</c:f>
              <c:strCache>
                <c:ptCount val="1"/>
                <c:pt idx="0">
                  <c:v>Ф.р.(x)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'n=50 ЗАДАНИЕ 2 +3'!$A$2:$A$51</c:f>
              <c:numCache>
                <c:formatCode>General</c:formatCode>
                <c:ptCount val="50"/>
                <c:pt idx="0">
                  <c:v>-2.4119071895256639</c:v>
                </c:pt>
                <c:pt idx="1">
                  <c:v>-2.3294160200748593</c:v>
                </c:pt>
                <c:pt idx="2">
                  <c:v>-1.6632839106023312</c:v>
                </c:pt>
                <c:pt idx="3">
                  <c:v>-1.3327235137694515</c:v>
                </c:pt>
                <c:pt idx="4">
                  <c:v>-1.2763007362082135</c:v>
                </c:pt>
                <c:pt idx="5">
                  <c:v>-1.2454711395548657</c:v>
                </c:pt>
                <c:pt idx="6">
                  <c:v>-1.2398436410876457</c:v>
                </c:pt>
                <c:pt idx="7">
                  <c:v>-1.1555357559700496</c:v>
                </c:pt>
                <c:pt idx="8">
                  <c:v>-1.142657310992945</c:v>
                </c:pt>
                <c:pt idx="9">
                  <c:v>-1.1220322448934894</c:v>
                </c:pt>
                <c:pt idx="10">
                  <c:v>-1.1106203601229936</c:v>
                </c:pt>
                <c:pt idx="11">
                  <c:v>-1.1089218787674326</c:v>
                </c:pt>
                <c:pt idx="12">
                  <c:v>-1.1084966899943538</c:v>
                </c:pt>
                <c:pt idx="13">
                  <c:v>-0.89280774773214944</c:v>
                </c:pt>
                <c:pt idx="14">
                  <c:v>-0.7559822279290529</c:v>
                </c:pt>
                <c:pt idx="15">
                  <c:v>-0.70601572588202544</c:v>
                </c:pt>
                <c:pt idx="16">
                  <c:v>-0.70190026235650294</c:v>
                </c:pt>
                <c:pt idx="17">
                  <c:v>-0.61587002164742444</c:v>
                </c:pt>
                <c:pt idx="18">
                  <c:v>-0.57107399697997607</c:v>
                </c:pt>
                <c:pt idx="19">
                  <c:v>-0.54186898523767013</c:v>
                </c:pt>
                <c:pt idx="20">
                  <c:v>-0.5330309704731917</c:v>
                </c:pt>
                <c:pt idx="21">
                  <c:v>-0.48280980990966782</c:v>
                </c:pt>
                <c:pt idx="22">
                  <c:v>-0.19347908164490946</c:v>
                </c:pt>
                <c:pt idx="23">
                  <c:v>-0.15580553736072034</c:v>
                </c:pt>
                <c:pt idx="24">
                  <c:v>-0.13948692867415957</c:v>
                </c:pt>
                <c:pt idx="25">
                  <c:v>-2.5438566808588803E-2</c:v>
                </c:pt>
                <c:pt idx="26">
                  <c:v>0.12066266208421439</c:v>
                </c:pt>
                <c:pt idx="27">
                  <c:v>0.18071204976877198</c:v>
                </c:pt>
                <c:pt idx="28">
                  <c:v>0.28960585041204467</c:v>
                </c:pt>
                <c:pt idx="29">
                  <c:v>0.31394506549986545</c:v>
                </c:pt>
                <c:pt idx="30">
                  <c:v>0.31764329833094962</c:v>
                </c:pt>
                <c:pt idx="31">
                  <c:v>0.32828211260493845</c:v>
                </c:pt>
                <c:pt idx="32">
                  <c:v>0.35072957871307153</c:v>
                </c:pt>
                <c:pt idx="33">
                  <c:v>0.41678049456095323</c:v>
                </c:pt>
                <c:pt idx="34">
                  <c:v>0.45124352254788391</c:v>
                </c:pt>
                <c:pt idx="35">
                  <c:v>0.46015429688850418</c:v>
                </c:pt>
                <c:pt idx="36">
                  <c:v>0.47740172703925055</c:v>
                </c:pt>
                <c:pt idx="37">
                  <c:v>0.51731262828980107</c:v>
                </c:pt>
                <c:pt idx="38">
                  <c:v>0.61319042288232595</c:v>
                </c:pt>
                <c:pt idx="39">
                  <c:v>0.64112782638403587</c:v>
                </c:pt>
                <c:pt idx="40">
                  <c:v>0.68497001848299988</c:v>
                </c:pt>
                <c:pt idx="41">
                  <c:v>0.77309323387453333</c:v>
                </c:pt>
                <c:pt idx="42">
                  <c:v>0.77701997724943794</c:v>
                </c:pt>
                <c:pt idx="43">
                  <c:v>0.77805452747270465</c:v>
                </c:pt>
                <c:pt idx="44">
                  <c:v>1.1451584214228205</c:v>
                </c:pt>
                <c:pt idx="45">
                  <c:v>1.3132694220985286</c:v>
                </c:pt>
                <c:pt idx="46">
                  <c:v>1.8884747987613082</c:v>
                </c:pt>
                <c:pt idx="47">
                  <c:v>1.9198887457605451</c:v>
                </c:pt>
                <c:pt idx="48">
                  <c:v>1.9754315871978179</c:v>
                </c:pt>
                <c:pt idx="49">
                  <c:v>2.1423329599201679</c:v>
                </c:pt>
              </c:numCache>
            </c:numRef>
          </c:xVal>
          <c:yVal>
            <c:numRef>
              <c:f>'n=50 ЗАДАНИЕ 2 +3'!$C$2:$C$51</c:f>
              <c:numCache>
                <c:formatCode>General</c:formatCode>
                <c:ptCount val="50"/>
                <c:pt idx="0">
                  <c:v>7.9346602858711042E-3</c:v>
                </c:pt>
                <c:pt idx="1">
                  <c:v>9.9185185993922401E-3</c:v>
                </c:pt>
                <c:pt idx="2">
                  <c:v>4.8127808908677204E-2</c:v>
                </c:pt>
                <c:pt idx="3">
                  <c:v>9.1311276944265746E-2</c:v>
                </c:pt>
                <c:pt idx="4">
                  <c:v>0.10092461502276798</c:v>
                </c:pt>
                <c:pt idx="5">
                  <c:v>0.10647930886865292</c:v>
                </c:pt>
                <c:pt idx="6">
                  <c:v>0.10751661647000291</c:v>
                </c:pt>
                <c:pt idx="7">
                  <c:v>0.12393554954404078</c:v>
                </c:pt>
                <c:pt idx="8">
                  <c:v>0.12659045021314538</c:v>
                </c:pt>
                <c:pt idx="9">
                  <c:v>0.13092436506974073</c:v>
                </c:pt>
                <c:pt idx="10">
                  <c:v>0.13336589760870807</c:v>
                </c:pt>
                <c:pt idx="11">
                  <c:v>0.13373194226452717</c:v>
                </c:pt>
                <c:pt idx="12">
                  <c:v>0.13382368392347452</c:v>
                </c:pt>
                <c:pt idx="13">
                  <c:v>0.18598006828040944</c:v>
                </c:pt>
                <c:pt idx="14">
                  <c:v>0.22482992559900641</c:v>
                </c:pt>
                <c:pt idx="15">
                  <c:v>0.24008917895314469</c:v>
                </c:pt>
                <c:pt idx="16">
                  <c:v>0.24137068265146061</c:v>
                </c:pt>
                <c:pt idx="17">
                  <c:v>0.26899015430302409</c:v>
                </c:pt>
                <c:pt idx="18">
                  <c:v>0.28397474208867124</c:v>
                </c:pt>
                <c:pt idx="19">
                  <c:v>0.29395438193801326</c:v>
                </c:pt>
                <c:pt idx="20">
                  <c:v>0.29700607088425124</c:v>
                </c:pt>
                <c:pt idx="21">
                  <c:v>0.31461539237056635</c:v>
                </c:pt>
                <c:pt idx="22">
                  <c:v>0.42329189348194474</c:v>
                </c:pt>
                <c:pt idx="23">
                  <c:v>0.43809315287566519</c:v>
                </c:pt>
                <c:pt idx="24">
                  <c:v>0.44453269218542008</c:v>
                </c:pt>
                <c:pt idx="25">
                  <c:v>0.48985257459384624</c:v>
                </c:pt>
                <c:pt idx="26">
                  <c:v>0.54802088290468642</c:v>
                </c:pt>
                <c:pt idx="27">
                  <c:v>0.57170319991810425</c:v>
                </c:pt>
                <c:pt idx="28">
                  <c:v>0.61394110462539564</c:v>
                </c:pt>
                <c:pt idx="29">
                  <c:v>0.62321861894407848</c:v>
                </c:pt>
                <c:pt idx="30">
                  <c:v>0.62462223676808404</c:v>
                </c:pt>
                <c:pt idx="31">
                  <c:v>0.62865081623982366</c:v>
                </c:pt>
                <c:pt idx="32">
                  <c:v>0.63710438357011001</c:v>
                </c:pt>
                <c:pt idx="33">
                  <c:v>0.66158051460015244</c:v>
                </c:pt>
                <c:pt idx="34">
                  <c:v>0.67409297758936038</c:v>
                </c:pt>
                <c:pt idx="35">
                  <c:v>0.67729726343951291</c:v>
                </c:pt>
                <c:pt idx="36">
                  <c:v>0.68346195767917861</c:v>
                </c:pt>
                <c:pt idx="37">
                  <c:v>0.69753102998821048</c:v>
                </c:pt>
                <c:pt idx="38">
                  <c:v>0.73012478172125594</c:v>
                </c:pt>
                <c:pt idx="39">
                  <c:v>0.73928018174662791</c:v>
                </c:pt>
                <c:pt idx="40">
                  <c:v>0.75331857981690231</c:v>
                </c:pt>
                <c:pt idx="41">
                  <c:v>0.78026639743590054</c:v>
                </c:pt>
                <c:pt idx="42">
                  <c:v>0.78142650794137547</c:v>
                </c:pt>
                <c:pt idx="43">
                  <c:v>0.78173156578324843</c:v>
                </c:pt>
                <c:pt idx="44">
                  <c:v>0.87392823077521908</c:v>
                </c:pt>
                <c:pt idx="45">
                  <c:v>0.9054539108098415</c:v>
                </c:pt>
                <c:pt idx="46">
                  <c:v>0.97051888098516037</c:v>
                </c:pt>
                <c:pt idx="47">
                  <c:v>0.9725640231104633</c:v>
                </c:pt>
                <c:pt idx="48">
                  <c:v>0.97589040442583508</c:v>
                </c:pt>
                <c:pt idx="49">
                  <c:v>0.98391665081642898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DA-4D1A-BE32-A243B6B50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613696"/>
        <c:axId val="569609952"/>
      </c:scatterChart>
      <c:scatterChart>
        <c:scatterStyle val="lineMarker"/>
        <c:varyColors val="0"/>
        <c:ser>
          <c:idx val="0"/>
          <c:order val="0"/>
          <c:tx>
            <c:strRef>
              <c:f>'n=50 ЗАДАНИЕ 2 +3'!$B$1</c:f>
              <c:strCache>
                <c:ptCount val="1"/>
                <c:pt idx="0">
                  <c:v>Инт.%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'n=50 ЗАДАНИЕ 2 +3'!$A$2:$A$51</c:f>
              <c:numCache>
                <c:formatCode>General</c:formatCode>
                <c:ptCount val="50"/>
                <c:pt idx="0">
                  <c:v>-2.4119071895256639</c:v>
                </c:pt>
                <c:pt idx="1">
                  <c:v>-2.3294160200748593</c:v>
                </c:pt>
                <c:pt idx="2">
                  <c:v>-1.6632839106023312</c:v>
                </c:pt>
                <c:pt idx="3">
                  <c:v>-1.3327235137694515</c:v>
                </c:pt>
                <c:pt idx="4">
                  <c:v>-1.2763007362082135</c:v>
                </c:pt>
                <c:pt idx="5">
                  <c:v>-1.2454711395548657</c:v>
                </c:pt>
                <c:pt idx="6">
                  <c:v>-1.2398436410876457</c:v>
                </c:pt>
                <c:pt idx="7">
                  <c:v>-1.1555357559700496</c:v>
                </c:pt>
                <c:pt idx="8">
                  <c:v>-1.142657310992945</c:v>
                </c:pt>
                <c:pt idx="9">
                  <c:v>-1.1220322448934894</c:v>
                </c:pt>
                <c:pt idx="10">
                  <c:v>-1.1106203601229936</c:v>
                </c:pt>
                <c:pt idx="11">
                  <c:v>-1.1089218787674326</c:v>
                </c:pt>
                <c:pt idx="12">
                  <c:v>-1.1084966899943538</c:v>
                </c:pt>
                <c:pt idx="13">
                  <c:v>-0.89280774773214944</c:v>
                </c:pt>
                <c:pt idx="14">
                  <c:v>-0.7559822279290529</c:v>
                </c:pt>
                <c:pt idx="15">
                  <c:v>-0.70601572588202544</c:v>
                </c:pt>
                <c:pt idx="16">
                  <c:v>-0.70190026235650294</c:v>
                </c:pt>
                <c:pt idx="17">
                  <c:v>-0.61587002164742444</c:v>
                </c:pt>
                <c:pt idx="18">
                  <c:v>-0.57107399697997607</c:v>
                </c:pt>
                <c:pt idx="19">
                  <c:v>-0.54186898523767013</c:v>
                </c:pt>
                <c:pt idx="20">
                  <c:v>-0.5330309704731917</c:v>
                </c:pt>
                <c:pt idx="21">
                  <c:v>-0.48280980990966782</c:v>
                </c:pt>
                <c:pt idx="22">
                  <c:v>-0.19347908164490946</c:v>
                </c:pt>
                <c:pt idx="23">
                  <c:v>-0.15580553736072034</c:v>
                </c:pt>
                <c:pt idx="24">
                  <c:v>-0.13948692867415957</c:v>
                </c:pt>
                <c:pt idx="25">
                  <c:v>-2.5438566808588803E-2</c:v>
                </c:pt>
                <c:pt idx="26">
                  <c:v>0.12066266208421439</c:v>
                </c:pt>
                <c:pt idx="27">
                  <c:v>0.18071204976877198</c:v>
                </c:pt>
                <c:pt idx="28">
                  <c:v>0.28960585041204467</c:v>
                </c:pt>
                <c:pt idx="29">
                  <c:v>0.31394506549986545</c:v>
                </c:pt>
                <c:pt idx="30">
                  <c:v>0.31764329833094962</c:v>
                </c:pt>
                <c:pt idx="31">
                  <c:v>0.32828211260493845</c:v>
                </c:pt>
                <c:pt idx="32">
                  <c:v>0.35072957871307153</c:v>
                </c:pt>
                <c:pt idx="33">
                  <c:v>0.41678049456095323</c:v>
                </c:pt>
                <c:pt idx="34">
                  <c:v>0.45124352254788391</c:v>
                </c:pt>
                <c:pt idx="35">
                  <c:v>0.46015429688850418</c:v>
                </c:pt>
                <c:pt idx="36">
                  <c:v>0.47740172703925055</c:v>
                </c:pt>
                <c:pt idx="37">
                  <c:v>0.51731262828980107</c:v>
                </c:pt>
                <c:pt idx="38">
                  <c:v>0.61319042288232595</c:v>
                </c:pt>
                <c:pt idx="39">
                  <c:v>0.64112782638403587</c:v>
                </c:pt>
                <c:pt idx="40">
                  <c:v>0.68497001848299988</c:v>
                </c:pt>
                <c:pt idx="41">
                  <c:v>0.77309323387453333</c:v>
                </c:pt>
                <c:pt idx="42">
                  <c:v>0.77701997724943794</c:v>
                </c:pt>
                <c:pt idx="43">
                  <c:v>0.77805452747270465</c:v>
                </c:pt>
                <c:pt idx="44">
                  <c:v>1.1451584214228205</c:v>
                </c:pt>
                <c:pt idx="45">
                  <c:v>1.3132694220985286</c:v>
                </c:pt>
                <c:pt idx="46">
                  <c:v>1.8884747987613082</c:v>
                </c:pt>
                <c:pt idx="47">
                  <c:v>1.9198887457605451</c:v>
                </c:pt>
                <c:pt idx="48">
                  <c:v>1.9754315871978179</c:v>
                </c:pt>
                <c:pt idx="49">
                  <c:v>2.1423329599201679</c:v>
                </c:pt>
              </c:numCache>
            </c:numRef>
          </c:xVal>
          <c:yVal>
            <c:numRef>
              <c:f>'n=50 ЗАДАНИЕ 2 +3'!$B$2:$B$51</c:f>
              <c:numCache>
                <c:formatCode>General</c:formatCode>
                <c:ptCount val="50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  <c:pt idx="19">
                  <c:v>0.4</c:v>
                </c:pt>
                <c:pt idx="20">
                  <c:v>0.42</c:v>
                </c:pt>
                <c:pt idx="21">
                  <c:v>0.44</c:v>
                </c:pt>
                <c:pt idx="22">
                  <c:v>0.46</c:v>
                </c:pt>
                <c:pt idx="23">
                  <c:v>0.48</c:v>
                </c:pt>
                <c:pt idx="24">
                  <c:v>0.5</c:v>
                </c:pt>
                <c:pt idx="25">
                  <c:v>0.52</c:v>
                </c:pt>
                <c:pt idx="26">
                  <c:v>0.54</c:v>
                </c:pt>
                <c:pt idx="27">
                  <c:v>0.56000000000000005</c:v>
                </c:pt>
                <c:pt idx="28">
                  <c:v>0.57999999999999996</c:v>
                </c:pt>
                <c:pt idx="29">
                  <c:v>0.6</c:v>
                </c:pt>
                <c:pt idx="30">
                  <c:v>0.62</c:v>
                </c:pt>
                <c:pt idx="31">
                  <c:v>0.64</c:v>
                </c:pt>
                <c:pt idx="32">
                  <c:v>0.66</c:v>
                </c:pt>
                <c:pt idx="33">
                  <c:v>0.68</c:v>
                </c:pt>
                <c:pt idx="34">
                  <c:v>0.7</c:v>
                </c:pt>
                <c:pt idx="35">
                  <c:v>0.72</c:v>
                </c:pt>
                <c:pt idx="36">
                  <c:v>0.74</c:v>
                </c:pt>
                <c:pt idx="37">
                  <c:v>0.76</c:v>
                </c:pt>
                <c:pt idx="38">
                  <c:v>0.78</c:v>
                </c:pt>
                <c:pt idx="39">
                  <c:v>0.8</c:v>
                </c:pt>
                <c:pt idx="40">
                  <c:v>0.82</c:v>
                </c:pt>
                <c:pt idx="41">
                  <c:v>0.84</c:v>
                </c:pt>
                <c:pt idx="42">
                  <c:v>0.86</c:v>
                </c:pt>
                <c:pt idx="43">
                  <c:v>0.88</c:v>
                </c:pt>
                <c:pt idx="44">
                  <c:v>0.9</c:v>
                </c:pt>
                <c:pt idx="45">
                  <c:v>0.92</c:v>
                </c:pt>
                <c:pt idx="46">
                  <c:v>0.94</c:v>
                </c:pt>
                <c:pt idx="47">
                  <c:v>0.96</c:v>
                </c:pt>
                <c:pt idx="48">
                  <c:v>0.98</c:v>
                </c:pt>
                <c:pt idx="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DA-4D1A-BE32-A243B6B50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613696"/>
        <c:axId val="569609952"/>
      </c:scatterChart>
      <c:valAx>
        <c:axId val="56961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609952"/>
        <c:crosses val="autoZero"/>
        <c:crossBetween val="midCat"/>
      </c:valAx>
      <c:valAx>
        <c:axId val="5696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961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'n=50 ЗАДАНИЕ 2 +3'!$K$1</c:f>
              <c:strCache>
                <c:ptCount val="1"/>
                <c:pt idx="0">
                  <c:v>m/n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'n=50 ЗАДАНИЕ 2 +3'!$F$2:$F$9</c:f>
              <c:strCache>
                <c:ptCount val="8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еще</c:v>
                </c:pt>
              </c:strCache>
            </c:strRef>
          </c:cat>
          <c:val>
            <c:numRef>
              <c:f>'n=50 ЗАДАНИЕ 2 +3'!$K$2:$K$9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0.55000000000000004</c:v>
                </c:pt>
                <c:pt idx="3">
                  <c:v>0.65</c:v>
                </c:pt>
                <c:pt idx="4">
                  <c:v>0.9</c:v>
                </c:pt>
                <c:pt idx="5">
                  <c:v>0.25</c:v>
                </c:pt>
                <c:pt idx="6">
                  <c:v>0.05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62-4241-8124-843C8F3A5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500784"/>
        <c:axId val="560499536"/>
      </c:barChart>
      <c:lineChart>
        <c:grouping val="standard"/>
        <c:varyColors val="0"/>
        <c:ser>
          <c:idx val="1"/>
          <c:order val="1"/>
          <c:tx>
            <c:strRef>
              <c:f>'n=50 ЗАДАНИЕ 2 +3'!$I$1</c:f>
              <c:strCache>
                <c:ptCount val="1"/>
                <c:pt idx="0">
                  <c:v>p(s,t)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'n=50 ЗАДАНИЕ 2 +3'!$I$2:$I$9</c:f>
              <c:numCache>
                <c:formatCode>General</c:formatCode>
                <c:ptCount val="8"/>
                <c:pt idx="0">
                  <c:v>1.3498980316300933E-3</c:v>
                </c:pt>
                <c:pt idx="1">
                  <c:v>2.1400233916549098E-2</c:v>
                </c:pt>
                <c:pt idx="2">
                  <c:v>0.13590512198327781</c:v>
                </c:pt>
                <c:pt idx="3">
                  <c:v>0.34134474606854304</c:v>
                </c:pt>
                <c:pt idx="4">
                  <c:v>0.34134474606854304</c:v>
                </c:pt>
                <c:pt idx="5">
                  <c:v>0.13590512198327775</c:v>
                </c:pt>
                <c:pt idx="6">
                  <c:v>2.1400233916549105E-2</c:v>
                </c:pt>
                <c:pt idx="7">
                  <c:v>1.3498980316301035E-3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2-4241-8124-843C8F3A5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500784"/>
        <c:axId val="560499536"/>
      </c:lineChart>
      <c:catAx>
        <c:axId val="56050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499536"/>
        <c:crosses val="autoZero"/>
        <c:auto val="1"/>
        <c:lblAlgn val="ctr"/>
        <c:lblOffset val="100"/>
        <c:noMultiLvlLbl val="0"/>
      </c:catAx>
      <c:valAx>
        <c:axId val="5604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50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Пл.р.(</a:t>
            </a:r>
            <a:r>
              <a:rPr lang="en-US"/>
              <a:t>x)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5 + 6'!$B$1</c:f>
              <c:strCache>
                <c:ptCount val="1"/>
                <c:pt idx="0">
                  <c:v>Пл.р.(x)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5 + 6'!$A$2:$A$14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'задание 5 + 6'!$B$2:$B$14</c:f>
              <c:numCache>
                <c:formatCode>General</c:formatCode>
                <c:ptCount val="13"/>
                <c:pt idx="0">
                  <c:v>4.4318484119380075E-3</c:v>
                </c:pt>
                <c:pt idx="1">
                  <c:v>1.752830049356854E-2</c:v>
                </c:pt>
                <c:pt idx="2">
                  <c:v>5.3990966513188063E-2</c:v>
                </c:pt>
                <c:pt idx="3">
                  <c:v>0.12951759566589174</c:v>
                </c:pt>
                <c:pt idx="4">
                  <c:v>0.24197072451914337</c:v>
                </c:pt>
                <c:pt idx="5">
                  <c:v>0.35206532676429952</c:v>
                </c:pt>
                <c:pt idx="6">
                  <c:v>0.3989422804014327</c:v>
                </c:pt>
                <c:pt idx="7">
                  <c:v>0.35206532676429952</c:v>
                </c:pt>
                <c:pt idx="8">
                  <c:v>0.24197072451914337</c:v>
                </c:pt>
                <c:pt idx="9">
                  <c:v>0.12951759566589174</c:v>
                </c:pt>
                <c:pt idx="10">
                  <c:v>5.3990966513188063E-2</c:v>
                </c:pt>
                <c:pt idx="11">
                  <c:v>1.752830049356854E-2</c:v>
                </c:pt>
                <c:pt idx="12">
                  <c:v>4.4318484119380075E-3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0D-4628-A06C-74F08A19CA54}"/>
            </c:ext>
          </c:extLst>
        </c:ser>
        <c:ser>
          <c:idx val="1"/>
          <c:order val="1"/>
          <c:tx>
            <c:strRef>
              <c:f>'задание 5 + 6'!$C$1</c:f>
              <c:strCache>
                <c:ptCount val="1"/>
                <c:pt idx="0">
                  <c:v>стд.откл=1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5 + 6'!$A$2:$A$14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'задание 5 + 6'!$C$2:$C$14</c:f>
              <c:numCache>
                <c:formatCode>General</c:formatCode>
                <c:ptCount val="13"/>
                <c:pt idx="0">
                  <c:v>1.3383022576488537E-4</c:v>
                </c:pt>
                <c:pt idx="1">
                  <c:v>8.7268269504576015E-4</c:v>
                </c:pt>
                <c:pt idx="2">
                  <c:v>4.4318484119380075E-3</c:v>
                </c:pt>
                <c:pt idx="3">
                  <c:v>1.752830049356854E-2</c:v>
                </c:pt>
                <c:pt idx="4">
                  <c:v>5.3990966513188063E-2</c:v>
                </c:pt>
                <c:pt idx="5">
                  <c:v>0.12951759566589174</c:v>
                </c:pt>
                <c:pt idx="6">
                  <c:v>0.24197072451914337</c:v>
                </c:pt>
                <c:pt idx="7">
                  <c:v>0.35206532676429952</c:v>
                </c:pt>
                <c:pt idx="8">
                  <c:v>0.3989422804014327</c:v>
                </c:pt>
                <c:pt idx="9">
                  <c:v>0.35206532676429952</c:v>
                </c:pt>
                <c:pt idx="10">
                  <c:v>0.24197072451914337</c:v>
                </c:pt>
                <c:pt idx="11">
                  <c:v>0.12951759566589174</c:v>
                </c:pt>
                <c:pt idx="12">
                  <c:v>5.3990966513188063E-2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0D-4628-A06C-74F08A19CA54}"/>
            </c:ext>
          </c:extLst>
        </c:ser>
        <c:ser>
          <c:idx val="2"/>
          <c:order val="2"/>
          <c:tx>
            <c:strRef>
              <c:f>'задание 5 + 6'!$D$1</c:f>
              <c:strCache>
                <c:ptCount val="1"/>
                <c:pt idx="0">
                  <c:v>стд.откл=0,7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5 + 6'!$A$2:$A$14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'задание 5 + 6'!$D$2:$D$14</c:f>
              <c:numCache>
                <c:formatCode>General</c:formatCode>
                <c:ptCount val="13"/>
                <c:pt idx="0">
                  <c:v>4.6268974321914449E-8</c:v>
                </c:pt>
                <c:pt idx="1">
                  <c:v>2.1238850210489969E-6</c:v>
                </c:pt>
                <c:pt idx="2">
                  <c:v>5.8531993332058324E-5</c:v>
                </c:pt>
                <c:pt idx="3">
                  <c:v>9.684491216181097E-4</c:v>
                </c:pt>
                <c:pt idx="4">
                  <c:v>9.6201421074717762E-3</c:v>
                </c:pt>
                <c:pt idx="5">
                  <c:v>5.7372972058433037E-2</c:v>
                </c:pt>
                <c:pt idx="6">
                  <c:v>0.20542551821266894</c:v>
                </c:pt>
                <c:pt idx="7">
                  <c:v>0.44159344402723777</c:v>
                </c:pt>
                <c:pt idx="8">
                  <c:v>0.56991754343061818</c:v>
                </c:pt>
                <c:pt idx="9">
                  <c:v>0.44159344402723777</c:v>
                </c:pt>
                <c:pt idx="10">
                  <c:v>0.20542551821266894</c:v>
                </c:pt>
                <c:pt idx="11">
                  <c:v>5.7372972058433037E-2</c:v>
                </c:pt>
                <c:pt idx="12">
                  <c:v>9.6201421074717762E-3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0D-4628-A06C-74F08A19CA54}"/>
            </c:ext>
          </c:extLst>
        </c:ser>
        <c:ser>
          <c:idx val="3"/>
          <c:order val="3"/>
          <c:tx>
            <c:strRef>
              <c:f>'задание 5 + 6'!$E$1</c:f>
              <c:strCache>
                <c:ptCount val="1"/>
                <c:pt idx="0">
                  <c:v>стд.откл=1.4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5 + 6'!$A$2:$A$14</c:f>
              <c:numCache>
                <c:formatCode>General</c:formatCode>
                <c:ptCount val="13"/>
                <c:pt idx="0">
                  <c:v>-3</c:v>
                </c:pt>
                <c:pt idx="1">
                  <c:v>-2.5</c:v>
                </c:pt>
                <c:pt idx="2">
                  <c:v>-2</c:v>
                </c:pt>
                <c:pt idx="3">
                  <c:v>-1.5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</c:numCache>
            </c:numRef>
          </c:xVal>
          <c:yVal>
            <c:numRef>
              <c:f>'задание 5 + 6'!$E$2:$E$14</c:f>
              <c:numCache>
                <c:formatCode>General</c:formatCode>
                <c:ptCount val="13"/>
                <c:pt idx="0">
                  <c:v>4.8100710537358881E-3</c:v>
                </c:pt>
                <c:pt idx="1">
                  <c:v>1.2520214638263243E-2</c:v>
                </c:pt>
                <c:pt idx="2">
                  <c:v>2.8686486029216519E-2</c:v>
                </c:pt>
                <c:pt idx="3">
                  <c:v>5.7855976237648862E-2</c:v>
                </c:pt>
                <c:pt idx="4">
                  <c:v>0.10271275910633447</c:v>
                </c:pt>
                <c:pt idx="5">
                  <c:v>0.16051139185154825</c:v>
                </c:pt>
                <c:pt idx="6">
                  <c:v>0.22079672201361888</c:v>
                </c:pt>
                <c:pt idx="7">
                  <c:v>0.26735276376026396</c:v>
                </c:pt>
                <c:pt idx="8">
                  <c:v>0.28495877171530909</c:v>
                </c:pt>
                <c:pt idx="9">
                  <c:v>0.26735276376026396</c:v>
                </c:pt>
                <c:pt idx="10">
                  <c:v>0.22079672201361888</c:v>
                </c:pt>
                <c:pt idx="11">
                  <c:v>0.16051139185154825</c:v>
                </c:pt>
                <c:pt idx="12">
                  <c:v>0.10271275910633447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00D-4628-A06C-74F08A19C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482064"/>
        <c:axId val="560484976"/>
      </c:scatterChart>
      <c:valAx>
        <c:axId val="56048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484976"/>
        <c:crosses val="autoZero"/>
        <c:crossBetween val="midCat"/>
      </c:valAx>
      <c:valAx>
        <c:axId val="5604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48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'n=50 ЗАДАНИЕ 2 +3'!$K$1</c:f>
              <c:strCache>
                <c:ptCount val="1"/>
                <c:pt idx="0">
                  <c:v>m/n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7'!$J$1:$J$8</c:f>
              <c:numCache>
                <c:formatCode>General</c:formatCode>
                <c:ptCount val="8"/>
                <c:pt idx="0">
                  <c:v>-3.5</c:v>
                </c:pt>
                <c:pt idx="1">
                  <c:v>-2.5</c:v>
                </c:pt>
                <c:pt idx="2">
                  <c:v>-1.5</c:v>
                </c:pt>
                <c:pt idx="3">
                  <c:v>-0.5</c:v>
                </c:pt>
                <c:pt idx="4">
                  <c:v>0.5</c:v>
                </c:pt>
                <c:pt idx="5">
                  <c:v>1.5</c:v>
                </c:pt>
                <c:pt idx="6">
                  <c:v>2.5</c:v>
                </c:pt>
                <c:pt idx="7">
                  <c:v>3.5</c:v>
                </c:pt>
              </c:numCache>
            </c:numRef>
          </c:cat>
          <c:val>
            <c:numRef>
              <c:f>'n=50 ЗАДАНИЕ 2 +3'!$K$2:$K$9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0.55000000000000004</c:v>
                </c:pt>
                <c:pt idx="3">
                  <c:v>0.65</c:v>
                </c:pt>
                <c:pt idx="4">
                  <c:v>0.9</c:v>
                </c:pt>
                <c:pt idx="5">
                  <c:v>0.25</c:v>
                </c:pt>
                <c:pt idx="6">
                  <c:v>0.05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F-452D-BB4A-100E36559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500784"/>
        <c:axId val="560499536"/>
      </c:barChart>
      <c:scatterChart>
        <c:scatterStyle val="smoothMarker"/>
        <c:varyColors val="0"/>
        <c:ser>
          <c:idx val="1"/>
          <c:order val="1"/>
          <c:tx>
            <c:strRef>
              <c:f>'n=50 ЗАДАНИЕ 2 +3'!$I$1</c:f>
              <c:strCache>
                <c:ptCount val="1"/>
                <c:pt idx="0">
                  <c:v>p(s,t)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'n=50 ЗАДАНИЕ 2 +3'!$I$2:$I$9</c:f>
              <c:numCache>
                <c:formatCode>General</c:formatCode>
                <c:ptCount val="8"/>
                <c:pt idx="0">
                  <c:v>1.3498980316300933E-3</c:v>
                </c:pt>
                <c:pt idx="1">
                  <c:v>2.1400233916549098E-2</c:v>
                </c:pt>
                <c:pt idx="2">
                  <c:v>0.13590512198327781</c:v>
                </c:pt>
                <c:pt idx="3">
                  <c:v>0.34134474606854304</c:v>
                </c:pt>
                <c:pt idx="4">
                  <c:v>0.34134474606854304</c:v>
                </c:pt>
                <c:pt idx="5">
                  <c:v>0.13590512198327775</c:v>
                </c:pt>
                <c:pt idx="6">
                  <c:v>2.1400233916549105E-2</c:v>
                </c:pt>
                <c:pt idx="7">
                  <c:v>1.3498980316301035E-3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BF-452D-BB4A-100E36559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00784"/>
        <c:axId val="560499536"/>
      </c:scatterChart>
      <c:catAx>
        <c:axId val="56050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499536"/>
        <c:crosses val="autoZero"/>
        <c:auto val="1"/>
        <c:lblAlgn val="ctr"/>
        <c:lblOffset val="100"/>
        <c:noMultiLvlLbl val="0"/>
      </c:catAx>
      <c:valAx>
        <c:axId val="5604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050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8 n=100'!$B$1</c:f>
              <c:strCache>
                <c:ptCount val="1"/>
                <c:pt idx="0">
                  <c:v>Инт.%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8 n=100'!$A$2:$A$101</c:f>
              <c:numCache>
                <c:formatCode>General</c:formatCode>
                <c:ptCount val="100"/>
                <c:pt idx="0">
                  <c:v>-2.4990731617435813</c:v>
                </c:pt>
                <c:pt idx="1">
                  <c:v>-2.4119071895256639</c:v>
                </c:pt>
                <c:pt idx="2">
                  <c:v>-2.3294160200748593</c:v>
                </c:pt>
                <c:pt idx="3">
                  <c:v>-2.0489460439421237</c:v>
                </c:pt>
                <c:pt idx="4">
                  <c:v>-1.6632839106023312</c:v>
                </c:pt>
                <c:pt idx="5">
                  <c:v>-1.6286048776237294</c:v>
                </c:pt>
                <c:pt idx="6">
                  <c:v>-1.5895238902885467</c:v>
                </c:pt>
                <c:pt idx="7">
                  <c:v>-1.5588921087328345</c:v>
                </c:pt>
                <c:pt idx="8">
                  <c:v>-1.3327235137694515</c:v>
                </c:pt>
                <c:pt idx="9">
                  <c:v>-1.2958889783476479</c:v>
                </c:pt>
                <c:pt idx="10">
                  <c:v>-1.2763007362082135</c:v>
                </c:pt>
                <c:pt idx="11">
                  <c:v>-1.2454711395548657</c:v>
                </c:pt>
                <c:pt idx="12">
                  <c:v>-1.2398436410876457</c:v>
                </c:pt>
                <c:pt idx="13">
                  <c:v>-1.2308191799093038</c:v>
                </c:pt>
                <c:pt idx="14">
                  <c:v>-1.2103555491194129</c:v>
                </c:pt>
                <c:pt idx="15">
                  <c:v>-1.2002328730886802</c:v>
                </c:pt>
                <c:pt idx="16">
                  <c:v>-1.1555357559700496</c:v>
                </c:pt>
                <c:pt idx="17">
                  <c:v>-1.142657310992945</c:v>
                </c:pt>
                <c:pt idx="18">
                  <c:v>-1.1220322448934894</c:v>
                </c:pt>
                <c:pt idx="19">
                  <c:v>-1.1106203601229936</c:v>
                </c:pt>
                <c:pt idx="20">
                  <c:v>-1.1089218787674326</c:v>
                </c:pt>
                <c:pt idx="21">
                  <c:v>-1.1084966899943538</c:v>
                </c:pt>
                <c:pt idx="22">
                  <c:v>-0.95024006441235542</c:v>
                </c:pt>
                <c:pt idx="23">
                  <c:v>-0.90449248091317713</c:v>
                </c:pt>
                <c:pt idx="24">
                  <c:v>-0.89280774773214944</c:v>
                </c:pt>
                <c:pt idx="25">
                  <c:v>-0.80251652434526477</c:v>
                </c:pt>
                <c:pt idx="26">
                  <c:v>-0.7559822279290529</c:v>
                </c:pt>
                <c:pt idx="27">
                  <c:v>-0.70680016506230459</c:v>
                </c:pt>
                <c:pt idx="28">
                  <c:v>-0.70601572588202544</c:v>
                </c:pt>
                <c:pt idx="29">
                  <c:v>-0.70190026235650294</c:v>
                </c:pt>
                <c:pt idx="30">
                  <c:v>-0.61587002164742444</c:v>
                </c:pt>
                <c:pt idx="31">
                  <c:v>-0.58545083447825164</c:v>
                </c:pt>
                <c:pt idx="32">
                  <c:v>-0.57107399697997607</c:v>
                </c:pt>
                <c:pt idx="33">
                  <c:v>-0.56254066294059157</c:v>
                </c:pt>
                <c:pt idx="34">
                  <c:v>-0.54186898523767013</c:v>
                </c:pt>
                <c:pt idx="35">
                  <c:v>-0.5330309704731917</c:v>
                </c:pt>
                <c:pt idx="36">
                  <c:v>-0.52713176046381705</c:v>
                </c:pt>
                <c:pt idx="37">
                  <c:v>-0.48280980990966782</c:v>
                </c:pt>
                <c:pt idx="38">
                  <c:v>-0.47594539864803664</c:v>
                </c:pt>
                <c:pt idx="39">
                  <c:v>-0.37688550946768373</c:v>
                </c:pt>
                <c:pt idx="40">
                  <c:v>-0.36557480598276015</c:v>
                </c:pt>
                <c:pt idx="41">
                  <c:v>-0.36001893022330478</c:v>
                </c:pt>
                <c:pt idx="42">
                  <c:v>-0.30688056540384423</c:v>
                </c:pt>
                <c:pt idx="43">
                  <c:v>-0.2917602159868693</c:v>
                </c:pt>
                <c:pt idx="44">
                  <c:v>-0.19347908164490946</c:v>
                </c:pt>
                <c:pt idx="45">
                  <c:v>-0.15580553736072034</c:v>
                </c:pt>
                <c:pt idx="46">
                  <c:v>-0.13948692867415957</c:v>
                </c:pt>
                <c:pt idx="47">
                  <c:v>-0.1322291609540116</c:v>
                </c:pt>
                <c:pt idx="48">
                  <c:v>-2.5438566808588803E-2</c:v>
                </c:pt>
                <c:pt idx="49">
                  <c:v>7.8682660387130454E-2</c:v>
                </c:pt>
                <c:pt idx="50">
                  <c:v>9.6268877314287238E-2</c:v>
                </c:pt>
                <c:pt idx="51">
                  <c:v>0.12066266208421439</c:v>
                </c:pt>
                <c:pt idx="52">
                  <c:v>0.18071204976877198</c:v>
                </c:pt>
                <c:pt idx="53">
                  <c:v>0.25823283067438751</c:v>
                </c:pt>
                <c:pt idx="54">
                  <c:v>0.26662519303499721</c:v>
                </c:pt>
                <c:pt idx="55">
                  <c:v>0.28960585041204467</c:v>
                </c:pt>
                <c:pt idx="56">
                  <c:v>0.30143269214022439</c:v>
                </c:pt>
                <c:pt idx="57">
                  <c:v>0.31394506549986545</c:v>
                </c:pt>
                <c:pt idx="58">
                  <c:v>0.31764329833094962</c:v>
                </c:pt>
                <c:pt idx="59">
                  <c:v>0.32828211260493845</c:v>
                </c:pt>
                <c:pt idx="60">
                  <c:v>0.33127093956863973</c:v>
                </c:pt>
                <c:pt idx="61">
                  <c:v>0.35072957871307153</c:v>
                </c:pt>
                <c:pt idx="62">
                  <c:v>0.41678049456095323</c:v>
                </c:pt>
                <c:pt idx="63">
                  <c:v>0.41945213524741121</c:v>
                </c:pt>
                <c:pt idx="64">
                  <c:v>0.45124352254788391</c:v>
                </c:pt>
                <c:pt idx="65">
                  <c:v>0.46015429688850418</c:v>
                </c:pt>
                <c:pt idx="66">
                  <c:v>0.46270770326373167</c:v>
                </c:pt>
                <c:pt idx="67">
                  <c:v>0.47740172703925055</c:v>
                </c:pt>
                <c:pt idx="68">
                  <c:v>0.47886032916721888</c:v>
                </c:pt>
                <c:pt idx="69">
                  <c:v>0.50728203859762289</c:v>
                </c:pt>
                <c:pt idx="70">
                  <c:v>0.51731262828980107</c:v>
                </c:pt>
                <c:pt idx="71">
                  <c:v>0.59273020269756671</c:v>
                </c:pt>
                <c:pt idx="72">
                  <c:v>0.60499360188259743</c:v>
                </c:pt>
                <c:pt idx="73">
                  <c:v>0.61319042288232595</c:v>
                </c:pt>
                <c:pt idx="74">
                  <c:v>0.62449316828860901</c:v>
                </c:pt>
                <c:pt idx="75">
                  <c:v>0.64112782638403587</c:v>
                </c:pt>
                <c:pt idx="76">
                  <c:v>0.6473419489338994</c:v>
                </c:pt>
                <c:pt idx="77">
                  <c:v>0.68497001848299988</c:v>
                </c:pt>
                <c:pt idx="78">
                  <c:v>0.75343905336922035</c:v>
                </c:pt>
                <c:pt idx="79">
                  <c:v>0.77309323387453333</c:v>
                </c:pt>
                <c:pt idx="80">
                  <c:v>0.77701997724943794</c:v>
                </c:pt>
                <c:pt idx="81">
                  <c:v>0.77805452747270465</c:v>
                </c:pt>
                <c:pt idx="82">
                  <c:v>0.97099018603330478</c:v>
                </c:pt>
                <c:pt idx="83">
                  <c:v>0.99806584330508485</c:v>
                </c:pt>
                <c:pt idx="84">
                  <c:v>1.0256371751893312</c:v>
                </c:pt>
                <c:pt idx="85">
                  <c:v>1.0611006473482121</c:v>
                </c:pt>
                <c:pt idx="86">
                  <c:v>1.1359225027263165</c:v>
                </c:pt>
                <c:pt idx="87">
                  <c:v>1.1451584214228205</c:v>
                </c:pt>
                <c:pt idx="88">
                  <c:v>1.1992915460723452</c:v>
                </c:pt>
                <c:pt idx="89">
                  <c:v>1.2424879969330505</c:v>
                </c:pt>
                <c:pt idx="90">
                  <c:v>1.2624332157429308</c:v>
                </c:pt>
                <c:pt idx="91">
                  <c:v>1.3132694220985286</c:v>
                </c:pt>
                <c:pt idx="92">
                  <c:v>1.499779500591103</c:v>
                </c:pt>
                <c:pt idx="93">
                  <c:v>1.5713885659351945</c:v>
                </c:pt>
                <c:pt idx="94">
                  <c:v>1.8884747987613082</c:v>
                </c:pt>
                <c:pt idx="95">
                  <c:v>1.9198887457605451</c:v>
                </c:pt>
                <c:pt idx="96">
                  <c:v>1.9754315871978179</c:v>
                </c:pt>
                <c:pt idx="97">
                  <c:v>2.0954212232027203</c:v>
                </c:pt>
                <c:pt idx="98">
                  <c:v>2.1423329599201679</c:v>
                </c:pt>
                <c:pt idx="99">
                  <c:v>2.2216408979147673</c:v>
                </c:pt>
              </c:numCache>
            </c:numRef>
          </c:xVal>
          <c:yVal>
            <c:numRef>
              <c:f>'ЗАДАНИЕ 8 n=100'!$B$2:$B$101</c:f>
              <c:numCache>
                <c:formatCode>General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5D-44E2-AFD9-0004DD701BC6}"/>
            </c:ext>
          </c:extLst>
        </c:ser>
        <c:ser>
          <c:idx val="1"/>
          <c:order val="1"/>
          <c:tx>
            <c:strRef>
              <c:f>'ЗАДАНИЕ 8 n=100'!$C$1</c:f>
              <c:strCache>
                <c:ptCount val="1"/>
                <c:pt idx="0">
                  <c:v>Ф.р.(x)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8 n=100'!$A$2:$A$101</c:f>
              <c:numCache>
                <c:formatCode>General</c:formatCode>
                <c:ptCount val="100"/>
                <c:pt idx="0">
                  <c:v>-2.4990731617435813</c:v>
                </c:pt>
                <c:pt idx="1">
                  <c:v>-2.4119071895256639</c:v>
                </c:pt>
                <c:pt idx="2">
                  <c:v>-2.3294160200748593</c:v>
                </c:pt>
                <c:pt idx="3">
                  <c:v>-2.0489460439421237</c:v>
                </c:pt>
                <c:pt idx="4">
                  <c:v>-1.6632839106023312</c:v>
                </c:pt>
                <c:pt idx="5">
                  <c:v>-1.6286048776237294</c:v>
                </c:pt>
                <c:pt idx="6">
                  <c:v>-1.5895238902885467</c:v>
                </c:pt>
                <c:pt idx="7">
                  <c:v>-1.5588921087328345</c:v>
                </c:pt>
                <c:pt idx="8">
                  <c:v>-1.3327235137694515</c:v>
                </c:pt>
                <c:pt idx="9">
                  <c:v>-1.2958889783476479</c:v>
                </c:pt>
                <c:pt idx="10">
                  <c:v>-1.2763007362082135</c:v>
                </c:pt>
                <c:pt idx="11">
                  <c:v>-1.2454711395548657</c:v>
                </c:pt>
                <c:pt idx="12">
                  <c:v>-1.2398436410876457</c:v>
                </c:pt>
                <c:pt idx="13">
                  <c:v>-1.2308191799093038</c:v>
                </c:pt>
                <c:pt idx="14">
                  <c:v>-1.2103555491194129</c:v>
                </c:pt>
                <c:pt idx="15">
                  <c:v>-1.2002328730886802</c:v>
                </c:pt>
                <c:pt idx="16">
                  <c:v>-1.1555357559700496</c:v>
                </c:pt>
                <c:pt idx="17">
                  <c:v>-1.142657310992945</c:v>
                </c:pt>
                <c:pt idx="18">
                  <c:v>-1.1220322448934894</c:v>
                </c:pt>
                <c:pt idx="19">
                  <c:v>-1.1106203601229936</c:v>
                </c:pt>
                <c:pt idx="20">
                  <c:v>-1.1089218787674326</c:v>
                </c:pt>
                <c:pt idx="21">
                  <c:v>-1.1084966899943538</c:v>
                </c:pt>
                <c:pt idx="22">
                  <c:v>-0.95024006441235542</c:v>
                </c:pt>
                <c:pt idx="23">
                  <c:v>-0.90449248091317713</c:v>
                </c:pt>
                <c:pt idx="24">
                  <c:v>-0.89280774773214944</c:v>
                </c:pt>
                <c:pt idx="25">
                  <c:v>-0.80251652434526477</c:v>
                </c:pt>
                <c:pt idx="26">
                  <c:v>-0.7559822279290529</c:v>
                </c:pt>
                <c:pt idx="27">
                  <c:v>-0.70680016506230459</c:v>
                </c:pt>
                <c:pt idx="28">
                  <c:v>-0.70601572588202544</c:v>
                </c:pt>
                <c:pt idx="29">
                  <c:v>-0.70190026235650294</c:v>
                </c:pt>
                <c:pt idx="30">
                  <c:v>-0.61587002164742444</c:v>
                </c:pt>
                <c:pt idx="31">
                  <c:v>-0.58545083447825164</c:v>
                </c:pt>
                <c:pt idx="32">
                  <c:v>-0.57107399697997607</c:v>
                </c:pt>
                <c:pt idx="33">
                  <c:v>-0.56254066294059157</c:v>
                </c:pt>
                <c:pt idx="34">
                  <c:v>-0.54186898523767013</c:v>
                </c:pt>
                <c:pt idx="35">
                  <c:v>-0.5330309704731917</c:v>
                </c:pt>
                <c:pt idx="36">
                  <c:v>-0.52713176046381705</c:v>
                </c:pt>
                <c:pt idx="37">
                  <c:v>-0.48280980990966782</c:v>
                </c:pt>
                <c:pt idx="38">
                  <c:v>-0.47594539864803664</c:v>
                </c:pt>
                <c:pt idx="39">
                  <c:v>-0.37688550946768373</c:v>
                </c:pt>
                <c:pt idx="40">
                  <c:v>-0.36557480598276015</c:v>
                </c:pt>
                <c:pt idx="41">
                  <c:v>-0.36001893022330478</c:v>
                </c:pt>
                <c:pt idx="42">
                  <c:v>-0.30688056540384423</c:v>
                </c:pt>
                <c:pt idx="43">
                  <c:v>-0.2917602159868693</c:v>
                </c:pt>
                <c:pt idx="44">
                  <c:v>-0.19347908164490946</c:v>
                </c:pt>
                <c:pt idx="45">
                  <c:v>-0.15580553736072034</c:v>
                </c:pt>
                <c:pt idx="46">
                  <c:v>-0.13948692867415957</c:v>
                </c:pt>
                <c:pt idx="47">
                  <c:v>-0.1322291609540116</c:v>
                </c:pt>
                <c:pt idx="48">
                  <c:v>-2.5438566808588803E-2</c:v>
                </c:pt>
                <c:pt idx="49">
                  <c:v>7.8682660387130454E-2</c:v>
                </c:pt>
                <c:pt idx="50">
                  <c:v>9.6268877314287238E-2</c:v>
                </c:pt>
                <c:pt idx="51">
                  <c:v>0.12066266208421439</c:v>
                </c:pt>
                <c:pt idx="52">
                  <c:v>0.18071204976877198</c:v>
                </c:pt>
                <c:pt idx="53">
                  <c:v>0.25823283067438751</c:v>
                </c:pt>
                <c:pt idx="54">
                  <c:v>0.26662519303499721</c:v>
                </c:pt>
                <c:pt idx="55">
                  <c:v>0.28960585041204467</c:v>
                </c:pt>
                <c:pt idx="56">
                  <c:v>0.30143269214022439</c:v>
                </c:pt>
                <c:pt idx="57">
                  <c:v>0.31394506549986545</c:v>
                </c:pt>
                <c:pt idx="58">
                  <c:v>0.31764329833094962</c:v>
                </c:pt>
                <c:pt idx="59">
                  <c:v>0.32828211260493845</c:v>
                </c:pt>
                <c:pt idx="60">
                  <c:v>0.33127093956863973</c:v>
                </c:pt>
                <c:pt idx="61">
                  <c:v>0.35072957871307153</c:v>
                </c:pt>
                <c:pt idx="62">
                  <c:v>0.41678049456095323</c:v>
                </c:pt>
                <c:pt idx="63">
                  <c:v>0.41945213524741121</c:v>
                </c:pt>
                <c:pt idx="64">
                  <c:v>0.45124352254788391</c:v>
                </c:pt>
                <c:pt idx="65">
                  <c:v>0.46015429688850418</c:v>
                </c:pt>
                <c:pt idx="66">
                  <c:v>0.46270770326373167</c:v>
                </c:pt>
                <c:pt idx="67">
                  <c:v>0.47740172703925055</c:v>
                </c:pt>
                <c:pt idx="68">
                  <c:v>0.47886032916721888</c:v>
                </c:pt>
                <c:pt idx="69">
                  <c:v>0.50728203859762289</c:v>
                </c:pt>
                <c:pt idx="70">
                  <c:v>0.51731262828980107</c:v>
                </c:pt>
                <c:pt idx="71">
                  <c:v>0.59273020269756671</c:v>
                </c:pt>
                <c:pt idx="72">
                  <c:v>0.60499360188259743</c:v>
                </c:pt>
                <c:pt idx="73">
                  <c:v>0.61319042288232595</c:v>
                </c:pt>
                <c:pt idx="74">
                  <c:v>0.62449316828860901</c:v>
                </c:pt>
                <c:pt idx="75">
                  <c:v>0.64112782638403587</c:v>
                </c:pt>
                <c:pt idx="76">
                  <c:v>0.6473419489338994</c:v>
                </c:pt>
                <c:pt idx="77">
                  <c:v>0.68497001848299988</c:v>
                </c:pt>
                <c:pt idx="78">
                  <c:v>0.75343905336922035</c:v>
                </c:pt>
                <c:pt idx="79">
                  <c:v>0.77309323387453333</c:v>
                </c:pt>
                <c:pt idx="80">
                  <c:v>0.77701997724943794</c:v>
                </c:pt>
                <c:pt idx="81">
                  <c:v>0.77805452747270465</c:v>
                </c:pt>
                <c:pt idx="82">
                  <c:v>0.97099018603330478</c:v>
                </c:pt>
                <c:pt idx="83">
                  <c:v>0.99806584330508485</c:v>
                </c:pt>
                <c:pt idx="84">
                  <c:v>1.0256371751893312</c:v>
                </c:pt>
                <c:pt idx="85">
                  <c:v>1.0611006473482121</c:v>
                </c:pt>
                <c:pt idx="86">
                  <c:v>1.1359225027263165</c:v>
                </c:pt>
                <c:pt idx="87">
                  <c:v>1.1451584214228205</c:v>
                </c:pt>
                <c:pt idx="88">
                  <c:v>1.1992915460723452</c:v>
                </c:pt>
                <c:pt idx="89">
                  <c:v>1.2424879969330505</c:v>
                </c:pt>
                <c:pt idx="90">
                  <c:v>1.2624332157429308</c:v>
                </c:pt>
                <c:pt idx="91">
                  <c:v>1.3132694220985286</c:v>
                </c:pt>
                <c:pt idx="92">
                  <c:v>1.499779500591103</c:v>
                </c:pt>
                <c:pt idx="93">
                  <c:v>1.5713885659351945</c:v>
                </c:pt>
                <c:pt idx="94">
                  <c:v>1.8884747987613082</c:v>
                </c:pt>
                <c:pt idx="95">
                  <c:v>1.9198887457605451</c:v>
                </c:pt>
                <c:pt idx="96">
                  <c:v>1.9754315871978179</c:v>
                </c:pt>
                <c:pt idx="97">
                  <c:v>2.0954212232027203</c:v>
                </c:pt>
                <c:pt idx="98">
                  <c:v>2.1423329599201679</c:v>
                </c:pt>
                <c:pt idx="99">
                  <c:v>2.2216408979147673</c:v>
                </c:pt>
              </c:numCache>
            </c:numRef>
          </c:xVal>
          <c:yVal>
            <c:numRef>
              <c:f>'ЗАДАНИЕ 8 n=100'!$C$2:$C$101</c:f>
              <c:numCache>
                <c:formatCode>General</c:formatCode>
                <c:ptCount val="100"/>
                <c:pt idx="0">
                  <c:v>6.2259300591106124E-3</c:v>
                </c:pt>
                <c:pt idx="1">
                  <c:v>7.9346602858711042E-3</c:v>
                </c:pt>
                <c:pt idx="2">
                  <c:v>9.9185185993922401E-3</c:v>
                </c:pt>
                <c:pt idx="3">
                  <c:v>2.023369563405537E-2</c:v>
                </c:pt>
                <c:pt idx="4">
                  <c:v>4.8127808908677204E-2</c:v>
                </c:pt>
                <c:pt idx="5">
                  <c:v>5.1698345521232376E-2</c:v>
                </c:pt>
                <c:pt idx="6">
                  <c:v>5.5971082400373136E-2</c:v>
                </c:pt>
                <c:pt idx="7">
                  <c:v>5.9510959191136949E-2</c:v>
                </c:pt>
                <c:pt idx="8">
                  <c:v>9.1311276944265746E-2</c:v>
                </c:pt>
                <c:pt idx="9">
                  <c:v>9.7506868483377668E-2</c:v>
                </c:pt>
                <c:pt idx="10">
                  <c:v>0.10092461502276798</c:v>
                </c:pt>
                <c:pt idx="11">
                  <c:v>0.10647930886865292</c:v>
                </c:pt>
                <c:pt idx="12">
                  <c:v>0.10751661647000291</c:v>
                </c:pt>
                <c:pt idx="13">
                  <c:v>0.10919525019593186</c:v>
                </c:pt>
                <c:pt idx="14">
                  <c:v>0.11307124540794251</c:v>
                </c:pt>
                <c:pt idx="15">
                  <c:v>0.11502445583353713</c:v>
                </c:pt>
                <c:pt idx="16">
                  <c:v>0.12393554954404078</c:v>
                </c:pt>
                <c:pt idx="17">
                  <c:v>0.12659045021314538</c:v>
                </c:pt>
                <c:pt idx="18">
                  <c:v>0.13092436506974073</c:v>
                </c:pt>
                <c:pt idx="19">
                  <c:v>0.13336589760870807</c:v>
                </c:pt>
                <c:pt idx="20">
                  <c:v>0.13373194226452717</c:v>
                </c:pt>
                <c:pt idx="21">
                  <c:v>0.13382368392347452</c:v>
                </c:pt>
                <c:pt idx="22">
                  <c:v>0.17099514272523136</c:v>
                </c:pt>
                <c:pt idx="23">
                  <c:v>0.18286715980109602</c:v>
                </c:pt>
                <c:pt idx="24">
                  <c:v>0.18598006828040944</c:v>
                </c:pt>
                <c:pt idx="25">
                  <c:v>0.21112711684879676</c:v>
                </c:pt>
                <c:pt idx="26">
                  <c:v>0.22482992559900641</c:v>
                </c:pt>
                <c:pt idx="27">
                  <c:v>0.23984533599506108</c:v>
                </c:pt>
                <c:pt idx="28">
                  <c:v>0.24008917895314469</c:v>
                </c:pt>
                <c:pt idx="29">
                  <c:v>0.24137068265146061</c:v>
                </c:pt>
                <c:pt idx="30">
                  <c:v>0.26899015430302409</c:v>
                </c:pt>
                <c:pt idx="31">
                  <c:v>0.27912230812058314</c:v>
                </c:pt>
                <c:pt idx="32">
                  <c:v>0.28397474208867124</c:v>
                </c:pt>
                <c:pt idx="33">
                  <c:v>0.28687385349489003</c:v>
                </c:pt>
                <c:pt idx="34">
                  <c:v>0.29395438193801326</c:v>
                </c:pt>
                <c:pt idx="35">
                  <c:v>0.29700607088425124</c:v>
                </c:pt>
                <c:pt idx="36">
                  <c:v>0.29905104624814705</c:v>
                </c:pt>
                <c:pt idx="37">
                  <c:v>0.31461539237056635</c:v>
                </c:pt>
                <c:pt idx="38">
                  <c:v>0.31705663891331126</c:v>
                </c:pt>
                <c:pt idx="39">
                  <c:v>0.35312934525882445</c:v>
                </c:pt>
                <c:pt idx="40">
                  <c:v>0.3573411887862975</c:v>
                </c:pt>
                <c:pt idx="41">
                  <c:v>0.35941648859487196</c:v>
                </c:pt>
                <c:pt idx="42">
                  <c:v>0.37946714117303665</c:v>
                </c:pt>
                <c:pt idx="43">
                  <c:v>0.38523498270630818</c:v>
                </c:pt>
                <c:pt idx="44">
                  <c:v>0.42329189348194474</c:v>
                </c:pt>
                <c:pt idx="45">
                  <c:v>0.43809315287566519</c:v>
                </c:pt>
                <c:pt idx="46">
                  <c:v>0.44453269218542008</c:v>
                </c:pt>
                <c:pt idx="47">
                  <c:v>0.44740151826138486</c:v>
                </c:pt>
                <c:pt idx="48">
                  <c:v>0.48985257459384624</c:v>
                </c:pt>
                <c:pt idx="49">
                  <c:v>0.5313574811390761</c:v>
                </c:pt>
                <c:pt idx="50">
                  <c:v>0.53834648572068233</c:v>
                </c:pt>
                <c:pt idx="51">
                  <c:v>0.54802088290468642</c:v>
                </c:pt>
                <c:pt idx="52">
                  <c:v>0.57170319991810425</c:v>
                </c:pt>
                <c:pt idx="53">
                  <c:v>0.60188638913526116</c:v>
                </c:pt>
                <c:pt idx="54">
                  <c:v>0.60512112181437383</c:v>
                </c:pt>
                <c:pt idx="55">
                  <c:v>0.61394110462539564</c:v>
                </c:pt>
                <c:pt idx="56">
                  <c:v>0.61845771591861265</c:v>
                </c:pt>
                <c:pt idx="57">
                  <c:v>0.62321861894407848</c:v>
                </c:pt>
                <c:pt idx="58">
                  <c:v>0.62462223676808404</c:v>
                </c:pt>
                <c:pt idx="59">
                  <c:v>0.62865081623982366</c:v>
                </c:pt>
                <c:pt idx="60">
                  <c:v>0.62978007996201513</c:v>
                </c:pt>
                <c:pt idx="61">
                  <c:v>0.63710438357011001</c:v>
                </c:pt>
                <c:pt idx="62">
                  <c:v>0.66158051460015244</c:v>
                </c:pt>
                <c:pt idx="63">
                  <c:v>0.6625571355927331</c:v>
                </c:pt>
                <c:pt idx="64">
                  <c:v>0.67409297758936038</c:v>
                </c:pt>
                <c:pt idx="65">
                  <c:v>0.67729726343951291</c:v>
                </c:pt>
                <c:pt idx="66">
                  <c:v>0.67821305203693982</c:v>
                </c:pt>
                <c:pt idx="67">
                  <c:v>0.68346195767917861</c:v>
                </c:pt>
                <c:pt idx="68">
                  <c:v>0.68398100267048334</c:v>
                </c:pt>
                <c:pt idx="69">
                  <c:v>0.69402153029772284</c:v>
                </c:pt>
                <c:pt idx="70">
                  <c:v>0.69753102998821048</c:v>
                </c:pt>
                <c:pt idx="71">
                  <c:v>0.72331913737701903</c:v>
                </c:pt>
                <c:pt idx="72">
                  <c:v>0.72740837604939435</c:v>
                </c:pt>
                <c:pt idx="73">
                  <c:v>0.73012478172125594</c:v>
                </c:pt>
                <c:pt idx="74">
                  <c:v>0.73384812222738205</c:v>
                </c:pt>
                <c:pt idx="75">
                  <c:v>0.73928018174662791</c:v>
                </c:pt>
                <c:pt idx="76">
                  <c:v>0.74129467114448766</c:v>
                </c:pt>
                <c:pt idx="77">
                  <c:v>0.75331857981690231</c:v>
                </c:pt>
                <c:pt idx="78">
                  <c:v>0.77440693884177381</c:v>
                </c:pt>
                <c:pt idx="79">
                  <c:v>0.78026639743590054</c:v>
                </c:pt>
                <c:pt idx="80">
                  <c:v>0.78142650794137547</c:v>
                </c:pt>
                <c:pt idx="81">
                  <c:v>0.78173156578324843</c:v>
                </c:pt>
                <c:pt idx="82">
                  <c:v>0.83422341716019022</c:v>
                </c:pt>
                <c:pt idx="83">
                  <c:v>0.84087628417036586</c:v>
                </c:pt>
                <c:pt idx="84">
                  <c:v>0.84746868117529939</c:v>
                </c:pt>
                <c:pt idx="85">
                  <c:v>0.85567791814210725</c:v>
                </c:pt>
                <c:pt idx="86">
                  <c:v>0.8720055001971786</c:v>
                </c:pt>
                <c:pt idx="87">
                  <c:v>0.87392823077521908</c:v>
                </c:pt>
                <c:pt idx="88">
                  <c:v>0.88479269942188299</c:v>
                </c:pt>
                <c:pt idx="89">
                  <c:v>0.89297171680193388</c:v>
                </c:pt>
                <c:pt idx="90">
                  <c:v>0.89660352831405232</c:v>
                </c:pt>
                <c:pt idx="91">
                  <c:v>0.9054539108098415</c:v>
                </c:pt>
                <c:pt idx="92">
                  <c:v>0.9331642354547085</c:v>
                </c:pt>
                <c:pt idx="93">
                  <c:v>0.94195378987487288</c:v>
                </c:pt>
                <c:pt idx="94">
                  <c:v>0.97051888098516037</c:v>
                </c:pt>
                <c:pt idx="95">
                  <c:v>0.9725640231104633</c:v>
                </c:pt>
                <c:pt idx="96">
                  <c:v>0.97589040442583508</c:v>
                </c:pt>
                <c:pt idx="97">
                  <c:v>0.98193321773545583</c:v>
                </c:pt>
                <c:pt idx="98">
                  <c:v>0.98391665081642898</c:v>
                </c:pt>
                <c:pt idx="99">
                  <c:v>0.98684620817877111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5D-44E2-AFD9-0004DD701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846207"/>
        <c:axId val="1967845375"/>
      </c:scatterChart>
      <c:valAx>
        <c:axId val="196784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845375"/>
        <c:crosses val="autoZero"/>
        <c:crossBetween val="midCat"/>
      </c:valAx>
      <c:valAx>
        <c:axId val="196784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7846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8 n=100'!$R$1</c:f>
              <c:strCache>
                <c:ptCount val="1"/>
                <c:pt idx="0">
                  <c:v>m/n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8 n=100'!$L$3:$L$9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'ЗАДАНИЕ 8 n=100'!$R$2:$R$9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0.9</c:v>
                </c:pt>
                <c:pt idx="3">
                  <c:v>1.35</c:v>
                </c:pt>
                <c:pt idx="4">
                  <c:v>1.75</c:v>
                </c:pt>
                <c:pt idx="5">
                  <c:v>0.65</c:v>
                </c:pt>
                <c:pt idx="6">
                  <c:v>0.15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4-455C-85E3-0F305FD3C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602367"/>
        <c:axId val="1969600703"/>
      </c:barChart>
      <c:lineChart>
        <c:grouping val="standard"/>
        <c:varyColors val="0"/>
        <c:ser>
          <c:idx val="1"/>
          <c:order val="1"/>
          <c:tx>
            <c:strRef>
              <c:f>'ЗАДАНИЕ 8 n=100'!$P$1</c:f>
              <c:strCache>
                <c:ptCount val="1"/>
                <c:pt idx="0">
                  <c:v>p(s,t)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'ЗАДАНИЕ 8 n=100'!$P$2:$P$9</c:f>
              <c:numCache>
                <c:formatCode>General</c:formatCode>
                <c:ptCount val="8"/>
                <c:pt idx="0">
                  <c:v>1.3498980316300933E-3</c:v>
                </c:pt>
                <c:pt idx="1">
                  <c:v>2.1400233916549098E-2</c:v>
                </c:pt>
                <c:pt idx="2">
                  <c:v>0.13590512198327781</c:v>
                </c:pt>
                <c:pt idx="3">
                  <c:v>0.34134474606854304</c:v>
                </c:pt>
                <c:pt idx="4">
                  <c:v>0.34134474606854304</c:v>
                </c:pt>
                <c:pt idx="5">
                  <c:v>0.13590512198327775</c:v>
                </c:pt>
                <c:pt idx="6">
                  <c:v>2.1400233916549105E-2</c:v>
                </c:pt>
                <c:pt idx="7">
                  <c:v>1.3498980316301035E-3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24-455C-85E3-0F305FD3C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602367"/>
        <c:axId val="1969600703"/>
      </c:lineChart>
      <c:catAx>
        <c:axId val="19696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9600703"/>
        <c:crosses val="autoZero"/>
        <c:auto val="1"/>
        <c:lblAlgn val="ctr"/>
        <c:lblOffset val="100"/>
        <c:noMultiLvlLbl val="0"/>
      </c:catAx>
      <c:valAx>
        <c:axId val="19696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960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8 n=100'!$X$2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'ЗАДАНИЕ 8 n=100'!$W$3:$W$13</c:f>
              <c:numCache>
                <c:formatCode>General</c:formatCode>
                <c:ptCount val="11"/>
                <c:pt idx="0">
                  <c:v>-2.4990731617435813</c:v>
                </c:pt>
                <c:pt idx="1">
                  <c:v>-2.0270017557777464</c:v>
                </c:pt>
                <c:pt idx="2">
                  <c:v>-1.5549303498119116</c:v>
                </c:pt>
                <c:pt idx="3">
                  <c:v>-1.0828589438460767</c:v>
                </c:pt>
                <c:pt idx="4">
                  <c:v>-0.61078753788024187</c:v>
                </c:pt>
                <c:pt idx="5">
                  <c:v>-0.13871613191440701</c:v>
                </c:pt>
                <c:pt idx="6">
                  <c:v>0.33335527405142784</c:v>
                </c:pt>
                <c:pt idx="7">
                  <c:v>0.8054266800172627</c:v>
                </c:pt>
                <c:pt idx="8">
                  <c:v>1.2774980859830976</c:v>
                </c:pt>
                <c:pt idx="9">
                  <c:v>1.7495694919489324</c:v>
                </c:pt>
                <c:pt idx="10">
                  <c:v>2.2216408979147673</c:v>
                </c:pt>
              </c:numCache>
            </c:numRef>
          </c:cat>
          <c:val>
            <c:numRef>
              <c:f>'ЗАДАНИЕ 8 n=100'!$X$3:$X$14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14</c:v>
                </c:pt>
                <c:pt idx="4">
                  <c:v>9</c:v>
                </c:pt>
                <c:pt idx="5">
                  <c:v>16</c:v>
                </c:pt>
                <c:pt idx="6">
                  <c:v>14</c:v>
                </c:pt>
                <c:pt idx="7">
                  <c:v>21</c:v>
                </c:pt>
                <c:pt idx="8">
                  <c:v>9</c:v>
                </c:pt>
                <c:pt idx="9">
                  <c:v>3</c:v>
                </c:pt>
                <c:pt idx="10">
                  <c:v>6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F-4B4B-B14B-BD9527D2B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888975"/>
        <c:axId val="1878889391"/>
      </c:barChart>
      <c:catAx>
        <c:axId val="187888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8889391"/>
        <c:crosses val="autoZero"/>
        <c:auto val="1"/>
        <c:lblAlgn val="ctr"/>
        <c:lblOffset val="100"/>
        <c:noMultiLvlLbl val="0"/>
      </c:catAx>
      <c:valAx>
        <c:axId val="187888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888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22</xdr:row>
      <xdr:rowOff>28575</xdr:rowOff>
    </xdr:from>
    <xdr:to>
      <xdr:col>5</xdr:col>
      <xdr:colOff>333376</xdr:colOff>
      <xdr:row>37</xdr:row>
      <xdr:rowOff>66675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419100</xdr:colOff>
      <xdr:row>9</xdr:row>
      <xdr:rowOff>38100</xdr:rowOff>
    </xdr:from>
    <xdr:to>
      <xdr:col>13</xdr:col>
      <xdr:colOff>114300</xdr:colOff>
      <xdr:row>23</xdr:row>
      <xdr:rowOff>114300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24</xdr:row>
      <xdr:rowOff>85725</xdr:rowOff>
    </xdr:from>
    <xdr:to>
      <xdr:col>12</xdr:col>
      <xdr:colOff>390525</xdr:colOff>
      <xdr:row>44</xdr:row>
      <xdr:rowOff>142874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552450</xdr:colOff>
      <xdr:row>9</xdr:row>
      <xdr:rowOff>85725</xdr:rowOff>
    </xdr:from>
    <xdr:to>
      <xdr:col>11</xdr:col>
      <xdr:colOff>247650</xdr:colOff>
      <xdr:row>23</xdr:row>
      <xdr:rowOff>161925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66674</xdr:rowOff>
    </xdr:from>
    <xdr:to>
      <xdr:col>13</xdr:col>
      <xdr:colOff>47625</xdr:colOff>
      <xdr:row>18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9525</xdr:rowOff>
    </xdr:from>
    <xdr:to>
      <xdr:col>7</xdr:col>
      <xdr:colOff>304800</xdr:colOff>
      <xdr:row>24</xdr:row>
      <xdr:rowOff>85725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10</xdr:col>
      <xdr:colOff>409575</xdr:colOff>
      <xdr:row>21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9</xdr:row>
      <xdr:rowOff>19050</xdr:rowOff>
    </xdr:from>
    <xdr:to>
      <xdr:col>17</xdr:col>
      <xdr:colOff>600075</xdr:colOff>
      <xdr:row>23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590550</xdr:colOff>
      <xdr:row>15</xdr:row>
      <xdr:rowOff>123825</xdr:rowOff>
    </xdr:from>
    <xdr:to>
      <xdr:col>25</xdr:col>
      <xdr:colOff>304800</xdr:colOff>
      <xdr:row>30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selection activeCell="E1" sqref="E1:K9"/>
    </sheetView>
  </sheetViews>
  <sheetFormatPr defaultRowHeight="15" x14ac:dyDescent="0.25"/>
  <sheetData>
    <row r="1" spans="1:13" x14ac:dyDescent="0.25">
      <c r="A1" t="s">
        <v>1</v>
      </c>
      <c r="B1" s="2" t="s">
        <v>0</v>
      </c>
      <c r="C1" t="s">
        <v>2</v>
      </c>
      <c r="E1" s="3" t="s">
        <v>3</v>
      </c>
      <c r="F1" s="5" t="s">
        <v>4</v>
      </c>
      <c r="G1" s="3" t="s">
        <v>5</v>
      </c>
      <c r="H1" s="3" t="s">
        <v>6</v>
      </c>
      <c r="I1" s="3" t="s">
        <v>7</v>
      </c>
      <c r="J1" s="7" t="s">
        <v>8</v>
      </c>
      <c r="K1" s="3" t="s">
        <v>9</v>
      </c>
    </row>
    <row r="2" spans="1:13" x14ac:dyDescent="0.25">
      <c r="A2">
        <v>-2.4119071895256639</v>
      </c>
      <c r="B2" s="2">
        <v>0.05</v>
      </c>
      <c r="C2">
        <f t="shared" ref="C2:C21" si="0">NORMSDIST(A2)</f>
        <v>7.9346602858711042E-3</v>
      </c>
      <c r="E2" s="1" t="s">
        <v>10</v>
      </c>
      <c r="F2" s="6">
        <v>-3</v>
      </c>
      <c r="G2" s="1">
        <v>0</v>
      </c>
      <c r="H2" s="1">
        <f>NORMSDIST(F2)</f>
        <v>1.3498980316300933E-3</v>
      </c>
      <c r="I2" s="1">
        <f>H2-G2</f>
        <v>1.3498980316300933E-3</v>
      </c>
      <c r="J2" s="8">
        <f t="array" ref="J2:J9">FREQUENCY(A2:A21,E3:E9)</f>
        <v>0</v>
      </c>
      <c r="K2" s="1">
        <f>J2/20</f>
        <v>0</v>
      </c>
    </row>
    <row r="3" spans="1:13" x14ac:dyDescent="0.25">
      <c r="A3">
        <v>-2.3294160200748593</v>
      </c>
      <c r="B3" s="2">
        <v>0.1</v>
      </c>
      <c r="C3" s="2">
        <f t="shared" si="0"/>
        <v>9.9185185993922401E-3</v>
      </c>
      <c r="E3" s="1">
        <v>-3</v>
      </c>
      <c r="F3" s="6">
        <v>-2</v>
      </c>
      <c r="G3" s="1">
        <f>NORMSDIST(E3)</f>
        <v>1.3498980316300933E-3</v>
      </c>
      <c r="H3" s="1">
        <f t="shared" ref="H3:H8" si="1">NORMSDIST(F3)</f>
        <v>2.2750131948179191E-2</v>
      </c>
      <c r="I3" s="1">
        <f t="shared" ref="I3:I9" si="2">H3-G3</f>
        <v>2.1400233916549098E-2</v>
      </c>
      <c r="J3" s="8">
        <v>2</v>
      </c>
      <c r="K3" s="1">
        <f t="shared" ref="K3:K9" si="3">J3/20</f>
        <v>0.1</v>
      </c>
    </row>
    <row r="4" spans="1:13" x14ac:dyDescent="0.25">
      <c r="A4">
        <v>-1.6632839106023312</v>
      </c>
      <c r="B4" s="2">
        <v>0.15</v>
      </c>
      <c r="C4" s="2">
        <f t="shared" si="0"/>
        <v>4.8127808908677204E-2</v>
      </c>
      <c r="E4" s="1">
        <v>-2</v>
      </c>
      <c r="F4" s="6">
        <v>-1</v>
      </c>
      <c r="G4" s="1">
        <f t="shared" ref="G4:G9" si="4">NORMSDIST(E4)</f>
        <v>2.2750131948179191E-2</v>
      </c>
      <c r="H4" s="1">
        <f t="shared" si="1"/>
        <v>0.15865525393145699</v>
      </c>
      <c r="I4" s="1">
        <f t="shared" si="2"/>
        <v>0.13590512198327781</v>
      </c>
      <c r="J4" s="8">
        <v>3</v>
      </c>
      <c r="K4" s="1">
        <f t="shared" si="3"/>
        <v>0.15</v>
      </c>
      <c r="L4" s="1"/>
      <c r="M4" s="1"/>
    </row>
    <row r="5" spans="1:13" x14ac:dyDescent="0.25">
      <c r="A5">
        <v>-1.2763007362082135</v>
      </c>
      <c r="B5" s="2">
        <v>0.2</v>
      </c>
      <c r="C5" s="2">
        <f t="shared" si="0"/>
        <v>0.10092461502276798</v>
      </c>
      <c r="E5" s="1">
        <v>-1</v>
      </c>
      <c r="F5" s="6">
        <v>0</v>
      </c>
      <c r="G5" s="1">
        <f t="shared" si="4"/>
        <v>0.15865525393145699</v>
      </c>
      <c r="H5" s="1">
        <f t="shared" si="1"/>
        <v>0.5</v>
      </c>
      <c r="I5" s="1">
        <f t="shared" si="2"/>
        <v>0.34134474606854304</v>
      </c>
      <c r="J5" s="8">
        <v>6</v>
      </c>
      <c r="K5" s="1">
        <f t="shared" si="3"/>
        <v>0.3</v>
      </c>
      <c r="L5" s="1"/>
      <c r="M5" s="1"/>
    </row>
    <row r="6" spans="1:13" x14ac:dyDescent="0.25">
      <c r="A6">
        <v>-1.1555357559700496</v>
      </c>
      <c r="B6" s="2">
        <v>0.25</v>
      </c>
      <c r="C6" s="2">
        <f t="shared" si="0"/>
        <v>0.12393554954404078</v>
      </c>
      <c r="E6" s="1">
        <v>0</v>
      </c>
      <c r="F6" s="6">
        <v>1</v>
      </c>
      <c r="G6" s="1">
        <f t="shared" si="4"/>
        <v>0.5</v>
      </c>
      <c r="H6" s="1">
        <f t="shared" si="1"/>
        <v>0.84134474606854304</v>
      </c>
      <c r="I6" s="1">
        <f t="shared" si="2"/>
        <v>0.34134474606854304</v>
      </c>
      <c r="J6" s="8">
        <v>6</v>
      </c>
      <c r="K6" s="1">
        <f t="shared" si="3"/>
        <v>0.3</v>
      </c>
      <c r="L6" s="1"/>
      <c r="M6" s="1"/>
    </row>
    <row r="7" spans="1:13" x14ac:dyDescent="0.25">
      <c r="A7">
        <v>-0.7559822279290529</v>
      </c>
      <c r="B7" s="2">
        <v>0.3</v>
      </c>
      <c r="C7" s="2">
        <f t="shared" si="0"/>
        <v>0.22482992559900641</v>
      </c>
      <c r="E7" s="1">
        <v>1</v>
      </c>
      <c r="F7" s="6">
        <v>2</v>
      </c>
      <c r="G7" s="1">
        <f t="shared" si="4"/>
        <v>0.84134474606854304</v>
      </c>
      <c r="H7" s="1">
        <f t="shared" si="1"/>
        <v>0.97724986805182079</v>
      </c>
      <c r="I7" s="1">
        <f t="shared" si="2"/>
        <v>0.13590512198327775</v>
      </c>
      <c r="J7" s="8">
        <v>3</v>
      </c>
      <c r="K7" s="1">
        <f t="shared" si="3"/>
        <v>0.15</v>
      </c>
      <c r="L7" s="1"/>
      <c r="M7" s="1"/>
    </row>
    <row r="8" spans="1:13" x14ac:dyDescent="0.25">
      <c r="A8">
        <v>-0.57107399697997607</v>
      </c>
      <c r="B8" s="2">
        <v>0.35</v>
      </c>
      <c r="C8" s="2">
        <f t="shared" si="0"/>
        <v>0.28397474208867124</v>
      </c>
      <c r="E8" s="1">
        <v>2</v>
      </c>
      <c r="F8" s="6">
        <v>3</v>
      </c>
      <c r="G8" s="1">
        <f t="shared" si="4"/>
        <v>0.97724986805182079</v>
      </c>
      <c r="H8" s="1">
        <f t="shared" si="1"/>
        <v>0.9986501019683699</v>
      </c>
      <c r="I8" s="1">
        <f t="shared" si="2"/>
        <v>2.1400233916549105E-2</v>
      </c>
      <c r="J8" s="8">
        <v>0</v>
      </c>
      <c r="K8" s="1">
        <f t="shared" si="3"/>
        <v>0</v>
      </c>
      <c r="L8" s="1"/>
      <c r="M8" s="1"/>
    </row>
    <row r="9" spans="1:13" x14ac:dyDescent="0.25">
      <c r="A9">
        <v>-0.54186898523767013</v>
      </c>
      <c r="B9" s="2">
        <v>0.4</v>
      </c>
      <c r="C9" s="2">
        <f t="shared" si="0"/>
        <v>0.29395438193801326</v>
      </c>
      <c r="E9" s="3">
        <v>3</v>
      </c>
      <c r="F9" s="5" t="s">
        <v>11</v>
      </c>
      <c r="G9" s="3">
        <f t="shared" si="4"/>
        <v>0.9986501019683699</v>
      </c>
      <c r="H9" s="3">
        <v>1</v>
      </c>
      <c r="I9" s="3">
        <f t="shared" si="2"/>
        <v>1.3498980316301035E-3</v>
      </c>
      <c r="J9" s="7">
        <v>0</v>
      </c>
      <c r="K9" s="3">
        <f t="shared" si="3"/>
        <v>0</v>
      </c>
      <c r="L9" s="1"/>
      <c r="M9" s="1"/>
    </row>
    <row r="10" spans="1:13" x14ac:dyDescent="0.25">
      <c r="A10">
        <v>-0.19347908164490946</v>
      </c>
      <c r="B10" s="2">
        <v>0.45</v>
      </c>
      <c r="C10" s="2">
        <f t="shared" si="0"/>
        <v>0.42329189348194474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>
        <v>-0.13948692867415957</v>
      </c>
      <c r="B11" s="2">
        <v>0.5</v>
      </c>
      <c r="C11" s="2">
        <f t="shared" si="0"/>
        <v>0.44453269218542008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>
        <v>-2.5438566808588803E-2</v>
      </c>
      <c r="B12" s="2">
        <v>0.55000000000000004</v>
      </c>
      <c r="C12" s="2">
        <f t="shared" si="0"/>
        <v>0.48985257459384624</v>
      </c>
      <c r="E12" s="4"/>
      <c r="F12" s="4"/>
      <c r="G12" s="4"/>
      <c r="H12" s="4"/>
      <c r="I12" s="4"/>
      <c r="J12" s="4"/>
      <c r="K12" s="4"/>
      <c r="L12" s="4"/>
      <c r="M12" s="1"/>
    </row>
    <row r="13" spans="1:13" x14ac:dyDescent="0.25">
      <c r="A13">
        <v>0.28960585041204467</v>
      </c>
      <c r="B13" s="2">
        <v>0.6</v>
      </c>
      <c r="C13" s="2">
        <f t="shared" si="0"/>
        <v>0.61394110462539564</v>
      </c>
      <c r="E13" s="4"/>
      <c r="F13" s="4"/>
      <c r="G13" s="4"/>
      <c r="H13" s="4"/>
      <c r="I13" s="4"/>
      <c r="J13" s="4"/>
      <c r="K13" s="4"/>
      <c r="L13" s="4"/>
      <c r="M13" s="1"/>
    </row>
    <row r="14" spans="1:13" x14ac:dyDescent="0.25">
      <c r="A14">
        <v>0.31394506549986545</v>
      </c>
      <c r="B14" s="2">
        <v>0.65</v>
      </c>
      <c r="C14" s="2">
        <f t="shared" si="0"/>
        <v>0.62321861894407848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>
        <v>0.31764329833094962</v>
      </c>
      <c r="B15" s="2">
        <v>0.7</v>
      </c>
      <c r="C15" s="2">
        <f t="shared" si="0"/>
        <v>0.62462223676808404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>
        <v>0.41678049456095323</v>
      </c>
      <c r="B16" s="2">
        <v>0.75</v>
      </c>
      <c r="C16" s="2">
        <f t="shared" si="0"/>
        <v>0.66158051460015244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>
        <v>0.51731262828980107</v>
      </c>
      <c r="B17" s="2">
        <v>0.8</v>
      </c>
      <c r="C17" s="2">
        <f t="shared" si="0"/>
        <v>0.69753102998821048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>
        <v>0.77701997724943794</v>
      </c>
      <c r="B18" s="2">
        <v>0.85</v>
      </c>
      <c r="C18" s="2">
        <f t="shared" si="0"/>
        <v>0.78142650794137547</v>
      </c>
    </row>
    <row r="19" spans="1:13" x14ac:dyDescent="0.25">
      <c r="A19">
        <v>1.3132694220985286</v>
      </c>
      <c r="B19" s="2">
        <v>0.9</v>
      </c>
      <c r="C19" s="2">
        <f t="shared" si="0"/>
        <v>0.9054539108098415</v>
      </c>
    </row>
    <row r="20" spans="1:13" x14ac:dyDescent="0.25">
      <c r="A20">
        <v>1.8884747987613082</v>
      </c>
      <c r="B20" s="2">
        <v>0.95</v>
      </c>
      <c r="C20" s="2">
        <f t="shared" si="0"/>
        <v>0.97051888098516037</v>
      </c>
    </row>
    <row r="21" spans="1:13" x14ac:dyDescent="0.25">
      <c r="A21">
        <v>1.9754315871978179</v>
      </c>
      <c r="B21" s="2">
        <v>1</v>
      </c>
      <c r="C21" s="2">
        <f t="shared" si="0"/>
        <v>0.97589040442583508</v>
      </c>
    </row>
  </sheetData>
  <sortState ref="B2:B21">
    <sortCondition ref="B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4" sqref="J4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2</v>
      </c>
      <c r="E1" s="3" t="s">
        <v>3</v>
      </c>
      <c r="F1" s="5" t="s">
        <v>4</v>
      </c>
      <c r="G1" s="3" t="s">
        <v>5</v>
      </c>
      <c r="H1" s="3" t="s">
        <v>6</v>
      </c>
      <c r="I1" s="3" t="s">
        <v>7</v>
      </c>
      <c r="J1" s="7" t="s">
        <v>8</v>
      </c>
      <c r="K1" s="3" t="s">
        <v>9</v>
      </c>
    </row>
    <row r="2" spans="1:11" x14ac:dyDescent="0.25">
      <c r="A2">
        <v>-2.4119071895256639</v>
      </c>
      <c r="B2">
        <v>0.02</v>
      </c>
      <c r="C2">
        <f>NORMSDIST(A2)</f>
        <v>7.9346602858711042E-3</v>
      </c>
      <c r="E2" s="1" t="s">
        <v>10</v>
      </c>
      <c r="F2" s="6">
        <v>-3</v>
      </c>
      <c r="G2" s="1">
        <v>0</v>
      </c>
      <c r="H2" s="1">
        <f>NORMSDIST(F2)</f>
        <v>1.3498980316300933E-3</v>
      </c>
      <c r="I2" s="1">
        <f>H2-G2</f>
        <v>1.3498980316300933E-3</v>
      </c>
      <c r="J2" s="8">
        <f t="array" ref="J2:J9">FREQUENCY(A2:A51,E3:E9)</f>
        <v>0</v>
      </c>
      <c r="K2" s="1">
        <f>J2/20</f>
        <v>0</v>
      </c>
    </row>
    <row r="3" spans="1:11" x14ac:dyDescent="0.25">
      <c r="A3">
        <v>-2.3294160200748593</v>
      </c>
      <c r="B3">
        <v>0.04</v>
      </c>
      <c r="C3" s="2">
        <f t="shared" ref="C3:C51" si="0">NORMSDIST(A3)</f>
        <v>9.9185185993922401E-3</v>
      </c>
      <c r="E3" s="1">
        <v>-3</v>
      </c>
      <c r="F3" s="6">
        <v>-2</v>
      </c>
      <c r="G3" s="1">
        <f>NORMSDIST(E3)</f>
        <v>1.3498980316300933E-3</v>
      </c>
      <c r="H3" s="1">
        <f t="shared" ref="H3:H8" si="1">NORMSDIST(F3)</f>
        <v>2.2750131948179191E-2</v>
      </c>
      <c r="I3" s="1">
        <f t="shared" ref="I3:I9" si="2">H3-G3</f>
        <v>2.1400233916549098E-2</v>
      </c>
      <c r="J3" s="8">
        <v>2</v>
      </c>
      <c r="K3" s="1">
        <f t="shared" ref="K3:K9" si="3">J3/20</f>
        <v>0.1</v>
      </c>
    </row>
    <row r="4" spans="1:11" x14ac:dyDescent="0.25">
      <c r="A4">
        <v>-1.6632839106023312</v>
      </c>
      <c r="B4" s="2">
        <v>0.06</v>
      </c>
      <c r="C4" s="2">
        <f t="shared" si="0"/>
        <v>4.8127808908677204E-2</v>
      </c>
      <c r="E4" s="1">
        <v>-2</v>
      </c>
      <c r="F4" s="6">
        <v>-1</v>
      </c>
      <c r="G4" s="1">
        <f t="shared" ref="G4:G9" si="4">NORMSDIST(E4)</f>
        <v>2.2750131948179191E-2</v>
      </c>
      <c r="H4" s="1">
        <f t="shared" si="1"/>
        <v>0.15865525393145699</v>
      </c>
      <c r="I4" s="1">
        <f t="shared" si="2"/>
        <v>0.13590512198327781</v>
      </c>
      <c r="J4" s="8">
        <v>11</v>
      </c>
      <c r="K4" s="1">
        <f t="shared" si="3"/>
        <v>0.55000000000000004</v>
      </c>
    </row>
    <row r="5" spans="1:11" x14ac:dyDescent="0.25">
      <c r="A5">
        <v>-1.3327235137694515</v>
      </c>
      <c r="B5" s="2">
        <v>0.08</v>
      </c>
      <c r="C5" s="2">
        <f t="shared" si="0"/>
        <v>9.1311276944265746E-2</v>
      </c>
      <c r="E5" s="1">
        <v>-1</v>
      </c>
      <c r="F5" s="6">
        <v>0</v>
      </c>
      <c r="G5" s="1">
        <f t="shared" si="4"/>
        <v>0.15865525393145699</v>
      </c>
      <c r="H5" s="1">
        <f t="shared" si="1"/>
        <v>0.5</v>
      </c>
      <c r="I5" s="1">
        <f t="shared" si="2"/>
        <v>0.34134474606854304</v>
      </c>
      <c r="J5" s="8">
        <v>13</v>
      </c>
      <c r="K5" s="1">
        <f t="shared" si="3"/>
        <v>0.65</v>
      </c>
    </row>
    <row r="6" spans="1:11" x14ac:dyDescent="0.25">
      <c r="A6">
        <v>-1.2763007362082135</v>
      </c>
      <c r="B6" s="2">
        <v>0.1</v>
      </c>
      <c r="C6" s="2">
        <f t="shared" si="0"/>
        <v>0.10092461502276798</v>
      </c>
      <c r="E6" s="1">
        <v>0</v>
      </c>
      <c r="F6" s="6">
        <v>1</v>
      </c>
      <c r="G6" s="1">
        <f t="shared" si="4"/>
        <v>0.5</v>
      </c>
      <c r="H6" s="1">
        <f t="shared" si="1"/>
        <v>0.84134474606854304</v>
      </c>
      <c r="I6" s="1">
        <f t="shared" si="2"/>
        <v>0.34134474606854304</v>
      </c>
      <c r="J6" s="8">
        <v>18</v>
      </c>
      <c r="K6" s="1">
        <f t="shared" si="3"/>
        <v>0.9</v>
      </c>
    </row>
    <row r="7" spans="1:11" x14ac:dyDescent="0.25">
      <c r="A7">
        <v>-1.2454711395548657</v>
      </c>
      <c r="B7" s="2">
        <v>0.12</v>
      </c>
      <c r="C7" s="2">
        <f t="shared" si="0"/>
        <v>0.10647930886865292</v>
      </c>
      <c r="E7" s="1">
        <v>1</v>
      </c>
      <c r="F7" s="6">
        <v>2</v>
      </c>
      <c r="G7" s="1">
        <f t="shared" si="4"/>
        <v>0.84134474606854304</v>
      </c>
      <c r="H7" s="1">
        <f t="shared" si="1"/>
        <v>0.97724986805182079</v>
      </c>
      <c r="I7" s="1">
        <f t="shared" si="2"/>
        <v>0.13590512198327775</v>
      </c>
      <c r="J7" s="8">
        <v>5</v>
      </c>
      <c r="K7" s="1">
        <f t="shared" si="3"/>
        <v>0.25</v>
      </c>
    </row>
    <row r="8" spans="1:11" x14ac:dyDescent="0.25">
      <c r="A8">
        <v>-1.2398436410876457</v>
      </c>
      <c r="B8" s="2">
        <v>0.14000000000000001</v>
      </c>
      <c r="C8" s="2">
        <f t="shared" si="0"/>
        <v>0.10751661647000291</v>
      </c>
      <c r="E8" s="1">
        <v>2</v>
      </c>
      <c r="F8" s="6">
        <v>3</v>
      </c>
      <c r="G8" s="1">
        <f t="shared" si="4"/>
        <v>0.97724986805182079</v>
      </c>
      <c r="H8" s="1">
        <f t="shared" si="1"/>
        <v>0.9986501019683699</v>
      </c>
      <c r="I8" s="1">
        <f t="shared" si="2"/>
        <v>2.1400233916549105E-2</v>
      </c>
      <c r="J8" s="8">
        <v>1</v>
      </c>
      <c r="K8" s="1">
        <f t="shared" si="3"/>
        <v>0.05</v>
      </c>
    </row>
    <row r="9" spans="1:11" x14ac:dyDescent="0.25">
      <c r="A9">
        <v>-1.1555357559700496</v>
      </c>
      <c r="B9" s="2">
        <v>0.16</v>
      </c>
      <c r="C9" s="2">
        <f t="shared" si="0"/>
        <v>0.12393554954404078</v>
      </c>
      <c r="E9" s="3">
        <v>3</v>
      </c>
      <c r="F9" s="5" t="s">
        <v>11</v>
      </c>
      <c r="G9" s="3">
        <f t="shared" si="4"/>
        <v>0.9986501019683699</v>
      </c>
      <c r="H9" s="3">
        <v>1</v>
      </c>
      <c r="I9" s="3">
        <f t="shared" si="2"/>
        <v>1.3498980316301035E-3</v>
      </c>
      <c r="J9" s="7">
        <v>0</v>
      </c>
      <c r="K9" s="3">
        <f t="shared" si="3"/>
        <v>0</v>
      </c>
    </row>
    <row r="10" spans="1:11" x14ac:dyDescent="0.25">
      <c r="A10">
        <v>-1.142657310992945</v>
      </c>
      <c r="B10" s="2">
        <v>0.18</v>
      </c>
      <c r="C10" s="2">
        <f t="shared" si="0"/>
        <v>0.12659045021314538</v>
      </c>
    </row>
    <row r="11" spans="1:11" x14ac:dyDescent="0.25">
      <c r="A11">
        <v>-1.1220322448934894</v>
      </c>
      <c r="B11" s="2">
        <v>0.2</v>
      </c>
      <c r="C11" s="2">
        <f t="shared" si="0"/>
        <v>0.13092436506974073</v>
      </c>
    </row>
    <row r="12" spans="1:11" x14ac:dyDescent="0.25">
      <c r="A12">
        <v>-1.1106203601229936</v>
      </c>
      <c r="B12" s="2">
        <v>0.22</v>
      </c>
      <c r="C12" s="2">
        <f t="shared" si="0"/>
        <v>0.13336589760870807</v>
      </c>
    </row>
    <row r="13" spans="1:11" x14ac:dyDescent="0.25">
      <c r="A13">
        <v>-1.1089218787674326</v>
      </c>
      <c r="B13" s="2">
        <v>0.24</v>
      </c>
      <c r="C13" s="2">
        <f t="shared" si="0"/>
        <v>0.13373194226452717</v>
      </c>
    </row>
    <row r="14" spans="1:11" x14ac:dyDescent="0.25">
      <c r="A14">
        <v>-1.1084966899943538</v>
      </c>
      <c r="B14" s="2">
        <v>0.26</v>
      </c>
      <c r="C14" s="2">
        <f t="shared" si="0"/>
        <v>0.13382368392347452</v>
      </c>
    </row>
    <row r="15" spans="1:11" x14ac:dyDescent="0.25">
      <c r="A15">
        <v>-0.89280774773214944</v>
      </c>
      <c r="B15" s="2">
        <v>0.28000000000000003</v>
      </c>
      <c r="C15" s="2">
        <f t="shared" si="0"/>
        <v>0.18598006828040944</v>
      </c>
    </row>
    <row r="16" spans="1:11" x14ac:dyDescent="0.25">
      <c r="A16">
        <v>-0.7559822279290529</v>
      </c>
      <c r="B16" s="2">
        <v>0.3</v>
      </c>
      <c r="C16" s="2">
        <f t="shared" si="0"/>
        <v>0.22482992559900641</v>
      </c>
    </row>
    <row r="17" spans="1:3" x14ac:dyDescent="0.25">
      <c r="A17">
        <v>-0.70601572588202544</v>
      </c>
      <c r="B17" s="2">
        <v>0.32</v>
      </c>
      <c r="C17" s="2">
        <f t="shared" si="0"/>
        <v>0.24008917895314469</v>
      </c>
    </row>
    <row r="18" spans="1:3" x14ac:dyDescent="0.25">
      <c r="A18">
        <v>-0.70190026235650294</v>
      </c>
      <c r="B18" s="2">
        <v>0.34</v>
      </c>
      <c r="C18" s="2">
        <f t="shared" si="0"/>
        <v>0.24137068265146061</v>
      </c>
    </row>
    <row r="19" spans="1:3" x14ac:dyDescent="0.25">
      <c r="A19">
        <v>-0.61587002164742444</v>
      </c>
      <c r="B19" s="2">
        <v>0.36</v>
      </c>
      <c r="C19" s="2">
        <f t="shared" si="0"/>
        <v>0.26899015430302409</v>
      </c>
    </row>
    <row r="20" spans="1:3" x14ac:dyDescent="0.25">
      <c r="A20">
        <v>-0.57107399697997607</v>
      </c>
      <c r="B20" s="2">
        <v>0.38</v>
      </c>
      <c r="C20" s="2">
        <f t="shared" si="0"/>
        <v>0.28397474208867124</v>
      </c>
    </row>
    <row r="21" spans="1:3" x14ac:dyDescent="0.25">
      <c r="A21">
        <v>-0.54186898523767013</v>
      </c>
      <c r="B21" s="2">
        <v>0.4</v>
      </c>
      <c r="C21" s="2">
        <f t="shared" si="0"/>
        <v>0.29395438193801326</v>
      </c>
    </row>
    <row r="22" spans="1:3" x14ac:dyDescent="0.25">
      <c r="A22">
        <v>-0.5330309704731917</v>
      </c>
      <c r="B22" s="2">
        <v>0.42</v>
      </c>
      <c r="C22" s="2">
        <f t="shared" si="0"/>
        <v>0.29700607088425124</v>
      </c>
    </row>
    <row r="23" spans="1:3" x14ac:dyDescent="0.25">
      <c r="A23">
        <v>-0.48280980990966782</v>
      </c>
      <c r="B23" s="2">
        <v>0.44</v>
      </c>
      <c r="C23" s="2">
        <f t="shared" si="0"/>
        <v>0.31461539237056635</v>
      </c>
    </row>
    <row r="24" spans="1:3" x14ac:dyDescent="0.25">
      <c r="A24">
        <v>-0.19347908164490946</v>
      </c>
      <c r="B24" s="2">
        <v>0.46</v>
      </c>
      <c r="C24" s="2">
        <f t="shared" si="0"/>
        <v>0.42329189348194474</v>
      </c>
    </row>
    <row r="25" spans="1:3" x14ac:dyDescent="0.25">
      <c r="A25">
        <v>-0.15580553736072034</v>
      </c>
      <c r="B25" s="2">
        <v>0.48</v>
      </c>
      <c r="C25" s="2">
        <f t="shared" si="0"/>
        <v>0.43809315287566519</v>
      </c>
    </row>
    <row r="26" spans="1:3" x14ac:dyDescent="0.25">
      <c r="A26">
        <v>-0.13948692867415957</v>
      </c>
      <c r="B26" s="2">
        <v>0.5</v>
      </c>
      <c r="C26" s="2">
        <f t="shared" si="0"/>
        <v>0.44453269218542008</v>
      </c>
    </row>
    <row r="27" spans="1:3" x14ac:dyDescent="0.25">
      <c r="A27">
        <v>-2.5438566808588803E-2</v>
      </c>
      <c r="B27" s="2">
        <v>0.52</v>
      </c>
      <c r="C27" s="2">
        <f t="shared" si="0"/>
        <v>0.48985257459384624</v>
      </c>
    </row>
    <row r="28" spans="1:3" x14ac:dyDescent="0.25">
      <c r="A28">
        <v>0.12066266208421439</v>
      </c>
      <c r="B28" s="2">
        <v>0.54</v>
      </c>
      <c r="C28" s="2">
        <f t="shared" si="0"/>
        <v>0.54802088290468642</v>
      </c>
    </row>
    <row r="29" spans="1:3" x14ac:dyDescent="0.25">
      <c r="A29">
        <v>0.18071204976877198</v>
      </c>
      <c r="B29" s="2">
        <v>0.56000000000000005</v>
      </c>
      <c r="C29" s="2">
        <f t="shared" si="0"/>
        <v>0.57170319991810425</v>
      </c>
    </row>
    <row r="30" spans="1:3" x14ac:dyDescent="0.25">
      <c r="A30">
        <v>0.28960585041204467</v>
      </c>
      <c r="B30" s="2">
        <v>0.57999999999999996</v>
      </c>
      <c r="C30" s="2">
        <f t="shared" si="0"/>
        <v>0.61394110462539564</v>
      </c>
    </row>
    <row r="31" spans="1:3" x14ac:dyDescent="0.25">
      <c r="A31">
        <v>0.31394506549986545</v>
      </c>
      <c r="B31" s="2">
        <v>0.6</v>
      </c>
      <c r="C31" s="2">
        <f t="shared" si="0"/>
        <v>0.62321861894407848</v>
      </c>
    </row>
    <row r="32" spans="1:3" x14ac:dyDescent="0.25">
      <c r="A32">
        <v>0.31764329833094962</v>
      </c>
      <c r="B32" s="2">
        <v>0.62</v>
      </c>
      <c r="C32" s="2">
        <f t="shared" si="0"/>
        <v>0.62462223676808404</v>
      </c>
    </row>
    <row r="33" spans="1:3" x14ac:dyDescent="0.25">
      <c r="A33">
        <v>0.32828211260493845</v>
      </c>
      <c r="B33" s="2">
        <v>0.64</v>
      </c>
      <c r="C33" s="2">
        <f t="shared" si="0"/>
        <v>0.62865081623982366</v>
      </c>
    </row>
    <row r="34" spans="1:3" x14ac:dyDescent="0.25">
      <c r="A34">
        <v>0.35072957871307153</v>
      </c>
      <c r="B34" s="2">
        <v>0.66</v>
      </c>
      <c r="C34" s="2">
        <f t="shared" si="0"/>
        <v>0.63710438357011001</v>
      </c>
    </row>
    <row r="35" spans="1:3" x14ac:dyDescent="0.25">
      <c r="A35">
        <v>0.41678049456095323</v>
      </c>
      <c r="B35" s="2">
        <v>0.68</v>
      </c>
      <c r="C35" s="2">
        <f t="shared" si="0"/>
        <v>0.66158051460015244</v>
      </c>
    </row>
    <row r="36" spans="1:3" x14ac:dyDescent="0.25">
      <c r="A36">
        <v>0.45124352254788391</v>
      </c>
      <c r="B36" s="2">
        <v>0.7</v>
      </c>
      <c r="C36" s="2">
        <f t="shared" si="0"/>
        <v>0.67409297758936038</v>
      </c>
    </row>
    <row r="37" spans="1:3" x14ac:dyDescent="0.25">
      <c r="A37">
        <v>0.46015429688850418</v>
      </c>
      <c r="B37" s="2">
        <v>0.72</v>
      </c>
      <c r="C37" s="2">
        <f t="shared" si="0"/>
        <v>0.67729726343951291</v>
      </c>
    </row>
    <row r="38" spans="1:3" x14ac:dyDescent="0.25">
      <c r="A38">
        <v>0.47740172703925055</v>
      </c>
      <c r="B38" s="2">
        <v>0.74</v>
      </c>
      <c r="C38" s="2">
        <f t="shared" si="0"/>
        <v>0.68346195767917861</v>
      </c>
    </row>
    <row r="39" spans="1:3" x14ac:dyDescent="0.25">
      <c r="A39">
        <v>0.51731262828980107</v>
      </c>
      <c r="B39" s="2">
        <v>0.76</v>
      </c>
      <c r="C39" s="2">
        <f t="shared" si="0"/>
        <v>0.69753102998821048</v>
      </c>
    </row>
    <row r="40" spans="1:3" x14ac:dyDescent="0.25">
      <c r="A40">
        <v>0.61319042288232595</v>
      </c>
      <c r="B40" s="2">
        <v>0.78</v>
      </c>
      <c r="C40" s="2">
        <f t="shared" si="0"/>
        <v>0.73012478172125594</v>
      </c>
    </row>
    <row r="41" spans="1:3" x14ac:dyDescent="0.25">
      <c r="A41">
        <v>0.64112782638403587</v>
      </c>
      <c r="B41" s="2">
        <v>0.8</v>
      </c>
      <c r="C41" s="2">
        <f t="shared" si="0"/>
        <v>0.73928018174662791</v>
      </c>
    </row>
    <row r="42" spans="1:3" x14ac:dyDescent="0.25">
      <c r="A42">
        <v>0.68497001848299988</v>
      </c>
      <c r="B42" s="2">
        <v>0.82</v>
      </c>
      <c r="C42" s="2">
        <f t="shared" si="0"/>
        <v>0.75331857981690231</v>
      </c>
    </row>
    <row r="43" spans="1:3" x14ac:dyDescent="0.25">
      <c r="A43">
        <v>0.77309323387453333</v>
      </c>
      <c r="B43" s="2">
        <v>0.84</v>
      </c>
      <c r="C43" s="2">
        <f t="shared" si="0"/>
        <v>0.78026639743590054</v>
      </c>
    </row>
    <row r="44" spans="1:3" x14ac:dyDescent="0.25">
      <c r="A44">
        <v>0.77701997724943794</v>
      </c>
      <c r="B44" s="2">
        <v>0.86</v>
      </c>
      <c r="C44" s="2">
        <f t="shared" si="0"/>
        <v>0.78142650794137547</v>
      </c>
    </row>
    <row r="45" spans="1:3" x14ac:dyDescent="0.25">
      <c r="A45">
        <v>0.77805452747270465</v>
      </c>
      <c r="B45" s="2">
        <v>0.88</v>
      </c>
      <c r="C45" s="2">
        <f t="shared" si="0"/>
        <v>0.78173156578324843</v>
      </c>
    </row>
    <row r="46" spans="1:3" x14ac:dyDescent="0.25">
      <c r="A46">
        <v>1.1451584214228205</v>
      </c>
      <c r="B46" s="2">
        <v>0.9</v>
      </c>
      <c r="C46" s="2">
        <f t="shared" si="0"/>
        <v>0.87392823077521908</v>
      </c>
    </row>
    <row r="47" spans="1:3" x14ac:dyDescent="0.25">
      <c r="A47">
        <v>1.3132694220985286</v>
      </c>
      <c r="B47" s="2">
        <v>0.92</v>
      </c>
      <c r="C47" s="2">
        <f t="shared" si="0"/>
        <v>0.9054539108098415</v>
      </c>
    </row>
    <row r="48" spans="1:3" x14ac:dyDescent="0.25">
      <c r="A48">
        <v>1.8884747987613082</v>
      </c>
      <c r="B48" s="2">
        <v>0.94</v>
      </c>
      <c r="C48" s="2">
        <f t="shared" si="0"/>
        <v>0.97051888098516037</v>
      </c>
    </row>
    <row r="49" spans="1:3" x14ac:dyDescent="0.25">
      <c r="A49">
        <v>1.9198887457605451</v>
      </c>
      <c r="B49" s="2">
        <v>0.96</v>
      </c>
      <c r="C49" s="2">
        <f t="shared" si="0"/>
        <v>0.9725640231104633</v>
      </c>
    </row>
    <row r="50" spans="1:3" x14ac:dyDescent="0.25">
      <c r="A50">
        <v>1.9754315871978179</v>
      </c>
      <c r="B50" s="2">
        <v>0.98</v>
      </c>
      <c r="C50" s="2">
        <f t="shared" si="0"/>
        <v>0.97589040442583508</v>
      </c>
    </row>
    <row r="51" spans="1:3" x14ac:dyDescent="0.25">
      <c r="A51">
        <v>2.1423329599201679</v>
      </c>
      <c r="B51" s="2">
        <v>1</v>
      </c>
      <c r="C51" s="2">
        <f t="shared" si="0"/>
        <v>0.98391665081642898</v>
      </c>
    </row>
  </sheetData>
  <sortState ref="A2:A51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7" sqref="D7"/>
    </sheetView>
  </sheetViews>
  <sheetFormatPr defaultRowHeight="15" x14ac:dyDescent="0.25"/>
  <cols>
    <col min="2" max="2" width="12.5703125" customWidth="1"/>
    <col min="3" max="3" width="10" customWidth="1"/>
    <col min="4" max="4" width="11" customWidth="1"/>
  </cols>
  <sheetData>
    <row r="1" spans="1:5" x14ac:dyDescent="0.25">
      <c r="A1">
        <v>6</v>
      </c>
      <c r="B1" t="s">
        <v>12</v>
      </c>
      <c r="C1" t="s">
        <v>13</v>
      </c>
      <c r="D1" t="s">
        <v>14</v>
      </c>
      <c r="E1" s="2"/>
    </row>
    <row r="2" spans="1:5" x14ac:dyDescent="0.25">
      <c r="A2">
        <v>11</v>
      </c>
      <c r="B2">
        <f>AVERAGE(A1:A19)</f>
        <v>23.789473684210527</v>
      </c>
      <c r="C2">
        <f>_xlfn.STDEV.S(A1:A19)</f>
        <v>8.8605175881448677</v>
      </c>
      <c r="D2">
        <f>_xlfn.NORM.DIST(A1:A19, B2, C2, 1)</f>
        <v>7.445069341540822E-2</v>
      </c>
      <c r="E2" s="2"/>
    </row>
    <row r="3" spans="1:5" x14ac:dyDescent="0.25">
      <c r="A3">
        <v>14</v>
      </c>
      <c r="E3" s="2"/>
    </row>
    <row r="4" spans="1:5" x14ac:dyDescent="0.25">
      <c r="A4">
        <v>17</v>
      </c>
      <c r="E4" s="2"/>
    </row>
    <row r="5" spans="1:5" x14ac:dyDescent="0.25">
      <c r="A5">
        <v>18</v>
      </c>
      <c r="E5" s="2"/>
    </row>
    <row r="6" spans="1:5" x14ac:dyDescent="0.25">
      <c r="A6">
        <v>19</v>
      </c>
      <c r="E6" s="2"/>
    </row>
    <row r="7" spans="1:5" x14ac:dyDescent="0.25">
      <c r="A7">
        <v>21</v>
      </c>
      <c r="E7" s="2"/>
    </row>
    <row r="8" spans="1:5" x14ac:dyDescent="0.25">
      <c r="A8">
        <v>22</v>
      </c>
      <c r="E8" s="2"/>
    </row>
    <row r="9" spans="1:5" x14ac:dyDescent="0.25">
      <c r="A9">
        <v>22</v>
      </c>
      <c r="E9" s="2"/>
    </row>
    <row r="10" spans="1:5" x14ac:dyDescent="0.25">
      <c r="A10">
        <v>22</v>
      </c>
      <c r="E10" s="2"/>
    </row>
    <row r="11" spans="1:5" x14ac:dyDescent="0.25">
      <c r="A11">
        <v>23</v>
      </c>
      <c r="E11" s="2"/>
    </row>
    <row r="12" spans="1:5" x14ac:dyDescent="0.25">
      <c r="A12">
        <v>26</v>
      </c>
      <c r="E12" s="2"/>
    </row>
    <row r="13" spans="1:5" x14ac:dyDescent="0.25">
      <c r="A13">
        <v>27</v>
      </c>
      <c r="E13" s="2"/>
    </row>
    <row r="14" spans="1:5" x14ac:dyDescent="0.25">
      <c r="A14">
        <v>29</v>
      </c>
      <c r="E14" s="2"/>
    </row>
    <row r="15" spans="1:5" x14ac:dyDescent="0.25">
      <c r="A15">
        <v>31</v>
      </c>
      <c r="E15" s="2"/>
    </row>
    <row r="16" spans="1:5" x14ac:dyDescent="0.25">
      <c r="A16">
        <v>33</v>
      </c>
      <c r="E16" s="2"/>
    </row>
    <row r="17" spans="1:5" x14ac:dyDescent="0.25">
      <c r="A17">
        <v>34</v>
      </c>
      <c r="E17" s="2"/>
    </row>
    <row r="18" spans="1:5" x14ac:dyDescent="0.25">
      <c r="A18">
        <v>38</v>
      </c>
      <c r="E18" s="2"/>
    </row>
    <row r="19" spans="1:5" x14ac:dyDescent="0.25">
      <c r="A19">
        <v>39</v>
      </c>
      <c r="E19" s="2"/>
    </row>
    <row r="20" spans="1:5" x14ac:dyDescent="0.25">
      <c r="E20" s="2"/>
    </row>
    <row r="21" spans="1:5" x14ac:dyDescent="0.25">
      <c r="E21" s="2"/>
    </row>
  </sheetData>
  <sortState ref="A1:A1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37" sqref="D37"/>
    </sheetView>
  </sheetViews>
  <sheetFormatPr defaultRowHeight="15" x14ac:dyDescent="0.25"/>
  <cols>
    <col min="3" max="3" width="10.85546875" customWidth="1"/>
    <col min="4" max="4" width="12.85546875" customWidth="1"/>
    <col min="5" max="5" width="11.7109375" customWidth="1"/>
  </cols>
  <sheetData>
    <row r="1" spans="1:5" x14ac:dyDescent="0.25">
      <c r="A1" t="s">
        <v>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-3</v>
      </c>
      <c r="B2">
        <f>_xlfn.NORM.S.DIST(A2,0)</f>
        <v>4.4318484119380075E-3</v>
      </c>
      <c r="C2">
        <f>_xlfn.NORM.DIST(A2:A14, 1, 1, 0)</f>
        <v>1.3383022576488537E-4</v>
      </c>
      <c r="D2">
        <f>_xlfn.NORM.DIST(A2:A14, 1, 0.7, 0)</f>
        <v>4.6268974321914449E-8</v>
      </c>
      <c r="E2">
        <f>_xlfn.NORM.DIST(A2:A14, 1, 1.4, 0)</f>
        <v>4.8100710537358881E-3</v>
      </c>
    </row>
    <row r="3" spans="1:5" x14ac:dyDescent="0.25">
      <c r="A3">
        <v>-2.5</v>
      </c>
      <c r="B3" s="2">
        <f t="shared" ref="B3:B14" si="0">_xlfn.NORM.S.DIST(A3,0)</f>
        <v>1.752830049356854E-2</v>
      </c>
      <c r="C3" s="2">
        <f t="shared" ref="C3:C14" si="1">_xlfn.NORM.DIST(A3:A15, 1, 1, 0)</f>
        <v>8.7268269504576015E-4</v>
      </c>
      <c r="D3" s="2">
        <f t="shared" ref="D3:D14" si="2">_xlfn.NORM.DIST(A3:A15, 1, 0.7, 0)</f>
        <v>2.1238850210489969E-6</v>
      </c>
      <c r="E3" s="2">
        <f t="shared" ref="E3:E14" si="3">_xlfn.NORM.DIST(A3:A15, 1, 1.4, 0)</f>
        <v>1.2520214638263243E-2</v>
      </c>
    </row>
    <row r="4" spans="1:5" x14ac:dyDescent="0.25">
      <c r="A4" s="2">
        <v>-2</v>
      </c>
      <c r="B4" s="2">
        <f t="shared" si="0"/>
        <v>5.3990966513188063E-2</v>
      </c>
      <c r="C4" s="2">
        <f t="shared" si="1"/>
        <v>4.4318484119380075E-3</v>
      </c>
      <c r="D4" s="2">
        <f t="shared" si="2"/>
        <v>5.8531993332058324E-5</v>
      </c>
      <c r="E4" s="2">
        <f t="shared" si="3"/>
        <v>2.8686486029216519E-2</v>
      </c>
    </row>
    <row r="5" spans="1:5" x14ac:dyDescent="0.25">
      <c r="A5" s="2">
        <v>-1.5</v>
      </c>
      <c r="B5" s="2">
        <f t="shared" si="0"/>
        <v>0.12951759566589174</v>
      </c>
      <c r="C5" s="2">
        <f t="shared" si="1"/>
        <v>1.752830049356854E-2</v>
      </c>
      <c r="D5" s="2">
        <f t="shared" si="2"/>
        <v>9.684491216181097E-4</v>
      </c>
      <c r="E5" s="2">
        <f t="shared" si="3"/>
        <v>5.7855976237648862E-2</v>
      </c>
    </row>
    <row r="6" spans="1:5" x14ac:dyDescent="0.25">
      <c r="A6" s="2">
        <v>-1</v>
      </c>
      <c r="B6" s="2">
        <f t="shared" si="0"/>
        <v>0.24197072451914337</v>
      </c>
      <c r="C6" s="2">
        <f t="shared" si="1"/>
        <v>5.3990966513188063E-2</v>
      </c>
      <c r="D6" s="2">
        <f t="shared" si="2"/>
        <v>9.6201421074717762E-3</v>
      </c>
      <c r="E6" s="2">
        <f t="shared" si="3"/>
        <v>0.10271275910633447</v>
      </c>
    </row>
    <row r="7" spans="1:5" x14ac:dyDescent="0.25">
      <c r="A7" s="2">
        <v>-0.5</v>
      </c>
      <c r="B7" s="2">
        <f t="shared" si="0"/>
        <v>0.35206532676429952</v>
      </c>
      <c r="C7" s="2">
        <f t="shared" si="1"/>
        <v>0.12951759566589174</v>
      </c>
      <c r="D7" s="2">
        <f t="shared" si="2"/>
        <v>5.7372972058433037E-2</v>
      </c>
      <c r="E7" s="2">
        <f t="shared" si="3"/>
        <v>0.16051139185154825</v>
      </c>
    </row>
    <row r="8" spans="1:5" x14ac:dyDescent="0.25">
      <c r="A8" s="2">
        <v>0</v>
      </c>
      <c r="B8" s="2">
        <f t="shared" si="0"/>
        <v>0.3989422804014327</v>
      </c>
      <c r="C8" s="2">
        <f t="shared" si="1"/>
        <v>0.24197072451914337</v>
      </c>
      <c r="D8" s="2">
        <f t="shared" si="2"/>
        <v>0.20542551821266894</v>
      </c>
      <c r="E8" s="2">
        <f t="shared" si="3"/>
        <v>0.22079672201361888</v>
      </c>
    </row>
    <row r="9" spans="1:5" x14ac:dyDescent="0.25">
      <c r="A9" s="2">
        <v>0.5</v>
      </c>
      <c r="B9" s="2">
        <f t="shared" si="0"/>
        <v>0.35206532676429952</v>
      </c>
      <c r="C9" s="2">
        <f t="shared" si="1"/>
        <v>0.35206532676429952</v>
      </c>
      <c r="D9" s="2">
        <f t="shared" si="2"/>
        <v>0.44159344402723777</v>
      </c>
      <c r="E9" s="2">
        <f t="shared" si="3"/>
        <v>0.26735276376026396</v>
      </c>
    </row>
    <row r="10" spans="1:5" x14ac:dyDescent="0.25">
      <c r="A10" s="2">
        <v>1</v>
      </c>
      <c r="B10" s="2">
        <f t="shared" si="0"/>
        <v>0.24197072451914337</v>
      </c>
      <c r="C10" s="2">
        <f t="shared" si="1"/>
        <v>0.3989422804014327</v>
      </c>
      <c r="D10" s="2">
        <f t="shared" si="2"/>
        <v>0.56991754343061818</v>
      </c>
      <c r="E10" s="2">
        <f t="shared" si="3"/>
        <v>0.28495877171530909</v>
      </c>
    </row>
    <row r="11" spans="1:5" x14ac:dyDescent="0.25">
      <c r="A11" s="2">
        <v>1.5</v>
      </c>
      <c r="B11" s="2">
        <f t="shared" si="0"/>
        <v>0.12951759566589174</v>
      </c>
      <c r="C11" s="2">
        <f t="shared" si="1"/>
        <v>0.35206532676429952</v>
      </c>
      <c r="D11" s="2">
        <f t="shared" si="2"/>
        <v>0.44159344402723777</v>
      </c>
      <c r="E11" s="2">
        <f t="shared" si="3"/>
        <v>0.26735276376026396</v>
      </c>
    </row>
    <row r="12" spans="1:5" x14ac:dyDescent="0.25">
      <c r="A12" s="2">
        <v>2</v>
      </c>
      <c r="B12" s="2">
        <f t="shared" si="0"/>
        <v>5.3990966513188063E-2</v>
      </c>
      <c r="C12" s="2">
        <f t="shared" si="1"/>
        <v>0.24197072451914337</v>
      </c>
      <c r="D12" s="2">
        <f t="shared" si="2"/>
        <v>0.20542551821266894</v>
      </c>
      <c r="E12" s="2">
        <f t="shared" si="3"/>
        <v>0.22079672201361888</v>
      </c>
    </row>
    <row r="13" spans="1:5" x14ac:dyDescent="0.25">
      <c r="A13" s="2">
        <v>2.5</v>
      </c>
      <c r="B13" s="2">
        <f t="shared" si="0"/>
        <v>1.752830049356854E-2</v>
      </c>
      <c r="C13" s="2">
        <f t="shared" si="1"/>
        <v>0.12951759566589174</v>
      </c>
      <c r="D13" s="2">
        <f t="shared" si="2"/>
        <v>5.7372972058433037E-2</v>
      </c>
      <c r="E13" s="2">
        <f t="shared" si="3"/>
        <v>0.16051139185154825</v>
      </c>
    </row>
    <row r="14" spans="1:5" x14ac:dyDescent="0.25">
      <c r="A14" s="2">
        <v>3</v>
      </c>
      <c r="B14" s="2">
        <f t="shared" si="0"/>
        <v>4.4318484119380075E-3</v>
      </c>
      <c r="C14" s="2">
        <f t="shared" si="1"/>
        <v>5.3990966513188063E-2</v>
      </c>
      <c r="D14" s="2">
        <f t="shared" si="2"/>
        <v>9.6201421074717762E-3</v>
      </c>
      <c r="E14" s="2">
        <f t="shared" si="3"/>
        <v>0.10271275910633447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0" sqref="J10"/>
    </sheetView>
  </sheetViews>
  <sheetFormatPr defaultRowHeight="15" x14ac:dyDescent="0.25"/>
  <sheetData>
    <row r="1" spans="1:10" x14ac:dyDescent="0.25">
      <c r="A1" s="3" t="s">
        <v>3</v>
      </c>
      <c r="B1" s="5" t="s">
        <v>4</v>
      </c>
      <c r="C1" s="3" t="s">
        <v>5</v>
      </c>
      <c r="D1" s="3" t="s">
        <v>6</v>
      </c>
      <c r="E1" s="3" t="s">
        <v>7</v>
      </c>
      <c r="F1" s="7" t="s">
        <v>8</v>
      </c>
      <c r="G1" s="3" t="s">
        <v>9</v>
      </c>
      <c r="J1">
        <v>-3.5</v>
      </c>
    </row>
    <row r="2" spans="1:10" x14ac:dyDescent="0.25">
      <c r="A2" s="1" t="s">
        <v>10</v>
      </c>
      <c r="B2" s="6">
        <v>-3</v>
      </c>
      <c r="C2" s="1">
        <v>0</v>
      </c>
      <c r="D2" s="1">
        <v>1.3498980316300933E-3</v>
      </c>
      <c r="E2" s="1">
        <v>1.3498980316300933E-3</v>
      </c>
      <c r="F2" s="8">
        <v>0</v>
      </c>
      <c r="G2" s="1">
        <v>0</v>
      </c>
      <c r="J2">
        <v>-2.5</v>
      </c>
    </row>
    <row r="3" spans="1:10" x14ac:dyDescent="0.25">
      <c r="A3" s="2">
        <v>-3.5</v>
      </c>
      <c r="B3" s="6">
        <v>-2</v>
      </c>
      <c r="C3" s="1">
        <v>1.3498980316300933E-3</v>
      </c>
      <c r="D3" s="1">
        <v>2.2750131948179191E-2</v>
      </c>
      <c r="E3" s="1">
        <v>2.1400233916549098E-2</v>
      </c>
      <c r="F3" s="8">
        <v>2</v>
      </c>
      <c r="G3" s="1">
        <v>0.1</v>
      </c>
      <c r="J3" s="2">
        <v>-1.5</v>
      </c>
    </row>
    <row r="4" spans="1:10" x14ac:dyDescent="0.25">
      <c r="A4" s="2">
        <v>-2.5</v>
      </c>
      <c r="B4" s="6">
        <v>-1</v>
      </c>
      <c r="C4" s="1">
        <v>2.2750131948179191E-2</v>
      </c>
      <c r="D4" s="1">
        <v>0.15865525393145699</v>
      </c>
      <c r="E4" s="1">
        <v>0.13590512198327781</v>
      </c>
      <c r="F4" s="8">
        <v>11</v>
      </c>
      <c r="G4" s="1">
        <v>0.55000000000000004</v>
      </c>
      <c r="J4" s="2">
        <v>-0.5</v>
      </c>
    </row>
    <row r="5" spans="1:10" x14ac:dyDescent="0.25">
      <c r="A5" s="2">
        <v>-1.5</v>
      </c>
      <c r="B5" s="6">
        <v>0</v>
      </c>
      <c r="C5" s="1">
        <v>0.15865525393145699</v>
      </c>
      <c r="D5" s="1">
        <v>0.5</v>
      </c>
      <c r="E5" s="1">
        <v>0.34134474606854304</v>
      </c>
      <c r="F5" s="8">
        <v>13</v>
      </c>
      <c r="G5" s="1">
        <v>0.65</v>
      </c>
      <c r="J5" s="2">
        <v>0.5</v>
      </c>
    </row>
    <row r="6" spans="1:10" x14ac:dyDescent="0.25">
      <c r="A6" s="2">
        <v>-0.5</v>
      </c>
      <c r="B6" s="6">
        <v>1</v>
      </c>
      <c r="C6" s="1">
        <v>0.5</v>
      </c>
      <c r="D6" s="1">
        <v>0.84134474606854304</v>
      </c>
      <c r="E6" s="1">
        <v>0.34134474606854304</v>
      </c>
      <c r="F6" s="8">
        <v>18</v>
      </c>
      <c r="G6" s="1">
        <v>0.9</v>
      </c>
      <c r="J6" s="2">
        <v>1.5</v>
      </c>
    </row>
    <row r="7" spans="1:10" x14ac:dyDescent="0.25">
      <c r="A7" s="2">
        <v>0.5</v>
      </c>
      <c r="B7" s="6">
        <v>2</v>
      </c>
      <c r="C7" s="1">
        <v>0.84134474606854304</v>
      </c>
      <c r="D7" s="1">
        <v>0.97724986805182079</v>
      </c>
      <c r="E7" s="1">
        <v>0.13590512198327775</v>
      </c>
      <c r="F7" s="8">
        <v>5</v>
      </c>
      <c r="G7" s="1">
        <v>0.25</v>
      </c>
      <c r="J7" s="2">
        <v>2.5</v>
      </c>
    </row>
    <row r="8" spans="1:10" x14ac:dyDescent="0.25">
      <c r="A8" s="2">
        <v>1.5</v>
      </c>
      <c r="B8" s="6">
        <v>3</v>
      </c>
      <c r="C8" s="1">
        <v>0.97724986805182079</v>
      </c>
      <c r="D8" s="1">
        <v>0.9986501019683699</v>
      </c>
      <c r="E8" s="1">
        <v>2.1400233916549105E-2</v>
      </c>
      <c r="F8" s="8">
        <v>1</v>
      </c>
      <c r="G8" s="1">
        <v>0.05</v>
      </c>
      <c r="J8" s="2">
        <v>3.5</v>
      </c>
    </row>
    <row r="9" spans="1:10" x14ac:dyDescent="0.25">
      <c r="A9" s="9">
        <v>2.5</v>
      </c>
      <c r="B9" s="5" t="s">
        <v>11</v>
      </c>
      <c r="C9" s="3">
        <v>0.9986501019683699</v>
      </c>
      <c r="D9" s="3">
        <v>1</v>
      </c>
      <c r="E9" s="3">
        <v>1.3498980316301035E-3</v>
      </c>
      <c r="F9" s="7">
        <v>0</v>
      </c>
      <c r="G9" s="3">
        <v>0</v>
      </c>
    </row>
    <row r="10" spans="1:10" x14ac:dyDescent="0.25">
      <c r="A10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selection activeCell="AB18" sqref="AB18"/>
    </sheetView>
  </sheetViews>
  <sheetFormatPr defaultRowHeight="15" x14ac:dyDescent="0.25"/>
  <cols>
    <col min="23" max="23" width="10" customWidth="1"/>
    <col min="25" max="25" width="17.140625" customWidth="1"/>
  </cols>
  <sheetData>
    <row r="1" spans="1:25" ht="15.75" thickBot="1" x14ac:dyDescent="0.3">
      <c r="A1" s="10" t="s">
        <v>1</v>
      </c>
      <c r="B1" s="30" t="s">
        <v>0</v>
      </c>
      <c r="C1" s="11" t="s">
        <v>2</v>
      </c>
      <c r="L1" s="18" t="s">
        <v>3</v>
      </c>
      <c r="M1" s="19" t="s">
        <v>4</v>
      </c>
      <c r="N1" s="20" t="s">
        <v>5</v>
      </c>
      <c r="O1" s="20" t="s">
        <v>6</v>
      </c>
      <c r="P1" s="20" t="s">
        <v>7</v>
      </c>
      <c r="Q1" s="21" t="s">
        <v>8</v>
      </c>
      <c r="R1" s="22" t="s">
        <v>9</v>
      </c>
      <c r="T1" s="10" t="s">
        <v>19</v>
      </c>
      <c r="U1" s="11">
        <f>A101-A2</f>
        <v>4.7207140596583486</v>
      </c>
    </row>
    <row r="2" spans="1:25" x14ac:dyDescent="0.25">
      <c r="A2" s="12">
        <v>-2.4990731617435813</v>
      </c>
      <c r="B2" s="31">
        <v>0.01</v>
      </c>
      <c r="C2" s="13">
        <f>NORMSDIST(A2)</f>
        <v>6.2259300591106124E-3</v>
      </c>
      <c r="L2" s="23" t="s">
        <v>10</v>
      </c>
      <c r="M2" s="6">
        <v>-3</v>
      </c>
      <c r="N2" s="4">
        <v>0</v>
      </c>
      <c r="O2" s="4">
        <f>NORMSDIST(M2)</f>
        <v>1.3498980316300933E-3</v>
      </c>
      <c r="P2" s="4">
        <f>O2-N2</f>
        <v>1.3498980316300933E-3</v>
      </c>
      <c r="Q2" s="8">
        <f t="array" ref="Q2:Q9">FREQUENCY(A2:A101,L3:L9)</f>
        <v>0</v>
      </c>
      <c r="R2" s="24">
        <f>Q2/20</f>
        <v>0</v>
      </c>
      <c r="T2" s="12" t="s">
        <v>20</v>
      </c>
      <c r="U2" s="13">
        <v>10</v>
      </c>
      <c r="W2" s="36" t="s">
        <v>34</v>
      </c>
      <c r="X2" s="35" t="s">
        <v>36</v>
      </c>
      <c r="Y2" s="37" t="s">
        <v>37</v>
      </c>
    </row>
    <row r="3" spans="1:25" ht="15.75" thickBot="1" x14ac:dyDescent="0.3">
      <c r="A3" s="12">
        <v>-2.4119071895256639</v>
      </c>
      <c r="B3" s="31">
        <v>0.02</v>
      </c>
      <c r="C3" s="13">
        <f t="shared" ref="C3:C66" si="0">NORMSDIST(A3)</f>
        <v>7.9346602858711042E-3</v>
      </c>
      <c r="L3" s="23">
        <v>-3</v>
      </c>
      <c r="M3" s="6">
        <v>-2</v>
      </c>
      <c r="N3" s="4">
        <f>NORMSDIST(L3)</f>
        <v>1.3498980316300933E-3</v>
      </c>
      <c r="O3" s="4">
        <f t="shared" ref="O3:O8" si="1">NORMSDIST(M3)</f>
        <v>2.2750131948179191E-2</v>
      </c>
      <c r="P3" s="4">
        <f t="shared" ref="P3:P9" si="2">O3-N3</f>
        <v>2.1400233916549098E-2</v>
      </c>
      <c r="Q3" s="8">
        <v>4</v>
      </c>
      <c r="R3" s="24">
        <f t="shared" ref="R3:R9" si="3">Q3/20</f>
        <v>0.2</v>
      </c>
      <c r="T3" s="12" t="s">
        <v>21</v>
      </c>
      <c r="U3" s="13">
        <f>U1/U2</f>
        <v>0.47207140596583486</v>
      </c>
      <c r="W3" s="38">
        <v>-2.4990731617435813</v>
      </c>
      <c r="X3" s="33">
        <v>1</v>
      </c>
      <c r="Y3" s="39">
        <v>0.01</v>
      </c>
    </row>
    <row r="4" spans="1:25" ht="15.75" thickBot="1" x14ac:dyDescent="0.3">
      <c r="A4" s="12">
        <v>-2.3294160200748593</v>
      </c>
      <c r="B4" s="31">
        <v>0.03</v>
      </c>
      <c r="C4" s="13">
        <f t="shared" si="0"/>
        <v>9.9185185993922401E-3</v>
      </c>
      <c r="L4" s="23">
        <v>-2</v>
      </c>
      <c r="M4" s="6">
        <v>-1</v>
      </c>
      <c r="N4" s="4">
        <f t="shared" ref="N4:N9" si="4">NORMSDIST(L4)</f>
        <v>2.2750131948179191E-2</v>
      </c>
      <c r="O4" s="4">
        <f t="shared" si="1"/>
        <v>0.15865525393145699</v>
      </c>
      <c r="P4" s="4">
        <f t="shared" si="2"/>
        <v>0.13590512198327781</v>
      </c>
      <c r="Q4" s="8">
        <v>18</v>
      </c>
      <c r="R4" s="24">
        <f t="shared" si="3"/>
        <v>0.9</v>
      </c>
      <c r="T4" s="16" t="s">
        <v>22</v>
      </c>
      <c r="U4" s="17"/>
      <c r="W4" s="38">
        <v>-2.0270017557777464</v>
      </c>
      <c r="X4" s="33">
        <v>3</v>
      </c>
      <c r="Y4" s="39">
        <v>0.04</v>
      </c>
    </row>
    <row r="5" spans="1:25" x14ac:dyDescent="0.25">
      <c r="A5" s="12">
        <v>-2.0489460439421237</v>
      </c>
      <c r="B5" s="31">
        <v>0.04</v>
      </c>
      <c r="C5" s="13">
        <f t="shared" si="0"/>
        <v>2.023369563405537E-2</v>
      </c>
      <c r="L5" s="23">
        <v>-1</v>
      </c>
      <c r="M5" s="6">
        <v>0</v>
      </c>
      <c r="N5" s="4">
        <f t="shared" si="4"/>
        <v>0.15865525393145699</v>
      </c>
      <c r="O5" s="4">
        <f t="shared" si="1"/>
        <v>0.5</v>
      </c>
      <c r="P5" s="4">
        <f t="shared" si="2"/>
        <v>0.34134474606854304</v>
      </c>
      <c r="Q5" s="8">
        <v>27</v>
      </c>
      <c r="R5" s="24">
        <f t="shared" si="3"/>
        <v>1.35</v>
      </c>
      <c r="T5" s="12" t="s">
        <v>23</v>
      </c>
      <c r="U5" s="13">
        <v>-2.4990731617435813</v>
      </c>
      <c r="W5" s="38">
        <v>-1.5549303498119116</v>
      </c>
      <c r="X5" s="33">
        <v>4</v>
      </c>
      <c r="Y5" s="39">
        <v>0.08</v>
      </c>
    </row>
    <row r="6" spans="1:25" x14ac:dyDescent="0.25">
      <c r="A6" s="12">
        <v>-1.6632839106023312</v>
      </c>
      <c r="B6" s="31">
        <v>0.05</v>
      </c>
      <c r="C6" s="13">
        <f t="shared" si="0"/>
        <v>4.8127808908677204E-2</v>
      </c>
      <c r="L6" s="23">
        <v>0</v>
      </c>
      <c r="M6" s="6">
        <v>1</v>
      </c>
      <c r="N6" s="4">
        <f t="shared" si="4"/>
        <v>0.5</v>
      </c>
      <c r="O6" s="4">
        <f t="shared" si="1"/>
        <v>0.84134474606854304</v>
      </c>
      <c r="P6" s="4">
        <f t="shared" si="2"/>
        <v>0.34134474606854304</v>
      </c>
      <c r="Q6" s="8">
        <v>35</v>
      </c>
      <c r="R6" s="24">
        <f t="shared" si="3"/>
        <v>1.75</v>
      </c>
      <c r="T6" s="12" t="s">
        <v>24</v>
      </c>
      <c r="U6" s="13">
        <f>U5+$U$3</f>
        <v>-2.0270017557777464</v>
      </c>
      <c r="W6" s="38">
        <v>-1.0828589438460767</v>
      </c>
      <c r="X6" s="33">
        <v>14</v>
      </c>
      <c r="Y6" s="39">
        <v>0.22</v>
      </c>
    </row>
    <row r="7" spans="1:25" x14ac:dyDescent="0.25">
      <c r="A7" s="12">
        <v>-1.6286048776237294</v>
      </c>
      <c r="B7" s="31">
        <v>0.06</v>
      </c>
      <c r="C7" s="13">
        <f t="shared" si="0"/>
        <v>5.1698345521232376E-2</v>
      </c>
      <c r="L7" s="23">
        <v>1</v>
      </c>
      <c r="M7" s="6">
        <v>2</v>
      </c>
      <c r="N7" s="4">
        <f t="shared" si="4"/>
        <v>0.84134474606854304</v>
      </c>
      <c r="O7" s="4">
        <f t="shared" si="1"/>
        <v>0.97724986805182079</v>
      </c>
      <c r="P7" s="4">
        <f t="shared" si="2"/>
        <v>0.13590512198327775</v>
      </c>
      <c r="Q7" s="8">
        <v>13</v>
      </c>
      <c r="R7" s="24">
        <f t="shared" si="3"/>
        <v>0.65</v>
      </c>
      <c r="T7" s="12" t="s">
        <v>25</v>
      </c>
      <c r="U7" s="13">
        <f t="shared" ref="U7:U15" si="5">U6+$U$3</f>
        <v>-1.5549303498119116</v>
      </c>
      <c r="W7" s="38">
        <v>-0.61078753788024187</v>
      </c>
      <c r="X7" s="33">
        <v>9</v>
      </c>
      <c r="Y7" s="39">
        <v>0.31</v>
      </c>
    </row>
    <row r="8" spans="1:25" x14ac:dyDescent="0.25">
      <c r="A8" s="12">
        <v>-1.5895238902885467</v>
      </c>
      <c r="B8" s="31">
        <v>7.0000000000000007E-2</v>
      </c>
      <c r="C8" s="13">
        <f t="shared" si="0"/>
        <v>5.5971082400373136E-2</v>
      </c>
      <c r="L8" s="23">
        <v>2</v>
      </c>
      <c r="M8" s="6">
        <v>3</v>
      </c>
      <c r="N8" s="4">
        <f t="shared" si="4"/>
        <v>0.97724986805182079</v>
      </c>
      <c r="O8" s="4">
        <f t="shared" si="1"/>
        <v>0.9986501019683699</v>
      </c>
      <c r="P8" s="4">
        <f t="shared" si="2"/>
        <v>2.1400233916549105E-2</v>
      </c>
      <c r="Q8" s="8">
        <v>3</v>
      </c>
      <c r="R8" s="24">
        <f t="shared" si="3"/>
        <v>0.15</v>
      </c>
      <c r="T8" s="12" t="s">
        <v>26</v>
      </c>
      <c r="U8" s="13">
        <f t="shared" si="5"/>
        <v>-1.0828589438460767</v>
      </c>
      <c r="W8" s="38">
        <v>-0.13871613191440701</v>
      </c>
      <c r="X8" s="33">
        <v>16</v>
      </c>
      <c r="Y8" s="39">
        <v>0.47</v>
      </c>
    </row>
    <row r="9" spans="1:25" ht="15.75" thickBot="1" x14ac:dyDescent="0.3">
      <c r="A9" s="12">
        <v>-1.5588921087328345</v>
      </c>
      <c r="B9" s="31">
        <v>0.08</v>
      </c>
      <c r="C9" s="13">
        <f t="shared" si="0"/>
        <v>5.9510959191136949E-2</v>
      </c>
      <c r="L9" s="25">
        <v>3</v>
      </c>
      <c r="M9" s="26" t="s">
        <v>11</v>
      </c>
      <c r="N9" s="27">
        <f t="shared" si="4"/>
        <v>0.9986501019683699</v>
      </c>
      <c r="O9" s="27">
        <v>1</v>
      </c>
      <c r="P9" s="27">
        <f t="shared" si="2"/>
        <v>1.3498980316301035E-3</v>
      </c>
      <c r="Q9" s="28">
        <v>0</v>
      </c>
      <c r="R9" s="29">
        <f t="shared" si="3"/>
        <v>0</v>
      </c>
      <c r="T9" s="12" t="s">
        <v>27</v>
      </c>
      <c r="U9" s="13">
        <f t="shared" si="5"/>
        <v>-0.61078753788024187</v>
      </c>
      <c r="W9" s="38">
        <v>0.33335527405142784</v>
      </c>
      <c r="X9" s="33">
        <v>14</v>
      </c>
      <c r="Y9" s="39">
        <v>0.61</v>
      </c>
    </row>
    <row r="10" spans="1:25" x14ac:dyDescent="0.25">
      <c r="A10" s="12">
        <v>-1.3327235137694515</v>
      </c>
      <c r="B10" s="31">
        <v>0.09</v>
      </c>
      <c r="C10" s="13">
        <f t="shared" si="0"/>
        <v>9.1311276944265746E-2</v>
      </c>
      <c r="T10" s="12" t="s">
        <v>28</v>
      </c>
      <c r="U10" s="13">
        <f t="shared" si="5"/>
        <v>-0.13871613191440701</v>
      </c>
      <c r="W10" s="38">
        <v>0.8054266800172627</v>
      </c>
      <c r="X10" s="33">
        <v>21</v>
      </c>
      <c r="Y10" s="39">
        <v>0.82</v>
      </c>
    </row>
    <row r="11" spans="1:25" x14ac:dyDescent="0.25">
      <c r="A11" s="12">
        <v>-1.2958889783476479</v>
      </c>
      <c r="B11" s="31">
        <v>0.1</v>
      </c>
      <c r="C11" s="13">
        <f t="shared" si="0"/>
        <v>9.7506868483377668E-2</v>
      </c>
      <c r="T11" s="12" t="s">
        <v>29</v>
      </c>
      <c r="U11" s="13">
        <f t="shared" si="5"/>
        <v>0.33335527405142784</v>
      </c>
      <c r="W11" s="38">
        <v>1.2774980859830976</v>
      </c>
      <c r="X11" s="33">
        <v>9</v>
      </c>
      <c r="Y11" s="39">
        <v>0.91</v>
      </c>
    </row>
    <row r="12" spans="1:25" x14ac:dyDescent="0.25">
      <c r="A12" s="12">
        <v>-1.2763007362082135</v>
      </c>
      <c r="B12" s="31">
        <v>0.11</v>
      </c>
      <c r="C12" s="13">
        <f t="shared" si="0"/>
        <v>0.10092461502276798</v>
      </c>
      <c r="T12" s="12" t="s">
        <v>30</v>
      </c>
      <c r="U12" s="13">
        <f t="shared" si="5"/>
        <v>0.8054266800172627</v>
      </c>
      <c r="W12" s="38">
        <v>1.7495694919489324</v>
      </c>
      <c r="X12" s="33">
        <v>3</v>
      </c>
      <c r="Y12" s="39">
        <v>0.94</v>
      </c>
    </row>
    <row r="13" spans="1:25" x14ac:dyDescent="0.25">
      <c r="A13" s="12">
        <v>-1.2454711395548657</v>
      </c>
      <c r="B13" s="31">
        <v>0.12</v>
      </c>
      <c r="C13" s="13">
        <f t="shared" si="0"/>
        <v>0.10647930886865292</v>
      </c>
      <c r="T13" s="12" t="s">
        <v>31</v>
      </c>
      <c r="U13" s="13">
        <f t="shared" si="5"/>
        <v>1.2774980859830976</v>
      </c>
      <c r="W13" s="38">
        <v>2.2216408979147673</v>
      </c>
      <c r="X13" s="33">
        <v>6</v>
      </c>
      <c r="Y13" s="39">
        <v>1</v>
      </c>
    </row>
    <row r="14" spans="1:25" ht="15.75" thickBot="1" x14ac:dyDescent="0.3">
      <c r="A14" s="12">
        <v>-1.2398436410876457</v>
      </c>
      <c r="B14" s="31">
        <v>0.13</v>
      </c>
      <c r="C14" s="13">
        <f t="shared" si="0"/>
        <v>0.10751661647000291</v>
      </c>
      <c r="T14" s="12" t="s">
        <v>32</v>
      </c>
      <c r="U14" s="13">
        <f t="shared" si="5"/>
        <v>1.7495694919489324</v>
      </c>
      <c r="W14" s="40" t="s">
        <v>35</v>
      </c>
      <c r="X14" s="34">
        <v>0</v>
      </c>
      <c r="Y14" s="41">
        <v>1</v>
      </c>
    </row>
    <row r="15" spans="1:25" ht="15.75" thickBot="1" x14ac:dyDescent="0.3">
      <c r="A15" s="12">
        <v>-1.2308191799093038</v>
      </c>
      <c r="B15" s="31">
        <v>0.14000000000000001</v>
      </c>
      <c r="C15" s="13">
        <f t="shared" si="0"/>
        <v>0.10919525019593186</v>
      </c>
      <c r="T15" s="14" t="s">
        <v>33</v>
      </c>
      <c r="U15" s="15">
        <f t="shared" si="5"/>
        <v>2.2216408979147673</v>
      </c>
    </row>
    <row r="16" spans="1:25" x14ac:dyDescent="0.25">
      <c r="A16" s="12">
        <v>-1.2103555491194129</v>
      </c>
      <c r="B16" s="31">
        <v>0.15</v>
      </c>
      <c r="C16" s="13">
        <f t="shared" si="0"/>
        <v>0.11307124540794251</v>
      </c>
    </row>
    <row r="17" spans="1:3" x14ac:dyDescent="0.25">
      <c r="A17" s="12">
        <v>-1.2002328730886802</v>
      </c>
      <c r="B17" s="31">
        <v>0.16</v>
      </c>
      <c r="C17" s="13">
        <f t="shared" si="0"/>
        <v>0.11502445583353713</v>
      </c>
    </row>
    <row r="18" spans="1:3" x14ac:dyDescent="0.25">
      <c r="A18" s="12">
        <v>-1.1555357559700496</v>
      </c>
      <c r="B18" s="31">
        <v>0.17</v>
      </c>
      <c r="C18" s="13">
        <f t="shared" si="0"/>
        <v>0.12393554954404078</v>
      </c>
    </row>
    <row r="19" spans="1:3" x14ac:dyDescent="0.25">
      <c r="A19" s="12">
        <v>-1.142657310992945</v>
      </c>
      <c r="B19" s="31">
        <v>0.18</v>
      </c>
      <c r="C19" s="13">
        <f t="shared" si="0"/>
        <v>0.12659045021314538</v>
      </c>
    </row>
    <row r="20" spans="1:3" x14ac:dyDescent="0.25">
      <c r="A20" s="12">
        <v>-1.1220322448934894</v>
      </c>
      <c r="B20" s="31">
        <v>0.19</v>
      </c>
      <c r="C20" s="13">
        <f t="shared" si="0"/>
        <v>0.13092436506974073</v>
      </c>
    </row>
    <row r="21" spans="1:3" x14ac:dyDescent="0.25">
      <c r="A21" s="12">
        <v>-1.1106203601229936</v>
      </c>
      <c r="B21" s="31">
        <v>0.2</v>
      </c>
      <c r="C21" s="13">
        <f t="shared" si="0"/>
        <v>0.13336589760870807</v>
      </c>
    </row>
    <row r="22" spans="1:3" x14ac:dyDescent="0.25">
      <c r="A22" s="12">
        <v>-1.1089218787674326</v>
      </c>
      <c r="B22" s="31">
        <v>0.21</v>
      </c>
      <c r="C22" s="13">
        <f t="shared" si="0"/>
        <v>0.13373194226452717</v>
      </c>
    </row>
    <row r="23" spans="1:3" x14ac:dyDescent="0.25">
      <c r="A23" s="12">
        <v>-1.1084966899943538</v>
      </c>
      <c r="B23" s="31">
        <v>0.22</v>
      </c>
      <c r="C23" s="13">
        <f t="shared" si="0"/>
        <v>0.13382368392347452</v>
      </c>
    </row>
    <row r="24" spans="1:3" x14ac:dyDescent="0.25">
      <c r="A24" s="12">
        <v>-0.95024006441235542</v>
      </c>
      <c r="B24" s="31">
        <v>0.23</v>
      </c>
      <c r="C24" s="13">
        <f t="shared" si="0"/>
        <v>0.17099514272523136</v>
      </c>
    </row>
    <row r="25" spans="1:3" x14ac:dyDescent="0.25">
      <c r="A25" s="12">
        <v>-0.90449248091317713</v>
      </c>
      <c r="B25" s="31">
        <v>0.24</v>
      </c>
      <c r="C25" s="13">
        <f t="shared" si="0"/>
        <v>0.18286715980109602</v>
      </c>
    </row>
    <row r="26" spans="1:3" x14ac:dyDescent="0.25">
      <c r="A26" s="12">
        <v>-0.89280774773214944</v>
      </c>
      <c r="B26" s="31">
        <v>0.25</v>
      </c>
      <c r="C26" s="13">
        <f t="shared" si="0"/>
        <v>0.18598006828040944</v>
      </c>
    </row>
    <row r="27" spans="1:3" x14ac:dyDescent="0.25">
      <c r="A27" s="12">
        <v>-0.80251652434526477</v>
      </c>
      <c r="B27" s="31">
        <v>0.26</v>
      </c>
      <c r="C27" s="13">
        <f t="shared" si="0"/>
        <v>0.21112711684879676</v>
      </c>
    </row>
    <row r="28" spans="1:3" x14ac:dyDescent="0.25">
      <c r="A28" s="12">
        <v>-0.7559822279290529</v>
      </c>
      <c r="B28" s="31">
        <v>0.27</v>
      </c>
      <c r="C28" s="13">
        <f t="shared" si="0"/>
        <v>0.22482992559900641</v>
      </c>
    </row>
    <row r="29" spans="1:3" x14ac:dyDescent="0.25">
      <c r="A29" s="12">
        <v>-0.70680016506230459</v>
      </c>
      <c r="B29" s="31">
        <v>0.28000000000000003</v>
      </c>
      <c r="C29" s="13">
        <f t="shared" si="0"/>
        <v>0.23984533599506108</v>
      </c>
    </row>
    <row r="30" spans="1:3" x14ac:dyDescent="0.25">
      <c r="A30" s="12">
        <v>-0.70601572588202544</v>
      </c>
      <c r="B30" s="31">
        <v>0.28999999999999998</v>
      </c>
      <c r="C30" s="13">
        <f t="shared" si="0"/>
        <v>0.24008917895314469</v>
      </c>
    </row>
    <row r="31" spans="1:3" x14ac:dyDescent="0.25">
      <c r="A31" s="12">
        <v>-0.70190026235650294</v>
      </c>
      <c r="B31" s="31">
        <v>0.3</v>
      </c>
      <c r="C31" s="13">
        <f t="shared" si="0"/>
        <v>0.24137068265146061</v>
      </c>
    </row>
    <row r="32" spans="1:3" x14ac:dyDescent="0.25">
      <c r="A32" s="12">
        <v>-0.61587002164742444</v>
      </c>
      <c r="B32" s="31">
        <v>0.31</v>
      </c>
      <c r="C32" s="13">
        <f t="shared" si="0"/>
        <v>0.26899015430302409</v>
      </c>
    </row>
    <row r="33" spans="1:3" x14ac:dyDescent="0.25">
      <c r="A33" s="12">
        <v>-0.58545083447825164</v>
      </c>
      <c r="B33" s="31">
        <v>0.32</v>
      </c>
      <c r="C33" s="13">
        <f t="shared" si="0"/>
        <v>0.27912230812058314</v>
      </c>
    </row>
    <row r="34" spans="1:3" x14ac:dyDescent="0.25">
      <c r="A34" s="12">
        <v>-0.57107399697997607</v>
      </c>
      <c r="B34" s="31">
        <v>0.33</v>
      </c>
      <c r="C34" s="13">
        <f t="shared" si="0"/>
        <v>0.28397474208867124</v>
      </c>
    </row>
    <row r="35" spans="1:3" x14ac:dyDescent="0.25">
      <c r="A35" s="12">
        <v>-0.56254066294059157</v>
      </c>
      <c r="B35" s="31">
        <v>0.34</v>
      </c>
      <c r="C35" s="13">
        <f t="shared" si="0"/>
        <v>0.28687385349489003</v>
      </c>
    </row>
    <row r="36" spans="1:3" x14ac:dyDescent="0.25">
      <c r="A36" s="12">
        <v>-0.54186898523767013</v>
      </c>
      <c r="B36" s="31">
        <v>0.35</v>
      </c>
      <c r="C36" s="13">
        <f t="shared" si="0"/>
        <v>0.29395438193801326</v>
      </c>
    </row>
    <row r="37" spans="1:3" x14ac:dyDescent="0.25">
      <c r="A37" s="12">
        <v>-0.5330309704731917</v>
      </c>
      <c r="B37" s="31">
        <v>0.36</v>
      </c>
      <c r="C37" s="13">
        <f t="shared" si="0"/>
        <v>0.29700607088425124</v>
      </c>
    </row>
    <row r="38" spans="1:3" x14ac:dyDescent="0.25">
      <c r="A38" s="12">
        <v>-0.52713176046381705</v>
      </c>
      <c r="B38" s="31">
        <v>0.37</v>
      </c>
      <c r="C38" s="13">
        <f t="shared" si="0"/>
        <v>0.29905104624814705</v>
      </c>
    </row>
    <row r="39" spans="1:3" x14ac:dyDescent="0.25">
      <c r="A39" s="12">
        <v>-0.48280980990966782</v>
      </c>
      <c r="B39" s="31">
        <v>0.38</v>
      </c>
      <c r="C39" s="13">
        <f t="shared" si="0"/>
        <v>0.31461539237056635</v>
      </c>
    </row>
    <row r="40" spans="1:3" x14ac:dyDescent="0.25">
      <c r="A40" s="12">
        <v>-0.47594539864803664</v>
      </c>
      <c r="B40" s="31">
        <v>0.39</v>
      </c>
      <c r="C40" s="13">
        <f t="shared" si="0"/>
        <v>0.31705663891331126</v>
      </c>
    </row>
    <row r="41" spans="1:3" x14ac:dyDescent="0.25">
      <c r="A41" s="12">
        <v>-0.37688550946768373</v>
      </c>
      <c r="B41" s="31">
        <v>0.4</v>
      </c>
      <c r="C41" s="13">
        <f t="shared" si="0"/>
        <v>0.35312934525882445</v>
      </c>
    </row>
    <row r="42" spans="1:3" x14ac:dyDescent="0.25">
      <c r="A42" s="12">
        <v>-0.36557480598276015</v>
      </c>
      <c r="B42" s="31">
        <v>0.41</v>
      </c>
      <c r="C42" s="13">
        <f t="shared" si="0"/>
        <v>0.3573411887862975</v>
      </c>
    </row>
    <row r="43" spans="1:3" x14ac:dyDescent="0.25">
      <c r="A43" s="12">
        <v>-0.36001893022330478</v>
      </c>
      <c r="B43" s="31">
        <v>0.42</v>
      </c>
      <c r="C43" s="13">
        <f t="shared" si="0"/>
        <v>0.35941648859487196</v>
      </c>
    </row>
    <row r="44" spans="1:3" x14ac:dyDescent="0.25">
      <c r="A44" s="12">
        <v>-0.30688056540384423</v>
      </c>
      <c r="B44" s="31">
        <v>0.43</v>
      </c>
      <c r="C44" s="13">
        <f t="shared" si="0"/>
        <v>0.37946714117303665</v>
      </c>
    </row>
    <row r="45" spans="1:3" x14ac:dyDescent="0.25">
      <c r="A45" s="12">
        <v>-0.2917602159868693</v>
      </c>
      <c r="B45" s="31">
        <v>0.44</v>
      </c>
      <c r="C45" s="13">
        <f t="shared" si="0"/>
        <v>0.38523498270630818</v>
      </c>
    </row>
    <row r="46" spans="1:3" x14ac:dyDescent="0.25">
      <c r="A46" s="12">
        <v>-0.19347908164490946</v>
      </c>
      <c r="B46" s="31">
        <v>0.45</v>
      </c>
      <c r="C46" s="13">
        <f t="shared" si="0"/>
        <v>0.42329189348194474</v>
      </c>
    </row>
    <row r="47" spans="1:3" x14ac:dyDescent="0.25">
      <c r="A47" s="12">
        <v>-0.15580553736072034</v>
      </c>
      <c r="B47" s="31">
        <v>0.46</v>
      </c>
      <c r="C47" s="13">
        <f t="shared" si="0"/>
        <v>0.43809315287566519</v>
      </c>
    </row>
    <row r="48" spans="1:3" x14ac:dyDescent="0.25">
      <c r="A48" s="12">
        <v>-0.13948692867415957</v>
      </c>
      <c r="B48" s="31">
        <v>0.47</v>
      </c>
      <c r="C48" s="13">
        <f t="shared" si="0"/>
        <v>0.44453269218542008</v>
      </c>
    </row>
    <row r="49" spans="1:3" x14ac:dyDescent="0.25">
      <c r="A49" s="12">
        <v>-0.1322291609540116</v>
      </c>
      <c r="B49" s="31">
        <v>0.48</v>
      </c>
      <c r="C49" s="13">
        <f t="shared" si="0"/>
        <v>0.44740151826138486</v>
      </c>
    </row>
    <row r="50" spans="1:3" x14ac:dyDescent="0.25">
      <c r="A50" s="12">
        <v>-2.5438566808588803E-2</v>
      </c>
      <c r="B50" s="31">
        <v>0.49</v>
      </c>
      <c r="C50" s="13">
        <f t="shared" si="0"/>
        <v>0.48985257459384624</v>
      </c>
    </row>
    <row r="51" spans="1:3" x14ac:dyDescent="0.25">
      <c r="A51" s="12">
        <v>7.8682660387130454E-2</v>
      </c>
      <c r="B51" s="31">
        <v>0.5</v>
      </c>
      <c r="C51" s="13">
        <f t="shared" si="0"/>
        <v>0.5313574811390761</v>
      </c>
    </row>
    <row r="52" spans="1:3" x14ac:dyDescent="0.25">
      <c r="A52" s="12">
        <v>9.6268877314287238E-2</v>
      </c>
      <c r="B52" s="31">
        <v>0.51</v>
      </c>
      <c r="C52" s="13">
        <f t="shared" si="0"/>
        <v>0.53834648572068233</v>
      </c>
    </row>
    <row r="53" spans="1:3" x14ac:dyDescent="0.25">
      <c r="A53" s="12">
        <v>0.12066266208421439</v>
      </c>
      <c r="B53" s="31">
        <v>0.52</v>
      </c>
      <c r="C53" s="13">
        <f t="shared" si="0"/>
        <v>0.54802088290468642</v>
      </c>
    </row>
    <row r="54" spans="1:3" x14ac:dyDescent="0.25">
      <c r="A54" s="12">
        <v>0.18071204976877198</v>
      </c>
      <c r="B54" s="31">
        <v>0.53</v>
      </c>
      <c r="C54" s="13">
        <f t="shared" si="0"/>
        <v>0.57170319991810425</v>
      </c>
    </row>
    <row r="55" spans="1:3" x14ac:dyDescent="0.25">
      <c r="A55" s="12">
        <v>0.25823283067438751</v>
      </c>
      <c r="B55" s="31">
        <v>0.54</v>
      </c>
      <c r="C55" s="13">
        <f t="shared" si="0"/>
        <v>0.60188638913526116</v>
      </c>
    </row>
    <row r="56" spans="1:3" x14ac:dyDescent="0.25">
      <c r="A56" s="12">
        <v>0.26662519303499721</v>
      </c>
      <c r="B56" s="31">
        <v>0.55000000000000004</v>
      </c>
      <c r="C56" s="13">
        <f t="shared" si="0"/>
        <v>0.60512112181437383</v>
      </c>
    </row>
    <row r="57" spans="1:3" x14ac:dyDescent="0.25">
      <c r="A57" s="12">
        <v>0.28960585041204467</v>
      </c>
      <c r="B57" s="31">
        <v>0.56000000000000005</v>
      </c>
      <c r="C57" s="13">
        <f t="shared" si="0"/>
        <v>0.61394110462539564</v>
      </c>
    </row>
    <row r="58" spans="1:3" x14ac:dyDescent="0.25">
      <c r="A58" s="12">
        <v>0.30143269214022439</v>
      </c>
      <c r="B58" s="31">
        <v>0.56999999999999995</v>
      </c>
      <c r="C58" s="13">
        <f t="shared" si="0"/>
        <v>0.61845771591861265</v>
      </c>
    </row>
    <row r="59" spans="1:3" x14ac:dyDescent="0.25">
      <c r="A59" s="12">
        <v>0.31394506549986545</v>
      </c>
      <c r="B59" s="31">
        <v>0.57999999999999996</v>
      </c>
      <c r="C59" s="13">
        <f t="shared" si="0"/>
        <v>0.62321861894407848</v>
      </c>
    </row>
    <row r="60" spans="1:3" x14ac:dyDescent="0.25">
      <c r="A60" s="12">
        <v>0.31764329833094962</v>
      </c>
      <c r="B60" s="31">
        <v>0.59</v>
      </c>
      <c r="C60" s="13">
        <f t="shared" si="0"/>
        <v>0.62462223676808404</v>
      </c>
    </row>
    <row r="61" spans="1:3" x14ac:dyDescent="0.25">
      <c r="A61" s="12">
        <v>0.32828211260493845</v>
      </c>
      <c r="B61" s="31">
        <v>0.6</v>
      </c>
      <c r="C61" s="13">
        <f t="shared" si="0"/>
        <v>0.62865081623982366</v>
      </c>
    </row>
    <row r="62" spans="1:3" x14ac:dyDescent="0.25">
      <c r="A62" s="12">
        <v>0.33127093956863973</v>
      </c>
      <c r="B62" s="31">
        <v>0.61</v>
      </c>
      <c r="C62" s="13">
        <f t="shared" si="0"/>
        <v>0.62978007996201513</v>
      </c>
    </row>
    <row r="63" spans="1:3" x14ac:dyDescent="0.25">
      <c r="A63" s="12">
        <v>0.35072957871307153</v>
      </c>
      <c r="B63" s="31">
        <v>0.62</v>
      </c>
      <c r="C63" s="13">
        <f t="shared" si="0"/>
        <v>0.63710438357011001</v>
      </c>
    </row>
    <row r="64" spans="1:3" x14ac:dyDescent="0.25">
      <c r="A64" s="12">
        <v>0.41678049456095323</v>
      </c>
      <c r="B64" s="31">
        <v>0.63</v>
      </c>
      <c r="C64" s="13">
        <f t="shared" si="0"/>
        <v>0.66158051460015244</v>
      </c>
    </row>
    <row r="65" spans="1:3" x14ac:dyDescent="0.25">
      <c r="A65" s="12">
        <v>0.41945213524741121</v>
      </c>
      <c r="B65" s="31">
        <v>0.64</v>
      </c>
      <c r="C65" s="13">
        <f t="shared" si="0"/>
        <v>0.6625571355927331</v>
      </c>
    </row>
    <row r="66" spans="1:3" x14ac:dyDescent="0.25">
      <c r="A66" s="12">
        <v>0.45124352254788391</v>
      </c>
      <c r="B66" s="31">
        <v>0.65</v>
      </c>
      <c r="C66" s="13">
        <f t="shared" si="0"/>
        <v>0.67409297758936038</v>
      </c>
    </row>
    <row r="67" spans="1:3" x14ac:dyDescent="0.25">
      <c r="A67" s="12">
        <v>0.46015429688850418</v>
      </c>
      <c r="B67" s="31">
        <v>0.66</v>
      </c>
      <c r="C67" s="13">
        <f t="shared" ref="C67:C101" si="6">NORMSDIST(A67)</f>
        <v>0.67729726343951291</v>
      </c>
    </row>
    <row r="68" spans="1:3" x14ac:dyDescent="0.25">
      <c r="A68" s="12">
        <v>0.46270770326373167</v>
      </c>
      <c r="B68" s="31">
        <v>0.67</v>
      </c>
      <c r="C68" s="13">
        <f t="shared" si="6"/>
        <v>0.67821305203693982</v>
      </c>
    </row>
    <row r="69" spans="1:3" x14ac:dyDescent="0.25">
      <c r="A69" s="12">
        <v>0.47740172703925055</v>
      </c>
      <c r="B69" s="31">
        <v>0.68</v>
      </c>
      <c r="C69" s="13">
        <f t="shared" si="6"/>
        <v>0.68346195767917861</v>
      </c>
    </row>
    <row r="70" spans="1:3" x14ac:dyDescent="0.25">
      <c r="A70" s="12">
        <v>0.47886032916721888</v>
      </c>
      <c r="B70" s="31">
        <v>0.69</v>
      </c>
      <c r="C70" s="13">
        <f t="shared" si="6"/>
        <v>0.68398100267048334</v>
      </c>
    </row>
    <row r="71" spans="1:3" x14ac:dyDescent="0.25">
      <c r="A71" s="12">
        <v>0.50728203859762289</v>
      </c>
      <c r="B71" s="31">
        <v>0.7</v>
      </c>
      <c r="C71" s="13">
        <f t="shared" si="6"/>
        <v>0.69402153029772284</v>
      </c>
    </row>
    <row r="72" spans="1:3" x14ac:dyDescent="0.25">
      <c r="A72" s="12">
        <v>0.51731262828980107</v>
      </c>
      <c r="B72" s="31">
        <v>0.71</v>
      </c>
      <c r="C72" s="13">
        <f t="shared" si="6"/>
        <v>0.69753102998821048</v>
      </c>
    </row>
    <row r="73" spans="1:3" x14ac:dyDescent="0.25">
      <c r="A73" s="12">
        <v>0.59273020269756671</v>
      </c>
      <c r="B73" s="31">
        <v>0.72</v>
      </c>
      <c r="C73" s="13">
        <f t="shared" si="6"/>
        <v>0.72331913737701903</v>
      </c>
    </row>
    <row r="74" spans="1:3" x14ac:dyDescent="0.25">
      <c r="A74" s="12">
        <v>0.60499360188259743</v>
      </c>
      <c r="B74" s="31">
        <v>0.73</v>
      </c>
      <c r="C74" s="13">
        <f t="shared" si="6"/>
        <v>0.72740837604939435</v>
      </c>
    </row>
    <row r="75" spans="1:3" x14ac:dyDescent="0.25">
      <c r="A75" s="12">
        <v>0.61319042288232595</v>
      </c>
      <c r="B75" s="31">
        <v>0.74</v>
      </c>
      <c r="C75" s="13">
        <f t="shared" si="6"/>
        <v>0.73012478172125594</v>
      </c>
    </row>
    <row r="76" spans="1:3" x14ac:dyDescent="0.25">
      <c r="A76" s="12">
        <v>0.62449316828860901</v>
      </c>
      <c r="B76" s="31">
        <v>0.75</v>
      </c>
      <c r="C76" s="13">
        <f t="shared" si="6"/>
        <v>0.73384812222738205</v>
      </c>
    </row>
    <row r="77" spans="1:3" x14ac:dyDescent="0.25">
      <c r="A77" s="12">
        <v>0.64112782638403587</v>
      </c>
      <c r="B77" s="31">
        <v>0.76</v>
      </c>
      <c r="C77" s="13">
        <f t="shared" si="6"/>
        <v>0.73928018174662791</v>
      </c>
    </row>
    <row r="78" spans="1:3" x14ac:dyDescent="0.25">
      <c r="A78" s="12">
        <v>0.6473419489338994</v>
      </c>
      <c r="B78" s="31">
        <v>0.77</v>
      </c>
      <c r="C78" s="13">
        <f t="shared" si="6"/>
        <v>0.74129467114448766</v>
      </c>
    </row>
    <row r="79" spans="1:3" x14ac:dyDescent="0.25">
      <c r="A79" s="12">
        <v>0.68497001848299988</v>
      </c>
      <c r="B79" s="31">
        <v>0.78</v>
      </c>
      <c r="C79" s="13">
        <f t="shared" si="6"/>
        <v>0.75331857981690231</v>
      </c>
    </row>
    <row r="80" spans="1:3" x14ac:dyDescent="0.25">
      <c r="A80" s="12">
        <v>0.75343905336922035</v>
      </c>
      <c r="B80" s="31">
        <v>0.79</v>
      </c>
      <c r="C80" s="13">
        <f t="shared" si="6"/>
        <v>0.77440693884177381</v>
      </c>
    </row>
    <row r="81" spans="1:3" x14ac:dyDescent="0.25">
      <c r="A81" s="12">
        <v>0.77309323387453333</v>
      </c>
      <c r="B81" s="31">
        <v>0.8</v>
      </c>
      <c r="C81" s="13">
        <f t="shared" si="6"/>
        <v>0.78026639743590054</v>
      </c>
    </row>
    <row r="82" spans="1:3" x14ac:dyDescent="0.25">
      <c r="A82" s="12">
        <v>0.77701997724943794</v>
      </c>
      <c r="B82" s="31">
        <v>0.81</v>
      </c>
      <c r="C82" s="13">
        <f t="shared" si="6"/>
        <v>0.78142650794137547</v>
      </c>
    </row>
    <row r="83" spans="1:3" x14ac:dyDescent="0.25">
      <c r="A83" s="12">
        <v>0.77805452747270465</v>
      </c>
      <c r="B83" s="31">
        <v>0.82</v>
      </c>
      <c r="C83" s="13">
        <f t="shared" si="6"/>
        <v>0.78173156578324843</v>
      </c>
    </row>
    <row r="84" spans="1:3" x14ac:dyDescent="0.25">
      <c r="A84" s="12">
        <v>0.97099018603330478</v>
      </c>
      <c r="B84" s="31">
        <v>0.83</v>
      </c>
      <c r="C84" s="13">
        <f t="shared" si="6"/>
        <v>0.83422341716019022</v>
      </c>
    </row>
    <row r="85" spans="1:3" x14ac:dyDescent="0.25">
      <c r="A85" s="12">
        <v>0.99806584330508485</v>
      </c>
      <c r="B85" s="31">
        <v>0.84</v>
      </c>
      <c r="C85" s="13">
        <f t="shared" si="6"/>
        <v>0.84087628417036586</v>
      </c>
    </row>
    <row r="86" spans="1:3" x14ac:dyDescent="0.25">
      <c r="A86" s="12">
        <v>1.0256371751893312</v>
      </c>
      <c r="B86" s="31">
        <v>0.85</v>
      </c>
      <c r="C86" s="13">
        <f t="shared" si="6"/>
        <v>0.84746868117529939</v>
      </c>
    </row>
    <row r="87" spans="1:3" x14ac:dyDescent="0.25">
      <c r="A87" s="12">
        <v>1.0611006473482121</v>
      </c>
      <c r="B87" s="31">
        <v>0.86</v>
      </c>
      <c r="C87" s="13">
        <f t="shared" si="6"/>
        <v>0.85567791814210725</v>
      </c>
    </row>
    <row r="88" spans="1:3" x14ac:dyDescent="0.25">
      <c r="A88" s="12">
        <v>1.1359225027263165</v>
      </c>
      <c r="B88" s="31">
        <v>0.87</v>
      </c>
      <c r="C88" s="13">
        <f t="shared" si="6"/>
        <v>0.8720055001971786</v>
      </c>
    </row>
    <row r="89" spans="1:3" x14ac:dyDescent="0.25">
      <c r="A89" s="12">
        <v>1.1451584214228205</v>
      </c>
      <c r="B89" s="31">
        <v>0.88</v>
      </c>
      <c r="C89" s="13">
        <f t="shared" si="6"/>
        <v>0.87392823077521908</v>
      </c>
    </row>
    <row r="90" spans="1:3" x14ac:dyDescent="0.25">
      <c r="A90" s="12">
        <v>1.1992915460723452</v>
      </c>
      <c r="B90" s="31">
        <v>0.89</v>
      </c>
      <c r="C90" s="13">
        <f t="shared" si="6"/>
        <v>0.88479269942188299</v>
      </c>
    </row>
    <row r="91" spans="1:3" x14ac:dyDescent="0.25">
      <c r="A91" s="12">
        <v>1.2424879969330505</v>
      </c>
      <c r="B91" s="31">
        <v>0.9</v>
      </c>
      <c r="C91" s="13">
        <f t="shared" si="6"/>
        <v>0.89297171680193388</v>
      </c>
    </row>
    <row r="92" spans="1:3" x14ac:dyDescent="0.25">
      <c r="A92" s="12">
        <v>1.2624332157429308</v>
      </c>
      <c r="B92" s="31">
        <v>0.91</v>
      </c>
      <c r="C92" s="13">
        <f t="shared" si="6"/>
        <v>0.89660352831405232</v>
      </c>
    </row>
    <row r="93" spans="1:3" x14ac:dyDescent="0.25">
      <c r="A93" s="12">
        <v>1.3132694220985286</v>
      </c>
      <c r="B93" s="31">
        <v>0.92</v>
      </c>
      <c r="C93" s="13">
        <f t="shared" si="6"/>
        <v>0.9054539108098415</v>
      </c>
    </row>
    <row r="94" spans="1:3" x14ac:dyDescent="0.25">
      <c r="A94" s="12">
        <v>1.499779500591103</v>
      </c>
      <c r="B94" s="31">
        <v>0.93</v>
      </c>
      <c r="C94" s="13">
        <f t="shared" si="6"/>
        <v>0.9331642354547085</v>
      </c>
    </row>
    <row r="95" spans="1:3" x14ac:dyDescent="0.25">
      <c r="A95" s="12">
        <v>1.5713885659351945</v>
      </c>
      <c r="B95" s="31">
        <v>0.94</v>
      </c>
      <c r="C95" s="13">
        <f t="shared" si="6"/>
        <v>0.94195378987487288</v>
      </c>
    </row>
    <row r="96" spans="1:3" x14ac:dyDescent="0.25">
      <c r="A96" s="12">
        <v>1.8884747987613082</v>
      </c>
      <c r="B96" s="31">
        <v>0.95</v>
      </c>
      <c r="C96" s="13">
        <f t="shared" si="6"/>
        <v>0.97051888098516037</v>
      </c>
    </row>
    <row r="97" spans="1:3" x14ac:dyDescent="0.25">
      <c r="A97" s="12">
        <v>1.9198887457605451</v>
      </c>
      <c r="B97" s="31">
        <v>0.96</v>
      </c>
      <c r="C97" s="13">
        <f t="shared" si="6"/>
        <v>0.9725640231104633</v>
      </c>
    </row>
    <row r="98" spans="1:3" x14ac:dyDescent="0.25">
      <c r="A98" s="12">
        <v>1.9754315871978179</v>
      </c>
      <c r="B98" s="31">
        <v>0.97</v>
      </c>
      <c r="C98" s="13">
        <f t="shared" si="6"/>
        <v>0.97589040442583508</v>
      </c>
    </row>
    <row r="99" spans="1:3" x14ac:dyDescent="0.25">
      <c r="A99" s="12">
        <v>2.0954212232027203</v>
      </c>
      <c r="B99" s="31">
        <v>0.98</v>
      </c>
      <c r="C99" s="13">
        <f t="shared" si="6"/>
        <v>0.98193321773545583</v>
      </c>
    </row>
    <row r="100" spans="1:3" x14ac:dyDescent="0.25">
      <c r="A100" s="12">
        <v>2.1423329599201679</v>
      </c>
      <c r="B100" s="31">
        <v>0.99</v>
      </c>
      <c r="C100" s="13">
        <f t="shared" si="6"/>
        <v>0.98391665081642898</v>
      </c>
    </row>
    <row r="101" spans="1:3" ht="15.75" thickBot="1" x14ac:dyDescent="0.3">
      <c r="A101" s="14">
        <v>2.2216408979147673</v>
      </c>
      <c r="B101" s="32">
        <v>1</v>
      </c>
      <c r="C101" s="15">
        <f t="shared" si="6"/>
        <v>0.98684620817877111</v>
      </c>
    </row>
  </sheetData>
  <sortState ref="W3:W13">
    <sortCondition ref="W3"/>
  </sortState>
  <mergeCells count="1">
    <mergeCell ref="T4:U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n=20</vt:lpstr>
      <vt:lpstr>n=50 ЗАДАНИЕ 2 +3</vt:lpstr>
      <vt:lpstr>задание 4</vt:lpstr>
      <vt:lpstr>задание 5 + 6</vt:lpstr>
      <vt:lpstr>ЗАДАНИЕ 7</vt:lpstr>
      <vt:lpstr>ЗАДАНИЕ 8 n=100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2020-12-28T08:16:24Z</dcterms:created>
  <dcterms:modified xsi:type="dcterms:W3CDTF">2020-12-30T11:29:23Z</dcterms:modified>
</cp:coreProperties>
</file>