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gu\Desktop\"/>
    </mc:Choice>
  </mc:AlternateContent>
  <bookViews>
    <workbookView xWindow="0" yWindow="0" windowWidth="21570" windowHeight="7965" activeTab="4" xr2:uid="{D105FC4C-382E-4BAE-9C0F-90A8B85ECC6E}"/>
  </bookViews>
  <sheets>
    <sheet name="I" sheetId="5" r:id="rId1"/>
    <sheet name="II" sheetId="1" r:id="rId2"/>
    <sheet name="III" sheetId="2" r:id="rId3"/>
    <sheet name="IV" sheetId="3" r:id="rId4"/>
    <sheet name="V" sheetId="6" r:id="rId5"/>
  </sheets>
  <definedNames>
    <definedName name="_xlchart.v1.0" hidden="1">III!$A$2:$A$91</definedName>
    <definedName name="_xlchart.v1.1" hidden="1">III!$B$1</definedName>
    <definedName name="_xlchart.v1.10" hidden="1">IV!$B$86</definedName>
    <definedName name="_xlchart.v1.11" hidden="1">IV!$B$87:$B$111</definedName>
    <definedName name="_xlchart.v1.2" hidden="1">III!$B$2:$B$91</definedName>
    <definedName name="_xlchart.v1.3" hidden="1">IV!$A$30:$A$54</definedName>
    <definedName name="_xlchart.v1.4" hidden="1">IV!$B$29</definedName>
    <definedName name="_xlchart.v1.5" hidden="1">IV!$B$30:$B$54</definedName>
    <definedName name="_xlchart.v1.6" hidden="1">IV!$A$58:$A$82</definedName>
    <definedName name="_xlchart.v1.7" hidden="1">IV!$B$57</definedName>
    <definedName name="_xlchart.v1.8" hidden="1">IV!$B$58:$B$82</definedName>
    <definedName name="_xlchart.v1.9" hidden="1">IV!$A$87:$A$111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3" i="2"/>
  <c r="B4" i="2"/>
  <c r="B5" i="2"/>
  <c r="B6" i="2"/>
  <c r="B7" i="2"/>
  <c r="B8" i="2"/>
  <c r="B2" i="2"/>
  <c r="E31" i="1"/>
  <c r="E30" i="1"/>
  <c r="E29" i="1"/>
  <c r="E28" i="1"/>
  <c r="E27" i="1"/>
  <c r="E26" i="1"/>
  <c r="D31" i="1"/>
  <c r="C31" i="1"/>
  <c r="C30" i="1"/>
  <c r="C29" i="1"/>
  <c r="C28" i="1"/>
  <c r="C27" i="1"/>
  <c r="C26" i="1"/>
  <c r="B31" i="1"/>
</calcChain>
</file>

<file path=xl/sharedStrings.xml><?xml version="1.0" encoding="utf-8"?>
<sst xmlns="http://schemas.openxmlformats.org/spreadsheetml/2006/main" count="197" uniqueCount="116">
  <si>
    <t>Average Price per Unit</t>
  </si>
  <si>
    <t>Service Type</t>
  </si>
  <si>
    <t>Boarding</t>
  </si>
  <si>
    <t>Day-care</t>
  </si>
  <si>
    <t>Dog-walking</t>
  </si>
  <si>
    <t>Booking Rate</t>
  </si>
  <si>
    <t>Cancellation Rate</t>
  </si>
  <si>
    <t>Stars</t>
  </si>
  <si>
    <t># of Votes by Requesters</t>
  </si>
  <si>
    <t># of Votes by Service Providers</t>
  </si>
  <si>
    <t>by Requesters</t>
  </si>
  <si>
    <t>by Service Providers</t>
  </si>
  <si>
    <t>Ratio by Requesters</t>
  </si>
  <si>
    <t>Ratio by Service Providers</t>
  </si>
  <si>
    <t>3 and lower</t>
  </si>
  <si>
    <t>4 or 5</t>
  </si>
  <si>
    <t>by Requester</t>
  </si>
  <si>
    <t>by Provider</t>
  </si>
  <si>
    <t>date</t>
  </si>
  <si>
    <t>requests</t>
  </si>
  <si>
    <t>booked</t>
  </si>
  <si>
    <t>booking_rate</t>
  </si>
  <si>
    <t>30-06-2017</t>
  </si>
  <si>
    <t>29-06-2017</t>
  </si>
  <si>
    <t>28-06-2017</t>
  </si>
  <si>
    <t>27-06-2017</t>
  </si>
  <si>
    <t>26-06-2017</t>
  </si>
  <si>
    <t>25-06-2017</t>
  </si>
  <si>
    <t>24-06-2017</t>
  </si>
  <si>
    <t>23-06-2017</t>
  </si>
  <si>
    <t>22-06-2017</t>
  </si>
  <si>
    <t>21-06-2017</t>
  </si>
  <si>
    <t>20-06-2017</t>
  </si>
  <si>
    <t>19-06-2017</t>
  </si>
  <si>
    <t>18-06-2017</t>
  </si>
  <si>
    <t>17-06-2017</t>
  </si>
  <si>
    <t>16-06-2017</t>
  </si>
  <si>
    <t>15-06-2017</t>
  </si>
  <si>
    <t>14-06-2017</t>
  </si>
  <si>
    <t>13-06-2017</t>
  </si>
  <si>
    <t>31-05-2017</t>
  </si>
  <si>
    <t>30-05-2017</t>
  </si>
  <si>
    <t>29-05-2017</t>
  </si>
  <si>
    <t>28-05-2017</t>
  </si>
  <si>
    <t>27-05-2017</t>
  </si>
  <si>
    <t>26-05-2017</t>
  </si>
  <si>
    <t>25-05-2017</t>
  </si>
  <si>
    <t>24-05-2017</t>
  </si>
  <si>
    <t>23-05-2017</t>
  </si>
  <si>
    <t>22-05-2017</t>
  </si>
  <si>
    <t>21-05-2017</t>
  </si>
  <si>
    <t>20-05-2017</t>
  </si>
  <si>
    <t>19-05-2017</t>
  </si>
  <si>
    <t>18-05-2017</t>
  </si>
  <si>
    <t>17-05-2017</t>
  </si>
  <si>
    <t>16-05-2017</t>
  </si>
  <si>
    <t>15-05-2017</t>
  </si>
  <si>
    <t>14-05-2017</t>
  </si>
  <si>
    <t>13-05-2017</t>
  </si>
  <si>
    <t>30-04-2017</t>
  </si>
  <si>
    <t>29-04-2017</t>
  </si>
  <si>
    <t>28-04-2017</t>
  </si>
  <si>
    <t>27-04-2017</t>
  </si>
  <si>
    <t>26-04-2017</t>
  </si>
  <si>
    <t>25-04-2017</t>
  </si>
  <si>
    <t>24-04-2017</t>
  </si>
  <si>
    <t>23-04-2017</t>
  </si>
  <si>
    <t>22-04-2017</t>
  </si>
  <si>
    <t>21-04-2017</t>
  </si>
  <si>
    <t>20-04-2017</t>
  </si>
  <si>
    <t>19-04-2017</t>
  </si>
  <si>
    <t>18-04-2017</t>
  </si>
  <si>
    <t>17-04-2017</t>
  </si>
  <si>
    <t>16-04-2017</t>
  </si>
  <si>
    <t>15-04-2017</t>
  </si>
  <si>
    <t>14-04-2017</t>
  </si>
  <si>
    <t>13-04-2017</t>
  </si>
  <si>
    <t>gross_billings</t>
  </si>
  <si>
    <t>net_revenue</t>
  </si>
  <si>
    <t>take_rate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</si>
  <si>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</si>
  <si>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</si>
  <si>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</si>
  <si>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</si>
  <si>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</si>
  <si>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</si>
  <si>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</si>
  <si>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</si>
  <si>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</si>
  <si>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</si>
  <si>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</si>
  <si>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</si>
  <si>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</si>
  <si>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</si>
  <si>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</si>
  <si>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</si>
  <si>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</si>
  <si>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</si>
  <si>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</si>
  <si>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</si>
  <si>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</si>
  <si>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</si>
  <si>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</si>
  <si>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</si>
  <si>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</si>
  <si>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After 2017-01-12</t>
  </si>
  <si>
    <t>Before 2017-01-12</t>
  </si>
  <si>
    <t># of requests</t>
  </si>
  <si>
    <t>Boarding (2665 requests)</t>
  </si>
  <si>
    <t>Day-care (26362 requests)</t>
  </si>
  <si>
    <t>Dog-walking (26716 requests)</t>
  </si>
  <si>
    <t>fee</t>
  </si>
  <si>
    <t># of pets per conversation</t>
  </si>
  <si>
    <t>booking_rate_percentage</t>
  </si>
  <si>
    <t>holdout</t>
  </si>
  <si>
    <t>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</si>
</sst>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4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38-4211-9AC8-168071DB26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38-4211-9AC8-168071DB268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29000, </a:t>
                    </a:r>
                  </a:p>
                  <a:p>
                    <a:fld id="{6102857C-3456-41FC-A4DA-546C7BFC783F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38-4211-9AC8-168071DB2686}"/>
                </c:ext>
              </c:extLst>
            </c:dLbl>
            <c:dLbl>
              <c:idx val="1"/>
              <c:layout>
                <c:manualLayout>
                  <c:x val="0.11216141732283465"/>
                  <c:y val="-3.7835010207057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35500, </a:t>
                    </a:r>
                  </a:p>
                  <a:p>
                    <a:fld id="{DEC7B543-75B9-460D-AC2E-40788B185DC9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38-4211-9AC8-168071DB26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I!$A$1:$B$1</c:f>
              <c:strCache>
                <c:ptCount val="2"/>
                <c:pt idx="0">
                  <c:v>After 2017-01-12</c:v>
                </c:pt>
                <c:pt idx="1">
                  <c:v>Before 2017-01-12</c:v>
                </c:pt>
              </c:strCache>
            </c:strRef>
          </c:cat>
          <c:val>
            <c:numRef>
              <c:f>I!$A$2:$B$2</c:f>
              <c:numCache>
                <c:formatCode>General</c:formatCode>
                <c:ptCount val="2"/>
                <c:pt idx="0">
                  <c:v>29000</c:v>
                </c:pt>
                <c:pt idx="1">
                  <c:v>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8-4211-9AC8-168071DB26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II!$B$1</c:f>
              <c:strCache>
                <c:ptCount val="1"/>
                <c:pt idx="0">
                  <c:v>Average Price per Unit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II!$A$2:$A$4</c:f>
              <c:strCache>
                <c:ptCount val="3"/>
                <c:pt idx="0">
                  <c:v>Boarding</c:v>
                </c:pt>
                <c:pt idx="1">
                  <c:v>Day-care</c:v>
                </c:pt>
                <c:pt idx="2">
                  <c:v>Dog-walking</c:v>
                </c:pt>
              </c:strCache>
            </c:strRef>
          </c:cat>
          <c:val>
            <c:numRef>
              <c:f>II!$B$2:$B$4</c:f>
              <c:numCache>
                <c:formatCode>General</c:formatCode>
                <c:ptCount val="3"/>
                <c:pt idx="0">
                  <c:v>34.5</c:v>
                </c:pt>
                <c:pt idx="1">
                  <c:v>27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8-40CE-B19A-0D76B8F30A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5338168"/>
        <c:axId val="565336856"/>
      </c:barChart>
      <c:catAx>
        <c:axId val="56533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6856"/>
        <c:crosses val="autoZero"/>
        <c:auto val="1"/>
        <c:lblAlgn val="ctr"/>
        <c:lblOffset val="100"/>
        <c:noMultiLvlLbl val="0"/>
      </c:catAx>
      <c:valAx>
        <c:axId val="565336856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81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Booking and Cancellation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II!$I$1</c:f>
              <c:strCache>
                <c:ptCount val="1"/>
                <c:pt idx="0">
                  <c:v>Booking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II!$H$2:$H$4</c:f>
              <c:strCache>
                <c:ptCount val="3"/>
                <c:pt idx="0">
                  <c:v>Boarding (2665 requests)</c:v>
                </c:pt>
                <c:pt idx="1">
                  <c:v>Day-care (26362 requests)</c:v>
                </c:pt>
                <c:pt idx="2">
                  <c:v>Dog-walking (26716 requests)</c:v>
                </c:pt>
              </c:strCache>
            </c:strRef>
          </c:cat>
          <c:val>
            <c:numRef>
              <c:f>II!$I$2:$I$4</c:f>
              <c:numCache>
                <c:formatCode>0%</c:formatCode>
                <c:ptCount val="3"/>
                <c:pt idx="0">
                  <c:v>0.4</c:v>
                </c:pt>
                <c:pt idx="1">
                  <c:v>0.35</c:v>
                </c:pt>
                <c:pt idx="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A46-A819-59B193E5F7DD}"/>
            </c:ext>
          </c:extLst>
        </c:ser>
        <c:ser>
          <c:idx val="1"/>
          <c:order val="1"/>
          <c:tx>
            <c:strRef>
              <c:f>II!$J$1</c:f>
              <c:strCache>
                <c:ptCount val="1"/>
                <c:pt idx="0">
                  <c:v>Cancellation Rate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II!$H$2:$H$4</c:f>
              <c:strCache>
                <c:ptCount val="3"/>
                <c:pt idx="0">
                  <c:v>Boarding (2665 requests)</c:v>
                </c:pt>
                <c:pt idx="1">
                  <c:v>Day-care (26362 requests)</c:v>
                </c:pt>
                <c:pt idx="2">
                  <c:v>Dog-walking (26716 requests)</c:v>
                </c:pt>
              </c:strCache>
            </c:strRef>
          </c:cat>
          <c:val>
            <c:numRef>
              <c:f>II!$J$2:$J$4</c:f>
              <c:numCache>
                <c:formatCode>0%</c:formatCode>
                <c:ptCount val="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C-4A46-A819-59B193E5F7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704408"/>
        <c:axId val="492706048"/>
      </c:barChart>
      <c:catAx>
        <c:axId val="492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06048"/>
        <c:crosses val="autoZero"/>
        <c:auto val="1"/>
        <c:lblAlgn val="ctr"/>
        <c:lblOffset val="100"/>
        <c:noMultiLvlLbl val="0"/>
      </c:catAx>
      <c:valAx>
        <c:axId val="4927060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9270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ratio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5B-4D46-8397-66629E2CA6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B5B-4D46-8397-66629E2CA679}"/>
              </c:ext>
            </c:extLst>
          </c:dPt>
          <c:dLbls>
            <c:dLbl>
              <c:idx val="0"/>
              <c:layout>
                <c:manualLayout>
                  <c:x val="-0.12034492563429572"/>
                  <c:y val="-0.14064887722368039"/>
                </c:manualLayout>
              </c:layout>
              <c:tx>
                <c:rich>
                  <a:bodyPr/>
                  <a:lstStyle/>
                  <a:p>
                    <a:fld id="{22B40097-2F3B-46B9-BC97-75C8238B4A6C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B5B-4D46-8397-66629E2CA679}"/>
                </c:ext>
              </c:extLst>
            </c:dLbl>
            <c:dLbl>
              <c:idx val="1"/>
              <c:layout>
                <c:manualLayout>
                  <c:x val="0.11388517060367449"/>
                  <c:y val="0.10824146981627297"/>
                </c:manualLayout>
              </c:layout>
              <c:tx>
                <c:rich>
                  <a:bodyPr/>
                  <a:lstStyle/>
                  <a:p>
                    <a:fld id="{104A6E75-E71B-4A16-8268-1807045955A5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B5B-4D46-8397-66629E2CA6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II!$A$22:$B$22</c:f>
              <c:strCache>
                <c:ptCount val="2"/>
                <c:pt idx="0">
                  <c:v>by Requesters</c:v>
                </c:pt>
                <c:pt idx="1">
                  <c:v>by Service Providers</c:v>
                </c:pt>
              </c:strCache>
            </c:strRef>
          </c:cat>
          <c:val>
            <c:numRef>
              <c:f>II!$A$23:$B$23</c:f>
              <c:numCache>
                <c:formatCode>General</c:formatCode>
                <c:ptCount val="2"/>
                <c:pt idx="0">
                  <c:v>22493</c:v>
                </c:pt>
                <c:pt idx="1">
                  <c:v>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D46-8397-66629E2CA6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37729658792649"/>
          <c:y val="0.13726851851851851"/>
          <c:w val="0.4839120734908136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RATIO OF STARS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II!$A$33</c:f>
              <c:strCache>
                <c:ptCount val="1"/>
                <c:pt idx="0">
                  <c:v>4 or 5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II!$B$32:$C$32</c:f>
              <c:strCache>
                <c:ptCount val="2"/>
                <c:pt idx="0">
                  <c:v>by Requester</c:v>
                </c:pt>
                <c:pt idx="1">
                  <c:v>by Provider</c:v>
                </c:pt>
              </c:strCache>
            </c:strRef>
          </c:cat>
          <c:val>
            <c:numRef>
              <c:f>II!$B$33:$C$33</c:f>
              <c:numCache>
                <c:formatCode>0%</c:formatCode>
                <c:ptCount val="2"/>
                <c:pt idx="0">
                  <c:v>0.82</c:v>
                </c:pt>
                <c:pt idx="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5-429A-A5D8-43F36FB1529C}"/>
            </c:ext>
          </c:extLst>
        </c:ser>
        <c:ser>
          <c:idx val="1"/>
          <c:order val="1"/>
          <c:tx>
            <c:strRef>
              <c:f>II!$A$34</c:f>
              <c:strCache>
                <c:ptCount val="1"/>
                <c:pt idx="0">
                  <c:v>3 and lower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II!$B$32:$C$32</c:f>
              <c:strCache>
                <c:ptCount val="2"/>
                <c:pt idx="0">
                  <c:v>by Requester</c:v>
                </c:pt>
                <c:pt idx="1">
                  <c:v>by Provider</c:v>
                </c:pt>
              </c:strCache>
            </c:strRef>
          </c:cat>
          <c:val>
            <c:numRef>
              <c:f>II!$B$34:$C$34</c:f>
              <c:numCache>
                <c:formatCode>0%</c:formatCode>
                <c:ptCount val="2"/>
                <c:pt idx="0">
                  <c:v>0.18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5-429A-A5D8-43F36FB152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0202952"/>
        <c:axId val="680203608"/>
      </c:barChart>
      <c:catAx>
        <c:axId val="68020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03608"/>
        <c:crosses val="autoZero"/>
        <c:auto val="1"/>
        <c:lblAlgn val="ctr"/>
        <c:lblOffset val="100"/>
        <c:noMultiLvlLbl val="0"/>
      </c:catAx>
      <c:valAx>
        <c:axId val="680203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802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of Financial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IV!$B$1</c:f>
              <c:strCache>
                <c:ptCount val="1"/>
                <c:pt idx="0">
                  <c:v>gross_billings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IV!$A$2:$A$26</c:f>
              <c:strCache>
                <c:ptCount val="25"/>
                <c:pt idx="0">
                  <c:v>2015-07</c:v>
                </c:pt>
                <c:pt idx="1">
                  <c:v>2015-08</c:v>
                </c:pt>
                <c:pt idx="2">
                  <c:v>2015-09</c:v>
                </c:pt>
                <c:pt idx="3">
                  <c:v>2015-10</c:v>
                </c:pt>
                <c:pt idx="4">
                  <c:v>2015-11</c:v>
                </c:pt>
                <c:pt idx="5">
                  <c:v>2015-12</c:v>
                </c:pt>
                <c:pt idx="6">
                  <c:v>2016-01</c:v>
                </c:pt>
                <c:pt idx="7">
                  <c:v>2016-02</c:v>
                </c:pt>
                <c:pt idx="8">
                  <c:v>2016-03</c:v>
                </c:pt>
                <c:pt idx="9">
                  <c:v>2016-04</c:v>
                </c:pt>
                <c:pt idx="10">
                  <c:v>2016-05</c:v>
                </c:pt>
                <c:pt idx="11">
                  <c:v>2016-06</c:v>
                </c:pt>
                <c:pt idx="12">
                  <c:v>2016-07</c:v>
                </c:pt>
                <c:pt idx="13">
                  <c:v>2016-08</c:v>
                </c:pt>
                <c:pt idx="14">
                  <c:v>2016-09</c:v>
                </c:pt>
                <c:pt idx="15">
                  <c:v>2016-10</c:v>
                </c:pt>
                <c:pt idx="16">
                  <c:v>2016-11</c:v>
                </c:pt>
                <c:pt idx="17">
                  <c:v>2016-12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2017-07</c:v>
                </c:pt>
              </c:strCache>
            </c:strRef>
          </c:cat>
          <c:val>
            <c:numRef>
              <c:f>IV!$B$2:$B$26</c:f>
              <c:numCache>
                <c:formatCode>General</c:formatCode>
                <c:ptCount val="25"/>
                <c:pt idx="0">
                  <c:v>1056</c:v>
                </c:pt>
                <c:pt idx="1">
                  <c:v>11853</c:v>
                </c:pt>
                <c:pt idx="2">
                  <c:v>19319</c:v>
                </c:pt>
                <c:pt idx="3">
                  <c:v>36275</c:v>
                </c:pt>
                <c:pt idx="4">
                  <c:v>37484</c:v>
                </c:pt>
                <c:pt idx="5">
                  <c:v>58122</c:v>
                </c:pt>
                <c:pt idx="6">
                  <c:v>72364</c:v>
                </c:pt>
                <c:pt idx="7">
                  <c:v>81072</c:v>
                </c:pt>
                <c:pt idx="8">
                  <c:v>129527</c:v>
                </c:pt>
                <c:pt idx="9">
                  <c:v>140831</c:v>
                </c:pt>
                <c:pt idx="10">
                  <c:v>158431</c:v>
                </c:pt>
                <c:pt idx="11">
                  <c:v>190731</c:v>
                </c:pt>
                <c:pt idx="12">
                  <c:v>202623</c:v>
                </c:pt>
                <c:pt idx="13">
                  <c:v>241433</c:v>
                </c:pt>
                <c:pt idx="14">
                  <c:v>263247</c:v>
                </c:pt>
                <c:pt idx="15">
                  <c:v>287815</c:v>
                </c:pt>
                <c:pt idx="16">
                  <c:v>292237</c:v>
                </c:pt>
                <c:pt idx="17">
                  <c:v>334175</c:v>
                </c:pt>
                <c:pt idx="18">
                  <c:v>346195</c:v>
                </c:pt>
                <c:pt idx="19">
                  <c:v>360644</c:v>
                </c:pt>
                <c:pt idx="20">
                  <c:v>442036</c:v>
                </c:pt>
                <c:pt idx="21">
                  <c:v>495889</c:v>
                </c:pt>
                <c:pt idx="22">
                  <c:v>557742</c:v>
                </c:pt>
                <c:pt idx="23">
                  <c:v>607619</c:v>
                </c:pt>
                <c:pt idx="24">
                  <c:v>250271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5-4998-AAA6-5D271FF961F7}"/>
            </c:ext>
          </c:extLst>
        </c:ser>
        <c:ser>
          <c:idx val="1"/>
          <c:order val="1"/>
          <c:tx>
            <c:strRef>
              <c:f>IV!$C$1</c:f>
              <c:strCache>
                <c:ptCount val="1"/>
                <c:pt idx="0">
                  <c:v>net_revenue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IV!$A$2:$A$26</c:f>
              <c:strCache>
                <c:ptCount val="25"/>
                <c:pt idx="0">
                  <c:v>2015-07</c:v>
                </c:pt>
                <c:pt idx="1">
                  <c:v>2015-08</c:v>
                </c:pt>
                <c:pt idx="2">
                  <c:v>2015-09</c:v>
                </c:pt>
                <c:pt idx="3">
                  <c:v>2015-10</c:v>
                </c:pt>
                <c:pt idx="4">
                  <c:v>2015-11</c:v>
                </c:pt>
                <c:pt idx="5">
                  <c:v>2015-12</c:v>
                </c:pt>
                <c:pt idx="6">
                  <c:v>2016-01</c:v>
                </c:pt>
                <c:pt idx="7">
                  <c:v>2016-02</c:v>
                </c:pt>
                <c:pt idx="8">
                  <c:v>2016-03</c:v>
                </c:pt>
                <c:pt idx="9">
                  <c:v>2016-04</c:v>
                </c:pt>
                <c:pt idx="10">
                  <c:v>2016-05</c:v>
                </c:pt>
                <c:pt idx="11">
                  <c:v>2016-06</c:v>
                </c:pt>
                <c:pt idx="12">
                  <c:v>2016-07</c:v>
                </c:pt>
                <c:pt idx="13">
                  <c:v>2016-08</c:v>
                </c:pt>
                <c:pt idx="14">
                  <c:v>2016-09</c:v>
                </c:pt>
                <c:pt idx="15">
                  <c:v>2016-10</c:v>
                </c:pt>
                <c:pt idx="16">
                  <c:v>2016-11</c:v>
                </c:pt>
                <c:pt idx="17">
                  <c:v>2016-12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2017-07</c:v>
                </c:pt>
              </c:strCache>
            </c:strRef>
          </c:cat>
          <c:val>
            <c:numRef>
              <c:f>IV!$C$2:$C$26</c:f>
              <c:numCache>
                <c:formatCode>General</c:formatCode>
                <c:ptCount val="25"/>
                <c:pt idx="0">
                  <c:v>176</c:v>
                </c:pt>
                <c:pt idx="1">
                  <c:v>1976</c:v>
                </c:pt>
                <c:pt idx="2">
                  <c:v>3220</c:v>
                </c:pt>
                <c:pt idx="3">
                  <c:v>6046</c:v>
                </c:pt>
                <c:pt idx="4">
                  <c:v>6247</c:v>
                </c:pt>
                <c:pt idx="5">
                  <c:v>10395</c:v>
                </c:pt>
                <c:pt idx="6">
                  <c:v>13450</c:v>
                </c:pt>
                <c:pt idx="7">
                  <c:v>15191</c:v>
                </c:pt>
                <c:pt idx="8">
                  <c:v>24329</c:v>
                </c:pt>
                <c:pt idx="9">
                  <c:v>26480</c:v>
                </c:pt>
                <c:pt idx="10">
                  <c:v>30710</c:v>
                </c:pt>
                <c:pt idx="11">
                  <c:v>38354</c:v>
                </c:pt>
                <c:pt idx="12">
                  <c:v>41621</c:v>
                </c:pt>
                <c:pt idx="13">
                  <c:v>50592</c:v>
                </c:pt>
                <c:pt idx="14">
                  <c:v>56868</c:v>
                </c:pt>
                <c:pt idx="15">
                  <c:v>62287</c:v>
                </c:pt>
                <c:pt idx="16">
                  <c:v>64742</c:v>
                </c:pt>
                <c:pt idx="17">
                  <c:v>76738</c:v>
                </c:pt>
                <c:pt idx="18">
                  <c:v>80421</c:v>
                </c:pt>
                <c:pt idx="19">
                  <c:v>84609</c:v>
                </c:pt>
                <c:pt idx="20">
                  <c:v>104406</c:v>
                </c:pt>
                <c:pt idx="21">
                  <c:v>117807</c:v>
                </c:pt>
                <c:pt idx="22">
                  <c:v>133803</c:v>
                </c:pt>
                <c:pt idx="23">
                  <c:v>146438</c:v>
                </c:pt>
                <c:pt idx="24">
                  <c:v>60277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5-4998-AAA6-5D271FF9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8310952"/>
        <c:axId val="678311280"/>
      </c:barChart>
      <c:lineChart>
        <c:grouping val="standard"/>
        <c:varyColors val="0"/>
        <c:ser>
          <c:idx val="2"/>
          <c:order val="2"/>
          <c:tx>
            <c:strRef>
              <c:f>IV!$D$1</c:f>
              <c:strCache>
                <c:ptCount val="1"/>
                <c:pt idx="0">
                  <c:v>take_rate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IV!$A$2:$A$26</c:f>
              <c:strCache>
                <c:ptCount val="25"/>
                <c:pt idx="0">
                  <c:v>2015-07</c:v>
                </c:pt>
                <c:pt idx="1">
                  <c:v>2015-08</c:v>
                </c:pt>
                <c:pt idx="2">
                  <c:v>2015-09</c:v>
                </c:pt>
                <c:pt idx="3">
                  <c:v>2015-10</c:v>
                </c:pt>
                <c:pt idx="4">
                  <c:v>2015-11</c:v>
                </c:pt>
                <c:pt idx="5">
                  <c:v>2015-12</c:v>
                </c:pt>
                <c:pt idx="6">
                  <c:v>2016-01</c:v>
                </c:pt>
                <c:pt idx="7">
                  <c:v>2016-02</c:v>
                </c:pt>
                <c:pt idx="8">
                  <c:v>2016-03</c:v>
                </c:pt>
                <c:pt idx="9">
                  <c:v>2016-04</c:v>
                </c:pt>
                <c:pt idx="10">
                  <c:v>2016-05</c:v>
                </c:pt>
                <c:pt idx="11">
                  <c:v>2016-06</c:v>
                </c:pt>
                <c:pt idx="12">
                  <c:v>2016-07</c:v>
                </c:pt>
                <c:pt idx="13">
                  <c:v>2016-08</c:v>
                </c:pt>
                <c:pt idx="14">
                  <c:v>2016-09</c:v>
                </c:pt>
                <c:pt idx="15">
                  <c:v>2016-10</c:v>
                </c:pt>
                <c:pt idx="16">
                  <c:v>2016-11</c:v>
                </c:pt>
                <c:pt idx="17">
                  <c:v>2016-12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2017-07</c:v>
                </c:pt>
              </c:strCache>
            </c:strRef>
          </c:cat>
          <c:val>
            <c:numRef>
              <c:f>IV!$D$2:$D$26</c:f>
              <c:numCache>
                <c:formatCode>General</c:formatCode>
                <c:ptCount val="2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5-4998-AAA6-5D271FF9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095216"/>
        <c:axId val="566095544"/>
      </c:lineChart>
      <c:catAx>
        <c:axId val="6783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1280"/>
        <c:crosses val="autoZero"/>
        <c:auto val="1"/>
        <c:lblAlgn val="ctr"/>
        <c:lblOffset val="100"/>
        <c:noMultiLvlLbl val="0"/>
      </c:catAx>
      <c:valAx>
        <c:axId val="6783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0952"/>
        <c:crosses val="autoZero"/>
        <c:crossBetween val="between"/>
      </c:valAx>
      <c:valAx>
        <c:axId val="5660955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95216"/>
        <c:crosses val="max"/>
        <c:crossBetween val="between"/>
      </c:valAx>
      <c:catAx>
        <c:axId val="566095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6095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V!$B$1</c:f>
              <c:strCache>
                <c:ptCount val="1"/>
                <c:pt idx="0">
                  <c:v>booking_rate_percentage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V!$A$2:$A$3</c:f>
              <c:strCache>
                <c:ptCount val="2"/>
                <c:pt idx="0">
                  <c:v>holdout</c:v>
                </c:pt>
                <c:pt idx="1">
                  <c:v>variant</c:v>
                </c:pt>
              </c:strCache>
            </c:strRef>
          </c:cat>
          <c:val>
            <c:numRef>
              <c:f>V!$B$2:$B$3</c:f>
              <c:numCache>
                <c:formatCode>0%</c:formatCode>
                <c:ptCount val="2"/>
                <c:pt idx="0">
                  <c:v>0.37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0-4D83-88CB-0BC744C621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9018568"/>
        <c:axId val="579017256"/>
      </c:barChart>
      <c:catAx>
        <c:axId val="579018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7256"/>
        <c:crosses val="autoZero"/>
        <c:auto val="1"/>
        <c:lblAlgn val="ctr"/>
        <c:lblOffset val="100"/>
        <c:noMultiLvlLbl val="0"/>
      </c:catAx>
      <c:valAx>
        <c:axId val="579017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Recent Daily Booking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Recent Daily Booking Rate</a:t>
          </a:r>
        </a:p>
      </cx:txPr>
    </cx:title>
    <cx:plotArea>
      <cx:plotAreaRegion>
        <cx:series layoutId="clusteredColumn" uniqueId="{32D3AE52-EE66-4C54-A548-04AD5FC61DAB}">
          <cx:tx>
            <cx:txData>
              <cx:f>_xlchart.v1.1</cx:f>
              <cx:v>booking_rate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2C1B07D-96BE-4164-801A-CD399FD4E152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Owner Fee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Owner Fee</a:t>
          </a:r>
        </a:p>
      </cx:txPr>
    </cx:title>
    <cx:plotArea>
      <cx:plotAreaRegion>
        <cx:series layoutId="boxWhisker" uniqueId="{C5940954-A7FD-4FFF-8305-0E90C270E4C0}">
          <cx:tx>
            <cx:txData>
              <cx:f>_xlchart.v1.4</cx:f>
              <cx:v>fee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Service Fee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Service Fee</a:t>
          </a:r>
        </a:p>
      </cx:txPr>
    </cx:title>
    <cx:plotArea>
      <cx:plotAreaRegion>
        <cx:series layoutId="boxWhisker" uniqueId="{93965C3C-EA7C-4BEA-9D86-E2EBC45B8F66}">
          <cx:tx>
            <cx:txData>
              <cx:f>_xlchart.v1.7</cx:f>
              <cx:v>fee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E0F2EC62-D29F-475A-97B5-F5E5D910BD74}">
          <cx:tx>
            <cx:txData>
              <cx:f>_xlchart.v1.10</cx:f>
              <cx:v># of pets per conversation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openxmlformats.org/officeDocument/2006/relationships/chart" Target="../charts/chart6.xml"/><Relationship Id="rId4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3</xdr:row>
      <xdr:rowOff>33337</xdr:rowOff>
    </xdr:from>
    <xdr:to>
      <xdr:col>10</xdr:col>
      <xdr:colOff>109537</xdr:colOff>
      <xdr:row>17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39040-2A82-450B-82B6-1E5ACE1D8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14287</xdr:rowOff>
    </xdr:from>
    <xdr:to>
      <xdr:col>5</xdr:col>
      <xdr:colOff>590550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245FC-48B0-448E-A5A7-FE94E28A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147637</xdr:colOff>
      <xdr:row>5</xdr:row>
      <xdr:rowOff>52387</xdr:rowOff>
    </xdr:from>
    <xdr:to>
      <xdr:col>13</xdr:col>
      <xdr:colOff>23812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521FAF-6D5A-453A-BBEB-7C4FA675B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319087</xdr:colOff>
      <xdr:row>18</xdr:row>
      <xdr:rowOff>61912</xdr:rowOff>
    </xdr:from>
    <xdr:to>
      <xdr:col>13</xdr:col>
      <xdr:colOff>195262</xdr:colOff>
      <xdr:row>32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13AFB1-F6CA-4D39-87B5-F47793882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176212</xdr:colOff>
      <xdr:row>34</xdr:row>
      <xdr:rowOff>147637</xdr:rowOff>
    </xdr:from>
    <xdr:to>
      <xdr:col>6</xdr:col>
      <xdr:colOff>100012</xdr:colOff>
      <xdr:row>49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A581BD-596D-4306-B31E-062D41DC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214311</xdr:colOff>
      <xdr:row>4</xdr:row>
      <xdr:rowOff>166686</xdr:rowOff>
    </xdr:from>
    <xdr:to>
      <xdr:col>16</xdr:col>
      <xdr:colOff>123825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098E121-9893-46C5-951B-D394E62EB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6561" y="928686"/>
              <a:ext cx="7224714" cy="2967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4</xdr:row>
      <xdr:rowOff>80962</xdr:rowOff>
    </xdr:from>
    <xdr:to>
      <xdr:col>15</xdr:col>
      <xdr:colOff>114299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7E1CD-8A43-4187-BF60-9A4D8FFC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29</xdr:row>
      <xdr:rowOff>166687</xdr:rowOff>
    </xdr:from>
    <xdr:to>
      <xdr:col>11</xdr:col>
      <xdr:colOff>433387</xdr:colOff>
      <xdr:row>44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E500AF-B913-47EC-BC2F-EC72E8D686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6562" y="5691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119062</xdr:colOff>
      <xdr:row>56</xdr:row>
      <xdr:rowOff>166687</xdr:rowOff>
    </xdr:from>
    <xdr:to>
      <xdr:col>11</xdr:col>
      <xdr:colOff>423862</xdr:colOff>
      <xdr:row>71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46B04AC-D6E0-4E75-8D49-A2BA63A577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7037" y="10834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119062</xdr:colOff>
      <xdr:row>88</xdr:row>
      <xdr:rowOff>166687</xdr:rowOff>
    </xdr:from>
    <xdr:to>
      <xdr:col>11</xdr:col>
      <xdr:colOff>423862</xdr:colOff>
      <xdr:row>103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7D69E6A-079D-4952-B2B0-D2A42EE91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7037" y="16930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166687</xdr:rowOff>
    </xdr:from>
    <xdr:to>
      <xdr:col>12</xdr:col>
      <xdr:colOff>581025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990A7-A291-4B2B-99FB-9D0A59BB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F3CF-840C-4EA3-A7D6-9886B244FA42}">
  <dimension ref="A1:B5"/>
  <sheetViews>
    <sheetView workbookViewId="0">
      <selection activeCell="A13" sqref="A13"/>
    </sheetView>
  </sheetViews>
  <sheetFormatPr defaultRowHeight="15" x14ac:dyDescent="0.25"/>
  <cols>
    <col min="1" max="1" width="15.5703125" bestFit="1" customWidth="1"/>
    <col min="2" max="2" width="17" bestFit="1" customWidth="1"/>
  </cols>
  <sheetData>
    <row r="1" spans="1:2" x14ac:dyDescent="0.25">
      <c r="A1" t="s">
        <v>105</v>
      </c>
      <c r="B1" t="s">
        <v>106</v>
      </c>
    </row>
    <row r="2" spans="1:2" x14ac:dyDescent="0.25">
      <c r="A2">
        <v>29000</v>
      </c>
      <c r="B2">
        <v>35500</v>
      </c>
    </row>
    <row r="5" spans="1:2" x14ac:dyDescent="0.25">
      <c r="A5">
        <f>35500/65000*100</f>
        <v>54.615384615384613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8F7B-1E82-43BB-B495-2CD522D606A7}">
  <dimension ref="A1:L34"/>
  <sheetViews>
    <sheetView topLeftCell="A22" workbookViewId="0">
      <selection activeCell="N15" sqref="N15"/>
    </sheetView>
  </sheetViews>
  <sheetFormatPr defaultRowHeight="15" x14ac:dyDescent="0.25"/>
  <cols>
    <col min="1" max="1" width="12.140625" bestFit="1" customWidth="1"/>
    <col min="2" max="2" width="21" bestFit="1" customWidth="1"/>
    <col min="8" max="8" width="12.140625" bestFit="1" customWidth="1"/>
    <col min="9" max="9" width="12.5703125" bestFit="1" customWidth="1"/>
  </cols>
  <sheetData>
    <row r="1" spans="1:12" x14ac:dyDescent="0.25">
      <c r="A1" t="s">
        <v>1</v>
      </c>
      <c r="B1" t="s">
        <v>0</v>
      </c>
      <c r="H1" t="s">
        <v>1</v>
      </c>
      <c r="I1" t="s">
        <v>5</v>
      </c>
      <c r="J1" t="s">
        <v>6</v>
      </c>
      <c r="K1" t="s">
        <v>107</v>
      </c>
    </row>
    <row r="2" spans="1:12" x14ac:dyDescent="0.25">
      <c r="A2" t="s">
        <v>2</v>
      </c>
      <c r="B2">
        <v>34.5</v>
      </c>
      <c r="H2" t="s">
        <v>108</v>
      </c>
      <c r="I2" s="1">
        <v>0.4</v>
      </c>
      <c r="J2" s="1">
        <v>0.09</v>
      </c>
      <c r="K2">
        <v>26665</v>
      </c>
      <c r="L2" s="4"/>
    </row>
    <row r="3" spans="1:12" x14ac:dyDescent="0.25">
      <c r="A3" t="s">
        <v>3</v>
      </c>
      <c r="B3">
        <v>27</v>
      </c>
      <c r="H3" t="s">
        <v>109</v>
      </c>
      <c r="I3" s="1">
        <v>0.35</v>
      </c>
      <c r="J3" s="1">
        <v>0.09</v>
      </c>
      <c r="K3">
        <v>26362</v>
      </c>
      <c r="L3" s="4"/>
    </row>
    <row r="4" spans="1:12" x14ac:dyDescent="0.25">
      <c r="A4" t="s">
        <v>4</v>
      </c>
      <c r="B4">
        <v>22</v>
      </c>
      <c r="H4" t="s">
        <v>110</v>
      </c>
      <c r="I4" s="1">
        <v>0.47</v>
      </c>
      <c r="J4" s="1">
        <v>0.09</v>
      </c>
      <c r="K4">
        <v>26716</v>
      </c>
    </row>
    <row r="22" spans="1:5" x14ac:dyDescent="0.25">
      <c r="A22" t="s">
        <v>10</v>
      </c>
      <c r="B22" t="s">
        <v>11</v>
      </c>
    </row>
    <row r="23" spans="1:5" x14ac:dyDescent="0.25">
      <c r="A23">
        <v>22493</v>
      </c>
      <c r="B23">
        <v>6043</v>
      </c>
    </row>
    <row r="25" spans="1:5" x14ac:dyDescent="0.25">
      <c r="A25" t="s">
        <v>7</v>
      </c>
      <c r="B25" t="s">
        <v>8</v>
      </c>
      <c r="C25" t="s">
        <v>12</v>
      </c>
      <c r="D25" t="s">
        <v>9</v>
      </c>
      <c r="E25" t="s">
        <v>13</v>
      </c>
    </row>
    <row r="26" spans="1:5" x14ac:dyDescent="0.25">
      <c r="A26">
        <v>1</v>
      </c>
      <c r="B26">
        <v>1368</v>
      </c>
      <c r="C26">
        <f>B26/B31*100</f>
        <v>6.081892144222647</v>
      </c>
      <c r="D26">
        <v>683</v>
      </c>
      <c r="E26">
        <f>D26*100/D31</f>
        <v>11.302333278173093</v>
      </c>
    </row>
    <row r="27" spans="1:5" x14ac:dyDescent="0.25">
      <c r="A27">
        <v>2</v>
      </c>
      <c r="B27">
        <v>1359</v>
      </c>
      <c r="C27">
        <f>B27/B31*100</f>
        <v>6.0418796959053926</v>
      </c>
      <c r="D27">
        <v>673</v>
      </c>
      <c r="E27">
        <f>D27*100/D31</f>
        <v>11.136852556677146</v>
      </c>
    </row>
    <row r="28" spans="1:5" x14ac:dyDescent="0.25">
      <c r="A28">
        <v>3</v>
      </c>
      <c r="B28">
        <v>1246</v>
      </c>
      <c r="C28">
        <f>B28/B31*100</f>
        <v>5.5395011781443113</v>
      </c>
      <c r="D28">
        <v>651</v>
      </c>
      <c r="E28">
        <f>D28*100/D31</f>
        <v>10.772794969386066</v>
      </c>
    </row>
    <row r="29" spans="1:5" x14ac:dyDescent="0.25">
      <c r="A29">
        <v>4</v>
      </c>
      <c r="B29">
        <v>1324</v>
      </c>
      <c r="C29">
        <f>B29/B31*100</f>
        <v>5.8862757302271822</v>
      </c>
      <c r="D29">
        <v>680</v>
      </c>
      <c r="E29">
        <f>D29*100/D31</f>
        <v>11.252689061724309</v>
      </c>
    </row>
    <row r="30" spans="1:5" x14ac:dyDescent="0.25">
      <c r="A30">
        <v>5</v>
      </c>
      <c r="B30">
        <v>17196</v>
      </c>
      <c r="C30">
        <f>B30/B31*100</f>
        <v>76.450451251500468</v>
      </c>
      <c r="D30">
        <v>3356</v>
      </c>
      <c r="E30">
        <f>D30*100/D31</f>
        <v>55.535330134039384</v>
      </c>
    </row>
    <row r="31" spans="1:5" x14ac:dyDescent="0.25">
      <c r="B31">
        <f>SUM(B26:B30)</f>
        <v>22493</v>
      </c>
      <c r="C31">
        <f>B31/B31*100</f>
        <v>100</v>
      </c>
      <c r="D31">
        <f>SUM(D26:D30)</f>
        <v>6043</v>
      </c>
      <c r="E31">
        <f>D31*100/D31</f>
        <v>100</v>
      </c>
    </row>
    <row r="32" spans="1:5" x14ac:dyDescent="0.25">
      <c r="A32" t="s">
        <v>7</v>
      </c>
      <c r="B32" t="s">
        <v>16</v>
      </c>
      <c r="C32" t="s">
        <v>17</v>
      </c>
    </row>
    <row r="33" spans="1:3" x14ac:dyDescent="0.25">
      <c r="A33" t="s">
        <v>15</v>
      </c>
      <c r="B33" s="1">
        <v>0.82</v>
      </c>
      <c r="C33" s="1">
        <v>0.67</v>
      </c>
    </row>
    <row r="34" spans="1:3" x14ac:dyDescent="0.25">
      <c r="A34" t="s">
        <v>14</v>
      </c>
      <c r="B34" s="1">
        <v>0.18</v>
      </c>
      <c r="C34" s="1">
        <v>0.33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2917-97AF-40BC-BB6F-DCDD790602CB}">
  <dimension ref="A1:E91"/>
  <sheetViews>
    <sheetView workbookViewId="0">
      <selection activeCell="J3" sqref="J3"/>
    </sheetView>
  </sheetViews>
  <sheetFormatPr defaultRowHeight="15" x14ac:dyDescent="0.25"/>
  <cols>
    <col min="1" max="1" width="10.42578125" style="2" bestFit="1" customWidth="1"/>
    <col min="2" max="2" width="12.7109375" bestFit="1" customWidth="1"/>
  </cols>
  <sheetData>
    <row r="1" spans="1:5" x14ac:dyDescent="0.25">
      <c r="A1" s="2" t="s">
        <v>18</v>
      </c>
      <c r="B1" t="s">
        <v>21</v>
      </c>
      <c r="C1" t="s">
        <v>19</v>
      </c>
      <c r="D1" t="s">
        <v>20</v>
      </c>
    </row>
    <row r="2" spans="1:5" x14ac:dyDescent="0.25">
      <c r="A2" s="2">
        <v>43015</v>
      </c>
      <c r="B2" s="3">
        <f t="shared" ref="B2:B33" si="0">E2/100</f>
        <v>0.06</v>
      </c>
      <c r="C2">
        <v>290</v>
      </c>
      <c r="D2">
        <v>18</v>
      </c>
      <c r="E2">
        <v>6</v>
      </c>
    </row>
    <row r="3" spans="1:5" x14ac:dyDescent="0.25">
      <c r="A3" s="2">
        <v>42985</v>
      </c>
      <c r="B3" s="3">
        <f t="shared" si="0"/>
        <v>0.21</v>
      </c>
      <c r="C3">
        <v>320</v>
      </c>
      <c r="D3">
        <v>70</v>
      </c>
      <c r="E3">
        <v>21</v>
      </c>
    </row>
    <row r="4" spans="1:5" x14ac:dyDescent="0.25">
      <c r="A4" s="2">
        <v>42954</v>
      </c>
      <c r="B4" s="3">
        <f t="shared" si="0"/>
        <v>0.24</v>
      </c>
      <c r="C4">
        <v>274</v>
      </c>
      <c r="D4">
        <v>66</v>
      </c>
      <c r="E4">
        <v>24</v>
      </c>
    </row>
    <row r="5" spans="1:5" x14ac:dyDescent="0.25">
      <c r="A5" s="2">
        <v>42923</v>
      </c>
      <c r="B5" s="3">
        <f t="shared" si="0"/>
        <v>0.32</v>
      </c>
      <c r="C5">
        <v>278</v>
      </c>
      <c r="D5">
        <v>91</v>
      </c>
      <c r="E5">
        <v>32</v>
      </c>
    </row>
    <row r="6" spans="1:5" x14ac:dyDescent="0.25">
      <c r="A6" s="2">
        <v>42893</v>
      </c>
      <c r="B6" s="3">
        <f t="shared" si="0"/>
        <v>0.41</v>
      </c>
      <c r="C6">
        <v>269</v>
      </c>
      <c r="D6">
        <v>111</v>
      </c>
      <c r="E6">
        <v>41</v>
      </c>
    </row>
    <row r="7" spans="1:5" x14ac:dyDescent="0.25">
      <c r="A7" s="2">
        <v>42862</v>
      </c>
      <c r="B7" s="3">
        <f t="shared" si="0"/>
        <v>0.42</v>
      </c>
      <c r="C7">
        <v>315</v>
      </c>
      <c r="D7">
        <v>135</v>
      </c>
      <c r="E7">
        <v>42</v>
      </c>
    </row>
    <row r="8" spans="1:5" x14ac:dyDescent="0.25">
      <c r="A8" s="2">
        <v>42832</v>
      </c>
      <c r="B8" s="3">
        <f t="shared" si="0"/>
        <v>0.47</v>
      </c>
      <c r="C8">
        <v>278</v>
      </c>
      <c r="D8">
        <v>132</v>
      </c>
      <c r="E8">
        <v>47</v>
      </c>
    </row>
    <row r="9" spans="1:5" x14ac:dyDescent="0.25">
      <c r="A9" s="2">
        <v>42801</v>
      </c>
      <c r="B9" s="3">
        <f t="shared" si="0"/>
        <v>0.39</v>
      </c>
      <c r="C9">
        <v>307</v>
      </c>
      <c r="D9">
        <v>122</v>
      </c>
      <c r="E9">
        <v>39</v>
      </c>
    </row>
    <row r="10" spans="1:5" x14ac:dyDescent="0.25">
      <c r="A10" s="2">
        <v>42773</v>
      </c>
      <c r="B10" s="3">
        <f t="shared" si="0"/>
        <v>0.45</v>
      </c>
      <c r="C10">
        <v>279</v>
      </c>
      <c r="D10">
        <v>127</v>
      </c>
      <c r="E10">
        <v>45</v>
      </c>
    </row>
    <row r="11" spans="1:5" x14ac:dyDescent="0.25">
      <c r="A11" s="2">
        <v>42742</v>
      </c>
      <c r="B11" s="3">
        <f t="shared" si="0"/>
        <v>0.49</v>
      </c>
      <c r="C11">
        <v>281</v>
      </c>
      <c r="D11">
        <v>139</v>
      </c>
      <c r="E11">
        <v>49</v>
      </c>
    </row>
    <row r="12" spans="1:5" x14ac:dyDescent="0.25">
      <c r="A12" s="2" t="s">
        <v>22</v>
      </c>
      <c r="B12" s="3">
        <f t="shared" si="0"/>
        <v>0.44</v>
      </c>
      <c r="C12">
        <v>295</v>
      </c>
      <c r="D12">
        <v>130</v>
      </c>
      <c r="E12">
        <v>44</v>
      </c>
    </row>
    <row r="13" spans="1:5" x14ac:dyDescent="0.25">
      <c r="A13" s="2" t="s">
        <v>23</v>
      </c>
      <c r="B13" s="3">
        <f t="shared" si="0"/>
        <v>0.38</v>
      </c>
      <c r="C13">
        <v>262</v>
      </c>
      <c r="D13">
        <v>101</v>
      </c>
      <c r="E13">
        <v>38</v>
      </c>
    </row>
    <row r="14" spans="1:5" x14ac:dyDescent="0.25">
      <c r="A14" s="2" t="s">
        <v>24</v>
      </c>
      <c r="B14" s="3">
        <f t="shared" si="0"/>
        <v>0.38</v>
      </c>
      <c r="C14">
        <v>276</v>
      </c>
      <c r="D14">
        <v>106</v>
      </c>
      <c r="E14">
        <v>38</v>
      </c>
    </row>
    <row r="15" spans="1:5" x14ac:dyDescent="0.25">
      <c r="A15" s="2" t="s">
        <v>25</v>
      </c>
      <c r="B15" s="3">
        <f t="shared" si="0"/>
        <v>0.47</v>
      </c>
      <c r="C15">
        <v>266</v>
      </c>
      <c r="D15">
        <v>126</v>
      </c>
      <c r="E15">
        <v>47</v>
      </c>
    </row>
    <row r="16" spans="1:5" x14ac:dyDescent="0.25">
      <c r="A16" s="2" t="s">
        <v>26</v>
      </c>
      <c r="B16" s="3">
        <f t="shared" si="0"/>
        <v>0.45</v>
      </c>
      <c r="C16">
        <v>279</v>
      </c>
      <c r="D16">
        <v>127</v>
      </c>
      <c r="E16">
        <v>45</v>
      </c>
    </row>
    <row r="17" spans="1:5" x14ac:dyDescent="0.25">
      <c r="A17" s="2" t="s">
        <v>27</v>
      </c>
      <c r="B17" s="3">
        <f t="shared" si="0"/>
        <v>0.48</v>
      </c>
      <c r="C17">
        <v>282</v>
      </c>
      <c r="D17">
        <v>138</v>
      </c>
      <c r="E17">
        <v>48</v>
      </c>
    </row>
    <row r="18" spans="1:5" x14ac:dyDescent="0.25">
      <c r="A18" s="2" t="s">
        <v>28</v>
      </c>
      <c r="B18" s="3">
        <f t="shared" si="0"/>
        <v>0.41</v>
      </c>
      <c r="C18">
        <v>297</v>
      </c>
      <c r="D18">
        <v>123</v>
      </c>
      <c r="E18">
        <v>41</v>
      </c>
    </row>
    <row r="19" spans="1:5" x14ac:dyDescent="0.25">
      <c r="A19" s="2" t="s">
        <v>29</v>
      </c>
      <c r="B19" s="3">
        <f t="shared" si="0"/>
        <v>0.48</v>
      </c>
      <c r="C19">
        <v>279</v>
      </c>
      <c r="D19">
        <v>136</v>
      </c>
      <c r="E19">
        <v>48</v>
      </c>
    </row>
    <row r="20" spans="1:5" x14ac:dyDescent="0.25">
      <c r="A20" s="2" t="s">
        <v>30</v>
      </c>
      <c r="B20" s="3">
        <f t="shared" si="0"/>
        <v>0.4</v>
      </c>
      <c r="C20">
        <v>287</v>
      </c>
      <c r="D20">
        <v>116</v>
      </c>
      <c r="E20">
        <v>40</v>
      </c>
    </row>
    <row r="21" spans="1:5" x14ac:dyDescent="0.25">
      <c r="A21" s="2" t="s">
        <v>31</v>
      </c>
      <c r="B21" s="3">
        <f t="shared" si="0"/>
        <v>0.43</v>
      </c>
      <c r="C21">
        <v>281</v>
      </c>
      <c r="D21">
        <v>122</v>
      </c>
      <c r="E21">
        <v>43</v>
      </c>
    </row>
    <row r="22" spans="1:5" x14ac:dyDescent="0.25">
      <c r="A22" s="2" t="s">
        <v>32</v>
      </c>
      <c r="B22" s="3">
        <f t="shared" si="0"/>
        <v>0.42</v>
      </c>
      <c r="C22">
        <v>273</v>
      </c>
      <c r="D22">
        <v>115</v>
      </c>
      <c r="E22">
        <v>42</v>
      </c>
    </row>
    <row r="23" spans="1:5" x14ac:dyDescent="0.25">
      <c r="A23" s="2" t="s">
        <v>33</v>
      </c>
      <c r="B23" s="3">
        <f t="shared" si="0"/>
        <v>0.4</v>
      </c>
      <c r="C23">
        <v>282</v>
      </c>
      <c r="D23">
        <v>113</v>
      </c>
      <c r="E23">
        <v>40</v>
      </c>
    </row>
    <row r="24" spans="1:5" x14ac:dyDescent="0.25">
      <c r="A24" s="2" t="s">
        <v>34</v>
      </c>
      <c r="B24" s="3">
        <f t="shared" si="0"/>
        <v>0.47</v>
      </c>
      <c r="C24">
        <v>267</v>
      </c>
      <c r="D24">
        <v>127</v>
      </c>
      <c r="E24">
        <v>47</v>
      </c>
    </row>
    <row r="25" spans="1:5" x14ac:dyDescent="0.25">
      <c r="A25" s="2" t="s">
        <v>35</v>
      </c>
      <c r="B25" s="3">
        <f t="shared" si="0"/>
        <v>0.41</v>
      </c>
      <c r="C25">
        <v>279</v>
      </c>
      <c r="D25">
        <v>117</v>
      </c>
      <c r="E25">
        <v>41</v>
      </c>
    </row>
    <row r="26" spans="1:5" x14ac:dyDescent="0.25">
      <c r="A26" s="2" t="s">
        <v>36</v>
      </c>
      <c r="B26" s="3">
        <f t="shared" si="0"/>
        <v>0.43</v>
      </c>
      <c r="C26">
        <v>251</v>
      </c>
      <c r="D26">
        <v>109</v>
      </c>
      <c r="E26">
        <v>43</v>
      </c>
    </row>
    <row r="27" spans="1:5" x14ac:dyDescent="0.25">
      <c r="A27" s="2" t="s">
        <v>37</v>
      </c>
      <c r="B27" s="3">
        <f t="shared" si="0"/>
        <v>0.48</v>
      </c>
      <c r="C27">
        <v>280</v>
      </c>
      <c r="D27">
        <v>136</v>
      </c>
      <c r="E27">
        <v>48</v>
      </c>
    </row>
    <row r="28" spans="1:5" x14ac:dyDescent="0.25">
      <c r="A28" s="2" t="s">
        <v>38</v>
      </c>
      <c r="B28" s="3">
        <f t="shared" si="0"/>
        <v>0.41</v>
      </c>
      <c r="C28">
        <v>239</v>
      </c>
      <c r="D28">
        <v>99</v>
      </c>
      <c r="E28">
        <v>41</v>
      </c>
    </row>
    <row r="29" spans="1:5" x14ac:dyDescent="0.25">
      <c r="A29" s="2" t="s">
        <v>39</v>
      </c>
      <c r="B29" s="3">
        <f t="shared" si="0"/>
        <v>0.45</v>
      </c>
      <c r="C29">
        <v>269</v>
      </c>
      <c r="D29">
        <v>122</v>
      </c>
      <c r="E29">
        <v>45</v>
      </c>
    </row>
    <row r="30" spans="1:5" x14ac:dyDescent="0.25">
      <c r="A30" s="2">
        <v>43075</v>
      </c>
      <c r="B30" s="3">
        <f t="shared" si="0"/>
        <v>0.44</v>
      </c>
      <c r="C30">
        <v>262</v>
      </c>
      <c r="D30">
        <v>117</v>
      </c>
      <c r="E30">
        <v>44</v>
      </c>
    </row>
    <row r="31" spans="1:5" x14ac:dyDescent="0.25">
      <c r="A31" s="2">
        <v>43045</v>
      </c>
      <c r="B31" s="3">
        <f t="shared" si="0"/>
        <v>0.43</v>
      </c>
      <c r="C31">
        <v>262</v>
      </c>
      <c r="D31">
        <v>115</v>
      </c>
      <c r="E31">
        <v>43</v>
      </c>
    </row>
    <row r="32" spans="1:5" x14ac:dyDescent="0.25">
      <c r="A32" s="2">
        <v>43014</v>
      </c>
      <c r="B32" s="3">
        <f t="shared" si="0"/>
        <v>0.47</v>
      </c>
      <c r="C32">
        <v>263</v>
      </c>
      <c r="D32">
        <v>125</v>
      </c>
      <c r="E32">
        <v>47</v>
      </c>
    </row>
    <row r="33" spans="1:5" x14ac:dyDescent="0.25">
      <c r="A33" s="2">
        <v>42984</v>
      </c>
      <c r="B33" s="3">
        <f t="shared" si="0"/>
        <v>0.46</v>
      </c>
      <c r="C33">
        <v>288</v>
      </c>
      <c r="D33">
        <v>135</v>
      </c>
      <c r="E33">
        <v>46</v>
      </c>
    </row>
    <row r="34" spans="1:5" x14ac:dyDescent="0.25">
      <c r="A34" s="2">
        <v>42953</v>
      </c>
      <c r="B34" s="3">
        <f t="shared" ref="B34:B65" si="1">E34/100</f>
        <v>0.46</v>
      </c>
      <c r="C34">
        <v>264</v>
      </c>
      <c r="D34">
        <v>124</v>
      </c>
      <c r="E34">
        <v>46</v>
      </c>
    </row>
    <row r="35" spans="1:5" x14ac:dyDescent="0.25">
      <c r="A35" s="2">
        <v>42922</v>
      </c>
      <c r="B35" s="3">
        <f t="shared" si="1"/>
        <v>0.45</v>
      </c>
      <c r="C35">
        <v>241</v>
      </c>
      <c r="D35">
        <v>110</v>
      </c>
      <c r="E35">
        <v>45</v>
      </c>
    </row>
    <row r="36" spans="1:5" x14ac:dyDescent="0.25">
      <c r="A36" s="2">
        <v>42892</v>
      </c>
      <c r="B36" s="3">
        <f t="shared" si="1"/>
        <v>0.41</v>
      </c>
      <c r="C36">
        <v>254</v>
      </c>
      <c r="D36">
        <v>106</v>
      </c>
      <c r="E36">
        <v>41</v>
      </c>
    </row>
    <row r="37" spans="1:5" x14ac:dyDescent="0.25">
      <c r="A37" s="2">
        <v>42861</v>
      </c>
      <c r="B37" s="3">
        <f t="shared" si="1"/>
        <v>0.46</v>
      </c>
      <c r="C37">
        <v>280</v>
      </c>
      <c r="D37">
        <v>129</v>
      </c>
      <c r="E37">
        <v>46</v>
      </c>
    </row>
    <row r="38" spans="1:5" x14ac:dyDescent="0.25">
      <c r="A38" s="2">
        <v>42831</v>
      </c>
      <c r="B38" s="3">
        <f t="shared" si="1"/>
        <v>0.43</v>
      </c>
      <c r="C38">
        <v>220</v>
      </c>
      <c r="D38">
        <v>95</v>
      </c>
      <c r="E38">
        <v>43</v>
      </c>
    </row>
    <row r="39" spans="1:5" x14ac:dyDescent="0.25">
      <c r="A39" s="2">
        <v>42800</v>
      </c>
      <c r="B39" s="3">
        <f t="shared" si="1"/>
        <v>0.46</v>
      </c>
      <c r="C39">
        <v>275</v>
      </c>
      <c r="D39">
        <v>128</v>
      </c>
      <c r="E39">
        <v>46</v>
      </c>
    </row>
    <row r="40" spans="1:5" x14ac:dyDescent="0.25">
      <c r="A40" s="2">
        <v>42772</v>
      </c>
      <c r="B40" s="3">
        <f t="shared" si="1"/>
        <v>0.42</v>
      </c>
      <c r="C40">
        <v>254</v>
      </c>
      <c r="D40">
        <v>108</v>
      </c>
      <c r="E40">
        <v>42</v>
      </c>
    </row>
    <row r="41" spans="1:5" x14ac:dyDescent="0.25">
      <c r="A41" s="2">
        <v>42741</v>
      </c>
      <c r="B41" s="3">
        <f t="shared" si="1"/>
        <v>0.41</v>
      </c>
      <c r="C41">
        <v>270</v>
      </c>
      <c r="D41">
        <v>113</v>
      </c>
      <c r="E41">
        <v>41</v>
      </c>
    </row>
    <row r="42" spans="1:5" x14ac:dyDescent="0.25">
      <c r="A42" s="2" t="s">
        <v>40</v>
      </c>
      <c r="B42" s="3">
        <f t="shared" si="1"/>
        <v>0.4</v>
      </c>
      <c r="C42">
        <v>276</v>
      </c>
      <c r="D42">
        <v>113</v>
      </c>
      <c r="E42">
        <v>40</v>
      </c>
    </row>
    <row r="43" spans="1:5" x14ac:dyDescent="0.25">
      <c r="A43" s="2" t="s">
        <v>41</v>
      </c>
      <c r="B43" s="3">
        <f t="shared" si="1"/>
        <v>0.44</v>
      </c>
      <c r="C43">
        <v>265</v>
      </c>
      <c r="D43">
        <v>119</v>
      </c>
      <c r="E43">
        <v>44</v>
      </c>
    </row>
    <row r="44" spans="1:5" x14ac:dyDescent="0.25">
      <c r="A44" s="2" t="s">
        <v>42</v>
      </c>
      <c r="B44" s="3">
        <f t="shared" si="1"/>
        <v>0.44</v>
      </c>
      <c r="C44">
        <v>263</v>
      </c>
      <c r="D44">
        <v>117</v>
      </c>
      <c r="E44">
        <v>44</v>
      </c>
    </row>
    <row r="45" spans="1:5" x14ac:dyDescent="0.25">
      <c r="A45" s="2" t="s">
        <v>43</v>
      </c>
      <c r="B45" s="3">
        <f t="shared" si="1"/>
        <v>0.44</v>
      </c>
      <c r="C45">
        <v>237</v>
      </c>
      <c r="D45">
        <v>105</v>
      </c>
      <c r="E45">
        <v>44</v>
      </c>
    </row>
    <row r="46" spans="1:5" x14ac:dyDescent="0.25">
      <c r="A46" s="2" t="s">
        <v>44</v>
      </c>
      <c r="B46" s="3">
        <f t="shared" si="1"/>
        <v>0.41</v>
      </c>
      <c r="C46">
        <v>273</v>
      </c>
      <c r="D46">
        <v>114</v>
      </c>
      <c r="E46">
        <v>41</v>
      </c>
    </row>
    <row r="47" spans="1:5" x14ac:dyDescent="0.25">
      <c r="A47" s="2" t="s">
        <v>45</v>
      </c>
      <c r="B47" s="3">
        <f t="shared" si="1"/>
        <v>0.45</v>
      </c>
      <c r="C47">
        <v>251</v>
      </c>
      <c r="D47">
        <v>113</v>
      </c>
      <c r="E47">
        <v>45</v>
      </c>
    </row>
    <row r="48" spans="1:5" x14ac:dyDescent="0.25">
      <c r="A48" s="2" t="s">
        <v>46</v>
      </c>
      <c r="B48" s="3">
        <f t="shared" si="1"/>
        <v>0.42</v>
      </c>
      <c r="C48">
        <v>248</v>
      </c>
      <c r="D48">
        <v>106</v>
      </c>
      <c r="E48">
        <v>42</v>
      </c>
    </row>
    <row r="49" spans="1:5" x14ac:dyDescent="0.25">
      <c r="A49" s="2" t="s">
        <v>47</v>
      </c>
      <c r="B49" s="3">
        <f t="shared" si="1"/>
        <v>0.42</v>
      </c>
      <c r="C49">
        <v>271</v>
      </c>
      <c r="D49">
        <v>116</v>
      </c>
      <c r="E49">
        <v>42</v>
      </c>
    </row>
    <row r="50" spans="1:5" x14ac:dyDescent="0.25">
      <c r="A50" s="2" t="s">
        <v>48</v>
      </c>
      <c r="B50" s="3">
        <f t="shared" si="1"/>
        <v>0.45</v>
      </c>
      <c r="C50">
        <v>228</v>
      </c>
      <c r="D50">
        <v>104</v>
      </c>
      <c r="E50">
        <v>45</v>
      </c>
    </row>
    <row r="51" spans="1:5" x14ac:dyDescent="0.25">
      <c r="A51" s="2" t="s">
        <v>49</v>
      </c>
      <c r="B51" s="3">
        <f t="shared" si="1"/>
        <v>0.43</v>
      </c>
      <c r="C51">
        <v>230</v>
      </c>
      <c r="D51">
        <v>99</v>
      </c>
      <c r="E51">
        <v>43</v>
      </c>
    </row>
    <row r="52" spans="1:5" x14ac:dyDescent="0.25">
      <c r="A52" s="2" t="s">
        <v>50</v>
      </c>
      <c r="B52" s="3">
        <f t="shared" si="1"/>
        <v>0.36</v>
      </c>
      <c r="C52">
        <v>228</v>
      </c>
      <c r="D52">
        <v>84</v>
      </c>
      <c r="E52">
        <v>36</v>
      </c>
    </row>
    <row r="53" spans="1:5" x14ac:dyDescent="0.25">
      <c r="A53" s="2" t="s">
        <v>51</v>
      </c>
      <c r="B53" s="3">
        <f t="shared" si="1"/>
        <v>0.48</v>
      </c>
      <c r="C53">
        <v>249</v>
      </c>
      <c r="D53">
        <v>120</v>
      </c>
      <c r="E53">
        <v>48</v>
      </c>
    </row>
    <row r="54" spans="1:5" x14ac:dyDescent="0.25">
      <c r="A54" s="2" t="s">
        <v>52</v>
      </c>
      <c r="B54" s="3">
        <f t="shared" si="1"/>
        <v>0.5</v>
      </c>
      <c r="C54">
        <v>273</v>
      </c>
      <c r="D54">
        <v>138</v>
      </c>
      <c r="E54">
        <v>50</v>
      </c>
    </row>
    <row r="55" spans="1:5" x14ac:dyDescent="0.25">
      <c r="A55" s="2" t="s">
        <v>53</v>
      </c>
      <c r="B55" s="3">
        <f t="shared" si="1"/>
        <v>0.4</v>
      </c>
      <c r="C55">
        <v>222</v>
      </c>
      <c r="D55">
        <v>91</v>
      </c>
      <c r="E55">
        <v>40</v>
      </c>
    </row>
    <row r="56" spans="1:5" x14ac:dyDescent="0.25">
      <c r="A56" s="2" t="s">
        <v>54</v>
      </c>
      <c r="B56" s="3">
        <f t="shared" si="1"/>
        <v>0.46</v>
      </c>
      <c r="C56">
        <v>267</v>
      </c>
      <c r="D56">
        <v>125</v>
      </c>
      <c r="E56">
        <v>46</v>
      </c>
    </row>
    <row r="57" spans="1:5" x14ac:dyDescent="0.25">
      <c r="A57" s="2" t="s">
        <v>55</v>
      </c>
      <c r="B57" s="3">
        <f t="shared" si="1"/>
        <v>0.38</v>
      </c>
      <c r="C57">
        <v>250</v>
      </c>
      <c r="D57">
        <v>96</v>
      </c>
      <c r="E57">
        <v>38</v>
      </c>
    </row>
    <row r="58" spans="1:5" x14ac:dyDescent="0.25">
      <c r="A58" s="2" t="s">
        <v>56</v>
      </c>
      <c r="B58" s="3">
        <f t="shared" si="1"/>
        <v>0.4</v>
      </c>
      <c r="C58">
        <v>250</v>
      </c>
      <c r="D58">
        <v>102</v>
      </c>
      <c r="E58">
        <v>40</v>
      </c>
    </row>
    <row r="59" spans="1:5" x14ac:dyDescent="0.25">
      <c r="A59" s="2" t="s">
        <v>57</v>
      </c>
      <c r="B59" s="3">
        <f t="shared" si="1"/>
        <v>0.43</v>
      </c>
      <c r="C59">
        <v>230</v>
      </c>
      <c r="D59">
        <v>101</v>
      </c>
      <c r="E59">
        <v>43</v>
      </c>
    </row>
    <row r="60" spans="1:5" x14ac:dyDescent="0.25">
      <c r="A60" s="2" t="s">
        <v>58</v>
      </c>
      <c r="B60" s="3">
        <f t="shared" si="1"/>
        <v>0.37</v>
      </c>
      <c r="C60">
        <v>251</v>
      </c>
      <c r="D60">
        <v>95</v>
      </c>
      <c r="E60">
        <v>37</v>
      </c>
    </row>
    <row r="61" spans="1:5" x14ac:dyDescent="0.25">
      <c r="A61" s="2">
        <v>43074</v>
      </c>
      <c r="B61" s="3">
        <f t="shared" si="1"/>
        <v>0.46</v>
      </c>
      <c r="C61">
        <v>272</v>
      </c>
      <c r="D61">
        <v>127</v>
      </c>
      <c r="E61">
        <v>46</v>
      </c>
    </row>
    <row r="62" spans="1:5" x14ac:dyDescent="0.25">
      <c r="A62" s="2">
        <v>43044</v>
      </c>
      <c r="B62" s="3">
        <f t="shared" si="1"/>
        <v>0.43</v>
      </c>
      <c r="C62">
        <v>242</v>
      </c>
      <c r="D62">
        <v>106</v>
      </c>
      <c r="E62">
        <v>43</v>
      </c>
    </row>
    <row r="63" spans="1:5" x14ac:dyDescent="0.25">
      <c r="A63" s="2">
        <v>43013</v>
      </c>
      <c r="B63" s="3">
        <f t="shared" si="1"/>
        <v>0.46</v>
      </c>
      <c r="C63">
        <v>242</v>
      </c>
      <c r="D63">
        <v>112</v>
      </c>
      <c r="E63">
        <v>46</v>
      </c>
    </row>
    <row r="64" spans="1:5" x14ac:dyDescent="0.25">
      <c r="A64" s="2">
        <v>42983</v>
      </c>
      <c r="B64" s="3">
        <f t="shared" si="1"/>
        <v>0.43</v>
      </c>
      <c r="C64">
        <v>239</v>
      </c>
      <c r="D64">
        <v>105</v>
      </c>
      <c r="E64">
        <v>43</v>
      </c>
    </row>
    <row r="65" spans="1:5" x14ac:dyDescent="0.25">
      <c r="A65" s="2">
        <v>42952</v>
      </c>
      <c r="B65" s="3">
        <f t="shared" si="1"/>
        <v>0.46</v>
      </c>
      <c r="C65">
        <v>245</v>
      </c>
      <c r="D65">
        <v>113</v>
      </c>
      <c r="E65">
        <v>46</v>
      </c>
    </row>
    <row r="66" spans="1:5" x14ac:dyDescent="0.25">
      <c r="A66" s="2">
        <v>42921</v>
      </c>
      <c r="B66" s="3">
        <f t="shared" ref="B66:B91" si="2">E66/100</f>
        <v>0.46</v>
      </c>
      <c r="C66">
        <v>224</v>
      </c>
      <c r="D66">
        <v>104</v>
      </c>
      <c r="E66">
        <v>46</v>
      </c>
    </row>
    <row r="67" spans="1:5" x14ac:dyDescent="0.25">
      <c r="A67" s="2">
        <v>42891</v>
      </c>
      <c r="B67" s="3">
        <f t="shared" si="2"/>
        <v>0.45</v>
      </c>
      <c r="C67">
        <v>217</v>
      </c>
      <c r="D67">
        <v>98</v>
      </c>
      <c r="E67">
        <v>45</v>
      </c>
    </row>
    <row r="68" spans="1:5" x14ac:dyDescent="0.25">
      <c r="A68" s="2">
        <v>42860</v>
      </c>
      <c r="B68" s="3">
        <f t="shared" si="2"/>
        <v>0.41</v>
      </c>
      <c r="C68">
        <v>247</v>
      </c>
      <c r="D68">
        <v>102</v>
      </c>
      <c r="E68">
        <v>41</v>
      </c>
    </row>
    <row r="69" spans="1:5" x14ac:dyDescent="0.25">
      <c r="A69" s="2">
        <v>42830</v>
      </c>
      <c r="B69" s="3">
        <f t="shared" si="2"/>
        <v>0.42</v>
      </c>
      <c r="C69">
        <v>212</v>
      </c>
      <c r="D69">
        <v>90</v>
      </c>
      <c r="E69">
        <v>42</v>
      </c>
    </row>
    <row r="70" spans="1:5" x14ac:dyDescent="0.25">
      <c r="A70" s="2">
        <v>42799</v>
      </c>
      <c r="B70" s="3">
        <f t="shared" si="2"/>
        <v>0.44</v>
      </c>
      <c r="C70">
        <v>236</v>
      </c>
      <c r="D70">
        <v>104</v>
      </c>
      <c r="E70">
        <v>44</v>
      </c>
    </row>
    <row r="71" spans="1:5" x14ac:dyDescent="0.25">
      <c r="A71" s="2">
        <v>42771</v>
      </c>
      <c r="B71" s="3">
        <f t="shared" si="2"/>
        <v>0.5</v>
      </c>
      <c r="C71">
        <v>228</v>
      </c>
      <c r="D71">
        <v>115</v>
      </c>
      <c r="E71">
        <v>50</v>
      </c>
    </row>
    <row r="72" spans="1:5" x14ac:dyDescent="0.25">
      <c r="A72" s="2">
        <v>42740</v>
      </c>
      <c r="B72" s="3">
        <f t="shared" si="2"/>
        <v>0.4</v>
      </c>
      <c r="C72">
        <v>237</v>
      </c>
      <c r="D72">
        <v>95</v>
      </c>
      <c r="E72">
        <v>40</v>
      </c>
    </row>
    <row r="73" spans="1:5" x14ac:dyDescent="0.25">
      <c r="A73" s="2" t="s">
        <v>59</v>
      </c>
      <c r="B73" s="3">
        <f t="shared" si="2"/>
        <v>0.42</v>
      </c>
      <c r="C73">
        <v>199</v>
      </c>
      <c r="D73">
        <v>84</v>
      </c>
      <c r="E73">
        <v>42</v>
      </c>
    </row>
    <row r="74" spans="1:5" x14ac:dyDescent="0.25">
      <c r="A74" s="2" t="s">
        <v>60</v>
      </c>
      <c r="B74" s="3">
        <f t="shared" si="2"/>
        <v>0.44</v>
      </c>
      <c r="C74">
        <v>238</v>
      </c>
      <c r="D74">
        <v>106</v>
      </c>
      <c r="E74">
        <v>44</v>
      </c>
    </row>
    <row r="75" spans="1:5" x14ac:dyDescent="0.25">
      <c r="A75" s="2" t="s">
        <v>61</v>
      </c>
      <c r="B75" s="3">
        <f t="shared" si="2"/>
        <v>0.4</v>
      </c>
      <c r="C75">
        <v>221</v>
      </c>
      <c r="D75">
        <v>89</v>
      </c>
      <c r="E75">
        <v>40</v>
      </c>
    </row>
    <row r="76" spans="1:5" x14ac:dyDescent="0.25">
      <c r="A76" s="2" t="s">
        <v>62</v>
      </c>
      <c r="B76" s="3">
        <f t="shared" si="2"/>
        <v>0.41</v>
      </c>
      <c r="C76">
        <v>215</v>
      </c>
      <c r="D76">
        <v>90</v>
      </c>
      <c r="E76">
        <v>41</v>
      </c>
    </row>
    <row r="77" spans="1:5" x14ac:dyDescent="0.25">
      <c r="A77" s="2" t="s">
        <v>63</v>
      </c>
      <c r="B77" s="3">
        <f t="shared" si="2"/>
        <v>0.42</v>
      </c>
      <c r="C77">
        <v>219</v>
      </c>
      <c r="D77">
        <v>93</v>
      </c>
      <c r="E77">
        <v>42</v>
      </c>
    </row>
    <row r="78" spans="1:5" x14ac:dyDescent="0.25">
      <c r="A78" s="2" t="s">
        <v>64</v>
      </c>
      <c r="B78" s="3">
        <f t="shared" si="2"/>
        <v>0.4</v>
      </c>
      <c r="C78">
        <v>208</v>
      </c>
      <c r="D78">
        <v>85</v>
      </c>
      <c r="E78">
        <v>40</v>
      </c>
    </row>
    <row r="79" spans="1:5" x14ac:dyDescent="0.25">
      <c r="A79" s="2" t="s">
        <v>65</v>
      </c>
      <c r="B79" s="3">
        <f t="shared" si="2"/>
        <v>0.46</v>
      </c>
      <c r="C79">
        <v>205</v>
      </c>
      <c r="D79">
        <v>95</v>
      </c>
      <c r="E79">
        <v>46</v>
      </c>
    </row>
    <row r="80" spans="1:5" x14ac:dyDescent="0.25">
      <c r="A80" s="2" t="s">
        <v>66</v>
      </c>
      <c r="B80" s="3">
        <f t="shared" si="2"/>
        <v>0.48</v>
      </c>
      <c r="C80">
        <v>249</v>
      </c>
      <c r="D80">
        <v>122</v>
      </c>
      <c r="E80">
        <v>48</v>
      </c>
    </row>
    <row r="81" spans="1:5" x14ac:dyDescent="0.25">
      <c r="A81" s="2" t="s">
        <v>67</v>
      </c>
      <c r="B81" s="3">
        <f t="shared" si="2"/>
        <v>0.45</v>
      </c>
      <c r="C81">
        <v>205</v>
      </c>
      <c r="D81">
        <v>93</v>
      </c>
      <c r="E81">
        <v>45</v>
      </c>
    </row>
    <row r="82" spans="1:5" x14ac:dyDescent="0.25">
      <c r="A82" s="2" t="s">
        <v>68</v>
      </c>
      <c r="B82" s="3">
        <f t="shared" si="2"/>
        <v>0.51</v>
      </c>
      <c r="C82">
        <v>229</v>
      </c>
      <c r="D82">
        <v>118</v>
      </c>
      <c r="E82">
        <v>51</v>
      </c>
    </row>
    <row r="83" spans="1:5" x14ac:dyDescent="0.25">
      <c r="A83" s="2" t="s">
        <v>69</v>
      </c>
      <c r="B83" s="3">
        <f t="shared" si="2"/>
        <v>0.44</v>
      </c>
      <c r="C83">
        <v>212</v>
      </c>
      <c r="D83">
        <v>95</v>
      </c>
      <c r="E83">
        <v>44</v>
      </c>
    </row>
    <row r="84" spans="1:5" x14ac:dyDescent="0.25">
      <c r="A84" s="2" t="s">
        <v>70</v>
      </c>
      <c r="B84" s="3">
        <f t="shared" si="2"/>
        <v>0.47</v>
      </c>
      <c r="C84">
        <v>220</v>
      </c>
      <c r="D84">
        <v>104</v>
      </c>
      <c r="E84">
        <v>47</v>
      </c>
    </row>
    <row r="85" spans="1:5" x14ac:dyDescent="0.25">
      <c r="A85" s="2" t="s">
        <v>71</v>
      </c>
      <c r="B85" s="3">
        <f t="shared" si="2"/>
        <v>0.41</v>
      </c>
      <c r="C85">
        <v>239</v>
      </c>
      <c r="D85">
        <v>100</v>
      </c>
      <c r="E85">
        <v>41</v>
      </c>
    </row>
    <row r="86" spans="1:5" x14ac:dyDescent="0.25">
      <c r="A86" s="2" t="s">
        <v>72</v>
      </c>
      <c r="B86" s="3">
        <f t="shared" si="2"/>
        <v>0.4</v>
      </c>
      <c r="C86">
        <v>207</v>
      </c>
      <c r="D86">
        <v>84</v>
      </c>
      <c r="E86">
        <v>40</v>
      </c>
    </row>
    <row r="87" spans="1:5" x14ac:dyDescent="0.25">
      <c r="A87" s="2" t="s">
        <v>73</v>
      </c>
      <c r="B87" s="3">
        <f t="shared" si="2"/>
        <v>0.45</v>
      </c>
      <c r="C87">
        <v>206</v>
      </c>
      <c r="D87">
        <v>94</v>
      </c>
      <c r="E87">
        <v>45</v>
      </c>
    </row>
    <row r="88" spans="1:5" x14ac:dyDescent="0.25">
      <c r="A88" s="2" t="s">
        <v>74</v>
      </c>
      <c r="B88" s="3">
        <f t="shared" si="2"/>
        <v>0.4</v>
      </c>
      <c r="C88">
        <v>213</v>
      </c>
      <c r="D88">
        <v>87</v>
      </c>
      <c r="E88">
        <v>40</v>
      </c>
    </row>
    <row r="89" spans="1:5" x14ac:dyDescent="0.25">
      <c r="A89" s="2" t="s">
        <v>75</v>
      </c>
      <c r="B89" s="3">
        <f t="shared" si="2"/>
        <v>0.43</v>
      </c>
      <c r="C89">
        <v>213</v>
      </c>
      <c r="D89">
        <v>93</v>
      </c>
      <c r="E89">
        <v>43</v>
      </c>
    </row>
    <row r="90" spans="1:5" x14ac:dyDescent="0.25">
      <c r="A90" s="2" t="s">
        <v>76</v>
      </c>
      <c r="B90" s="3">
        <f t="shared" si="2"/>
        <v>0.45</v>
      </c>
      <c r="C90">
        <v>226</v>
      </c>
      <c r="D90">
        <v>103</v>
      </c>
      <c r="E90">
        <v>45</v>
      </c>
    </row>
    <row r="91" spans="1:5" x14ac:dyDescent="0.25">
      <c r="A91" s="2">
        <v>43073</v>
      </c>
      <c r="B91" s="3">
        <f t="shared" si="2"/>
        <v>0.5</v>
      </c>
      <c r="C91">
        <v>213</v>
      </c>
      <c r="D91">
        <v>108</v>
      </c>
      <c r="E91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17F1-8BE1-42A6-8FBE-4D4F2DD41217}">
  <dimension ref="A1:D110"/>
  <sheetViews>
    <sheetView topLeftCell="A25" workbookViewId="0">
      <selection activeCell="Q23" sqref="Q23"/>
    </sheetView>
  </sheetViews>
  <sheetFormatPr defaultRowHeight="15" x14ac:dyDescent="0.25"/>
  <cols>
    <col min="1" max="1" width="7.7109375" bestFit="1" customWidth="1"/>
    <col min="2" max="2" width="13.140625" bestFit="1" customWidth="1"/>
    <col min="3" max="3" width="12.42578125" bestFit="1" customWidth="1"/>
    <col min="4" max="4" width="9.42578125" bestFit="1" customWidth="1"/>
  </cols>
  <sheetData>
    <row r="1" spans="1:4" x14ac:dyDescent="0.25">
      <c r="A1" t="s">
        <v>18</v>
      </c>
      <c r="B1" t="s">
        <v>77</v>
      </c>
      <c r="C1" t="s">
        <v>78</v>
      </c>
      <c r="D1" t="s">
        <v>79</v>
      </c>
    </row>
    <row r="2" spans="1:4" x14ac:dyDescent="0.25">
      <c r="A2" t="s">
        <v>104</v>
      </c>
      <c r="B2">
        <v>1056</v>
      </c>
      <c r="C2">
        <v>176</v>
      </c>
      <c r="D2">
        <v>17</v>
      </c>
    </row>
    <row r="3" spans="1:4" x14ac:dyDescent="0.25">
      <c r="A3" t="s">
        <v>103</v>
      </c>
      <c r="B3">
        <v>11853</v>
      </c>
      <c r="C3">
        <v>1976</v>
      </c>
      <c r="D3">
        <v>17</v>
      </c>
    </row>
    <row r="4" spans="1:4" x14ac:dyDescent="0.25">
      <c r="A4" t="s">
        <v>102</v>
      </c>
      <c r="B4">
        <v>19319</v>
      </c>
      <c r="C4">
        <v>3220</v>
      </c>
      <c r="D4">
        <v>17</v>
      </c>
    </row>
    <row r="5" spans="1:4" x14ac:dyDescent="0.25">
      <c r="A5" t="s">
        <v>101</v>
      </c>
      <c r="B5">
        <v>36275</v>
      </c>
      <c r="C5">
        <v>6046</v>
      </c>
      <c r="D5">
        <v>17</v>
      </c>
    </row>
    <row r="6" spans="1:4" x14ac:dyDescent="0.25">
      <c r="A6" t="s">
        <v>100</v>
      </c>
      <c r="B6">
        <v>37484</v>
      </c>
      <c r="C6">
        <v>6247</v>
      </c>
      <c r="D6">
        <v>17</v>
      </c>
    </row>
    <row r="7" spans="1:4" x14ac:dyDescent="0.25">
      <c r="A7" t="s">
        <v>99</v>
      </c>
      <c r="B7">
        <v>58122</v>
      </c>
      <c r="C7">
        <v>10395</v>
      </c>
      <c r="D7">
        <v>18</v>
      </c>
    </row>
    <row r="8" spans="1:4" x14ac:dyDescent="0.25">
      <c r="A8" t="s">
        <v>98</v>
      </c>
      <c r="B8">
        <v>72364</v>
      </c>
      <c r="C8">
        <v>13450</v>
      </c>
      <c r="D8">
        <v>19</v>
      </c>
    </row>
    <row r="9" spans="1:4" x14ac:dyDescent="0.25">
      <c r="A9" t="s">
        <v>97</v>
      </c>
      <c r="B9">
        <v>81072</v>
      </c>
      <c r="C9">
        <v>15191</v>
      </c>
      <c r="D9">
        <v>19</v>
      </c>
    </row>
    <row r="10" spans="1:4" x14ac:dyDescent="0.25">
      <c r="A10" t="s">
        <v>96</v>
      </c>
      <c r="B10">
        <v>129527</v>
      </c>
      <c r="C10">
        <v>24329</v>
      </c>
      <c r="D10">
        <v>19</v>
      </c>
    </row>
    <row r="11" spans="1:4" x14ac:dyDescent="0.25">
      <c r="A11" t="s">
        <v>95</v>
      </c>
      <c r="B11">
        <v>140831</v>
      </c>
      <c r="C11">
        <v>26480</v>
      </c>
      <c r="D11">
        <v>19</v>
      </c>
    </row>
    <row r="12" spans="1:4" x14ac:dyDescent="0.25">
      <c r="A12" t="s">
        <v>94</v>
      </c>
      <c r="B12">
        <v>158431</v>
      </c>
      <c r="C12">
        <v>30710</v>
      </c>
      <c r="D12">
        <v>19</v>
      </c>
    </row>
    <row r="13" spans="1:4" x14ac:dyDescent="0.25">
      <c r="A13" t="s">
        <v>93</v>
      </c>
      <c r="B13">
        <v>190731</v>
      </c>
      <c r="C13">
        <v>38354</v>
      </c>
      <c r="D13">
        <v>20</v>
      </c>
    </row>
    <row r="14" spans="1:4" x14ac:dyDescent="0.25">
      <c r="A14" t="s">
        <v>92</v>
      </c>
      <c r="B14">
        <v>202623</v>
      </c>
      <c r="C14">
        <v>41621</v>
      </c>
      <c r="D14">
        <v>21</v>
      </c>
    </row>
    <row r="15" spans="1:4" x14ac:dyDescent="0.25">
      <c r="A15" t="s">
        <v>91</v>
      </c>
      <c r="B15">
        <v>241433</v>
      </c>
      <c r="C15">
        <v>50592</v>
      </c>
      <c r="D15">
        <v>21</v>
      </c>
    </row>
    <row r="16" spans="1:4" x14ac:dyDescent="0.25">
      <c r="A16" t="s">
        <v>90</v>
      </c>
      <c r="B16">
        <v>263247</v>
      </c>
      <c r="C16">
        <v>56868</v>
      </c>
      <c r="D16">
        <v>22</v>
      </c>
    </row>
    <row r="17" spans="1:4" x14ac:dyDescent="0.25">
      <c r="A17" t="s">
        <v>89</v>
      </c>
      <c r="B17">
        <v>287815</v>
      </c>
      <c r="C17">
        <v>62287</v>
      </c>
      <c r="D17">
        <v>22</v>
      </c>
    </row>
    <row r="18" spans="1:4" x14ac:dyDescent="0.25">
      <c r="A18" t="s">
        <v>88</v>
      </c>
      <c r="B18">
        <v>292237</v>
      </c>
      <c r="C18">
        <v>64742</v>
      </c>
      <c r="D18">
        <v>22</v>
      </c>
    </row>
    <row r="19" spans="1:4" x14ac:dyDescent="0.25">
      <c r="A19" t="s">
        <v>87</v>
      </c>
      <c r="B19">
        <v>334175</v>
      </c>
      <c r="C19">
        <v>76738</v>
      </c>
      <c r="D19">
        <v>23</v>
      </c>
    </row>
    <row r="20" spans="1:4" x14ac:dyDescent="0.25">
      <c r="A20" t="s">
        <v>86</v>
      </c>
      <c r="B20">
        <v>346195</v>
      </c>
      <c r="C20">
        <v>80421</v>
      </c>
      <c r="D20">
        <v>23</v>
      </c>
    </row>
    <row r="21" spans="1:4" x14ac:dyDescent="0.25">
      <c r="A21" t="s">
        <v>85</v>
      </c>
      <c r="B21">
        <v>360644</v>
      </c>
      <c r="C21">
        <v>84609</v>
      </c>
      <c r="D21">
        <v>23</v>
      </c>
    </row>
    <row r="22" spans="1:4" x14ac:dyDescent="0.25">
      <c r="A22" t="s">
        <v>84</v>
      </c>
      <c r="B22">
        <v>442036</v>
      </c>
      <c r="C22">
        <v>104406</v>
      </c>
      <c r="D22">
        <v>24</v>
      </c>
    </row>
    <row r="23" spans="1:4" x14ac:dyDescent="0.25">
      <c r="A23" t="s">
        <v>83</v>
      </c>
      <c r="B23">
        <v>495889</v>
      </c>
      <c r="C23">
        <v>117807</v>
      </c>
      <c r="D23">
        <v>24</v>
      </c>
    </row>
    <row r="24" spans="1:4" x14ac:dyDescent="0.25">
      <c r="A24" t="s">
        <v>82</v>
      </c>
      <c r="B24">
        <v>557742</v>
      </c>
      <c r="C24">
        <v>133803</v>
      </c>
      <c r="D24">
        <v>24</v>
      </c>
    </row>
    <row r="25" spans="1:4" x14ac:dyDescent="0.25">
      <c r="A25" t="s">
        <v>81</v>
      </c>
      <c r="B25">
        <v>607619</v>
      </c>
      <c r="C25">
        <v>146438</v>
      </c>
      <c r="D25">
        <v>24</v>
      </c>
    </row>
    <row r="26" spans="1:4" x14ac:dyDescent="0.25">
      <c r="A26" t="s">
        <v>80</v>
      </c>
      <c r="B26">
        <v>250271</v>
      </c>
      <c r="C26">
        <v>60277</v>
      </c>
      <c r="D26">
        <v>24</v>
      </c>
    </row>
    <row r="29" spans="1:4" x14ac:dyDescent="0.25">
      <c r="A29" t="s">
        <v>18</v>
      </c>
      <c r="B29" t="s">
        <v>111</v>
      </c>
    </row>
    <row r="30" spans="1:4" x14ac:dyDescent="0.25">
      <c r="A30" t="s">
        <v>104</v>
      </c>
      <c r="B30">
        <v>0.02</v>
      </c>
    </row>
    <row r="31" spans="1:4" x14ac:dyDescent="0.25">
      <c r="A31" t="s">
        <v>103</v>
      </c>
      <c r="B31">
        <v>0.02</v>
      </c>
    </row>
    <row r="32" spans="1:4" x14ac:dyDescent="0.25">
      <c r="A32" t="s">
        <v>102</v>
      </c>
      <c r="B32">
        <v>0.02</v>
      </c>
    </row>
    <row r="33" spans="1:2" x14ac:dyDescent="0.25">
      <c r="A33" t="s">
        <v>101</v>
      </c>
      <c r="B33">
        <v>0.02</v>
      </c>
    </row>
    <row r="34" spans="1:2" x14ac:dyDescent="0.25">
      <c r="A34" t="s">
        <v>100</v>
      </c>
      <c r="B34">
        <v>0.02</v>
      </c>
    </row>
    <row r="35" spans="1:2" x14ac:dyDescent="0.25">
      <c r="A35" t="s">
        <v>99</v>
      </c>
      <c r="B35">
        <v>0.05</v>
      </c>
    </row>
    <row r="36" spans="1:2" x14ac:dyDescent="0.25">
      <c r="A36" t="s">
        <v>98</v>
      </c>
      <c r="B36">
        <v>0.05</v>
      </c>
    </row>
    <row r="37" spans="1:2" x14ac:dyDescent="0.25">
      <c r="A37" t="s">
        <v>97</v>
      </c>
      <c r="B37">
        <v>0.05</v>
      </c>
    </row>
    <row r="38" spans="1:2" x14ac:dyDescent="0.25">
      <c r="A38" t="s">
        <v>96</v>
      </c>
      <c r="B38">
        <v>0.05</v>
      </c>
    </row>
    <row r="39" spans="1:2" x14ac:dyDescent="0.25">
      <c r="A39" t="s">
        <v>95</v>
      </c>
      <c r="B39">
        <v>0.05</v>
      </c>
    </row>
    <row r="40" spans="1:2" x14ac:dyDescent="0.25">
      <c r="A40" t="s">
        <v>94</v>
      </c>
      <c r="B40">
        <v>0.05</v>
      </c>
    </row>
    <row r="41" spans="1:2" x14ac:dyDescent="0.25">
      <c r="A41" t="s">
        <v>93</v>
      </c>
      <c r="B41">
        <v>0.05</v>
      </c>
    </row>
    <row r="42" spans="1:2" x14ac:dyDescent="0.25">
      <c r="A42" t="s">
        <v>92</v>
      </c>
      <c r="B42">
        <v>0.05</v>
      </c>
    </row>
    <row r="43" spans="1:2" x14ac:dyDescent="0.25">
      <c r="A43" t="s">
        <v>91</v>
      </c>
      <c r="B43">
        <v>0.05</v>
      </c>
    </row>
    <row r="44" spans="1:2" x14ac:dyDescent="0.25">
      <c r="A44" t="s">
        <v>90</v>
      </c>
      <c r="B44">
        <v>0.05</v>
      </c>
    </row>
    <row r="45" spans="1:2" x14ac:dyDescent="0.25">
      <c r="A45" t="s">
        <v>89</v>
      </c>
      <c r="B45">
        <v>0.05</v>
      </c>
    </row>
    <row r="46" spans="1:2" x14ac:dyDescent="0.25">
      <c r="A46" t="s">
        <v>88</v>
      </c>
      <c r="B46">
        <v>7.0000000000000007E-2</v>
      </c>
    </row>
    <row r="47" spans="1:2" x14ac:dyDescent="0.25">
      <c r="A47" t="s">
        <v>87</v>
      </c>
      <c r="B47">
        <v>0.05</v>
      </c>
    </row>
    <row r="48" spans="1:2" x14ac:dyDescent="0.25">
      <c r="A48" t="s">
        <v>86</v>
      </c>
      <c r="B48">
        <v>7.0000000000000007E-2</v>
      </c>
    </row>
    <row r="49" spans="1:2" x14ac:dyDescent="0.25">
      <c r="A49" t="s">
        <v>85</v>
      </c>
      <c r="B49">
        <v>7.0000000000000007E-2</v>
      </c>
    </row>
    <row r="50" spans="1:2" x14ac:dyDescent="0.25">
      <c r="A50" t="s">
        <v>84</v>
      </c>
      <c r="B50">
        <v>0.05</v>
      </c>
    </row>
    <row r="51" spans="1:2" x14ac:dyDescent="0.25">
      <c r="A51" t="s">
        <v>83</v>
      </c>
      <c r="B51">
        <v>7.0000000000000007E-2</v>
      </c>
    </row>
    <row r="52" spans="1:2" x14ac:dyDescent="0.25">
      <c r="A52" t="s">
        <v>82</v>
      </c>
      <c r="B52">
        <v>0.05</v>
      </c>
    </row>
    <row r="53" spans="1:2" x14ac:dyDescent="0.25">
      <c r="A53" t="s">
        <v>81</v>
      </c>
      <c r="B53">
        <v>0.05</v>
      </c>
    </row>
    <row r="54" spans="1:2" x14ac:dyDescent="0.25">
      <c r="A54" t="s">
        <v>80</v>
      </c>
      <c r="B54">
        <v>7.0000000000000007E-2</v>
      </c>
    </row>
    <row r="57" spans="1:2" x14ac:dyDescent="0.25">
      <c r="A57" t="s">
        <v>18</v>
      </c>
      <c r="B57" t="s">
        <v>111</v>
      </c>
    </row>
    <row r="58" spans="1:2" x14ac:dyDescent="0.25">
      <c r="A58" t="s">
        <v>104</v>
      </c>
      <c r="B58">
        <v>0.15</v>
      </c>
    </row>
    <row r="59" spans="1:2" x14ac:dyDescent="0.25">
      <c r="A59" t="s">
        <v>103</v>
      </c>
      <c r="B59">
        <v>0.15</v>
      </c>
    </row>
    <row r="60" spans="1:2" x14ac:dyDescent="0.25">
      <c r="A60" t="s">
        <v>102</v>
      </c>
      <c r="B60">
        <v>0.15</v>
      </c>
    </row>
    <row r="61" spans="1:2" x14ac:dyDescent="0.25">
      <c r="A61" t="s">
        <v>101</v>
      </c>
      <c r="B61">
        <v>0.15</v>
      </c>
    </row>
    <row r="62" spans="1:2" x14ac:dyDescent="0.25">
      <c r="A62" t="s">
        <v>100</v>
      </c>
      <c r="B62">
        <v>0.15</v>
      </c>
    </row>
    <row r="63" spans="1:2" x14ac:dyDescent="0.25">
      <c r="A63" t="s">
        <v>99</v>
      </c>
      <c r="B63">
        <v>0.15</v>
      </c>
    </row>
    <row r="64" spans="1:2" x14ac:dyDescent="0.25">
      <c r="A64" t="s">
        <v>98</v>
      </c>
      <c r="B64">
        <v>0.15</v>
      </c>
    </row>
    <row r="65" spans="1:2" x14ac:dyDescent="0.25">
      <c r="A65" t="s">
        <v>97</v>
      </c>
      <c r="B65">
        <v>0.15</v>
      </c>
    </row>
    <row r="66" spans="1:2" x14ac:dyDescent="0.25">
      <c r="A66" t="s">
        <v>96</v>
      </c>
      <c r="B66">
        <v>0.15</v>
      </c>
    </row>
    <row r="67" spans="1:2" x14ac:dyDescent="0.25">
      <c r="A67" t="s">
        <v>95</v>
      </c>
      <c r="B67">
        <v>0.15</v>
      </c>
    </row>
    <row r="68" spans="1:2" x14ac:dyDescent="0.25">
      <c r="A68" t="s">
        <v>94</v>
      </c>
      <c r="B68">
        <v>0.15</v>
      </c>
    </row>
    <row r="69" spans="1:2" x14ac:dyDescent="0.25">
      <c r="A69" t="s">
        <v>93</v>
      </c>
      <c r="B69">
        <v>0.15</v>
      </c>
    </row>
    <row r="70" spans="1:2" x14ac:dyDescent="0.25">
      <c r="A70" t="s">
        <v>92</v>
      </c>
      <c r="B70">
        <v>0.2</v>
      </c>
    </row>
    <row r="71" spans="1:2" x14ac:dyDescent="0.25">
      <c r="A71" t="s">
        <v>91</v>
      </c>
      <c r="B71">
        <v>0.15</v>
      </c>
    </row>
    <row r="72" spans="1:2" x14ac:dyDescent="0.25">
      <c r="A72" t="s">
        <v>90</v>
      </c>
      <c r="B72">
        <v>0.15</v>
      </c>
    </row>
    <row r="73" spans="1:2" x14ac:dyDescent="0.25">
      <c r="A73" t="s">
        <v>89</v>
      </c>
      <c r="B73">
        <v>0.15</v>
      </c>
    </row>
    <row r="74" spans="1:2" x14ac:dyDescent="0.25">
      <c r="A74" t="s">
        <v>88</v>
      </c>
      <c r="B74">
        <v>0.15</v>
      </c>
    </row>
    <row r="75" spans="1:2" x14ac:dyDescent="0.25">
      <c r="A75" t="s">
        <v>87</v>
      </c>
      <c r="B75">
        <v>0.2</v>
      </c>
    </row>
    <row r="76" spans="1:2" x14ac:dyDescent="0.25">
      <c r="A76" t="s">
        <v>86</v>
      </c>
      <c r="B76">
        <v>0.2</v>
      </c>
    </row>
    <row r="77" spans="1:2" x14ac:dyDescent="0.25">
      <c r="A77" t="s">
        <v>85</v>
      </c>
      <c r="B77">
        <v>0.2</v>
      </c>
    </row>
    <row r="78" spans="1:2" x14ac:dyDescent="0.25">
      <c r="A78" t="s">
        <v>84</v>
      </c>
      <c r="B78">
        <v>0.15</v>
      </c>
    </row>
    <row r="79" spans="1:2" x14ac:dyDescent="0.25">
      <c r="A79" t="s">
        <v>83</v>
      </c>
      <c r="B79">
        <v>0.2</v>
      </c>
    </row>
    <row r="80" spans="1:2" x14ac:dyDescent="0.25">
      <c r="A80" t="s">
        <v>82</v>
      </c>
      <c r="B80">
        <v>0.2</v>
      </c>
    </row>
    <row r="81" spans="1:2" x14ac:dyDescent="0.25">
      <c r="A81" t="s">
        <v>81</v>
      </c>
      <c r="B81">
        <v>0.2</v>
      </c>
    </row>
    <row r="82" spans="1:2" x14ac:dyDescent="0.25">
      <c r="A82" t="s">
        <v>80</v>
      </c>
      <c r="B82">
        <v>0.2</v>
      </c>
    </row>
    <row r="86" spans="1:2" x14ac:dyDescent="0.25">
      <c r="A86" t="s">
        <v>18</v>
      </c>
      <c r="B86" t="s">
        <v>112</v>
      </c>
    </row>
    <row r="87" spans="1:2" x14ac:dyDescent="0.25">
      <c r="A87" t="s">
        <v>104</v>
      </c>
      <c r="B87">
        <v>40</v>
      </c>
    </row>
    <row r="88" spans="1:2" x14ac:dyDescent="0.25">
      <c r="A88" t="s">
        <v>103</v>
      </c>
      <c r="B88">
        <v>266</v>
      </c>
    </row>
    <row r="89" spans="1:2" x14ac:dyDescent="0.25">
      <c r="A89" t="s">
        <v>102</v>
      </c>
      <c r="B89">
        <v>465</v>
      </c>
    </row>
    <row r="90" spans="1:2" x14ac:dyDescent="0.25">
      <c r="A90" t="s">
        <v>101</v>
      </c>
      <c r="B90">
        <v>829</v>
      </c>
    </row>
    <row r="91" spans="1:2" x14ac:dyDescent="0.25">
      <c r="A91" t="s">
        <v>100</v>
      </c>
      <c r="B91">
        <v>1090</v>
      </c>
    </row>
    <row r="92" spans="1:2" x14ac:dyDescent="0.25">
      <c r="A92" t="s">
        <v>99</v>
      </c>
      <c r="B92">
        <v>1445</v>
      </c>
    </row>
    <row r="93" spans="1:2" x14ac:dyDescent="0.25">
      <c r="A93" t="s">
        <v>98</v>
      </c>
      <c r="B93">
        <v>1876</v>
      </c>
    </row>
    <row r="94" spans="1:2" x14ac:dyDescent="0.25">
      <c r="A94" t="s">
        <v>97</v>
      </c>
      <c r="B94">
        <v>2074</v>
      </c>
    </row>
    <row r="95" spans="1:2" x14ac:dyDescent="0.25">
      <c r="A95" t="s">
        <v>96</v>
      </c>
      <c r="B95">
        <v>2729</v>
      </c>
    </row>
    <row r="96" spans="1:2" x14ac:dyDescent="0.25">
      <c r="A96" t="s">
        <v>95</v>
      </c>
      <c r="B96">
        <v>3094</v>
      </c>
    </row>
    <row r="97" spans="1:2" x14ac:dyDescent="0.25">
      <c r="A97" t="s">
        <v>94</v>
      </c>
      <c r="B97">
        <v>3555</v>
      </c>
    </row>
    <row r="98" spans="1:2" x14ac:dyDescent="0.25">
      <c r="A98" t="s">
        <v>93</v>
      </c>
      <c r="B98">
        <v>4048</v>
      </c>
    </row>
    <row r="99" spans="1:2" x14ac:dyDescent="0.25">
      <c r="A99" t="s">
        <v>92</v>
      </c>
      <c r="B99">
        <v>4572</v>
      </c>
    </row>
    <row r="100" spans="1:2" x14ac:dyDescent="0.25">
      <c r="A100" t="s">
        <v>91</v>
      </c>
      <c r="B100">
        <v>5112</v>
      </c>
    </row>
    <row r="101" spans="1:2" x14ac:dyDescent="0.25">
      <c r="A101" t="s">
        <v>90</v>
      </c>
      <c r="B101">
        <v>5403</v>
      </c>
    </row>
    <row r="102" spans="1:2" x14ac:dyDescent="0.25">
      <c r="A102" t="s">
        <v>89</v>
      </c>
      <c r="B102">
        <v>6128</v>
      </c>
    </row>
    <row r="103" spans="1:2" x14ac:dyDescent="0.25">
      <c r="A103" t="s">
        <v>88</v>
      </c>
      <c r="B103">
        <v>6474</v>
      </c>
    </row>
    <row r="104" spans="1:2" x14ac:dyDescent="0.25">
      <c r="A104" t="s">
        <v>87</v>
      </c>
      <c r="B104">
        <v>7481</v>
      </c>
    </row>
    <row r="105" spans="1:2" x14ac:dyDescent="0.25">
      <c r="A105" t="s">
        <v>86</v>
      </c>
      <c r="B105">
        <v>7886</v>
      </c>
    </row>
    <row r="106" spans="1:2" x14ac:dyDescent="0.25">
      <c r="A106" t="s">
        <v>85</v>
      </c>
      <c r="B106">
        <v>7826</v>
      </c>
    </row>
    <row r="107" spans="1:2" x14ac:dyDescent="0.25">
      <c r="A107" t="s">
        <v>84</v>
      </c>
      <c r="B107">
        <v>9269</v>
      </c>
    </row>
    <row r="108" spans="1:2" x14ac:dyDescent="0.25">
      <c r="A108" t="s">
        <v>83</v>
      </c>
      <c r="B108">
        <v>9681</v>
      </c>
    </row>
    <row r="109" spans="1:2" x14ac:dyDescent="0.25">
      <c r="A109" t="s">
        <v>82</v>
      </c>
      <c r="B109">
        <v>11488</v>
      </c>
    </row>
    <row r="110" spans="1:2" x14ac:dyDescent="0.25">
      <c r="A110" t="s">
        <v>81</v>
      </c>
      <c r="B110">
        <v>12093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EEEE-92C3-413A-B59A-F1382928D23F}">
  <dimension ref="A1:B3"/>
  <sheetViews>
    <sheetView tabSelected="1" workbookViewId="0">
      <selection activeCell="J2" sqref="J2"/>
    </sheetView>
  </sheetViews>
  <sheetFormatPr defaultRowHeight="15" x14ac:dyDescent="0.25"/>
  <cols>
    <col min="2" max="2" width="24.140625" bestFit="1" customWidth="1"/>
  </cols>
  <sheetData>
    <row r="1" spans="1:2" x14ac:dyDescent="0.25">
      <c r="B1" t="s">
        <v>113</v>
      </c>
    </row>
    <row r="2" spans="1:2" x14ac:dyDescent="0.25">
      <c r="A2" t="s">
        <v>114</v>
      </c>
      <c r="B2" s="1">
        <v>0.37</v>
      </c>
    </row>
    <row r="3" spans="1:2" x14ac:dyDescent="0.25">
      <c r="A3" t="s">
        <v>115</v>
      </c>
      <c r="B3" s="1">
        <v>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</vt:lpstr>
      <vt:lpstr>II</vt:lpstr>
      <vt:lpstr>III</vt:lpstr>
      <vt:lpstr>IV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</dc:creator>
  <cp:lastModifiedBy>duygu</cp:lastModifiedBy>
  <dcterms:created xsi:type="dcterms:W3CDTF">2018-02-18T10:49:45Z</dcterms:created>
  <dcterms:modified xsi:type="dcterms:W3CDTF">2018-02-19T03:38:45Z</dcterms:modified>
</cp:coreProperties>
</file>