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9920" yWindow="560" windowWidth="28800" windowHeight="17480" tabRatio="500" activeTab="1"/>
  </bookViews>
  <sheets>
    <sheet name="Blatt1" sheetId="1" r:id="rId1"/>
    <sheet name="Blat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2" l="1"/>
  <c r="G53" i="2"/>
  <c r="G54" i="2"/>
  <c r="G55" i="2"/>
  <c r="G56" i="2"/>
  <c r="G57" i="2"/>
  <c r="G58" i="2"/>
  <c r="G59" i="2"/>
  <c r="G60" i="2"/>
  <c r="G61" i="2"/>
  <c r="G62" i="2"/>
  <c r="G51" i="2"/>
  <c r="I52" i="2"/>
  <c r="I53" i="2"/>
  <c r="I54" i="2"/>
  <c r="I55" i="2"/>
  <c r="I56" i="2"/>
  <c r="I57" i="2"/>
  <c r="I58" i="2"/>
  <c r="I59" i="2"/>
  <c r="I60" i="2"/>
  <c r="I61" i="2"/>
  <c r="I62" i="2"/>
  <c r="I51" i="2"/>
  <c r="F9" i="2"/>
  <c r="F23" i="2"/>
  <c r="F38" i="2"/>
  <c r="F52" i="2"/>
  <c r="G9" i="2"/>
  <c r="G23" i="2"/>
  <c r="G38" i="2"/>
  <c r="H9" i="2"/>
  <c r="H23" i="2"/>
  <c r="H38" i="2"/>
  <c r="H52" i="2"/>
  <c r="I9" i="2"/>
  <c r="I23" i="2"/>
  <c r="I38" i="2"/>
  <c r="F10" i="2"/>
  <c r="F24" i="2"/>
  <c r="F39" i="2"/>
  <c r="F53" i="2"/>
  <c r="G10" i="2"/>
  <c r="G24" i="2"/>
  <c r="G39" i="2"/>
  <c r="H10" i="2"/>
  <c r="H24" i="2"/>
  <c r="H39" i="2"/>
  <c r="H53" i="2"/>
  <c r="I10" i="2"/>
  <c r="I24" i="2"/>
  <c r="I39" i="2"/>
  <c r="F11" i="2"/>
  <c r="F25" i="2"/>
  <c r="F40" i="2"/>
  <c r="F54" i="2"/>
  <c r="G11" i="2"/>
  <c r="G25" i="2"/>
  <c r="G40" i="2"/>
  <c r="H11" i="2"/>
  <c r="H25" i="2"/>
  <c r="H40" i="2"/>
  <c r="H54" i="2"/>
  <c r="I11" i="2"/>
  <c r="I25" i="2"/>
  <c r="I40" i="2"/>
  <c r="F12" i="2"/>
  <c r="F26" i="2"/>
  <c r="F41" i="2"/>
  <c r="F55" i="2"/>
  <c r="G12" i="2"/>
  <c r="G26" i="2"/>
  <c r="G41" i="2"/>
  <c r="H12" i="2"/>
  <c r="H26" i="2"/>
  <c r="H41" i="2"/>
  <c r="H55" i="2"/>
  <c r="I12" i="2"/>
  <c r="I26" i="2"/>
  <c r="I41" i="2"/>
  <c r="F13" i="2"/>
  <c r="F27" i="2"/>
  <c r="F42" i="2"/>
  <c r="F56" i="2"/>
  <c r="G13" i="2"/>
  <c r="G27" i="2"/>
  <c r="G42" i="2"/>
  <c r="H13" i="2"/>
  <c r="H27" i="2"/>
  <c r="H42" i="2"/>
  <c r="H56" i="2"/>
  <c r="I13" i="2"/>
  <c r="I27" i="2"/>
  <c r="I42" i="2"/>
  <c r="F14" i="2"/>
  <c r="F28" i="2"/>
  <c r="F43" i="2"/>
  <c r="F57" i="2"/>
  <c r="G14" i="2"/>
  <c r="G28" i="2"/>
  <c r="G43" i="2"/>
  <c r="H14" i="2"/>
  <c r="H28" i="2"/>
  <c r="H43" i="2"/>
  <c r="H57" i="2"/>
  <c r="I14" i="2"/>
  <c r="I28" i="2"/>
  <c r="I43" i="2"/>
  <c r="F15" i="2"/>
  <c r="F29" i="2"/>
  <c r="F44" i="2"/>
  <c r="F58" i="2"/>
  <c r="G15" i="2"/>
  <c r="G29" i="2"/>
  <c r="G44" i="2"/>
  <c r="H15" i="2"/>
  <c r="H29" i="2"/>
  <c r="H44" i="2"/>
  <c r="H58" i="2"/>
  <c r="I15" i="2"/>
  <c r="I29" i="2"/>
  <c r="I44" i="2"/>
  <c r="F16" i="2"/>
  <c r="F30" i="2"/>
  <c r="F45" i="2"/>
  <c r="F59" i="2"/>
  <c r="G16" i="2"/>
  <c r="G30" i="2"/>
  <c r="G45" i="2"/>
  <c r="H16" i="2"/>
  <c r="H30" i="2"/>
  <c r="H45" i="2"/>
  <c r="H59" i="2"/>
  <c r="I16" i="2"/>
  <c r="I30" i="2"/>
  <c r="I45" i="2"/>
  <c r="F17" i="2"/>
  <c r="F31" i="2"/>
  <c r="F46" i="2"/>
  <c r="F60" i="2"/>
  <c r="G17" i="2"/>
  <c r="G31" i="2"/>
  <c r="G46" i="2"/>
  <c r="H17" i="2"/>
  <c r="H31" i="2"/>
  <c r="H46" i="2"/>
  <c r="H60" i="2"/>
  <c r="I17" i="2"/>
  <c r="I31" i="2"/>
  <c r="I46" i="2"/>
  <c r="F18" i="2"/>
  <c r="F32" i="2"/>
  <c r="F47" i="2"/>
  <c r="F61" i="2"/>
  <c r="G18" i="2"/>
  <c r="G32" i="2"/>
  <c r="G47" i="2"/>
  <c r="H18" i="2"/>
  <c r="H32" i="2"/>
  <c r="H47" i="2"/>
  <c r="H61" i="2"/>
  <c r="I18" i="2"/>
  <c r="I32" i="2"/>
  <c r="I47" i="2"/>
  <c r="F19" i="2"/>
  <c r="F33" i="2"/>
  <c r="F48" i="2"/>
  <c r="F62" i="2"/>
  <c r="G19" i="2"/>
  <c r="G33" i="2"/>
  <c r="G48" i="2"/>
  <c r="H19" i="2"/>
  <c r="H33" i="2"/>
  <c r="H48" i="2"/>
  <c r="H62" i="2"/>
  <c r="I19" i="2"/>
  <c r="I33" i="2"/>
  <c r="I48" i="2"/>
  <c r="G8" i="2"/>
  <c r="G22" i="2"/>
  <c r="G37" i="2"/>
  <c r="H8" i="2"/>
  <c r="H22" i="2"/>
  <c r="H37" i="2"/>
  <c r="H51" i="2"/>
  <c r="F8" i="2"/>
  <c r="I8" i="2"/>
  <c r="F22" i="2"/>
  <c r="I22" i="2"/>
  <c r="F37" i="2"/>
  <c r="I37" i="2"/>
  <c r="F51" i="2"/>
</calcChain>
</file>

<file path=xl/sharedStrings.xml><?xml version="1.0" encoding="utf-8"?>
<sst xmlns="http://schemas.openxmlformats.org/spreadsheetml/2006/main" count="93" uniqueCount="26">
  <si>
    <t>Trajektorienauswertung</t>
  </si>
  <si>
    <t>Circuits</t>
  </si>
  <si>
    <t>Road</t>
  </si>
  <si>
    <t>Helix</t>
  </si>
  <si>
    <t>Agile</t>
  </si>
  <si>
    <t>Parameterization</t>
  </si>
  <si>
    <t>Equally-distant</t>
  </si>
  <si>
    <t>centripetal</t>
  </si>
  <si>
    <t>Degree</t>
  </si>
  <si>
    <t>cubic</t>
  </si>
  <si>
    <t>quartic</t>
  </si>
  <si>
    <t>quintic</t>
  </si>
  <si>
    <t>chord-distant</t>
  </si>
  <si>
    <t>arc-distant</t>
  </si>
  <si>
    <t>Dev</t>
  </si>
  <si>
    <t>Curv</t>
  </si>
  <si>
    <t>Time</t>
  </si>
  <si>
    <t>static criteria</t>
  </si>
  <si>
    <t>dynamic criteria</t>
  </si>
  <si>
    <t>Acc</t>
  </si>
  <si>
    <t>Trajectory Following</t>
  </si>
  <si>
    <t>Pure Pursuit cts</t>
  </si>
  <si>
    <t>Pure Pursuit discts</t>
  </si>
  <si>
    <t>Cross Track Errer cts</t>
  </si>
  <si>
    <t>Cross Track discts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</si>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</sst>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1" fillId="0" borderId="20" xfId="0" applyFont="1" applyBorder="1"/>
    <xf numFmtId="0" fontId="1" fillId="0" borderId="21" xfId="0" applyFont="1" applyBorder="1"/>
    <xf numFmtId="0" fontId="1" fillId="3" borderId="21" xfId="0" applyFont="1" applyFill="1" applyBorder="1"/>
    <xf numFmtId="0" fontId="5" fillId="3" borderId="21" xfId="0" applyFont="1" applyFill="1" applyBorder="1"/>
    <xf numFmtId="0" fontId="5" fillId="3" borderId="22" xfId="0" applyFont="1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6" borderId="17" xfId="0" applyFont="1" applyFill="1" applyBorder="1"/>
    <xf numFmtId="0" fontId="0" fillId="6" borderId="0" xfId="0" applyFill="1"/>
    <xf numFmtId="0" fontId="0" fillId="6" borderId="3" xfId="0" applyFill="1" applyBorder="1"/>
    <xf numFmtId="0" fontId="1" fillId="6" borderId="18" xfId="0" applyFont="1" applyFill="1" applyBorder="1"/>
    <xf numFmtId="0" fontId="0" fillId="6" borderId="5" xfId="0" applyFill="1" applyBorder="1"/>
    <xf numFmtId="0" fontId="1" fillId="7" borderId="18" xfId="0" applyFont="1" applyFill="1" applyBorder="1"/>
    <xf numFmtId="0" fontId="0" fillId="7" borderId="0" xfId="0" applyFill="1"/>
    <xf numFmtId="0" fontId="0" fillId="7" borderId="5" xfId="0" applyFill="1" applyBorder="1"/>
    <xf numFmtId="0" fontId="0" fillId="6" borderId="2" xfId="0" applyFill="1" applyBorder="1"/>
    <xf numFmtId="0" fontId="1" fillId="7" borderId="19" xfId="0" applyFont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6" borderId="4" xfId="0" applyFill="1" applyBorder="1"/>
    <xf numFmtId="0" fontId="0" fillId="6" borderId="0" xfId="0" applyFill="1" applyBorder="1"/>
    <xf numFmtId="0" fontId="0" fillId="7" borderId="4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4" xfId="0" applyFont="1" applyFill="1" applyBorder="1"/>
    <xf numFmtId="0" fontId="1" fillId="3" borderId="20" xfId="0" applyFont="1" applyFill="1" applyBorder="1"/>
    <xf numFmtId="0" fontId="1" fillId="3" borderId="22" xfId="0" applyFont="1" applyFill="1" applyBorder="1"/>
    <xf numFmtId="0" fontId="5" fillId="3" borderId="20" xfId="0" applyFont="1" applyFill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6" fillId="0" borderId="0" xfId="0" applyFont="1"/>
  </cellXfs>
  <cellStyles count="4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6550743657043"/>
          <c:y val="0.0694444444444444"/>
          <c:w val="0.715534339457568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Blatt2!$F$36</c:f>
              <c:strCache>
                <c:ptCount val="1"/>
                <c:pt idx="0">
                  <c:v>Dev</c:v>
                </c:pt>
              </c:strCache>
            </c:strRef>
          </c:tx>
          <c:val>
            <c:numRef>
              <c:f>Blatt2!$F$37:$F$48</c:f>
              <c:numCache>
                <c:formatCode>General</c:formatCode>
                <c:ptCount val="12"/>
                <c:pt idx="0">
                  <c:v>0.432515979081929</c:v>
                </c:pt>
                <c:pt idx="1">
                  <c:v>0.766949447995351</c:v>
                </c:pt>
                <c:pt idx="2">
                  <c:v>0.683463102847182</c:v>
                </c:pt>
                <c:pt idx="3">
                  <c:v>0.447739686228937</c:v>
                </c:pt>
                <c:pt idx="4">
                  <c:v>0.766949447995351</c:v>
                </c:pt>
                <c:pt idx="5">
                  <c:v>0.508611272515979</c:v>
                </c:pt>
                <c:pt idx="6">
                  <c:v>0.502545031958164</c:v>
                </c:pt>
                <c:pt idx="7">
                  <c:v>1.0</c:v>
                </c:pt>
                <c:pt idx="8">
                  <c:v>0.869773387565369</c:v>
                </c:pt>
                <c:pt idx="9">
                  <c:v>0.369785008715863</c:v>
                </c:pt>
                <c:pt idx="10">
                  <c:v>0.846717024985473</c:v>
                </c:pt>
                <c:pt idx="11">
                  <c:v>0.523997675769901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Blatt2!$G$36</c:f>
              <c:strCache>
                <c:ptCount val="1"/>
                <c:pt idx="0">
                  <c:v>Acc</c:v>
                </c:pt>
              </c:strCache>
            </c:strRef>
          </c:tx>
          <c:val>
            <c:numRef>
              <c:f>Blatt2!$G$37:$G$48</c:f>
              <c:numCache>
                <c:formatCode>General</c:formatCode>
                <c:ptCount val="12"/>
                <c:pt idx="0">
                  <c:v>0.202993511916233</c:v>
                </c:pt>
                <c:pt idx="1">
                  <c:v>0.228640714331599</c:v>
                </c:pt>
                <c:pt idx="2">
                  <c:v>0.223871009186099</c:v>
                </c:pt>
                <c:pt idx="3">
                  <c:v>0.189053767585277</c:v>
                </c:pt>
                <c:pt idx="4">
                  <c:v>0.228640714331599</c:v>
                </c:pt>
                <c:pt idx="5">
                  <c:v>1.0</c:v>
                </c:pt>
                <c:pt idx="6">
                  <c:v>0.182935054923877</c:v>
                </c:pt>
                <c:pt idx="7">
                  <c:v>0.220498490396351</c:v>
                </c:pt>
                <c:pt idx="8">
                  <c:v>0.206012719213721</c:v>
                </c:pt>
                <c:pt idx="9">
                  <c:v>0.200568510310272</c:v>
                </c:pt>
                <c:pt idx="10">
                  <c:v>0.216676302434637</c:v>
                </c:pt>
                <c:pt idx="11">
                  <c:v>0.216949315860474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Blatt2!$H$36</c:f>
              <c:strCache>
                <c:ptCount val="1"/>
                <c:pt idx="0">
                  <c:v>Time</c:v>
                </c:pt>
              </c:strCache>
            </c:strRef>
          </c:tx>
          <c:val>
            <c:numRef>
              <c:f>Blatt2!$H$37:$H$48</c:f>
              <c:numCache>
                <c:formatCode>General</c:formatCode>
                <c:ptCount val="12"/>
                <c:pt idx="0">
                  <c:v>0.852894341663671</c:v>
                </c:pt>
                <c:pt idx="1">
                  <c:v>0.97925030319115</c:v>
                </c:pt>
                <c:pt idx="2">
                  <c:v>1.0</c:v>
                </c:pt>
                <c:pt idx="3">
                  <c:v>0.676459768802051</c:v>
                </c:pt>
                <c:pt idx="4">
                  <c:v>0.730027178021077</c:v>
                </c:pt>
                <c:pt idx="5">
                  <c:v>0.716352501284993</c:v>
                </c:pt>
                <c:pt idx="6">
                  <c:v>0.736140553034095</c:v>
                </c:pt>
                <c:pt idx="7">
                  <c:v>0.734831203996412</c:v>
                </c:pt>
                <c:pt idx="8">
                  <c:v>0.716517114762469</c:v>
                </c:pt>
                <c:pt idx="9">
                  <c:v>0.683506233475662</c:v>
                </c:pt>
                <c:pt idx="10">
                  <c:v>0.785473364531507</c:v>
                </c:pt>
                <c:pt idx="11">
                  <c:v>0.798846529847111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Blatt2!$I$36</c:f>
              <c:strCache>
                <c:ptCount val="1"/>
              </c:strCache>
            </c:strRef>
          </c:tx>
          <c:val>
            <c:numRef>
              <c:f>Blatt2!$I$37:$I$48</c:f>
              <c:numCache>
                <c:formatCode>General</c:formatCode>
                <c:ptCount val="12"/>
                <c:pt idx="0">
                  <c:v>1.488403832661833</c:v>
                </c:pt>
                <c:pt idx="1">
                  <c:v>1.9748404655181</c:v>
                </c:pt>
                <c:pt idx="2">
                  <c:v>1.90733411203328</c:v>
                </c:pt>
                <c:pt idx="3">
                  <c:v>1.313253222616264</c:v>
                </c:pt>
                <c:pt idx="4">
                  <c:v>1.725617340348027</c:v>
                </c:pt>
                <c:pt idx="5">
                  <c:v>2.224963773800972</c:v>
                </c:pt>
                <c:pt idx="6">
                  <c:v>1.421620639916136</c:v>
                </c:pt>
                <c:pt idx="7">
                  <c:v>1.955329694392763</c:v>
                </c:pt>
                <c:pt idx="8">
                  <c:v>1.79230322154156</c:v>
                </c:pt>
                <c:pt idx="9">
                  <c:v>1.253859752501797</c:v>
                </c:pt>
                <c:pt idx="10">
                  <c:v>1.848866691951617</c:v>
                </c:pt>
                <c:pt idx="11">
                  <c:v>1.539793521477486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50920"/>
        <c:axId val="2085752536"/>
      </c:lineChart>
      <c:catAx>
        <c:axId val="208995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52536"/>
        <c:crosses val="autoZero"/>
        <c:auto val="1"/>
        <c:lblAlgn val="ctr"/>
        <c:lblOffset val="100"/>
        <c:noMultiLvlLbl val="0"/>
      </c:catAx>
      <c:valAx>
        <c:axId val="208575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95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Blatt2!$F$21</c:f>
              <c:strCache>
                <c:ptCount val="1"/>
                <c:pt idx="0">
                  <c:v>Dev</c:v>
                </c:pt>
              </c:strCache>
            </c:strRef>
          </c:tx>
          <c:val>
            <c:numRef>
              <c:f>Blatt2!$F$22:$F$33</c:f>
              <c:numCache>
                <c:formatCode>General</c:formatCode>
                <c:ptCount val="12"/>
                <c:pt idx="0">
                  <c:v>0.770468152636514</c:v>
                </c:pt>
                <c:pt idx="1">
                  <c:v>0.936449541946188</c:v>
                </c:pt>
                <c:pt idx="2">
                  <c:v>1.0</c:v>
                </c:pt>
                <c:pt idx="3">
                  <c:v>0.770468152636514</c:v>
                </c:pt>
                <c:pt idx="4">
                  <c:v>0.936449541946188</c:v>
                </c:pt>
                <c:pt idx="5">
                  <c:v>1.0</c:v>
                </c:pt>
                <c:pt idx="6">
                  <c:v>0.770468152636514</c:v>
                </c:pt>
                <c:pt idx="7">
                  <c:v>0.936449541946188</c:v>
                </c:pt>
                <c:pt idx="8">
                  <c:v>1.0</c:v>
                </c:pt>
                <c:pt idx="9">
                  <c:v>0.770468152636514</c:v>
                </c:pt>
                <c:pt idx="10">
                  <c:v>0.936449541946188</c:v>
                </c:pt>
                <c:pt idx="11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Blatt2!$G$21</c:f>
              <c:strCache>
                <c:ptCount val="1"/>
                <c:pt idx="0">
                  <c:v>Acc</c:v>
                </c:pt>
              </c:strCache>
            </c:strRef>
          </c:tx>
          <c:val>
            <c:numRef>
              <c:f>Blatt2!$G$22:$G$33</c:f>
              <c:numCache>
                <c:formatCode>General</c:formatCode>
                <c:ptCount val="12"/>
                <c:pt idx="0">
                  <c:v>0.652997313728262</c:v>
                </c:pt>
                <c:pt idx="1">
                  <c:v>1.0</c:v>
                </c:pt>
                <c:pt idx="2">
                  <c:v>0.814930015552099</c:v>
                </c:pt>
                <c:pt idx="3">
                  <c:v>0.652997313728262</c:v>
                </c:pt>
                <c:pt idx="4">
                  <c:v>1.0</c:v>
                </c:pt>
                <c:pt idx="5">
                  <c:v>0.814930015552099</c:v>
                </c:pt>
                <c:pt idx="6">
                  <c:v>0.652997313728262</c:v>
                </c:pt>
                <c:pt idx="7">
                  <c:v>1.0</c:v>
                </c:pt>
                <c:pt idx="8">
                  <c:v>0.814930015552099</c:v>
                </c:pt>
                <c:pt idx="9">
                  <c:v>0.652997313728262</c:v>
                </c:pt>
                <c:pt idx="10">
                  <c:v>1.0</c:v>
                </c:pt>
                <c:pt idx="11">
                  <c:v>0.814930015552099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Blatt2!$H$21</c:f>
              <c:strCache>
                <c:ptCount val="1"/>
                <c:pt idx="0">
                  <c:v>Time</c:v>
                </c:pt>
              </c:strCache>
            </c:strRef>
          </c:tx>
          <c:val>
            <c:numRef>
              <c:f>Blatt2!$H$22:$H$33</c:f>
              <c:numCache>
                <c:formatCode>General</c:formatCode>
                <c:ptCount val="12"/>
                <c:pt idx="0">
                  <c:v>0.905763467607865</c:v>
                </c:pt>
                <c:pt idx="1">
                  <c:v>0.975412975524173</c:v>
                </c:pt>
                <c:pt idx="2">
                  <c:v>1.0</c:v>
                </c:pt>
                <c:pt idx="3">
                  <c:v>0.905763467607865</c:v>
                </c:pt>
                <c:pt idx="4">
                  <c:v>0.975412975524173</c:v>
                </c:pt>
                <c:pt idx="5">
                  <c:v>1.0</c:v>
                </c:pt>
                <c:pt idx="6">
                  <c:v>0.905763467607865</c:v>
                </c:pt>
                <c:pt idx="7">
                  <c:v>0.975412975524173</c:v>
                </c:pt>
                <c:pt idx="8">
                  <c:v>1.0</c:v>
                </c:pt>
                <c:pt idx="9">
                  <c:v>0.905763467607865</c:v>
                </c:pt>
                <c:pt idx="10">
                  <c:v>0.975412975524173</c:v>
                </c:pt>
                <c:pt idx="11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Blatt2!$I$21</c:f>
              <c:strCache>
                <c:ptCount val="1"/>
              </c:strCache>
            </c:strRef>
          </c:tx>
          <c:val>
            <c:numRef>
              <c:f>Blatt2!$I$22:$I$33</c:f>
              <c:numCache>
                <c:formatCode>General</c:formatCode>
                <c:ptCount val="12"/>
                <c:pt idx="0">
                  <c:v>2.329228933972642</c:v>
                </c:pt>
                <c:pt idx="1">
                  <c:v>2.911862517470361</c:v>
                </c:pt>
                <c:pt idx="2">
                  <c:v>2.814930015552099</c:v>
                </c:pt>
                <c:pt idx="3">
                  <c:v>2.329228933972642</c:v>
                </c:pt>
                <c:pt idx="4">
                  <c:v>2.911862517470361</c:v>
                </c:pt>
                <c:pt idx="5">
                  <c:v>2.814930015552099</c:v>
                </c:pt>
                <c:pt idx="6">
                  <c:v>2.329228933972642</c:v>
                </c:pt>
                <c:pt idx="7">
                  <c:v>2.911862517470361</c:v>
                </c:pt>
                <c:pt idx="8">
                  <c:v>2.814930015552099</c:v>
                </c:pt>
                <c:pt idx="9">
                  <c:v>2.329228933972642</c:v>
                </c:pt>
                <c:pt idx="10">
                  <c:v>2.911862517470361</c:v>
                </c:pt>
                <c:pt idx="11">
                  <c:v>2.814930015552099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47880"/>
        <c:axId val="2090750488"/>
      </c:lineChart>
      <c:catAx>
        <c:axId val="209074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50488"/>
        <c:crosses val="autoZero"/>
        <c:auto val="1"/>
        <c:lblAlgn val="ctr"/>
        <c:lblOffset val="100"/>
        <c:noMultiLvlLbl val="0"/>
      </c:catAx>
      <c:valAx>
        <c:axId val="209075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4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Blatt2!$F$7</c:f>
              <c:strCache>
                <c:ptCount val="1"/>
                <c:pt idx="0">
                  <c:v>Dev</c:v>
                </c:pt>
              </c:strCache>
            </c:strRef>
          </c:tx>
          <c:val>
            <c:numRef>
              <c:f>Blatt2!$F$8:$F$19</c:f>
              <c:numCache>
                <c:formatCode>General</c:formatCode>
                <c:ptCount val="12"/>
                <c:pt idx="0">
                  <c:v>0.267707249392993</c:v>
                </c:pt>
                <c:pt idx="1">
                  <c:v>0.532251127297954</c:v>
                </c:pt>
                <c:pt idx="2">
                  <c:v>0.319923690600069</c:v>
                </c:pt>
                <c:pt idx="3">
                  <c:v>0.310600069372182</c:v>
                </c:pt>
                <c:pt idx="4">
                  <c:v>0.532251127297954</c:v>
                </c:pt>
                <c:pt idx="5">
                  <c:v>0.72658342004856</c:v>
                </c:pt>
                <c:pt idx="6">
                  <c:v>0.340104058272633</c:v>
                </c:pt>
                <c:pt idx="7">
                  <c:v>0.607436697884148</c:v>
                </c:pt>
                <c:pt idx="8">
                  <c:v>1.0</c:v>
                </c:pt>
                <c:pt idx="9">
                  <c:v>0.253180714533472</c:v>
                </c:pt>
                <c:pt idx="10">
                  <c:v>0.561553936871315</c:v>
                </c:pt>
                <c:pt idx="11">
                  <c:v>0.41111342351717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Blatt2!$G$7</c:f>
              <c:strCache>
                <c:ptCount val="1"/>
                <c:pt idx="0">
                  <c:v>Acc</c:v>
                </c:pt>
              </c:strCache>
            </c:strRef>
          </c:tx>
          <c:val>
            <c:numRef>
              <c:f>Blatt2!$G$8:$G$19</c:f>
              <c:numCache>
                <c:formatCode>General</c:formatCode>
                <c:ptCount val="12"/>
                <c:pt idx="0">
                  <c:v>0.493126191989828</c:v>
                </c:pt>
                <c:pt idx="1">
                  <c:v>1.0</c:v>
                </c:pt>
                <c:pt idx="2">
                  <c:v>0.720776382708201</c:v>
                </c:pt>
                <c:pt idx="3">
                  <c:v>0.422461061665607</c:v>
                </c:pt>
                <c:pt idx="4">
                  <c:v>1.0</c:v>
                </c:pt>
                <c:pt idx="5">
                  <c:v>0.601378734901462</c:v>
                </c:pt>
                <c:pt idx="6">
                  <c:v>0.422461061665607</c:v>
                </c:pt>
                <c:pt idx="7">
                  <c:v>0.654640813731723</c:v>
                </c:pt>
                <c:pt idx="8">
                  <c:v>0.656547997457088</c:v>
                </c:pt>
                <c:pt idx="9">
                  <c:v>0.468849332485696</c:v>
                </c:pt>
                <c:pt idx="10">
                  <c:v>0.654640813731723</c:v>
                </c:pt>
                <c:pt idx="11">
                  <c:v>0.695585664335664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Blatt2!$H$7</c:f>
              <c:strCache>
                <c:ptCount val="1"/>
                <c:pt idx="0">
                  <c:v>Time</c:v>
                </c:pt>
              </c:strCache>
            </c:strRef>
          </c:tx>
          <c:val>
            <c:numRef>
              <c:f>Blatt2!$H$8:$H$19</c:f>
              <c:numCache>
                <c:formatCode>General</c:formatCode>
                <c:ptCount val="12"/>
                <c:pt idx="0">
                  <c:v>0.737858372272975</c:v>
                </c:pt>
                <c:pt idx="1">
                  <c:v>0.758720725943051</c:v>
                </c:pt>
                <c:pt idx="2">
                  <c:v>0.773959702836817</c:v>
                </c:pt>
                <c:pt idx="3">
                  <c:v>0.612033156403455</c:v>
                </c:pt>
                <c:pt idx="4">
                  <c:v>0.792509229844106</c:v>
                </c:pt>
                <c:pt idx="5">
                  <c:v>0.851743765320553</c:v>
                </c:pt>
                <c:pt idx="6">
                  <c:v>0.63518782386126</c:v>
                </c:pt>
                <c:pt idx="7">
                  <c:v>0.89391766663767</c:v>
                </c:pt>
                <c:pt idx="8">
                  <c:v>1.0</c:v>
                </c:pt>
                <c:pt idx="9">
                  <c:v>0.646251670944614</c:v>
                </c:pt>
                <c:pt idx="10">
                  <c:v>0.714981008496509</c:v>
                </c:pt>
                <c:pt idx="11">
                  <c:v>0.717004755568201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Blatt2!$I$7</c:f>
              <c:strCache>
                <c:ptCount val="1"/>
              </c:strCache>
            </c:strRef>
          </c:tx>
          <c:val>
            <c:numRef>
              <c:f>Blatt2!$I$8:$I$19</c:f>
              <c:numCache>
                <c:formatCode>General</c:formatCode>
                <c:ptCount val="12"/>
                <c:pt idx="0">
                  <c:v>1.498691813655796</c:v>
                </c:pt>
                <c:pt idx="1">
                  <c:v>2.290971853241004</c:v>
                </c:pt>
                <c:pt idx="2">
                  <c:v>1.814659776145087</c:v>
                </c:pt>
                <c:pt idx="3">
                  <c:v>1.345094287441244</c:v>
                </c:pt>
                <c:pt idx="4">
                  <c:v>2.32476035714206</c:v>
                </c:pt>
                <c:pt idx="5">
                  <c:v>2.179705920270576</c:v>
                </c:pt>
                <c:pt idx="6">
                  <c:v>1.3977529437995</c:v>
                </c:pt>
                <c:pt idx="7">
                  <c:v>2.155995178253542</c:v>
                </c:pt>
                <c:pt idx="8">
                  <c:v>2.656547997457088</c:v>
                </c:pt>
                <c:pt idx="9">
                  <c:v>1.368281717963782</c:v>
                </c:pt>
                <c:pt idx="10">
                  <c:v>1.931175759099546</c:v>
                </c:pt>
                <c:pt idx="11">
                  <c:v>1.823703843421035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20152"/>
        <c:axId val="2091114936"/>
      </c:lineChart>
      <c:catAx>
        <c:axId val="209172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14936"/>
        <c:crosses val="autoZero"/>
        <c:auto val="1"/>
        <c:lblAlgn val="ctr"/>
        <c:lblOffset val="100"/>
        <c:noMultiLvlLbl val="0"/>
      </c:catAx>
      <c:valAx>
        <c:axId val="209111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72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Blatt2!$F$50</c:f>
              <c:strCache>
                <c:ptCount val="1"/>
                <c:pt idx="0">
                  <c:v>Dev</c:v>
                </c:pt>
              </c:strCache>
            </c:strRef>
          </c:tx>
          <c:val>
            <c:numRef>
              <c:f>Blatt2!$F$51:$F$62</c:f>
              <c:numCache>
                <c:formatCode>General</c:formatCode>
                <c:ptCount val="12"/>
                <c:pt idx="0">
                  <c:v>0.490230460370479</c:v>
                </c:pt>
                <c:pt idx="1">
                  <c:v>0.745216705746497</c:v>
                </c:pt>
                <c:pt idx="2">
                  <c:v>0.66779559781575</c:v>
                </c:pt>
                <c:pt idx="3">
                  <c:v>0.509602636079211</c:v>
                </c:pt>
                <c:pt idx="4">
                  <c:v>0.745216705746497</c:v>
                </c:pt>
                <c:pt idx="5">
                  <c:v>0.745064897521513</c:v>
                </c:pt>
                <c:pt idx="6">
                  <c:v>0.537705747622437</c:v>
                </c:pt>
                <c:pt idx="7">
                  <c:v>0.847962079943445</c:v>
                </c:pt>
                <c:pt idx="8">
                  <c:v>0.956591129188456</c:v>
                </c:pt>
                <c:pt idx="9">
                  <c:v>0.464477958628616</c:v>
                </c:pt>
                <c:pt idx="10">
                  <c:v>0.781573501267659</c:v>
                </c:pt>
                <c:pt idx="11">
                  <c:v>0.64503703309569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Blatt2!$G$50</c:f>
              <c:strCache>
                <c:ptCount val="1"/>
                <c:pt idx="0">
                  <c:v>Acc</c:v>
                </c:pt>
              </c:strCache>
            </c:strRef>
          </c:tx>
          <c:val>
            <c:numRef>
              <c:f>Blatt2!$G$51:$G$62</c:f>
              <c:numCache>
                <c:formatCode>General</c:formatCode>
                <c:ptCount val="12"/>
                <c:pt idx="0">
                  <c:v>0.449705672544775</c:v>
                </c:pt>
                <c:pt idx="1">
                  <c:v>0.742880238110533</c:v>
                </c:pt>
                <c:pt idx="2">
                  <c:v>0.586525802482133</c:v>
                </c:pt>
                <c:pt idx="3">
                  <c:v>0.421504047659715</c:v>
                </c:pt>
                <c:pt idx="4">
                  <c:v>0.742880238110533</c:v>
                </c:pt>
                <c:pt idx="5">
                  <c:v>0.805436250151187</c:v>
                </c:pt>
                <c:pt idx="6">
                  <c:v>0.419464476772582</c:v>
                </c:pt>
                <c:pt idx="7">
                  <c:v>0.625046434709358</c:v>
                </c:pt>
                <c:pt idx="8">
                  <c:v>0.559163577407636</c:v>
                </c:pt>
                <c:pt idx="9">
                  <c:v>0.440805052174743</c:v>
                </c:pt>
                <c:pt idx="10">
                  <c:v>0.623772372055453</c:v>
                </c:pt>
                <c:pt idx="11">
                  <c:v>0.575821665249413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Blatt2!$H$50</c:f>
              <c:strCache>
                <c:ptCount val="1"/>
                <c:pt idx="0">
                  <c:v>Time</c:v>
                </c:pt>
              </c:strCache>
            </c:strRef>
          </c:tx>
          <c:val>
            <c:numRef>
              <c:f>Blatt2!$H$51:$H$62</c:f>
              <c:numCache>
                <c:formatCode>General</c:formatCode>
                <c:ptCount val="12"/>
                <c:pt idx="0">
                  <c:v>0.832172060514837</c:v>
                </c:pt>
                <c:pt idx="1">
                  <c:v>0.904461334886125</c:v>
                </c:pt>
                <c:pt idx="2">
                  <c:v>0.924653234278939</c:v>
                </c:pt>
                <c:pt idx="3">
                  <c:v>0.731418797604457</c:v>
                </c:pt>
                <c:pt idx="4">
                  <c:v>0.832649794463119</c:v>
                </c:pt>
                <c:pt idx="5">
                  <c:v>0.856032088868515</c:v>
                </c:pt>
                <c:pt idx="6">
                  <c:v>0.759030614834407</c:v>
                </c:pt>
                <c:pt idx="7">
                  <c:v>0.868053948719418</c:v>
                </c:pt>
                <c:pt idx="8">
                  <c:v>0.905505704920823</c:v>
                </c:pt>
                <c:pt idx="9">
                  <c:v>0.745173790676047</c:v>
                </c:pt>
                <c:pt idx="10">
                  <c:v>0.825289116184063</c:v>
                </c:pt>
                <c:pt idx="11">
                  <c:v>0.838617095138437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Blatt2!$I$50</c:f>
              <c:strCache>
                <c:ptCount val="1"/>
                <c:pt idx="0">
                  <c:v>All</c:v>
                </c:pt>
              </c:strCache>
            </c:strRef>
          </c:tx>
          <c:val>
            <c:numRef>
              <c:f>Blatt2!$I$51:$I$62</c:f>
              <c:numCache>
                <c:formatCode>General</c:formatCode>
                <c:ptCount val="12"/>
                <c:pt idx="0">
                  <c:v>1.772108193430091</c:v>
                </c:pt>
                <c:pt idx="1">
                  <c:v>2.392558278743155</c:v>
                </c:pt>
                <c:pt idx="2">
                  <c:v>2.178974634576822</c:v>
                </c:pt>
                <c:pt idx="3">
                  <c:v>1.662525481343383</c:v>
                </c:pt>
                <c:pt idx="4">
                  <c:v>2.320746738320149</c:v>
                </c:pt>
                <c:pt idx="5">
                  <c:v>2.406533236541216</c:v>
                </c:pt>
                <c:pt idx="6">
                  <c:v>1.716200839229426</c:v>
                </c:pt>
                <c:pt idx="7">
                  <c:v>2.341062463372222</c:v>
                </c:pt>
                <c:pt idx="8">
                  <c:v>2.421260411516916</c:v>
                </c:pt>
                <c:pt idx="9">
                  <c:v>1.650456801479407</c:v>
                </c:pt>
                <c:pt idx="10">
                  <c:v>2.230634989507175</c:v>
                </c:pt>
                <c:pt idx="11">
                  <c:v>2.05947579348354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79944"/>
        <c:axId val="2091929080"/>
      </c:lineChart>
      <c:catAx>
        <c:axId val="209177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929080"/>
        <c:crosses val="autoZero"/>
        <c:auto val="1"/>
        <c:lblAlgn val="ctr"/>
        <c:lblOffset val="100"/>
        <c:noMultiLvlLbl val="0"/>
      </c:catAx>
      <c:valAx>
        <c:axId val="209192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77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35</xdr:row>
      <xdr:rowOff>82550</xdr:rowOff>
    </xdr:from>
    <xdr:to>
      <xdr:col>20</xdr:col>
      <xdr:colOff>749300</xdr:colOff>
      <xdr:row>49</xdr:row>
      <xdr:rowOff>158750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393700</xdr:colOff>
      <xdr:row>19</xdr:row>
      <xdr:rowOff>69850</xdr:rowOff>
    </xdr:from>
    <xdr:to>
      <xdr:col>21</xdr:col>
      <xdr:colOff>12700</xdr:colOff>
      <xdr:row>33</xdr:row>
      <xdr:rowOff>146050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330200</xdr:colOff>
      <xdr:row>4</xdr:row>
      <xdr:rowOff>95250</xdr:rowOff>
    </xdr:from>
    <xdr:to>
      <xdr:col>20</xdr:col>
      <xdr:colOff>774700</xdr:colOff>
      <xdr:row>18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355600</xdr:colOff>
      <xdr:row>50</xdr:row>
      <xdr:rowOff>95250</xdr:rowOff>
    </xdr:from>
    <xdr:to>
      <xdr:col>20</xdr:col>
      <xdr:colOff>800100</xdr:colOff>
      <xdr:row>64</xdr:row>
      <xdr:rowOff>171450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workbookViewId="0">
      <selection activeCell="E9" sqref="E9:G20"/>
    </sheetView>
  </sheetViews>
  <sheetFormatPr baseColWidth="10" defaultRowHeight="15" x14ac:dyDescent="0"/>
  <cols>
    <col min="2" max="2" width="12.1640625" customWidth="1"/>
    <col min="3" max="3" width="17.83203125" customWidth="1"/>
  </cols>
  <sheetData>
    <row r="1" spans="2:22" ht="16" thickBot="1"/>
    <row r="2" spans="2:22" ht="15" customHeight="1" thickTop="1">
      <c r="B2" s="35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7"/>
    </row>
    <row r="3" spans="2:22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40"/>
    </row>
    <row r="4" spans="2:22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40"/>
    </row>
    <row r="5" spans="2:22" ht="16" thickBot="1"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3"/>
    </row>
    <row r="6" spans="2:22" ht="16" thickTop="1">
      <c r="B6" s="1"/>
      <c r="C6" s="2"/>
      <c r="D6" s="2"/>
      <c r="E6" s="47" t="s">
        <v>17</v>
      </c>
      <c r="F6" s="48"/>
      <c r="G6" s="49"/>
      <c r="H6" s="50" t="s">
        <v>18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2"/>
    </row>
    <row r="7" spans="2:22">
      <c r="B7" s="11"/>
      <c r="C7" s="12"/>
      <c r="D7" s="12"/>
      <c r="E7" s="44" t="s">
        <v>14</v>
      </c>
      <c r="F7" s="45" t="s">
        <v>15</v>
      </c>
      <c r="G7" s="46" t="s">
        <v>16</v>
      </c>
      <c r="H7" s="53" t="s">
        <v>20</v>
      </c>
      <c r="I7" s="54"/>
      <c r="J7" s="55"/>
      <c r="K7" s="53" t="s">
        <v>21</v>
      </c>
      <c r="L7" s="54"/>
      <c r="M7" s="55"/>
      <c r="N7" s="56" t="s">
        <v>22</v>
      </c>
      <c r="O7" s="57"/>
      <c r="P7" s="58"/>
      <c r="Q7" s="56" t="s">
        <v>23</v>
      </c>
      <c r="R7" s="57"/>
      <c r="S7" s="58"/>
      <c r="T7" s="57" t="s">
        <v>24</v>
      </c>
      <c r="U7" s="57"/>
      <c r="V7" s="58"/>
    </row>
    <row r="8" spans="2:22">
      <c r="B8" s="6" t="s">
        <v>1</v>
      </c>
      <c r="C8" s="7" t="s">
        <v>5</v>
      </c>
      <c r="D8" s="7" t="s">
        <v>8</v>
      </c>
      <c r="E8" s="44"/>
      <c r="F8" s="45"/>
      <c r="G8" s="46"/>
      <c r="H8" s="32" t="s">
        <v>14</v>
      </c>
      <c r="I8" s="8" t="s">
        <v>19</v>
      </c>
      <c r="J8" s="33" t="s">
        <v>16</v>
      </c>
      <c r="K8" s="34" t="s">
        <v>14</v>
      </c>
      <c r="L8" s="9" t="s">
        <v>19</v>
      </c>
      <c r="M8" s="10" t="s">
        <v>16</v>
      </c>
      <c r="N8" s="34" t="s">
        <v>14</v>
      </c>
      <c r="O8" s="9" t="s">
        <v>19</v>
      </c>
      <c r="P8" s="10" t="s">
        <v>16</v>
      </c>
      <c r="Q8" s="34" t="s">
        <v>14</v>
      </c>
      <c r="R8" s="9" t="s">
        <v>19</v>
      </c>
      <c r="S8" s="10" t="s">
        <v>16</v>
      </c>
      <c r="T8" s="9" t="s">
        <v>14</v>
      </c>
      <c r="U8" s="9" t="s">
        <v>19</v>
      </c>
      <c r="V8" s="10" t="s">
        <v>16</v>
      </c>
    </row>
    <row r="9" spans="2:22">
      <c r="B9" s="3" t="s">
        <v>2</v>
      </c>
      <c r="C9" s="13" t="s">
        <v>6</v>
      </c>
      <c r="D9" s="13" t="s">
        <v>9</v>
      </c>
      <c r="E9" s="26">
        <v>3.859</v>
      </c>
      <c r="F9" s="27">
        <v>2.4822E-2</v>
      </c>
      <c r="G9" s="17">
        <v>388.48140000000001</v>
      </c>
      <c r="H9" s="26"/>
      <c r="I9" s="27"/>
      <c r="J9" s="17"/>
      <c r="K9" s="26"/>
      <c r="L9" s="27"/>
      <c r="M9" s="17"/>
      <c r="N9" s="26"/>
      <c r="O9" s="27"/>
      <c r="P9" s="17"/>
      <c r="Q9" s="26"/>
      <c r="R9" s="27"/>
      <c r="S9" s="17"/>
      <c r="T9" s="14"/>
      <c r="U9" s="14"/>
      <c r="V9" s="15"/>
    </row>
    <row r="10" spans="2:22">
      <c r="B10" s="4"/>
      <c r="C10" s="16"/>
      <c r="D10" s="16" t="s">
        <v>10</v>
      </c>
      <c r="E10" s="26">
        <v>7.6723999999999997</v>
      </c>
      <c r="F10" s="27">
        <v>5.0335999999999999E-2</v>
      </c>
      <c r="G10" s="17">
        <v>399.46539999999999</v>
      </c>
      <c r="H10" s="26"/>
      <c r="I10" s="27"/>
      <c r="J10" s="17"/>
      <c r="K10" s="26"/>
      <c r="L10" s="27"/>
      <c r="M10" s="17"/>
      <c r="N10" s="26"/>
      <c r="O10" s="27"/>
      <c r="P10" s="17"/>
      <c r="Q10" s="26"/>
      <c r="R10" s="27"/>
      <c r="S10" s="17"/>
      <c r="T10" s="14"/>
      <c r="U10" s="14"/>
      <c r="V10" s="17"/>
    </row>
    <row r="11" spans="2:22">
      <c r="B11" s="4"/>
      <c r="C11" s="16"/>
      <c r="D11" s="16" t="s">
        <v>11</v>
      </c>
      <c r="E11" s="26">
        <v>4.6116999999999999</v>
      </c>
      <c r="F11" s="27">
        <v>3.6281000000000001E-2</v>
      </c>
      <c r="G11" s="17">
        <v>407.48869999999999</v>
      </c>
      <c r="H11" s="26"/>
      <c r="I11" s="27"/>
      <c r="J11" s="17"/>
      <c r="K11" s="26"/>
      <c r="L11" s="27"/>
      <c r="M11" s="17"/>
      <c r="N11" s="26"/>
      <c r="O11" s="27"/>
      <c r="P11" s="17"/>
      <c r="Q11" s="26"/>
      <c r="R11" s="27"/>
      <c r="S11" s="17"/>
      <c r="T11" s="14"/>
      <c r="U11" s="14"/>
      <c r="V11" s="17"/>
    </row>
    <row r="12" spans="2:22">
      <c r="B12" s="4"/>
      <c r="C12" s="18" t="s">
        <v>12</v>
      </c>
      <c r="D12" s="18" t="s">
        <v>9</v>
      </c>
      <c r="E12" s="28">
        <v>4.4772999999999996</v>
      </c>
      <c r="F12" s="29">
        <v>2.1264999999999999E-2</v>
      </c>
      <c r="G12" s="20">
        <v>322.2346</v>
      </c>
      <c r="H12" s="28"/>
      <c r="I12" s="29"/>
      <c r="J12" s="20"/>
      <c r="K12" s="28"/>
      <c r="L12" s="29"/>
      <c r="M12" s="20"/>
      <c r="N12" s="28"/>
      <c r="O12" s="29"/>
      <c r="P12" s="20"/>
      <c r="Q12" s="28"/>
      <c r="R12" s="29"/>
      <c r="S12" s="20"/>
      <c r="T12" s="19"/>
      <c r="U12" s="19"/>
      <c r="V12" s="20"/>
    </row>
    <row r="13" spans="2:22">
      <c r="B13" s="4"/>
      <c r="C13" s="18"/>
      <c r="D13" s="18" t="s">
        <v>10</v>
      </c>
      <c r="E13" s="28">
        <v>7.6723999999999997</v>
      </c>
      <c r="F13" s="29">
        <v>5.0335999999999999E-2</v>
      </c>
      <c r="G13" s="20">
        <v>417.255</v>
      </c>
      <c r="H13" s="28"/>
      <c r="I13" s="29"/>
      <c r="J13" s="20"/>
      <c r="K13" s="28"/>
      <c r="L13" s="29"/>
      <c r="M13" s="20"/>
      <c r="N13" s="28"/>
      <c r="O13" s="29"/>
      <c r="P13" s="20"/>
      <c r="Q13" s="28"/>
      <c r="R13" s="29"/>
      <c r="S13" s="20"/>
      <c r="T13" s="19"/>
      <c r="U13" s="19"/>
      <c r="V13" s="20"/>
    </row>
    <row r="14" spans="2:22">
      <c r="B14" s="4"/>
      <c r="C14" s="18"/>
      <c r="D14" s="18" t="s">
        <v>11</v>
      </c>
      <c r="E14" s="28">
        <v>10.473699999999999</v>
      </c>
      <c r="F14" s="29">
        <v>3.0270999999999999E-2</v>
      </c>
      <c r="G14" s="20">
        <v>448.44189999999998</v>
      </c>
      <c r="H14" s="28"/>
      <c r="I14" s="29"/>
      <c r="J14" s="20"/>
      <c r="K14" s="28"/>
      <c r="L14" s="29"/>
      <c r="M14" s="20"/>
      <c r="N14" s="28"/>
      <c r="O14" s="29"/>
      <c r="P14" s="20"/>
      <c r="Q14" s="28"/>
      <c r="R14" s="29"/>
      <c r="S14" s="20"/>
      <c r="T14" s="19"/>
      <c r="U14" s="19"/>
      <c r="V14" s="20"/>
    </row>
    <row r="15" spans="2:22">
      <c r="B15" s="4"/>
      <c r="C15" s="16" t="s">
        <v>13</v>
      </c>
      <c r="D15" s="16" t="s">
        <v>9</v>
      </c>
      <c r="E15" s="26">
        <v>4.9025999999999996</v>
      </c>
      <c r="F15" s="27">
        <v>2.1264999999999999E-2</v>
      </c>
      <c r="G15" s="17">
        <v>334.4255</v>
      </c>
      <c r="H15" s="26"/>
      <c r="I15" s="27"/>
      <c r="J15" s="17"/>
      <c r="K15" s="26"/>
      <c r="L15" s="27"/>
      <c r="M15" s="17"/>
      <c r="N15" s="26"/>
      <c r="O15" s="27"/>
      <c r="P15" s="17"/>
      <c r="Q15" s="26"/>
      <c r="R15" s="27"/>
      <c r="S15" s="17"/>
      <c r="T15" s="14"/>
      <c r="U15" s="14"/>
      <c r="V15" s="17"/>
    </row>
    <row r="16" spans="2:22">
      <c r="B16" s="4"/>
      <c r="C16" s="16"/>
      <c r="D16" s="16" t="s">
        <v>10</v>
      </c>
      <c r="E16" s="26">
        <v>8.7561999999999998</v>
      </c>
      <c r="F16" s="27">
        <v>3.2952000000000002E-2</v>
      </c>
      <c r="G16" s="17">
        <v>470.64640000000003</v>
      </c>
      <c r="H16" s="26"/>
      <c r="I16" s="27"/>
      <c r="J16" s="17"/>
      <c r="K16" s="26"/>
      <c r="L16" s="27"/>
      <c r="M16" s="17"/>
      <c r="N16" s="26"/>
      <c r="O16" s="27"/>
      <c r="P16" s="17"/>
      <c r="Q16" s="26"/>
      <c r="R16" s="27"/>
      <c r="S16" s="17"/>
      <c r="T16" s="14"/>
      <c r="U16" s="14"/>
      <c r="V16" s="17"/>
    </row>
    <row r="17" spans="2:22">
      <c r="B17" s="4"/>
      <c r="C17" s="16"/>
      <c r="D17" s="16" t="s">
        <v>11</v>
      </c>
      <c r="E17" s="26">
        <v>14.414999999999999</v>
      </c>
      <c r="F17" s="27">
        <v>3.3048000000000001E-2</v>
      </c>
      <c r="G17" s="17">
        <v>526.49860000000001</v>
      </c>
      <c r="H17" s="26"/>
      <c r="I17" s="27"/>
      <c r="J17" s="17"/>
      <c r="K17" s="26"/>
      <c r="L17" s="27"/>
      <c r="M17" s="17"/>
      <c r="N17" s="26"/>
      <c r="O17" s="27"/>
      <c r="P17" s="17"/>
      <c r="Q17" s="26"/>
      <c r="R17" s="27"/>
      <c r="S17" s="17"/>
      <c r="T17" s="14"/>
      <c r="U17" s="14"/>
      <c r="V17" s="17"/>
    </row>
    <row r="18" spans="2:22">
      <c r="B18" s="4"/>
      <c r="C18" s="18" t="s">
        <v>7</v>
      </c>
      <c r="D18" s="18" t="s">
        <v>9</v>
      </c>
      <c r="E18" s="28">
        <v>3.6496</v>
      </c>
      <c r="F18" s="29">
        <v>2.3599999999999999E-2</v>
      </c>
      <c r="G18" s="20">
        <v>340.25060000000002</v>
      </c>
      <c r="H18" s="28"/>
      <c r="I18" s="29"/>
      <c r="J18" s="20"/>
      <c r="K18" s="28"/>
      <c r="L18" s="29"/>
      <c r="M18" s="20"/>
      <c r="N18" s="28"/>
      <c r="O18" s="29"/>
      <c r="P18" s="20"/>
      <c r="Q18" s="28"/>
      <c r="R18" s="29"/>
      <c r="S18" s="20"/>
      <c r="T18" s="19"/>
      <c r="U18" s="19"/>
      <c r="V18" s="20"/>
    </row>
    <row r="19" spans="2:22">
      <c r="B19" s="4"/>
      <c r="C19" s="18"/>
      <c r="D19" s="18" t="s">
        <v>10</v>
      </c>
      <c r="E19" s="28">
        <v>8.0947999999999993</v>
      </c>
      <c r="F19" s="29">
        <v>3.2952000000000002E-2</v>
      </c>
      <c r="G19" s="20">
        <v>376.43650000000002</v>
      </c>
      <c r="H19" s="28"/>
      <c r="I19" s="29"/>
      <c r="J19" s="20"/>
      <c r="K19" s="28"/>
      <c r="L19" s="29"/>
      <c r="M19" s="20"/>
      <c r="N19" s="28"/>
      <c r="O19" s="29"/>
      <c r="P19" s="20"/>
      <c r="Q19" s="28"/>
      <c r="R19" s="29"/>
      <c r="S19" s="20"/>
      <c r="T19" s="19"/>
      <c r="U19" s="19"/>
      <c r="V19" s="20"/>
    </row>
    <row r="20" spans="2:22">
      <c r="B20" s="4"/>
      <c r="C20" s="18"/>
      <c r="D20" s="18" t="s">
        <v>11</v>
      </c>
      <c r="E20" s="28">
        <v>5.9261999999999997</v>
      </c>
      <c r="F20" s="29">
        <v>3.5013000000000002E-2</v>
      </c>
      <c r="G20" s="20">
        <v>377.50200000000001</v>
      </c>
      <c r="H20" s="28"/>
      <c r="I20" s="29"/>
      <c r="J20" s="20"/>
      <c r="K20" s="28"/>
      <c r="L20" s="29"/>
      <c r="M20" s="20"/>
      <c r="N20" s="28"/>
      <c r="O20" s="29"/>
      <c r="P20" s="20"/>
      <c r="Q20" s="28"/>
      <c r="R20" s="29"/>
      <c r="S20" s="20"/>
      <c r="T20" s="19"/>
      <c r="U20" s="19"/>
      <c r="V20" s="20"/>
    </row>
    <row r="21" spans="2:22">
      <c r="B21" s="3" t="s">
        <v>3</v>
      </c>
      <c r="C21" s="13" t="s">
        <v>6</v>
      </c>
      <c r="D21" s="13" t="s">
        <v>9</v>
      </c>
      <c r="E21" s="30">
        <v>2.1362000000000001</v>
      </c>
      <c r="F21" s="21">
        <v>9.2372999999999997E-2</v>
      </c>
      <c r="G21" s="15">
        <v>65.978800000000007</v>
      </c>
      <c r="H21" s="30"/>
      <c r="I21" s="21"/>
      <c r="J21" s="15"/>
      <c r="K21" s="30"/>
      <c r="L21" s="21"/>
      <c r="M21" s="15"/>
      <c r="N21" s="30"/>
      <c r="O21" s="21"/>
      <c r="P21" s="15"/>
      <c r="Q21" s="30"/>
      <c r="R21" s="21"/>
      <c r="S21" s="15"/>
      <c r="T21" s="21"/>
      <c r="U21" s="21"/>
      <c r="V21" s="15"/>
    </row>
    <row r="22" spans="2:22">
      <c r="B22" s="4"/>
      <c r="C22" s="16"/>
      <c r="D22" s="16" t="s">
        <v>10</v>
      </c>
      <c r="E22" s="26">
        <v>2.5964</v>
      </c>
      <c r="F22" s="27">
        <v>0.14146</v>
      </c>
      <c r="G22" s="17">
        <v>71.052300000000002</v>
      </c>
      <c r="H22" s="26"/>
      <c r="I22" s="27"/>
      <c r="J22" s="17"/>
      <c r="K22" s="26"/>
      <c r="L22" s="27"/>
      <c r="M22" s="17"/>
      <c r="N22" s="26"/>
      <c r="O22" s="27"/>
      <c r="P22" s="17"/>
      <c r="Q22" s="26"/>
      <c r="R22" s="27"/>
      <c r="S22" s="17"/>
      <c r="T22" s="14"/>
      <c r="U22" s="14"/>
      <c r="V22" s="17"/>
    </row>
    <row r="23" spans="2:22">
      <c r="B23" s="4"/>
      <c r="C23" s="16"/>
      <c r="D23" s="16" t="s">
        <v>11</v>
      </c>
      <c r="E23" s="26">
        <v>2.7726000000000002</v>
      </c>
      <c r="F23" s="27">
        <v>0.11527999999999999</v>
      </c>
      <c r="G23" s="17">
        <v>72.843299999999999</v>
      </c>
      <c r="H23" s="26"/>
      <c r="I23" s="27"/>
      <c r="J23" s="17"/>
      <c r="K23" s="26"/>
      <c r="L23" s="27"/>
      <c r="M23" s="17"/>
      <c r="N23" s="26"/>
      <c r="O23" s="27"/>
      <c r="P23" s="17"/>
      <c r="Q23" s="26"/>
      <c r="R23" s="27"/>
      <c r="S23" s="17"/>
      <c r="T23" s="14"/>
      <c r="U23" s="14"/>
      <c r="V23" s="17"/>
    </row>
    <row r="24" spans="2:22">
      <c r="B24" s="4"/>
      <c r="C24" s="18" t="s">
        <v>12</v>
      </c>
      <c r="D24" s="18" t="s">
        <v>9</v>
      </c>
      <c r="E24" s="28">
        <v>2.1362000000000001</v>
      </c>
      <c r="F24" s="29">
        <v>9.2372999999999997E-2</v>
      </c>
      <c r="G24" s="20">
        <v>65.978800000000007</v>
      </c>
      <c r="H24" s="28"/>
      <c r="I24" s="29"/>
      <c r="J24" s="20"/>
      <c r="K24" s="28"/>
      <c r="L24" s="29"/>
      <c r="M24" s="20"/>
      <c r="N24" s="28"/>
      <c r="O24" s="29"/>
      <c r="P24" s="20"/>
      <c r="Q24" s="28"/>
      <c r="R24" s="29"/>
      <c r="S24" s="20"/>
      <c r="T24" s="19"/>
      <c r="U24" s="19"/>
      <c r="V24" s="20"/>
    </row>
    <row r="25" spans="2:22">
      <c r="B25" s="4"/>
      <c r="C25" s="18"/>
      <c r="D25" s="18" t="s">
        <v>10</v>
      </c>
      <c r="E25" s="28">
        <v>2.5964</v>
      </c>
      <c r="F25" s="29">
        <v>0.14146</v>
      </c>
      <c r="G25" s="20">
        <v>71.052300000000002</v>
      </c>
      <c r="H25" s="28"/>
      <c r="I25" s="29"/>
      <c r="J25" s="20"/>
      <c r="K25" s="28"/>
      <c r="L25" s="29"/>
      <c r="M25" s="20"/>
      <c r="N25" s="28"/>
      <c r="O25" s="29"/>
      <c r="P25" s="20"/>
      <c r="Q25" s="28"/>
      <c r="R25" s="29"/>
      <c r="S25" s="20"/>
      <c r="T25" s="19"/>
      <c r="U25" s="19"/>
      <c r="V25" s="20"/>
    </row>
    <row r="26" spans="2:22">
      <c r="B26" s="4"/>
      <c r="C26" s="18"/>
      <c r="D26" s="18" t="s">
        <v>11</v>
      </c>
      <c r="E26" s="28">
        <v>2.7726000000000002</v>
      </c>
      <c r="F26" s="29">
        <v>0.11527999999999999</v>
      </c>
      <c r="G26" s="20">
        <v>72.843299999999999</v>
      </c>
      <c r="H26" s="28"/>
      <c r="I26" s="29"/>
      <c r="J26" s="20"/>
      <c r="K26" s="28"/>
      <c r="L26" s="29"/>
      <c r="M26" s="20"/>
      <c r="N26" s="28"/>
      <c r="O26" s="29"/>
      <c r="P26" s="20"/>
      <c r="Q26" s="28"/>
      <c r="R26" s="29"/>
      <c r="S26" s="20"/>
      <c r="T26" s="19"/>
      <c r="U26" s="19"/>
      <c r="V26" s="20"/>
    </row>
    <row r="27" spans="2:22">
      <c r="B27" s="4"/>
      <c r="C27" s="16" t="s">
        <v>13</v>
      </c>
      <c r="D27" s="16" t="s">
        <v>9</v>
      </c>
      <c r="E27" s="26">
        <v>2.1362000000000001</v>
      </c>
      <c r="F27" s="27">
        <v>9.2372999999999997E-2</v>
      </c>
      <c r="G27" s="17">
        <v>65.978800000000007</v>
      </c>
      <c r="H27" s="26"/>
      <c r="I27" s="27"/>
      <c r="J27" s="17"/>
      <c r="K27" s="26"/>
      <c r="L27" s="27"/>
      <c r="M27" s="17"/>
      <c r="N27" s="26"/>
      <c r="O27" s="27"/>
      <c r="P27" s="17"/>
      <c r="Q27" s="26"/>
      <c r="R27" s="27"/>
      <c r="S27" s="17"/>
      <c r="T27" s="14"/>
      <c r="U27" s="14"/>
      <c r="V27" s="17"/>
    </row>
    <row r="28" spans="2:22">
      <c r="B28" s="4"/>
      <c r="C28" s="16"/>
      <c r="D28" s="16" t="s">
        <v>10</v>
      </c>
      <c r="E28" s="26">
        <v>2.5964</v>
      </c>
      <c r="F28" s="27">
        <v>0.14146</v>
      </c>
      <c r="G28" s="17">
        <v>71.052300000000002</v>
      </c>
      <c r="H28" s="26"/>
      <c r="I28" s="27"/>
      <c r="J28" s="17"/>
      <c r="K28" s="26"/>
      <c r="L28" s="27"/>
      <c r="M28" s="17"/>
      <c r="N28" s="26"/>
      <c r="O28" s="27"/>
      <c r="P28" s="17"/>
      <c r="Q28" s="26"/>
      <c r="R28" s="27"/>
      <c r="S28" s="17"/>
      <c r="T28" s="14"/>
      <c r="U28" s="14"/>
      <c r="V28" s="17"/>
    </row>
    <row r="29" spans="2:22">
      <c r="B29" s="4"/>
      <c r="C29" s="16"/>
      <c r="D29" s="16" t="s">
        <v>11</v>
      </c>
      <c r="E29" s="26">
        <v>2.7726000000000002</v>
      </c>
      <c r="F29" s="27">
        <v>0.11527999999999999</v>
      </c>
      <c r="G29" s="17">
        <v>72.843299999999999</v>
      </c>
      <c r="H29" s="26"/>
      <c r="I29" s="27"/>
      <c r="J29" s="17"/>
      <c r="K29" s="26"/>
      <c r="L29" s="27"/>
      <c r="M29" s="17"/>
      <c r="N29" s="26"/>
      <c r="O29" s="27"/>
      <c r="P29" s="17"/>
      <c r="Q29" s="26"/>
      <c r="R29" s="27"/>
      <c r="S29" s="17"/>
      <c r="T29" s="14"/>
      <c r="U29" s="14"/>
      <c r="V29" s="17"/>
    </row>
    <row r="30" spans="2:22">
      <c r="B30" s="4"/>
      <c r="C30" s="18" t="s">
        <v>7</v>
      </c>
      <c r="D30" s="18" t="s">
        <v>9</v>
      </c>
      <c r="E30" s="28">
        <v>2.1362000000000001</v>
      </c>
      <c r="F30" s="29">
        <v>9.2372999999999997E-2</v>
      </c>
      <c r="G30" s="20">
        <v>65.978800000000007</v>
      </c>
      <c r="H30" s="28"/>
      <c r="I30" s="29"/>
      <c r="J30" s="20"/>
      <c r="K30" s="28"/>
      <c r="L30" s="29"/>
      <c r="M30" s="20"/>
      <c r="N30" s="28"/>
      <c r="O30" s="29"/>
      <c r="P30" s="20"/>
      <c r="Q30" s="28"/>
      <c r="R30" s="29"/>
      <c r="S30" s="20"/>
      <c r="T30" s="19"/>
      <c r="U30" s="19"/>
      <c r="V30" s="20"/>
    </row>
    <row r="31" spans="2:22">
      <c r="B31" s="4"/>
      <c r="C31" s="18"/>
      <c r="D31" s="18" t="s">
        <v>10</v>
      </c>
      <c r="E31" s="28">
        <v>2.5964</v>
      </c>
      <c r="F31" s="29">
        <v>0.14146</v>
      </c>
      <c r="G31" s="20">
        <v>71.052300000000002</v>
      </c>
      <c r="H31" s="28"/>
      <c r="I31" s="29"/>
      <c r="J31" s="20"/>
      <c r="K31" s="28"/>
      <c r="L31" s="29"/>
      <c r="M31" s="20"/>
      <c r="N31" s="28"/>
      <c r="O31" s="29"/>
      <c r="P31" s="20"/>
      <c r="Q31" s="28"/>
      <c r="R31" s="29"/>
      <c r="S31" s="20"/>
      <c r="T31" s="19"/>
      <c r="U31" s="19"/>
      <c r="V31" s="20"/>
    </row>
    <row r="32" spans="2:22">
      <c r="B32" s="4"/>
      <c r="C32" s="18"/>
      <c r="D32" s="18" t="s">
        <v>11</v>
      </c>
      <c r="E32" s="28">
        <v>2.7726000000000002</v>
      </c>
      <c r="F32" s="29">
        <v>0.11527999999999999</v>
      </c>
      <c r="G32" s="20">
        <v>72.843299999999999</v>
      </c>
      <c r="H32" s="28"/>
      <c r="I32" s="29"/>
      <c r="J32" s="20"/>
      <c r="K32" s="28"/>
      <c r="L32" s="29"/>
      <c r="M32" s="20"/>
      <c r="N32" s="28"/>
      <c r="O32" s="29"/>
      <c r="P32" s="20"/>
      <c r="Q32" s="28"/>
      <c r="R32" s="29"/>
      <c r="S32" s="20"/>
      <c r="T32" s="19"/>
      <c r="U32" s="19"/>
      <c r="V32" s="20"/>
    </row>
    <row r="33" spans="2:22">
      <c r="B33" s="3" t="s">
        <v>4</v>
      </c>
      <c r="C33" s="13" t="s">
        <v>6</v>
      </c>
      <c r="D33" s="13" t="s">
        <v>9</v>
      </c>
      <c r="E33" s="30">
        <v>1.8609</v>
      </c>
      <c r="F33" s="21">
        <v>0.12640000000000001</v>
      </c>
      <c r="G33" s="15">
        <v>101.5514</v>
      </c>
      <c r="H33" s="30"/>
      <c r="I33" s="21"/>
      <c r="J33" s="15"/>
      <c r="K33" s="30"/>
      <c r="L33" s="21"/>
      <c r="M33" s="15"/>
      <c r="N33" s="30"/>
      <c r="O33" s="21"/>
      <c r="P33" s="15"/>
      <c r="Q33" s="30"/>
      <c r="R33" s="21"/>
      <c r="S33" s="15"/>
      <c r="T33" s="21"/>
      <c r="U33" s="21"/>
      <c r="V33" s="15"/>
    </row>
    <row r="34" spans="2:22">
      <c r="B34" s="4"/>
      <c r="C34" s="16"/>
      <c r="D34" s="16" t="s">
        <v>10</v>
      </c>
      <c r="E34" s="26">
        <v>3.2997999999999998</v>
      </c>
      <c r="F34" s="27">
        <v>0.14237</v>
      </c>
      <c r="G34" s="17">
        <v>116.5962</v>
      </c>
      <c r="H34" s="26"/>
      <c r="I34" s="27"/>
      <c r="J34" s="17"/>
      <c r="K34" s="26"/>
      <c r="L34" s="27"/>
      <c r="M34" s="17"/>
      <c r="N34" s="26"/>
      <c r="O34" s="27"/>
      <c r="P34" s="17"/>
      <c r="Q34" s="26"/>
      <c r="R34" s="27"/>
      <c r="S34" s="17"/>
      <c r="T34" s="14"/>
      <c r="U34" s="14"/>
      <c r="V34" s="17"/>
    </row>
    <row r="35" spans="2:22">
      <c r="B35" s="4"/>
      <c r="C35" s="16"/>
      <c r="D35" s="16" t="s">
        <v>11</v>
      </c>
      <c r="E35" s="26">
        <v>2.9405999999999999</v>
      </c>
      <c r="F35" s="27">
        <v>0.1394</v>
      </c>
      <c r="G35" s="17">
        <v>119.0668</v>
      </c>
      <c r="H35" s="26"/>
      <c r="I35" s="27"/>
      <c r="J35" s="17"/>
      <c r="K35" s="26"/>
      <c r="L35" s="27"/>
      <c r="M35" s="17"/>
      <c r="N35" s="26"/>
      <c r="O35" s="27"/>
      <c r="P35" s="17"/>
      <c r="Q35" s="26"/>
      <c r="R35" s="27"/>
      <c r="S35" s="17"/>
      <c r="T35" s="14"/>
      <c r="U35" s="14"/>
      <c r="V35" s="17"/>
    </row>
    <row r="36" spans="2:22">
      <c r="B36" s="4"/>
      <c r="C36" s="18" t="s">
        <v>12</v>
      </c>
      <c r="D36" s="18" t="s">
        <v>9</v>
      </c>
      <c r="E36" s="28">
        <v>1.9263999999999999</v>
      </c>
      <c r="F36" s="29">
        <v>0.11772000000000001</v>
      </c>
      <c r="G36" s="20">
        <v>80.543899999999994</v>
      </c>
      <c r="H36" s="28"/>
      <c r="I36" s="29"/>
      <c r="J36" s="20"/>
      <c r="K36" s="28"/>
      <c r="L36" s="29"/>
      <c r="M36" s="20"/>
      <c r="N36" s="28"/>
      <c r="O36" s="29"/>
      <c r="P36" s="20"/>
      <c r="Q36" s="28"/>
      <c r="R36" s="29"/>
      <c r="S36" s="20"/>
      <c r="T36" s="19"/>
      <c r="U36" s="19"/>
      <c r="V36" s="20"/>
    </row>
    <row r="37" spans="2:22">
      <c r="B37" s="4"/>
      <c r="C37" s="18"/>
      <c r="D37" s="18" t="s">
        <v>10</v>
      </c>
      <c r="E37" s="28">
        <v>3.2997999999999998</v>
      </c>
      <c r="F37" s="29">
        <v>0.14237</v>
      </c>
      <c r="G37" s="20">
        <v>86.921999999999997</v>
      </c>
      <c r="H37" s="28"/>
      <c r="I37" s="29"/>
      <c r="J37" s="20"/>
      <c r="K37" s="28"/>
      <c r="L37" s="29"/>
      <c r="M37" s="20"/>
      <c r="N37" s="28"/>
      <c r="O37" s="29"/>
      <c r="P37" s="20"/>
      <c r="Q37" s="28"/>
      <c r="R37" s="29"/>
      <c r="S37" s="20"/>
      <c r="T37" s="19"/>
      <c r="U37" s="19"/>
      <c r="V37" s="20"/>
    </row>
    <row r="38" spans="2:22">
      <c r="B38" s="4"/>
      <c r="C38" s="18"/>
      <c r="D38" s="18" t="s">
        <v>11</v>
      </c>
      <c r="E38" s="28">
        <v>2.1882999999999999</v>
      </c>
      <c r="F38" s="29">
        <v>0.62268000000000001</v>
      </c>
      <c r="G38" s="20">
        <v>85.293800000000005</v>
      </c>
      <c r="H38" s="28"/>
      <c r="I38" s="29"/>
      <c r="J38" s="20"/>
      <c r="K38" s="28"/>
      <c r="L38" s="29"/>
      <c r="M38" s="20"/>
      <c r="N38" s="28"/>
      <c r="O38" s="29"/>
      <c r="P38" s="20"/>
      <c r="Q38" s="28"/>
      <c r="R38" s="29"/>
      <c r="S38" s="20"/>
      <c r="T38" s="19"/>
      <c r="U38" s="19"/>
      <c r="V38" s="20"/>
    </row>
    <row r="39" spans="2:22">
      <c r="B39" s="4"/>
      <c r="C39" s="16" t="s">
        <v>13</v>
      </c>
      <c r="D39" s="16" t="s">
        <v>9</v>
      </c>
      <c r="E39" s="31">
        <v>2.1621999999999999</v>
      </c>
      <c r="F39" s="27">
        <v>0.11391</v>
      </c>
      <c r="G39" s="17">
        <v>87.649900000000002</v>
      </c>
      <c r="H39" s="26"/>
      <c r="I39" s="27"/>
      <c r="J39" s="17"/>
      <c r="K39" s="26"/>
      <c r="L39" s="27"/>
      <c r="M39" s="17"/>
      <c r="N39" s="26"/>
      <c r="O39" s="27"/>
      <c r="P39" s="17"/>
      <c r="Q39" s="26"/>
      <c r="R39" s="27"/>
      <c r="S39" s="17"/>
      <c r="T39" s="14"/>
      <c r="U39" s="14"/>
      <c r="V39" s="17"/>
    </row>
    <row r="40" spans="2:22">
      <c r="B40" s="4"/>
      <c r="C40" s="16"/>
      <c r="D40" s="16" t="s">
        <v>10</v>
      </c>
      <c r="E40" s="31">
        <v>4.3025000000000002</v>
      </c>
      <c r="F40" s="27">
        <v>0.13730000000000001</v>
      </c>
      <c r="G40" s="17">
        <v>87.494</v>
      </c>
      <c r="H40" s="26"/>
      <c r="I40" s="27"/>
      <c r="J40" s="17"/>
      <c r="K40" s="26"/>
      <c r="L40" s="27"/>
      <c r="M40" s="17"/>
      <c r="N40" s="26"/>
      <c r="O40" s="27"/>
      <c r="P40" s="17"/>
      <c r="Q40" s="26"/>
      <c r="R40" s="27"/>
      <c r="S40" s="17"/>
      <c r="T40" s="14"/>
      <c r="U40" s="14"/>
      <c r="V40" s="17"/>
    </row>
    <row r="41" spans="2:22">
      <c r="B41" s="4"/>
      <c r="C41" s="16"/>
      <c r="D41" s="16" t="s">
        <v>11</v>
      </c>
      <c r="E41" s="31">
        <v>3.7422</v>
      </c>
      <c r="F41" s="27">
        <v>0.12828000000000001</v>
      </c>
      <c r="G41" s="17">
        <v>85.313400000000001</v>
      </c>
      <c r="H41" s="26"/>
      <c r="I41" s="27"/>
      <c r="J41" s="17"/>
      <c r="K41" s="26"/>
      <c r="L41" s="27"/>
      <c r="M41" s="17"/>
      <c r="N41" s="26"/>
      <c r="O41" s="27"/>
      <c r="P41" s="17"/>
      <c r="Q41" s="26"/>
      <c r="R41" s="27"/>
      <c r="S41" s="17"/>
      <c r="T41" s="14"/>
      <c r="U41" s="14"/>
      <c r="V41" s="17"/>
    </row>
    <row r="42" spans="2:22">
      <c r="B42" s="4"/>
      <c r="C42" s="18" t="s">
        <v>7</v>
      </c>
      <c r="D42" s="18" t="s">
        <v>9</v>
      </c>
      <c r="E42" s="28">
        <v>1.591</v>
      </c>
      <c r="F42" s="29">
        <v>0.12489</v>
      </c>
      <c r="G42" s="20">
        <v>81.382900000000006</v>
      </c>
      <c r="H42" s="28"/>
      <c r="I42" s="29"/>
      <c r="J42" s="20"/>
      <c r="K42" s="28"/>
      <c r="L42" s="29"/>
      <c r="M42" s="20"/>
      <c r="N42" s="28"/>
      <c r="O42" s="29"/>
      <c r="P42" s="20"/>
      <c r="Q42" s="28"/>
      <c r="R42" s="29"/>
      <c r="S42" s="20"/>
      <c r="T42" s="19"/>
      <c r="U42" s="19"/>
      <c r="V42" s="20"/>
    </row>
    <row r="43" spans="2:22">
      <c r="B43" s="4"/>
      <c r="C43" s="18"/>
      <c r="D43" s="18" t="s">
        <v>10</v>
      </c>
      <c r="E43" s="28">
        <v>3.6429999999999998</v>
      </c>
      <c r="F43" s="29">
        <v>0.13492000000000001</v>
      </c>
      <c r="G43" s="20">
        <v>93.523799999999994</v>
      </c>
      <c r="H43" s="28"/>
      <c r="I43" s="29"/>
      <c r="J43" s="20"/>
      <c r="K43" s="28"/>
      <c r="L43" s="29"/>
      <c r="M43" s="20"/>
      <c r="N43" s="28"/>
      <c r="O43" s="29"/>
      <c r="P43" s="20"/>
      <c r="Q43" s="28"/>
      <c r="R43" s="29"/>
      <c r="S43" s="20"/>
      <c r="T43" s="19"/>
      <c r="U43" s="19"/>
      <c r="V43" s="20"/>
    </row>
    <row r="44" spans="2:22">
      <c r="B44" s="5"/>
      <c r="C44" s="22"/>
      <c r="D44" s="22" t="s">
        <v>11</v>
      </c>
      <c r="E44" s="23">
        <v>2.2545000000000002</v>
      </c>
      <c r="F44" s="24">
        <v>0.13508999999999999</v>
      </c>
      <c r="G44" s="25">
        <v>95.116100000000003</v>
      </c>
      <c r="H44" s="23"/>
      <c r="I44" s="24"/>
      <c r="J44" s="25"/>
      <c r="K44" s="23"/>
      <c r="L44" s="24"/>
      <c r="M44" s="24"/>
      <c r="N44" s="23"/>
      <c r="O44" s="24"/>
      <c r="P44" s="25"/>
      <c r="Q44" s="24"/>
      <c r="R44" s="24"/>
      <c r="S44" s="25"/>
      <c r="T44" s="24"/>
      <c r="U44" s="24"/>
      <c r="V44" s="25"/>
    </row>
  </sheetData>
  <mergeCells count="11">
    <mergeCell ref="B2:V5"/>
    <mergeCell ref="E7:E8"/>
    <mergeCell ref="F7:F8"/>
    <mergeCell ref="G7:G8"/>
    <mergeCell ref="E6:G6"/>
    <mergeCell ref="H6:V6"/>
    <mergeCell ref="H7:J7"/>
    <mergeCell ref="K7:M7"/>
    <mergeCell ref="N7:P7"/>
    <mergeCell ref="Q7:S7"/>
    <mergeCell ref="T7:V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62"/>
  <sheetViews>
    <sheetView tabSelected="1" topLeftCell="A9" workbookViewId="0">
      <selection activeCell="H45" sqref="H45"/>
    </sheetView>
  </sheetViews>
  <sheetFormatPr baseColWidth="10" defaultRowHeight="15" x14ac:dyDescent="0"/>
  <sheetData>
    <row r="7" spans="2:9">
      <c r="F7" s="59" t="s">
        <v>14</v>
      </c>
      <c r="G7" s="59" t="s">
        <v>19</v>
      </c>
      <c r="H7" s="59" t="s">
        <v>16</v>
      </c>
    </row>
    <row r="8" spans="2:9">
      <c r="B8" s="26">
        <v>3.859</v>
      </c>
      <c r="C8" s="27">
        <v>2.4822E-2</v>
      </c>
      <c r="D8" s="17">
        <v>388.48140000000001</v>
      </c>
      <c r="F8">
        <f>B8/MAX(B$8:B$19)</f>
        <v>0.26770724939299345</v>
      </c>
      <c r="G8">
        <f t="shared" ref="G8:H19" si="0">C8/MAX(C$8:C$19)</f>
        <v>0.49312619198982838</v>
      </c>
      <c r="H8">
        <f t="shared" si="0"/>
        <v>0.73785837227297468</v>
      </c>
      <c r="I8">
        <f>SUM(F8:H8)</f>
        <v>1.4986918136557965</v>
      </c>
    </row>
    <row r="9" spans="2:9">
      <c r="B9" s="26">
        <v>7.6723999999999997</v>
      </c>
      <c r="C9" s="27">
        <v>5.0335999999999999E-2</v>
      </c>
      <c r="D9" s="17">
        <v>399.46539999999999</v>
      </c>
      <c r="F9">
        <f t="shared" ref="F9:F19" si="1">B9/MAX(B$8:B$19)</f>
        <v>0.53225112729795354</v>
      </c>
      <c r="G9">
        <f t="shared" si="0"/>
        <v>1</v>
      </c>
      <c r="H9">
        <f t="shared" si="0"/>
        <v>0.75872072594305096</v>
      </c>
      <c r="I9">
        <f t="shared" ref="I9:I48" si="2">SUM(F9:H9)</f>
        <v>2.2909718532410044</v>
      </c>
    </row>
    <row r="10" spans="2:9">
      <c r="B10" s="26">
        <v>4.6116999999999999</v>
      </c>
      <c r="C10" s="27">
        <v>3.6281000000000001E-2</v>
      </c>
      <c r="D10" s="17">
        <v>407.48869999999999</v>
      </c>
      <c r="F10">
        <f t="shared" si="1"/>
        <v>0.31992369060006937</v>
      </c>
      <c r="G10">
        <f t="shared" si="0"/>
        <v>0.72077638270820088</v>
      </c>
      <c r="H10">
        <f t="shared" si="0"/>
        <v>0.77395970283681659</v>
      </c>
      <c r="I10">
        <f t="shared" si="2"/>
        <v>1.8146597761450869</v>
      </c>
    </row>
    <row r="11" spans="2:9">
      <c r="B11" s="28">
        <v>4.4772999999999996</v>
      </c>
      <c r="C11" s="29">
        <v>2.1264999999999999E-2</v>
      </c>
      <c r="D11" s="20">
        <v>322.2346</v>
      </c>
      <c r="F11">
        <f t="shared" si="1"/>
        <v>0.31060006937218176</v>
      </c>
      <c r="G11">
        <f t="shared" si="0"/>
        <v>0.4224610616656071</v>
      </c>
      <c r="H11">
        <f t="shared" si="0"/>
        <v>0.61203315640345479</v>
      </c>
      <c r="I11">
        <f t="shared" si="2"/>
        <v>1.3450942874412437</v>
      </c>
    </row>
    <row r="12" spans="2:9">
      <c r="B12" s="28">
        <v>7.6723999999999997</v>
      </c>
      <c r="C12" s="29">
        <v>5.0335999999999999E-2</v>
      </c>
      <c r="D12" s="20">
        <v>417.255</v>
      </c>
      <c r="F12">
        <f t="shared" si="1"/>
        <v>0.53225112729795354</v>
      </c>
      <c r="G12">
        <f t="shared" si="0"/>
        <v>1</v>
      </c>
      <c r="H12">
        <f t="shared" si="0"/>
        <v>0.79250922984410588</v>
      </c>
      <c r="I12">
        <f t="shared" si="2"/>
        <v>2.3247603571420594</v>
      </c>
    </row>
    <row r="13" spans="2:9">
      <c r="B13" s="28">
        <v>10.473699999999999</v>
      </c>
      <c r="C13" s="29">
        <v>3.0270999999999999E-2</v>
      </c>
      <c r="D13" s="20">
        <v>448.44189999999998</v>
      </c>
      <c r="F13">
        <f t="shared" si="1"/>
        <v>0.72658342004856047</v>
      </c>
      <c r="G13">
        <f t="shared" si="0"/>
        <v>0.60137873490146221</v>
      </c>
      <c r="H13">
        <f t="shared" si="0"/>
        <v>0.85174376532055351</v>
      </c>
      <c r="I13">
        <f t="shared" si="2"/>
        <v>2.1797059202705764</v>
      </c>
    </row>
    <row r="14" spans="2:9">
      <c r="B14" s="26">
        <v>4.9025999999999996</v>
      </c>
      <c r="C14" s="27">
        <v>2.1264999999999999E-2</v>
      </c>
      <c r="D14" s="17">
        <v>334.4255</v>
      </c>
      <c r="F14">
        <f t="shared" si="1"/>
        <v>0.34010405827263268</v>
      </c>
      <c r="G14">
        <f t="shared" si="0"/>
        <v>0.4224610616656071</v>
      </c>
      <c r="H14">
        <f t="shared" si="0"/>
        <v>0.63518782386126005</v>
      </c>
      <c r="I14">
        <f t="shared" si="2"/>
        <v>1.3977529437994998</v>
      </c>
    </row>
    <row r="15" spans="2:9">
      <c r="B15" s="26">
        <v>8.7561999999999998</v>
      </c>
      <c r="C15" s="27">
        <v>3.2952000000000002E-2</v>
      </c>
      <c r="D15" s="17">
        <v>470.64640000000003</v>
      </c>
      <c r="F15">
        <f t="shared" si="1"/>
        <v>0.60743669788414845</v>
      </c>
      <c r="G15">
        <f t="shared" si="0"/>
        <v>0.65464081373172289</v>
      </c>
      <c r="H15">
        <f t="shared" si="0"/>
        <v>0.89391766663767014</v>
      </c>
      <c r="I15">
        <f t="shared" si="2"/>
        <v>2.1559951782535416</v>
      </c>
    </row>
    <row r="16" spans="2:9">
      <c r="B16" s="26">
        <v>14.414999999999999</v>
      </c>
      <c r="C16" s="27">
        <v>3.3048000000000001E-2</v>
      </c>
      <c r="D16" s="17">
        <v>526.49860000000001</v>
      </c>
      <c r="F16">
        <f t="shared" si="1"/>
        <v>1</v>
      </c>
      <c r="G16">
        <f t="shared" si="0"/>
        <v>0.65654799745708836</v>
      </c>
      <c r="H16">
        <f t="shared" si="0"/>
        <v>1</v>
      </c>
      <c r="I16">
        <f t="shared" si="2"/>
        <v>2.6565479974570883</v>
      </c>
    </row>
    <row r="17" spans="2:9">
      <c r="B17" s="28">
        <v>3.6496</v>
      </c>
      <c r="C17" s="29">
        <v>2.3599999999999999E-2</v>
      </c>
      <c r="D17" s="20">
        <v>340.25060000000002</v>
      </c>
      <c r="F17">
        <f t="shared" si="1"/>
        <v>0.25318071453347207</v>
      </c>
      <c r="G17">
        <f t="shared" si="0"/>
        <v>0.4688493324856961</v>
      </c>
      <c r="H17">
        <f t="shared" si="0"/>
        <v>0.64625167094461411</v>
      </c>
      <c r="I17">
        <f t="shared" si="2"/>
        <v>1.3682817179637823</v>
      </c>
    </row>
    <row r="18" spans="2:9">
      <c r="B18" s="28">
        <v>8.0947999999999993</v>
      </c>
      <c r="C18" s="29">
        <v>3.2952000000000002E-2</v>
      </c>
      <c r="D18" s="20">
        <v>376.43650000000002</v>
      </c>
      <c r="F18">
        <f t="shared" si="1"/>
        <v>0.56155393687131461</v>
      </c>
      <c r="G18">
        <f t="shared" si="0"/>
        <v>0.65464081373172289</v>
      </c>
      <c r="H18">
        <f t="shared" si="0"/>
        <v>0.71498100849650881</v>
      </c>
      <c r="I18">
        <f t="shared" si="2"/>
        <v>1.9311757590995464</v>
      </c>
    </row>
    <row r="19" spans="2:9">
      <c r="B19" s="28">
        <v>5.9261999999999997</v>
      </c>
      <c r="C19" s="29">
        <v>3.5013000000000002E-2</v>
      </c>
      <c r="D19" s="20">
        <v>377.50200000000001</v>
      </c>
      <c r="F19">
        <f t="shared" si="1"/>
        <v>0.41111342351716962</v>
      </c>
      <c r="G19">
        <f t="shared" si="0"/>
        <v>0.69558566433566438</v>
      </c>
      <c r="H19">
        <f t="shared" si="0"/>
        <v>0.71700475556820098</v>
      </c>
      <c r="I19">
        <f t="shared" si="2"/>
        <v>1.8237038434210349</v>
      </c>
    </row>
    <row r="21" spans="2:9">
      <c r="F21" s="59" t="s">
        <v>14</v>
      </c>
      <c r="G21" s="59" t="s">
        <v>19</v>
      </c>
      <c r="H21" s="59" t="s">
        <v>16</v>
      </c>
    </row>
    <row r="22" spans="2:9">
      <c r="B22" s="30">
        <v>2.1362000000000001</v>
      </c>
      <c r="C22" s="21">
        <v>9.2372999999999997E-2</v>
      </c>
      <c r="D22" s="15">
        <v>65.978800000000007</v>
      </c>
      <c r="F22">
        <f>B22/MAX(B$22:B$33)</f>
        <v>0.77046815263651447</v>
      </c>
      <c r="G22">
        <f t="shared" ref="G22:H22" si="3">C22/MAX(C$22:C$33)</f>
        <v>0.65299731372826242</v>
      </c>
      <c r="H22">
        <f t="shared" si="3"/>
        <v>0.90576346760786519</v>
      </c>
      <c r="I22">
        <f t="shared" si="2"/>
        <v>2.329228933972642</v>
      </c>
    </row>
    <row r="23" spans="2:9">
      <c r="B23" s="26">
        <v>2.5964</v>
      </c>
      <c r="C23" s="27">
        <v>0.14146</v>
      </c>
      <c r="D23" s="17">
        <v>71.052300000000002</v>
      </c>
      <c r="F23">
        <f t="shared" ref="F23:F33" si="4">B23/MAX(B$22:B$33)</f>
        <v>0.93644954194618768</v>
      </c>
      <c r="G23">
        <f t="shared" ref="G23:G33" si="5">C23/MAX(C$22:C$33)</f>
        <v>1</v>
      </c>
      <c r="H23">
        <f t="shared" ref="H23:H33" si="6">D23/MAX(D$22:D$33)</f>
        <v>0.97541297552417316</v>
      </c>
      <c r="I23">
        <f t="shared" si="2"/>
        <v>2.911862517470361</v>
      </c>
    </row>
    <row r="24" spans="2:9">
      <c r="B24" s="26">
        <v>2.7726000000000002</v>
      </c>
      <c r="C24" s="27">
        <v>0.11527999999999999</v>
      </c>
      <c r="D24" s="17">
        <v>72.843299999999999</v>
      </c>
      <c r="F24">
        <f t="shared" si="4"/>
        <v>1</v>
      </c>
      <c r="G24">
        <f t="shared" si="5"/>
        <v>0.81493001555209943</v>
      </c>
      <c r="H24">
        <f t="shared" si="6"/>
        <v>1</v>
      </c>
      <c r="I24">
        <f t="shared" si="2"/>
        <v>2.8149300155520995</v>
      </c>
    </row>
    <row r="25" spans="2:9">
      <c r="B25" s="28">
        <v>2.1362000000000001</v>
      </c>
      <c r="C25" s="29">
        <v>9.2372999999999997E-2</v>
      </c>
      <c r="D25" s="20">
        <v>65.978800000000007</v>
      </c>
      <c r="F25">
        <f t="shared" si="4"/>
        <v>0.77046815263651447</v>
      </c>
      <c r="G25">
        <f t="shared" si="5"/>
        <v>0.65299731372826242</v>
      </c>
      <c r="H25">
        <f t="shared" si="6"/>
        <v>0.90576346760786519</v>
      </c>
      <c r="I25">
        <f t="shared" si="2"/>
        <v>2.329228933972642</v>
      </c>
    </row>
    <row r="26" spans="2:9">
      <c r="B26" s="28">
        <v>2.5964</v>
      </c>
      <c r="C26" s="29">
        <v>0.14146</v>
      </c>
      <c r="D26" s="20">
        <v>71.052300000000002</v>
      </c>
      <c r="F26">
        <f t="shared" si="4"/>
        <v>0.93644954194618768</v>
      </c>
      <c r="G26">
        <f t="shared" si="5"/>
        <v>1</v>
      </c>
      <c r="H26">
        <f t="shared" si="6"/>
        <v>0.97541297552417316</v>
      </c>
      <c r="I26">
        <f t="shared" si="2"/>
        <v>2.911862517470361</v>
      </c>
    </row>
    <row r="27" spans="2:9">
      <c r="B27" s="28">
        <v>2.7726000000000002</v>
      </c>
      <c r="C27" s="29">
        <v>0.11527999999999999</v>
      </c>
      <c r="D27" s="20">
        <v>72.843299999999999</v>
      </c>
      <c r="F27">
        <f t="shared" si="4"/>
        <v>1</v>
      </c>
      <c r="G27">
        <f t="shared" si="5"/>
        <v>0.81493001555209943</v>
      </c>
      <c r="H27">
        <f t="shared" si="6"/>
        <v>1</v>
      </c>
      <c r="I27">
        <f t="shared" si="2"/>
        <v>2.8149300155520995</v>
      </c>
    </row>
    <row r="28" spans="2:9">
      <c r="B28" s="26">
        <v>2.1362000000000001</v>
      </c>
      <c r="C28" s="27">
        <v>9.2372999999999997E-2</v>
      </c>
      <c r="D28" s="17">
        <v>65.978800000000007</v>
      </c>
      <c r="F28">
        <f t="shared" si="4"/>
        <v>0.77046815263651447</v>
      </c>
      <c r="G28">
        <f t="shared" si="5"/>
        <v>0.65299731372826242</v>
      </c>
      <c r="H28">
        <f t="shared" si="6"/>
        <v>0.90576346760786519</v>
      </c>
      <c r="I28">
        <f t="shared" si="2"/>
        <v>2.329228933972642</v>
      </c>
    </row>
    <row r="29" spans="2:9">
      <c r="B29" s="26">
        <v>2.5964</v>
      </c>
      <c r="C29" s="27">
        <v>0.14146</v>
      </c>
      <c r="D29" s="17">
        <v>71.052300000000002</v>
      </c>
      <c r="F29">
        <f t="shared" si="4"/>
        <v>0.93644954194618768</v>
      </c>
      <c r="G29">
        <f t="shared" si="5"/>
        <v>1</v>
      </c>
      <c r="H29">
        <f t="shared" si="6"/>
        <v>0.97541297552417316</v>
      </c>
      <c r="I29">
        <f t="shared" si="2"/>
        <v>2.911862517470361</v>
      </c>
    </row>
    <row r="30" spans="2:9">
      <c r="B30" s="26">
        <v>2.7726000000000002</v>
      </c>
      <c r="C30" s="27">
        <v>0.11527999999999999</v>
      </c>
      <c r="D30" s="17">
        <v>72.843299999999999</v>
      </c>
      <c r="F30">
        <f t="shared" si="4"/>
        <v>1</v>
      </c>
      <c r="G30">
        <f t="shared" si="5"/>
        <v>0.81493001555209943</v>
      </c>
      <c r="H30">
        <f t="shared" si="6"/>
        <v>1</v>
      </c>
      <c r="I30">
        <f t="shared" si="2"/>
        <v>2.8149300155520995</v>
      </c>
    </row>
    <row r="31" spans="2:9">
      <c r="B31" s="28">
        <v>2.1362000000000001</v>
      </c>
      <c r="C31" s="29">
        <v>9.2372999999999997E-2</v>
      </c>
      <c r="D31" s="20">
        <v>65.978800000000007</v>
      </c>
      <c r="F31">
        <f t="shared" si="4"/>
        <v>0.77046815263651447</v>
      </c>
      <c r="G31">
        <f t="shared" si="5"/>
        <v>0.65299731372826242</v>
      </c>
      <c r="H31">
        <f t="shared" si="6"/>
        <v>0.90576346760786519</v>
      </c>
      <c r="I31">
        <f t="shared" si="2"/>
        <v>2.329228933972642</v>
      </c>
    </row>
    <row r="32" spans="2:9">
      <c r="B32" s="28">
        <v>2.5964</v>
      </c>
      <c r="C32" s="29">
        <v>0.14146</v>
      </c>
      <c r="D32" s="20">
        <v>71.052300000000002</v>
      </c>
      <c r="F32">
        <f t="shared" si="4"/>
        <v>0.93644954194618768</v>
      </c>
      <c r="G32">
        <f t="shared" si="5"/>
        <v>1</v>
      </c>
      <c r="H32">
        <f t="shared" si="6"/>
        <v>0.97541297552417316</v>
      </c>
      <c r="I32">
        <f t="shared" si="2"/>
        <v>2.911862517470361</v>
      </c>
    </row>
    <row r="33" spans="2:9">
      <c r="B33" s="28">
        <v>2.7726000000000002</v>
      </c>
      <c r="C33" s="29">
        <v>0.11527999999999999</v>
      </c>
      <c r="D33" s="20">
        <v>72.843299999999999</v>
      </c>
      <c r="F33">
        <f t="shared" si="4"/>
        <v>1</v>
      </c>
      <c r="G33">
        <f t="shared" si="5"/>
        <v>0.81493001555209943</v>
      </c>
      <c r="H33">
        <f t="shared" si="6"/>
        <v>1</v>
      </c>
      <c r="I33">
        <f t="shared" si="2"/>
        <v>2.8149300155520995</v>
      </c>
    </row>
    <row r="36" spans="2:9">
      <c r="F36" t="s">
        <v>14</v>
      </c>
      <c r="G36" t="s">
        <v>19</v>
      </c>
      <c r="H36" t="s">
        <v>16</v>
      </c>
    </row>
    <row r="37" spans="2:9">
      <c r="B37" s="30">
        <v>1.8609</v>
      </c>
      <c r="C37" s="21">
        <v>0.12640000000000001</v>
      </c>
      <c r="D37" s="15">
        <v>101.5514</v>
      </c>
      <c r="F37">
        <f>B37/MAX(B$37:B$48)</f>
        <v>0.43251597908192907</v>
      </c>
      <c r="G37">
        <f>C37/MAX(C$37:C$48)</f>
        <v>0.20299351191623308</v>
      </c>
      <c r="H37">
        <f>D37/MAX(D$37:D$48)</f>
        <v>0.85289434166367117</v>
      </c>
      <c r="I37">
        <f t="shared" si="2"/>
        <v>1.4884038326618332</v>
      </c>
    </row>
    <row r="38" spans="2:9">
      <c r="B38" s="26">
        <v>3.2997999999999998</v>
      </c>
      <c r="C38" s="27">
        <v>0.14237</v>
      </c>
      <c r="D38" s="17">
        <v>116.5962</v>
      </c>
      <c r="F38">
        <f>B38/MAX(B$37:B$48)</f>
        <v>0.76694944799535147</v>
      </c>
      <c r="G38">
        <f>C38/MAX(C$37:C$48)</f>
        <v>0.22864071433159888</v>
      </c>
      <c r="H38">
        <f>D38/MAX(D$37:D$48)</f>
        <v>0.97925030319114981</v>
      </c>
      <c r="I38">
        <f t="shared" si="2"/>
        <v>1.9748404655181</v>
      </c>
    </row>
    <row r="39" spans="2:9">
      <c r="B39" s="26">
        <v>2.9405999999999999</v>
      </c>
      <c r="C39" s="27">
        <v>0.1394</v>
      </c>
      <c r="D39" s="17">
        <v>119.0668</v>
      </c>
      <c r="F39">
        <f>B39/MAX(B$37:B$48)</f>
        <v>0.68346310284718181</v>
      </c>
      <c r="G39">
        <f>C39/MAX(C$37:C$48)</f>
        <v>0.22387100918609878</v>
      </c>
      <c r="H39">
        <f>D39/MAX(D$37:D$48)</f>
        <v>1</v>
      </c>
      <c r="I39">
        <f t="shared" si="2"/>
        <v>1.9073341120332805</v>
      </c>
    </row>
    <row r="40" spans="2:9">
      <c r="B40" s="28">
        <v>1.9263999999999999</v>
      </c>
      <c r="C40" s="29">
        <v>0.11772000000000001</v>
      </c>
      <c r="D40" s="20">
        <v>80.543899999999994</v>
      </c>
      <c r="F40">
        <f>B40/MAX(B$37:B$48)</f>
        <v>0.44773968622893662</v>
      </c>
      <c r="G40">
        <f>C40/MAX(C$37:C$48)</f>
        <v>0.18905376758527656</v>
      </c>
      <c r="H40">
        <f>D40/MAX(D$37:D$48)</f>
        <v>0.67645976880205061</v>
      </c>
      <c r="I40">
        <f t="shared" si="2"/>
        <v>1.3132532226162636</v>
      </c>
    </row>
    <row r="41" spans="2:9">
      <c r="B41" s="28">
        <v>3.2997999999999998</v>
      </c>
      <c r="C41" s="29">
        <v>0.14237</v>
      </c>
      <c r="D41" s="20">
        <v>86.921999999999997</v>
      </c>
      <c r="F41">
        <f>B41/MAX(B$37:B$48)</f>
        <v>0.76694944799535147</v>
      </c>
      <c r="G41">
        <f>C41/MAX(C$37:C$48)</f>
        <v>0.22864071433159888</v>
      </c>
      <c r="H41">
        <f>D41/MAX(D$37:D$48)</f>
        <v>0.73002717802107719</v>
      </c>
      <c r="I41">
        <f t="shared" si="2"/>
        <v>1.7256173403480275</v>
      </c>
    </row>
    <row r="42" spans="2:9">
      <c r="B42" s="28">
        <v>2.1882999999999999</v>
      </c>
      <c r="C42" s="29">
        <v>0.62268000000000001</v>
      </c>
      <c r="D42" s="20">
        <v>85.293800000000005</v>
      </c>
      <c r="F42">
        <f>B42/MAX(B$37:B$48)</f>
        <v>0.50861127251597904</v>
      </c>
      <c r="G42">
        <f>C42/MAX(C$37:C$48)</f>
        <v>1</v>
      </c>
      <c r="H42">
        <f>D42/MAX(D$37:D$48)</f>
        <v>0.71635250128499295</v>
      </c>
      <c r="I42">
        <f t="shared" si="2"/>
        <v>2.224963773800972</v>
      </c>
    </row>
    <row r="43" spans="2:9">
      <c r="B43" s="31">
        <v>2.1621999999999999</v>
      </c>
      <c r="C43" s="27">
        <v>0.11391</v>
      </c>
      <c r="D43" s="17">
        <v>87.649900000000002</v>
      </c>
      <c r="F43">
        <f>B43/MAX(B$37:B$48)</f>
        <v>0.5025450319581638</v>
      </c>
      <c r="G43">
        <f>C43/MAX(C$37:C$48)</f>
        <v>0.18293505492387743</v>
      </c>
      <c r="H43">
        <f>D43/MAX(D$37:D$48)</f>
        <v>0.7361405530340952</v>
      </c>
      <c r="I43">
        <f t="shared" si="2"/>
        <v>1.4216206399161364</v>
      </c>
    </row>
    <row r="44" spans="2:9">
      <c r="B44" s="31">
        <v>4.3025000000000002</v>
      </c>
      <c r="C44" s="27">
        <v>0.13730000000000001</v>
      </c>
      <c r="D44" s="17">
        <v>87.494</v>
      </c>
      <c r="F44">
        <f>B44/MAX(B$37:B$48)</f>
        <v>1</v>
      </c>
      <c r="G44">
        <f>C44/MAX(C$37:C$48)</f>
        <v>0.22049849039635125</v>
      </c>
      <c r="H44">
        <f>D44/MAX(D$37:D$48)</f>
        <v>0.73483120399641211</v>
      </c>
      <c r="I44">
        <f t="shared" si="2"/>
        <v>1.9553296943927632</v>
      </c>
    </row>
    <row r="45" spans="2:9">
      <c r="B45" s="31">
        <v>3.7422</v>
      </c>
      <c r="C45" s="27">
        <v>0.12828000000000001</v>
      </c>
      <c r="D45" s="17">
        <v>85.313400000000001</v>
      </c>
      <c r="F45">
        <f>B45/MAX(B$37:B$48)</f>
        <v>0.86977338756536893</v>
      </c>
      <c r="G45">
        <f>C45/MAX(C$37:C$48)</f>
        <v>0.20601271921372133</v>
      </c>
      <c r="H45">
        <f>D45/MAX(D$37:D$48)</f>
        <v>0.71651711476246949</v>
      </c>
      <c r="I45">
        <f t="shared" si="2"/>
        <v>1.7923032215415597</v>
      </c>
    </row>
    <row r="46" spans="2:9">
      <c r="B46" s="28">
        <v>1.591</v>
      </c>
      <c r="C46" s="29">
        <v>0.12489</v>
      </c>
      <c r="D46" s="20">
        <v>81.382900000000006</v>
      </c>
      <c r="F46">
        <f>B46/MAX(B$37:B$48)</f>
        <v>0.36978500871586284</v>
      </c>
      <c r="G46">
        <f>C46/MAX(C$37:C$48)</f>
        <v>0.20056851031027173</v>
      </c>
      <c r="H46">
        <f>D46/MAX(D$37:D$48)</f>
        <v>0.68350623347566242</v>
      </c>
      <c r="I46">
        <f t="shared" si="2"/>
        <v>1.2538597525017972</v>
      </c>
    </row>
    <row r="47" spans="2:9">
      <c r="B47" s="28">
        <v>3.6429999999999998</v>
      </c>
      <c r="C47" s="29">
        <v>0.13492000000000001</v>
      </c>
      <c r="D47" s="20">
        <v>93.523799999999994</v>
      </c>
      <c r="F47">
        <f>B47/MAX(B$37:B$48)</f>
        <v>0.84671702498547352</v>
      </c>
      <c r="G47">
        <f>C47/MAX(C$37:C$48)</f>
        <v>0.2166763024346374</v>
      </c>
      <c r="H47">
        <f>D47/MAX(D$37:D$48)</f>
        <v>0.78547336453150662</v>
      </c>
      <c r="I47">
        <f t="shared" si="2"/>
        <v>1.8488666919516175</v>
      </c>
    </row>
    <row r="48" spans="2:9">
      <c r="B48" s="23">
        <v>2.2545000000000002</v>
      </c>
      <c r="C48" s="24">
        <v>0.13508999999999999</v>
      </c>
      <c r="D48" s="25">
        <v>95.116100000000003</v>
      </c>
      <c r="F48">
        <f>B48/MAX(B$37:B$48)</f>
        <v>0.52399767576990119</v>
      </c>
      <c r="G48">
        <f>C48/MAX(C$37:C$48)</f>
        <v>0.21694931586047406</v>
      </c>
      <c r="H48">
        <f>D48/MAX(D$37:D$48)</f>
        <v>0.79884652984711102</v>
      </c>
      <c r="I48">
        <f t="shared" si="2"/>
        <v>1.5397935214774863</v>
      </c>
    </row>
    <row r="50" spans="6:9">
      <c r="F50" t="s">
        <v>14</v>
      </c>
      <c r="G50" t="s">
        <v>19</v>
      </c>
      <c r="H50" t="s">
        <v>16</v>
      </c>
      <c r="I50" t="s">
        <v>25</v>
      </c>
    </row>
    <row r="51" spans="6:9">
      <c r="F51">
        <f>(F8+F22+F37)/3</f>
        <v>0.49023046037047902</v>
      </c>
      <c r="G51">
        <f>(G8+G22+G37)/3</f>
        <v>0.44970567254477462</v>
      </c>
      <c r="H51">
        <f t="shared" ref="G51:I51" si="7">(H8+H22+H37)/3</f>
        <v>0.83217206051483705</v>
      </c>
      <c r="I51">
        <f t="shared" ref="I51:I62" si="8">SUM(F51:H51)</f>
        <v>1.7721081934300906</v>
      </c>
    </row>
    <row r="52" spans="6:9">
      <c r="F52">
        <f t="shared" ref="F52:I52" si="9">(F9+F23+F38)/3</f>
        <v>0.74521670574649745</v>
      </c>
      <c r="G52">
        <f t="shared" si="9"/>
        <v>0.74288023811053294</v>
      </c>
      <c r="H52">
        <f t="shared" si="9"/>
        <v>0.90446133488612468</v>
      </c>
      <c r="I52">
        <f t="shared" si="8"/>
        <v>2.392558278743155</v>
      </c>
    </row>
    <row r="53" spans="6:9">
      <c r="F53">
        <f t="shared" ref="F53:I53" si="10">(F10+F24+F39)/3</f>
        <v>0.66779559781575026</v>
      </c>
      <c r="G53">
        <f t="shared" si="10"/>
        <v>0.58652580248213304</v>
      </c>
      <c r="H53">
        <f t="shared" si="10"/>
        <v>0.92465323427893897</v>
      </c>
      <c r="I53">
        <f t="shared" si="8"/>
        <v>2.1789746345768224</v>
      </c>
    </row>
    <row r="54" spans="6:9">
      <c r="F54">
        <f t="shared" ref="F54:I54" si="11">(F11+F25+F40)/3</f>
        <v>0.50960263607921097</v>
      </c>
      <c r="G54">
        <f t="shared" si="11"/>
        <v>0.42150404765971539</v>
      </c>
      <c r="H54">
        <f t="shared" si="11"/>
        <v>0.73141879760445683</v>
      </c>
      <c r="I54">
        <f t="shared" si="8"/>
        <v>1.6625254813433832</v>
      </c>
    </row>
    <row r="55" spans="6:9">
      <c r="F55">
        <f t="shared" ref="F55:I55" si="12">(F12+F26+F41)/3</f>
        <v>0.74521670574649745</v>
      </c>
      <c r="G55">
        <f t="shared" si="12"/>
        <v>0.74288023811053294</v>
      </c>
      <c r="H55">
        <f t="shared" si="12"/>
        <v>0.83264979446311871</v>
      </c>
      <c r="I55">
        <f t="shared" si="8"/>
        <v>2.3207467383201492</v>
      </c>
    </row>
    <row r="56" spans="6:9">
      <c r="F56">
        <f t="shared" ref="F56:I56" si="13">(F13+F27+F42)/3</f>
        <v>0.74506489752151328</v>
      </c>
      <c r="G56">
        <f t="shared" si="13"/>
        <v>0.80543625015118714</v>
      </c>
      <c r="H56">
        <f t="shared" si="13"/>
        <v>0.85603208886851545</v>
      </c>
      <c r="I56">
        <f t="shared" si="8"/>
        <v>2.406533236541216</v>
      </c>
    </row>
    <row r="57" spans="6:9">
      <c r="F57">
        <f t="shared" ref="F57:I57" si="14">(F14+F28+F43)/3</f>
        <v>0.53770574762243706</v>
      </c>
      <c r="G57">
        <f t="shared" si="14"/>
        <v>0.41946447677258236</v>
      </c>
      <c r="H57">
        <f t="shared" si="14"/>
        <v>0.75903061483440692</v>
      </c>
      <c r="I57">
        <f t="shared" si="8"/>
        <v>1.7162008392294263</v>
      </c>
    </row>
    <row r="58" spans="6:9">
      <c r="F58">
        <f t="shared" ref="F58:I58" si="15">(F15+F29+F44)/3</f>
        <v>0.84796207994344541</v>
      </c>
      <c r="G58">
        <f t="shared" si="15"/>
        <v>0.62504643470935806</v>
      </c>
      <c r="H58">
        <f t="shared" si="15"/>
        <v>0.86805394871941843</v>
      </c>
      <c r="I58">
        <f t="shared" si="8"/>
        <v>2.3410624633722219</v>
      </c>
    </row>
    <row r="59" spans="6:9">
      <c r="F59">
        <f t="shared" ref="F59:I59" si="16">(F16+F30+F45)/3</f>
        <v>0.95659112918845635</v>
      </c>
      <c r="G59">
        <f t="shared" si="16"/>
        <v>0.55916357740763634</v>
      </c>
      <c r="H59">
        <f t="shared" si="16"/>
        <v>0.90550570492082316</v>
      </c>
      <c r="I59">
        <f t="shared" si="8"/>
        <v>2.4212604115169158</v>
      </c>
    </row>
    <row r="60" spans="6:9">
      <c r="F60">
        <f t="shared" ref="F60:I60" si="17">(F17+F31+F46)/3</f>
        <v>0.46447795862861652</v>
      </c>
      <c r="G60">
        <f t="shared" si="17"/>
        <v>0.44080505217474336</v>
      </c>
      <c r="H60">
        <f t="shared" si="17"/>
        <v>0.74517379067604717</v>
      </c>
      <c r="I60">
        <f t="shared" si="8"/>
        <v>1.650456801479407</v>
      </c>
    </row>
    <row r="61" spans="6:9">
      <c r="F61">
        <f t="shared" ref="F61:I61" si="18">(F18+F32+F47)/3</f>
        <v>0.78157350126765868</v>
      </c>
      <c r="G61">
        <f t="shared" si="18"/>
        <v>0.62377237205545344</v>
      </c>
      <c r="H61">
        <f t="shared" si="18"/>
        <v>0.82528911618406298</v>
      </c>
      <c r="I61">
        <f t="shared" si="8"/>
        <v>2.2306349895071751</v>
      </c>
    </row>
    <row r="62" spans="6:9">
      <c r="F62">
        <f t="shared" ref="F62:I62" si="19">(F19+F33+F48)/3</f>
        <v>0.64503703309569027</v>
      </c>
      <c r="G62">
        <f t="shared" si="19"/>
        <v>0.57582166524941258</v>
      </c>
      <c r="H62">
        <f t="shared" si="19"/>
        <v>0.83861709513843741</v>
      </c>
      <c r="I62">
        <f t="shared" si="8"/>
        <v>2.0594757934835402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>ETHZ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Josef Ledergerber</dc:creator>
  <cp:lastModifiedBy>Anton Josef Ledergerber</cp:lastModifiedBy>
  <dcterms:created xsi:type="dcterms:W3CDTF">2012-06-05T07:53:48Z</dcterms:created>
  <dcterms:modified xsi:type="dcterms:W3CDTF">2012-06-07T16:29:06Z</dcterms:modified>
</cp:coreProperties>
</file>