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I15" i="1"/>
  <c r="F3" i="1"/>
  <c r="F4" i="1"/>
  <c r="F5" i="1"/>
  <c r="F6" i="1"/>
  <c r="F7" i="1"/>
  <c r="I3" i="1"/>
  <c r="G7" i="1"/>
  <c r="F15" i="1"/>
  <c r="F16" i="1"/>
  <c r="F17" i="1"/>
  <c r="F9" i="1"/>
  <c r="F10" i="1"/>
  <c r="F11" i="1"/>
  <c r="F12" i="1"/>
  <c r="F13" i="1"/>
  <c r="I9" i="1"/>
  <c r="F26" i="1"/>
  <c r="F27" i="1"/>
  <c r="I26" i="1"/>
  <c r="F21" i="1"/>
  <c r="F22" i="1"/>
  <c r="F23" i="1"/>
  <c r="F24" i="1"/>
  <c r="I21" i="1"/>
  <c r="L3" i="1"/>
  <c r="M3" i="1"/>
  <c r="J26" i="1"/>
  <c r="G27" i="1"/>
  <c r="G26" i="1"/>
  <c r="J21" i="1"/>
  <c r="G24" i="1"/>
  <c r="G23" i="1"/>
  <c r="G22" i="1"/>
  <c r="G21" i="1"/>
  <c r="J15" i="1"/>
  <c r="G17" i="1"/>
  <c r="G16" i="1"/>
  <c r="G15" i="1"/>
  <c r="J9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<sst xmlns="http://schemas.openxmlformats.org/spreadsheetml/2006/main" count="97" uniqueCount="84">
  <si>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</si>
  <si>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</si>
  <si>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</si>
  <si>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</si>
  <si>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</si>
  <si>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</si>
  <si>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</si>
  <si>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</si>
  <si>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</si>
  <si>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</si>
  <si>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</si>
  <si>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</si>
  <si>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</si>
  <si>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</si>
  <si>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</si>
  <si>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</si>
  <si>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</si>
  <si>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</si>
  <si>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</si>
  <si>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</si>
  <si>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</si>
  <si>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</si>
  <si>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</si>
  <si>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</si>
  <si>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</si>
  <si>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</si>
  <si>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</si>
  <si>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</si>
  <si>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</si>
  <si>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</si>
  <si>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</si>
  <si>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</si>
  <si>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</si>
  <si>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</si>
  <si>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</si>
  <si>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</si>
  <si>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</si>
  <si>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</si>
  <si>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</si>
  <si>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</si>
  <si>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</si>
  <si>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</si>
  <si>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</si>
  <si>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</si>
  <si>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</si>
  <si>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</si>
  <si>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</si>
  <si>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</si>
  <si>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</si>
  <si>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</si>
  <si>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</si>
  <si>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</si>
  <si>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</si>
  <si>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</si>
  <si>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</si>
  <si>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</si>
  <si>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</si>
  <si>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</si>
  <si>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</si>
  <si>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</si>
  <si>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</si>
  <si>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</si>
  <si>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</si>
  <si>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</si>
  <si>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</si>
  <si>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</si>
  <si>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</si>
  <si>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</si>
  <si>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</si>
  <si>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</si>
  <si>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</si>
  <si>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</si>
  <si>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</si>
  <si>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</si>
  <si>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</si>
  <si>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</si>
  <si>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</si>
  <si>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</si>
  <si>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</si>
  <si>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Receive and Transmit Test</t>
  </si>
  <si>
    <t>Current</t>
  </si>
  <si>
    <t>SLAM accuracy and positioning</t>
  </si>
  <si>
    <t>Visual Odometry Verification and Characterization</t>
  </si>
  <si>
    <t>1.2, 1.1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</si>
</sst>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2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" zoomScale="90" zoomScaleNormal="90" zoomScalePageLayoutView="90" workbookViewId="0">
      <selection activeCell="B10" sqref="B10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5" t="s">
        <v>80</v>
      </c>
      <c r="H1" s="35"/>
      <c r="J1" s="35" t="s">
        <v>76</v>
      </c>
      <c r="K1" s="35"/>
      <c r="M1" t="s">
        <v>75</v>
      </c>
    </row>
    <row r="2" spans="1:13" ht="30.75" thickBot="1" x14ac:dyDescent="0.3">
      <c r="A2" t="s">
        <v>72</v>
      </c>
      <c r="B2" s="1" t="s">
        <v>0</v>
      </c>
      <c r="C2" s="2" t="s">
        <v>1</v>
      </c>
      <c r="D2" s="1" t="s">
        <v>2</v>
      </c>
      <c r="E2" s="1"/>
      <c r="G2" s="10" t="s">
        <v>68</v>
      </c>
      <c r="H2" s="11" t="s">
        <v>69</v>
      </c>
      <c r="I2" s="11"/>
      <c r="J2" s="11" t="s">
        <v>70</v>
      </c>
      <c r="K2" s="11" t="s">
        <v>69</v>
      </c>
      <c r="L2" s="11"/>
      <c r="M2" s="11" t="s">
        <v>71</v>
      </c>
    </row>
    <row r="3" spans="1:13" x14ac:dyDescent="0.25">
      <c r="A3" s="12">
        <v>0</v>
      </c>
      <c r="B3" s="15" t="s">
        <v>77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38">
        <f>AVERAGE(AVERAGE(F3:F7),A5,AVERAGE(F3:F7),AVERAGE(F3:F7))</f>
        <v>0.1875</v>
      </c>
      <c r="J3" s="32" t="str">
        <f>B5</f>
        <v>Guidance Subsystem</v>
      </c>
      <c r="L3" s="42">
        <f>AVERAGE(AVERAGE(I3,I9,I15,I21,I26),A3,AVERAGE(I3,I9,I15,I21,I26),AVERAGE(I3,I9,I15,I21,I26))</f>
        <v>0.19303125000000002</v>
      </c>
      <c r="M3" s="18" t="str">
        <f>B3</f>
        <v>End of Semester Test Demo</v>
      </c>
    </row>
    <row r="4" spans="1:13" x14ac:dyDescent="0.25">
      <c r="A4" s="12">
        <v>0</v>
      </c>
      <c r="B4" s="14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38"/>
      <c r="J4" s="33"/>
      <c r="L4" s="42"/>
      <c r="M4" s="19"/>
    </row>
    <row r="5" spans="1:13" x14ac:dyDescent="0.25">
      <c r="A5" s="12">
        <v>0</v>
      </c>
      <c r="B5" s="14" t="s">
        <v>5</v>
      </c>
      <c r="C5" t="s">
        <v>10</v>
      </c>
      <c r="D5" t="s">
        <v>15</v>
      </c>
      <c r="F5" s="12">
        <f>A22</f>
        <v>0.1</v>
      </c>
      <c r="G5" s="4" t="str">
        <f>B22</f>
        <v>Obstacle Perceived</v>
      </c>
      <c r="H5" s="5"/>
      <c r="I5" s="38"/>
      <c r="J5" s="33"/>
      <c r="L5" s="42"/>
      <c r="M5" s="19"/>
    </row>
    <row r="6" spans="1:13" x14ac:dyDescent="0.25">
      <c r="A6" s="12">
        <v>0</v>
      </c>
      <c r="B6" s="14" t="s">
        <v>6</v>
      </c>
      <c r="C6" t="s">
        <v>13</v>
      </c>
      <c r="D6" t="s">
        <v>16</v>
      </c>
      <c r="F6" s="12">
        <f>A23</f>
        <v>0.1</v>
      </c>
      <c r="G6" s="4" t="str">
        <f>B23</f>
        <v>Obstacle Map</v>
      </c>
      <c r="H6" s="5"/>
      <c r="I6" s="38"/>
      <c r="J6" s="33"/>
      <c r="L6" s="42"/>
      <c r="M6" s="19"/>
    </row>
    <row r="7" spans="1:13" ht="15.75" thickBot="1" x14ac:dyDescent="0.3">
      <c r="A7" s="12">
        <v>0</v>
      </c>
      <c r="B7" s="14" t="s">
        <v>7</v>
      </c>
      <c r="C7" t="s">
        <v>74</v>
      </c>
      <c r="D7" t="s">
        <v>17</v>
      </c>
      <c r="F7" s="12">
        <f>A26</f>
        <v>0.25</v>
      </c>
      <c r="G7" s="4" t="str">
        <f>B26</f>
        <v>Visual Odometry Verification and Characterization</v>
      </c>
      <c r="H7" s="16" t="s">
        <v>73</v>
      </c>
      <c r="I7" s="38"/>
      <c r="J7" s="34"/>
      <c r="L7" s="42"/>
      <c r="M7" s="19"/>
    </row>
    <row r="8" spans="1:13" ht="15.75" thickBot="1" x14ac:dyDescent="0.3">
      <c r="A8" s="12">
        <v>0.25</v>
      </c>
      <c r="B8" s="14" t="s">
        <v>9</v>
      </c>
      <c r="C8" t="s">
        <v>11</v>
      </c>
      <c r="D8" t="s">
        <v>18</v>
      </c>
      <c r="L8" s="42"/>
      <c r="M8" s="19"/>
    </row>
    <row r="9" spans="1:13" x14ac:dyDescent="0.25">
      <c r="A9" s="12">
        <v>0.75</v>
      </c>
      <c r="B9" s="14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36">
        <f>AVERAGE(AVERAGE(F9:F13),A4,AVERAGE(F9:F13),AVERAGE(F9:F13))</f>
        <v>0.14250000000000002</v>
      </c>
      <c r="J9" s="23" t="str">
        <f>B4</f>
        <v>Tracking/ID Subsystem</v>
      </c>
      <c r="L9" s="42"/>
      <c r="M9" s="19"/>
    </row>
    <row r="10" spans="1:13" x14ac:dyDescent="0.25">
      <c r="A10" s="12">
        <v>0.05</v>
      </c>
      <c r="B10" s="14" t="s">
        <v>22</v>
      </c>
      <c r="C10" t="s">
        <v>23</v>
      </c>
      <c r="D10" t="s">
        <v>78</v>
      </c>
      <c r="E10" t="s">
        <v>73</v>
      </c>
      <c r="F10" s="12">
        <f t="shared" ref="F10:G12" si="0">A16</f>
        <v>0.25</v>
      </c>
      <c r="G10" s="6" t="str">
        <f t="shared" si="0"/>
        <v>Target Estimation</v>
      </c>
      <c r="I10" s="36"/>
      <c r="J10" s="24"/>
      <c r="L10" s="42"/>
      <c r="M10" s="19"/>
    </row>
    <row r="11" spans="1:13" x14ac:dyDescent="0.25">
      <c r="A11" s="12">
        <v>0.05</v>
      </c>
      <c r="B11" s="14" t="s">
        <v>24</v>
      </c>
      <c r="C11" t="s">
        <v>25</v>
      </c>
      <c r="D11" t="s">
        <v>26</v>
      </c>
      <c r="E11" t="s">
        <v>73</v>
      </c>
      <c r="F11" s="12">
        <f t="shared" si="0"/>
        <v>0.25</v>
      </c>
      <c r="G11" s="6" t="str">
        <f t="shared" si="0"/>
        <v>Multiple targets</v>
      </c>
      <c r="I11" s="36"/>
      <c r="J11" s="24"/>
      <c r="L11" s="42"/>
      <c r="M11" s="19"/>
    </row>
    <row r="12" spans="1:13" x14ac:dyDescent="0.25">
      <c r="A12" s="12">
        <v>0.25</v>
      </c>
      <c r="B12" s="14" t="s">
        <v>33</v>
      </c>
      <c r="C12" t="s">
        <v>28</v>
      </c>
      <c r="D12" t="s">
        <v>29</v>
      </c>
      <c r="E12" t="s">
        <v>73</v>
      </c>
      <c r="F12" s="12">
        <f t="shared" si="0"/>
        <v>0.15</v>
      </c>
      <c r="G12" s="6" t="str">
        <f t="shared" si="0"/>
        <v>Target Estimate Update</v>
      </c>
      <c r="I12" s="36"/>
      <c r="J12" s="24"/>
      <c r="L12" s="42"/>
      <c r="M12" s="19"/>
    </row>
    <row r="13" spans="1:13" ht="15.75" thickBot="1" x14ac:dyDescent="0.3">
      <c r="A13" s="12">
        <v>0.75</v>
      </c>
      <c r="B13" s="14" t="s">
        <v>30</v>
      </c>
      <c r="C13" t="s">
        <v>31</v>
      </c>
      <c r="D13" t="s">
        <v>32</v>
      </c>
      <c r="E13" t="s">
        <v>73</v>
      </c>
      <c r="F13" s="12">
        <f>A25</f>
        <v>0.25</v>
      </c>
      <c r="G13" s="6" t="str">
        <f>B25</f>
        <v>Target Accuracy and Range</v>
      </c>
      <c r="I13" s="36"/>
      <c r="J13" s="25"/>
      <c r="L13" s="42"/>
      <c r="M13" s="19"/>
    </row>
    <row r="14" spans="1:13" ht="15.75" thickBot="1" x14ac:dyDescent="0.3">
      <c r="A14" s="12">
        <v>0.25</v>
      </c>
      <c r="B14" s="14" t="s">
        <v>27</v>
      </c>
      <c r="C14" t="s">
        <v>34</v>
      </c>
      <c r="D14" t="s">
        <v>35</v>
      </c>
      <c r="E14" t="s">
        <v>73</v>
      </c>
      <c r="F14"/>
      <c r="L14" s="42"/>
      <c r="M14" s="19"/>
    </row>
    <row r="15" spans="1:13" x14ac:dyDescent="0.25">
      <c r="A15" s="12">
        <v>0.5</v>
      </c>
      <c r="B15" s="14" t="s">
        <v>36</v>
      </c>
      <c r="C15" t="s">
        <v>37</v>
      </c>
      <c r="D15" t="s">
        <v>38</v>
      </c>
      <c r="E15" t="s">
        <v>73</v>
      </c>
      <c r="F15" s="12">
        <f>A12</f>
        <v>0.25</v>
      </c>
      <c r="G15" s="7" t="str">
        <f>B12</f>
        <v>Collision Correction</v>
      </c>
      <c r="I15" s="41">
        <f>AVERAGE(AVERAGE(F15:F19),A6,AVERAGE(F15:F19),AVERAGE(F15:F19))</f>
        <v>0.21000000000000002</v>
      </c>
      <c r="J15" s="29" t="str">
        <f>B6</f>
        <v>Planning Subsystem</v>
      </c>
      <c r="L15" s="42"/>
      <c r="M15" s="19"/>
    </row>
    <row r="16" spans="1:13" x14ac:dyDescent="0.25">
      <c r="A16" s="12">
        <v>0.25</v>
      </c>
      <c r="B16" s="14" t="s">
        <v>39</v>
      </c>
      <c r="C16" t="s">
        <v>40</v>
      </c>
      <c r="D16" t="s">
        <v>41</v>
      </c>
      <c r="E16" t="s">
        <v>73</v>
      </c>
      <c r="F16" s="12">
        <f>A13</f>
        <v>0.75</v>
      </c>
      <c r="G16" s="7" t="str">
        <f>B13</f>
        <v>Trajectory Test</v>
      </c>
      <c r="I16" s="41"/>
      <c r="J16" s="30"/>
      <c r="L16" s="42"/>
      <c r="M16" s="19"/>
    </row>
    <row r="17" spans="1:13" x14ac:dyDescent="0.25">
      <c r="A17" s="12">
        <v>0.25</v>
      </c>
      <c r="B17" s="14" t="s">
        <v>42</v>
      </c>
      <c r="C17" t="s">
        <v>43</v>
      </c>
      <c r="D17" t="s">
        <v>44</v>
      </c>
      <c r="F17" s="12">
        <f>A14</f>
        <v>0.25</v>
      </c>
      <c r="G17" s="7" t="str">
        <f>B14</f>
        <v>Obstacle Avoidance</v>
      </c>
      <c r="I17" s="41"/>
      <c r="J17" s="30"/>
      <c r="L17" s="42"/>
      <c r="M17" s="19"/>
    </row>
    <row r="18" spans="1:13" x14ac:dyDescent="0.25">
      <c r="A18" s="12">
        <v>0.15</v>
      </c>
      <c r="B18" s="14" t="s">
        <v>45</v>
      </c>
      <c r="C18" t="s">
        <v>46</v>
      </c>
      <c r="D18" t="s">
        <v>47</v>
      </c>
      <c r="F18" s="12">
        <f>A21</f>
        <v>0.1</v>
      </c>
      <c r="G18" s="7" t="s">
        <v>79</v>
      </c>
      <c r="I18" s="41"/>
      <c r="J18" s="30"/>
      <c r="L18" s="42"/>
      <c r="M18" s="19"/>
    </row>
    <row r="19" spans="1:13" ht="15.75" thickBot="1" x14ac:dyDescent="0.3">
      <c r="A19" s="12">
        <v>0.9</v>
      </c>
      <c r="B19" s="14" t="s">
        <v>48</v>
      </c>
      <c r="C19" t="s">
        <v>49</v>
      </c>
      <c r="D19" t="s">
        <v>50</v>
      </c>
      <c r="E19" t="s">
        <v>73</v>
      </c>
      <c r="F19" s="12">
        <f>A24</f>
        <v>0.05</v>
      </c>
      <c r="G19" s="39" t="s">
        <v>62</v>
      </c>
      <c r="I19" s="41"/>
      <c r="J19" s="31"/>
      <c r="L19" s="42"/>
      <c r="M19" s="19"/>
    </row>
    <row r="20" spans="1:13" ht="15.75" thickBot="1" x14ac:dyDescent="0.3">
      <c r="A20" s="12">
        <v>0.25</v>
      </c>
      <c r="B20" s="14" t="s">
        <v>51</v>
      </c>
      <c r="C20" t="s">
        <v>52</v>
      </c>
      <c r="D20" t="s">
        <v>50</v>
      </c>
      <c r="L20" s="42"/>
      <c r="M20" s="19"/>
    </row>
    <row r="21" spans="1:13" x14ac:dyDescent="0.25">
      <c r="A21" s="12">
        <v>0.1</v>
      </c>
      <c r="B21" s="15" t="s">
        <v>53</v>
      </c>
      <c r="C21" t="s">
        <v>54</v>
      </c>
      <c r="D21" t="s">
        <v>55</v>
      </c>
      <c r="F21" s="12">
        <f>A12</f>
        <v>0.25</v>
      </c>
      <c r="G21" s="8" t="str">
        <f>B12</f>
        <v>Collision Correction</v>
      </c>
      <c r="I21" s="37">
        <f>AVERAGE(AVERAGE(F21:F24),A7,AVERAGE(F21:F24),AVERAGE(F21:F24))</f>
        <v>0.40312499999999996</v>
      </c>
      <c r="J21" s="26" t="str">
        <f>B7</f>
        <v>Controls Subsystem</v>
      </c>
      <c r="L21" s="42"/>
      <c r="M21" s="19"/>
    </row>
    <row r="22" spans="1:13" x14ac:dyDescent="0.25">
      <c r="A22" s="12">
        <v>0.1</v>
      </c>
      <c r="B22" s="14" t="s">
        <v>56</v>
      </c>
      <c r="C22" t="s">
        <v>57</v>
      </c>
      <c r="D22" t="s">
        <v>58</v>
      </c>
      <c r="F22" s="12">
        <f>A13</f>
        <v>0.75</v>
      </c>
      <c r="G22" s="8" t="str">
        <f>B13</f>
        <v>Trajectory Test</v>
      </c>
      <c r="I22" s="37"/>
      <c r="J22" s="27"/>
      <c r="L22" s="42"/>
      <c r="M22" s="19"/>
    </row>
    <row r="23" spans="1:13" x14ac:dyDescent="0.25">
      <c r="A23" s="12">
        <v>0.1</v>
      </c>
      <c r="B23" s="14" t="s">
        <v>59</v>
      </c>
      <c r="C23" t="s">
        <v>60</v>
      </c>
      <c r="D23" t="s">
        <v>61</v>
      </c>
      <c r="F23" s="12">
        <f>A14</f>
        <v>0.25</v>
      </c>
      <c r="G23" s="8" t="str">
        <f>B14</f>
        <v>Obstacle Avoidance</v>
      </c>
      <c r="I23" s="37"/>
      <c r="J23" s="27"/>
      <c r="L23" s="42"/>
      <c r="M23" s="19"/>
    </row>
    <row r="24" spans="1:13" ht="15.75" thickBot="1" x14ac:dyDescent="0.3">
      <c r="A24" s="12">
        <v>0.05</v>
      </c>
      <c r="B24" s="15" t="s">
        <v>62</v>
      </c>
      <c r="C24" t="s">
        <v>63</v>
      </c>
      <c r="D24" t="s">
        <v>64</v>
      </c>
      <c r="F24" s="12">
        <f>A19</f>
        <v>0.9</v>
      </c>
      <c r="G24" s="8" t="str">
        <f>B19</f>
        <v>Autonomous Takeoff &amp; Landing</v>
      </c>
      <c r="I24" s="37"/>
      <c r="J24" s="28"/>
      <c r="L24" s="42"/>
      <c r="M24" s="19"/>
    </row>
    <row r="25" spans="1:13" ht="15.75" thickBot="1" x14ac:dyDescent="0.3">
      <c r="A25" s="12">
        <v>0.25</v>
      </c>
      <c r="B25" s="14" t="s">
        <v>65</v>
      </c>
      <c r="C25" t="s">
        <v>66</v>
      </c>
      <c r="D25" t="s">
        <v>67</v>
      </c>
      <c r="L25" s="42"/>
      <c r="M25" s="19"/>
    </row>
    <row r="26" spans="1:13" x14ac:dyDescent="0.25">
      <c r="A26" s="12">
        <v>0.25</v>
      </c>
      <c r="B26" s="14" t="s">
        <v>82</v>
      </c>
      <c r="C26" t="s">
        <v>83</v>
      </c>
      <c r="D26" t="s">
        <v>81</v>
      </c>
      <c r="F26" s="12">
        <f>A15</f>
        <v>0.5</v>
      </c>
      <c r="G26" s="9" t="str">
        <f>B15</f>
        <v>Durataion</v>
      </c>
      <c r="I26" s="17">
        <f>AVERAGE(AVERAGE(F26:F27),A8,AVERAGE(F26:F27),AVERAGE(F26:F27))</f>
        <v>0.34375</v>
      </c>
      <c r="J26" s="21" t="str">
        <f>B8</f>
        <v>Hardware Subsystem</v>
      </c>
      <c r="L26" s="42"/>
      <c r="M26" s="19"/>
    </row>
    <row r="27" spans="1:13" ht="15.75" thickBot="1" x14ac:dyDescent="0.3">
      <c r="E27" t="s">
        <v>73</v>
      </c>
      <c r="F27" s="12">
        <f>A20</f>
        <v>0.25</v>
      </c>
      <c r="G27" s="9" t="str">
        <f>B20</f>
        <v>Payload</v>
      </c>
      <c r="I27" s="17"/>
      <c r="J27" s="22"/>
      <c r="L27" s="42"/>
      <c r="M27" s="20"/>
    </row>
    <row r="28" spans="1:13" x14ac:dyDescent="0.25">
      <c r="L28" s="40"/>
    </row>
    <row r="29" spans="1:13" x14ac:dyDescent="0.25">
      <c r="E29" t="s">
        <v>73</v>
      </c>
      <c r="L29" s="40"/>
    </row>
    <row r="30" spans="1:13" x14ac:dyDescent="0.25">
      <c r="L30" s="40"/>
    </row>
    <row r="31" spans="1:13" x14ac:dyDescent="0.25">
      <c r="L31" s="40"/>
    </row>
    <row r="32" spans="1:13" x14ac:dyDescent="0.25">
      <c r="J32" s="13"/>
      <c r="M32" s="13"/>
    </row>
  </sheetData>
  <mergeCells count="14">
    <mergeCell ref="G1:H1"/>
    <mergeCell ref="J1:K1"/>
    <mergeCell ref="I26:I27"/>
    <mergeCell ref="I3:I7"/>
    <mergeCell ref="I9:I13"/>
    <mergeCell ref="J9:J13"/>
    <mergeCell ref="J15:J19"/>
    <mergeCell ref="I15:I19"/>
    <mergeCell ref="I21:I24"/>
    <mergeCell ref="J21:J24"/>
    <mergeCell ref="J26:J27"/>
    <mergeCell ref="J3:J7"/>
    <mergeCell ref="L3:L27"/>
    <mergeCell ref="M3:M2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26:F27">
    <cfRule type="cellIs" dxfId="39" priority="45" operator="lessThan">
      <formula>0.05</formula>
    </cfRule>
  </conditionalFormatting>
  <conditionalFormatting sqref="F3 F26:F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3">
    <cfRule type="cellIs" dxfId="29" priority="34" operator="lessThan">
      <formula>0.05</formula>
    </cfRule>
  </conditionalFormatting>
  <conditionalFormatting sqref="F9:F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5:F19">
    <cfRule type="cellIs" dxfId="25" priority="30" operator="lessThan">
      <formula>0.05</formula>
    </cfRule>
  </conditionalFormatting>
  <conditionalFormatting sqref="F15:F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1:F24">
    <cfRule type="cellIs" dxfId="21" priority="26" operator="lessThan">
      <formula>0.05</formula>
    </cfRule>
  </conditionalFormatting>
  <conditionalFormatting sqref="F21:F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2016-01-13T17:38:57Z</dcterms:modified>
</cp:coreProperties>
</file>