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160" windowWidth="25360" windowHeight="172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F2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F22" i="1"/>
  <c r="G22" i="1"/>
  <c r="G23" i="1"/>
  <c r="H2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4" i="1"/>
  <c r="G24" i="1"/>
  <c r="H24" i="1"/>
  <c r="H22" i="1"/>
</calcChain>
</file>

<file path=xl/sharedStrings.xml><?xml version="1.0" encoding="utf-8"?>
<sst xmlns="http://schemas.openxmlformats.org/spreadsheetml/2006/main" count="33" uniqueCount="31">
  <si>
    <t>Guidance</t>
  </si>
  <si>
    <t>Hardware Name</t>
  </si>
  <si>
    <t>NVIDIA Jetson Dev Board</t>
  </si>
  <si>
    <t>ASUS Xtion Pro Live</t>
  </si>
  <si>
    <t>Laser Range Finder</t>
  </si>
  <si>
    <t>Ultrasonic Range Finder (wide beam)</t>
  </si>
  <si>
    <t>Ultrasonic Range Finder (narrow beam)</t>
  </si>
  <si>
    <t>Teensy board</t>
  </si>
  <si>
    <t>ODROID XU4</t>
  </si>
  <si>
    <t>Headers</t>
  </si>
  <si>
    <t>Breadboard</t>
  </si>
  <si>
    <t>Jumpers</t>
  </si>
  <si>
    <t>Wire Kit</t>
  </si>
  <si>
    <t>Total Cost</t>
  </si>
  <si>
    <t>FLiR Camera Sensor</t>
  </si>
  <si>
    <t>XU4 Shifter Shield</t>
  </si>
  <si>
    <t>ODROID USB-CAM</t>
  </si>
  <si>
    <t>Propellers for Aliencopter Bee (your call on choice)</t>
  </si>
  <si>
    <t>HDMI Cable</t>
  </si>
  <si>
    <t>Computers</t>
  </si>
  <si>
    <t>Sensors</t>
  </si>
  <si>
    <t>Category</t>
  </si>
  <si>
    <t>Flight hardware</t>
  </si>
  <si>
    <t>Budget Total</t>
  </si>
  <si>
    <t>Enum</t>
  </si>
  <si>
    <t>Total Spent</t>
  </si>
  <si>
    <t>Computer Totals</t>
  </si>
  <si>
    <t>Flight Hardware Totals</t>
  </si>
  <si>
    <t>Sensor Totals</t>
  </si>
  <si>
    <t>Total</t>
  </si>
  <si>
    <t>Flight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</si>
</sst>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0" xfId="0" applyFont="1"/>
    <xf numFmtId="8" fontId="0" fillId="0" borderId="0" xfId="0" applyNumberFormat="1"/>
    <xf numFmtId="0" fontId="0" fillId="0" borderId="1" xfId="0" applyBorder="1"/>
    <xf numFmtId="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998027703184"/>
          <c:y val="0.0354223433242507"/>
          <c:w val="0.737661159407097"/>
          <c:h val="0.835186551953485"/>
        </c:manualLayout>
      </c:layout>
      <c:barChart>
        <c:barDir val="col"/>
        <c:grouping val="stacked"/>
        <c:varyColors val="0"/>
        <c:ser>
          <c:idx val="0"/>
          <c:order val="0"/>
          <c:tx>
            <c:v>Budget Spent</c:v>
          </c:tx>
          <c:invertIfNegative val="0"/>
          <c:cat>
            <c:strRef>
              <c:f>Sheet1!$E$22:$E$24</c:f>
              <c:strCache>
                <c:ptCount val="3"/>
                <c:pt idx="0">
                  <c:v>Computers</c:v>
                </c:pt>
                <c:pt idx="1">
                  <c:v>Flight Hardware</c:v>
                </c:pt>
                <c:pt idx="2">
                  <c:v>Sensors</c:v>
                </c:pt>
              </c:strCache>
            </c:strRef>
          </c:cat>
          <c:val>
            <c:numRef>
              <c:f>Sheet1!$F$22:$F$24</c:f>
              <c:numCache>
                <c:formatCode>General</c:formatCode>
                <c:ptCount val="3"/>
                <c:pt idx="0">
                  <c:v>323.39</c:v>
                </c:pt>
                <c:pt idx="1">
                  <c:v>69.85</c:v>
                </c:pt>
                <c:pt idx="2">
                  <c:v>1461.85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0531096"/>
        <c:axId val="-2084666440"/>
      </c:barChart>
      <c:lineChart>
        <c:grouping val="standard"/>
        <c:varyColors val="0"/>
        <c:ser>
          <c:idx val="1"/>
          <c:order val="1"/>
          <c:tx>
            <c:v>Cumulative Spent</c:v>
          </c:tx>
          <c:cat>
            <c:strRef>
              <c:f>Sheet1!$E$22:$E$24</c:f>
              <c:strCache>
                <c:ptCount val="3"/>
                <c:pt idx="0">
                  <c:v>Computers</c:v>
                </c:pt>
                <c:pt idx="1">
                  <c:v>Flight Hardware</c:v>
                </c:pt>
                <c:pt idx="2">
                  <c:v>Sensors</c:v>
                </c:pt>
              </c:strCache>
            </c:strRef>
          </c:cat>
          <c:val>
            <c:numRef>
              <c:f>Sheet1!$H$22:$H$24</c:f>
              <c:numCache>
                <c:formatCode>General</c:formatCode>
                <c:ptCount val="3"/>
                <c:pt idx="0">
                  <c:v>2.155933333333333</c:v>
                </c:pt>
                <c:pt idx="1">
                  <c:v>2.6216</c:v>
                </c:pt>
                <c:pt idx="2">
                  <c:v>12.36726666666667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301432"/>
        <c:axId val="-2084963096"/>
      </c:lineChart>
      <c:catAx>
        <c:axId val="209053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84666440"/>
        <c:crosses val="autoZero"/>
        <c:auto val="1"/>
        <c:lblAlgn val="ctr"/>
        <c:lblOffset val="100"/>
        <c:noMultiLvlLbl val="0"/>
      </c:catAx>
      <c:valAx>
        <c:axId val="-2084666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Dollars Spent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90531096"/>
        <c:crosses val="autoZero"/>
        <c:crossBetween val="between"/>
      </c:valAx>
      <c:valAx>
        <c:axId val="-20849630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Percentage Spent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85301432"/>
        <c:crosses val="max"/>
        <c:crossBetween val="between"/>
      </c:valAx>
      <c:catAx>
        <c:axId val="-2085301432"/>
        <c:scaling>
          <c:orientation val="minMax"/>
        </c:scaling>
        <c:delete val="1"/>
        <c:axPos val="b"/>
        <c:majorTickMark val="out"/>
        <c:minorTickMark val="none"/>
        <c:tickLblPos val="nextTo"/>
        <c:crossAx val="-208496309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23815939192572"/>
          <c:y val="0.326979553305156"/>
          <c:w val="0.227360308285164"/>
          <c:h val="0.122607650882877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25</xdr:row>
      <xdr:rowOff>50800</xdr:rowOff>
    </xdr:from>
    <xdr:to>
      <xdr:col>8</xdr:col>
      <xdr:colOff>711200</xdr:colOff>
      <xdr:row>49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0" workbookViewId="0">
      <selection activeCell="K24" sqref="K24"/>
    </sheetView>
  </sheetViews>
  <sheetFormatPr baseColWidth="10" defaultRowHeight="15" x14ac:dyDescent="0"/>
  <cols>
    <col min="1" max="1" width="42.5" bestFit="1" customWidth="1"/>
    <col min="4" max="4" width="15.5" bestFit="1" customWidth="1"/>
    <col min="5" max="5" width="19.6640625" bestFit="1" customWidth="1"/>
    <col min="6" max="6" width="14.83203125" bestFit="1" customWidth="1"/>
  </cols>
  <sheetData>
    <row r="1" spans="1:6">
      <c r="A1" s="1" t="s">
        <v>1</v>
      </c>
      <c r="B1" t="s">
        <v>13</v>
      </c>
      <c r="C1" t="s">
        <v>21</v>
      </c>
      <c r="D1" t="s">
        <v>26</v>
      </c>
      <c r="E1" t="s">
        <v>27</v>
      </c>
      <c r="F1" s="3" t="s">
        <v>28</v>
      </c>
    </row>
    <row r="2" spans="1:6">
      <c r="A2" s="2" t="s">
        <v>2</v>
      </c>
      <c r="B2">
        <v>190.49</v>
      </c>
      <c r="C2">
        <v>1</v>
      </c>
      <c r="D2">
        <f>B2*IF(C2=1,1,0)</f>
        <v>190.49</v>
      </c>
      <c r="E2">
        <f>B2*IF(C2=2,1,0)</f>
        <v>0</v>
      </c>
      <c r="F2" s="3">
        <f>B2*IF(C2=3,1,0)</f>
        <v>0</v>
      </c>
    </row>
    <row r="3" spans="1:6">
      <c r="A3" s="2" t="s">
        <v>3</v>
      </c>
      <c r="B3">
        <v>170</v>
      </c>
      <c r="C3">
        <v>3</v>
      </c>
      <c r="D3">
        <f t="shared" ref="D3:D18" si="0">B3*IF(C3=1,1,0)</f>
        <v>0</v>
      </c>
      <c r="E3">
        <f t="shared" ref="E3:E18" si="1">B3*IF(C3=2,1,0)</f>
        <v>0</v>
      </c>
      <c r="F3" s="3">
        <f t="shared" ref="F3:F18" si="2">B3*IF(C3=3,1,0)</f>
        <v>170</v>
      </c>
    </row>
    <row r="4" spans="1:6">
      <c r="A4" s="2" t="s">
        <v>4</v>
      </c>
      <c r="B4">
        <v>114.95</v>
      </c>
      <c r="C4">
        <v>3</v>
      </c>
      <c r="D4">
        <f t="shared" si="0"/>
        <v>0</v>
      </c>
      <c r="E4">
        <f t="shared" si="1"/>
        <v>0</v>
      </c>
      <c r="F4" s="3">
        <f t="shared" si="2"/>
        <v>114.95</v>
      </c>
    </row>
    <row r="5" spans="1:6">
      <c r="A5" s="2" t="s">
        <v>5</v>
      </c>
      <c r="B5">
        <v>49.95</v>
      </c>
      <c r="C5">
        <v>3</v>
      </c>
      <c r="D5">
        <f t="shared" si="0"/>
        <v>0</v>
      </c>
      <c r="E5">
        <f t="shared" si="1"/>
        <v>0</v>
      </c>
      <c r="F5" s="3">
        <f t="shared" si="2"/>
        <v>49.95</v>
      </c>
    </row>
    <row r="6" spans="1:6">
      <c r="A6" s="2" t="s">
        <v>6</v>
      </c>
      <c r="B6">
        <v>49.95</v>
      </c>
      <c r="C6">
        <v>3</v>
      </c>
      <c r="D6">
        <f t="shared" si="0"/>
        <v>0</v>
      </c>
      <c r="E6">
        <f t="shared" si="1"/>
        <v>0</v>
      </c>
      <c r="F6" s="3">
        <f t="shared" si="2"/>
        <v>49.95</v>
      </c>
    </row>
    <row r="7" spans="1:6">
      <c r="A7" s="2" t="s">
        <v>7</v>
      </c>
      <c r="B7">
        <v>39.9</v>
      </c>
      <c r="C7">
        <v>1</v>
      </c>
      <c r="D7">
        <f t="shared" si="0"/>
        <v>39.9</v>
      </c>
      <c r="E7">
        <f t="shared" si="1"/>
        <v>0</v>
      </c>
      <c r="F7" s="3">
        <f t="shared" si="2"/>
        <v>0</v>
      </c>
    </row>
    <row r="8" spans="1:6">
      <c r="A8" s="2" t="s">
        <v>8</v>
      </c>
      <c r="B8">
        <v>75</v>
      </c>
      <c r="C8">
        <v>1</v>
      </c>
      <c r="D8">
        <f t="shared" si="0"/>
        <v>75</v>
      </c>
      <c r="E8">
        <f t="shared" si="1"/>
        <v>0</v>
      </c>
      <c r="F8" s="3">
        <f t="shared" si="2"/>
        <v>0</v>
      </c>
    </row>
    <row r="9" spans="1:6">
      <c r="A9" s="2" t="s">
        <v>9</v>
      </c>
      <c r="B9">
        <v>7.5</v>
      </c>
      <c r="C9">
        <v>2</v>
      </c>
      <c r="D9">
        <f t="shared" si="0"/>
        <v>0</v>
      </c>
      <c r="E9">
        <f t="shared" si="1"/>
        <v>7.5</v>
      </c>
      <c r="F9" s="3">
        <f t="shared" si="2"/>
        <v>0</v>
      </c>
    </row>
    <row r="10" spans="1:6">
      <c r="A10" s="2" t="s">
        <v>10</v>
      </c>
      <c r="B10">
        <v>5.95</v>
      </c>
      <c r="C10">
        <v>2</v>
      </c>
      <c r="D10">
        <f t="shared" si="0"/>
        <v>0</v>
      </c>
      <c r="E10">
        <f t="shared" si="1"/>
        <v>5.95</v>
      </c>
      <c r="F10" s="3">
        <f t="shared" si="2"/>
        <v>0</v>
      </c>
    </row>
    <row r="11" spans="1:6">
      <c r="A11" s="2" t="s">
        <v>11</v>
      </c>
      <c r="B11">
        <v>3.95</v>
      </c>
      <c r="C11">
        <v>2</v>
      </c>
      <c r="D11">
        <f t="shared" si="0"/>
        <v>0</v>
      </c>
      <c r="E11">
        <f t="shared" si="1"/>
        <v>3.95</v>
      </c>
      <c r="F11" s="3">
        <f t="shared" si="2"/>
        <v>0</v>
      </c>
    </row>
    <row r="12" spans="1:6">
      <c r="A12" s="2" t="s">
        <v>12</v>
      </c>
      <c r="B12">
        <v>6.95</v>
      </c>
      <c r="C12">
        <v>2</v>
      </c>
      <c r="D12">
        <f t="shared" si="0"/>
        <v>0</v>
      </c>
      <c r="E12">
        <f t="shared" si="1"/>
        <v>6.95</v>
      </c>
      <c r="F12" s="3">
        <f t="shared" si="2"/>
        <v>0</v>
      </c>
    </row>
    <row r="13" spans="1:6">
      <c r="A13" s="5" t="s">
        <v>0</v>
      </c>
      <c r="B13" s="4">
        <v>800</v>
      </c>
      <c r="C13">
        <v>3</v>
      </c>
      <c r="D13">
        <f t="shared" si="0"/>
        <v>0</v>
      </c>
      <c r="E13">
        <f t="shared" si="1"/>
        <v>0</v>
      </c>
      <c r="F13" s="3">
        <f t="shared" si="2"/>
        <v>800</v>
      </c>
    </row>
    <row r="14" spans="1:6">
      <c r="A14" s="5" t="s">
        <v>14</v>
      </c>
      <c r="B14" s="4">
        <v>260</v>
      </c>
      <c r="C14">
        <v>3</v>
      </c>
      <c r="D14">
        <f t="shared" si="0"/>
        <v>0</v>
      </c>
      <c r="E14">
        <f t="shared" si="1"/>
        <v>0</v>
      </c>
      <c r="F14" s="3">
        <f t="shared" si="2"/>
        <v>260</v>
      </c>
    </row>
    <row r="15" spans="1:6">
      <c r="A15" s="5" t="s">
        <v>15</v>
      </c>
      <c r="B15" s="4">
        <v>18</v>
      </c>
      <c r="C15">
        <v>1</v>
      </c>
      <c r="D15">
        <f t="shared" si="0"/>
        <v>18</v>
      </c>
      <c r="E15">
        <f t="shared" si="1"/>
        <v>0</v>
      </c>
      <c r="F15" s="3">
        <f t="shared" si="2"/>
        <v>0</v>
      </c>
    </row>
    <row r="16" spans="1:6">
      <c r="A16" s="5" t="s">
        <v>16</v>
      </c>
      <c r="B16" s="4">
        <v>17</v>
      </c>
      <c r="C16">
        <v>3</v>
      </c>
      <c r="D16">
        <f t="shared" si="0"/>
        <v>0</v>
      </c>
      <c r="E16">
        <f t="shared" si="1"/>
        <v>0</v>
      </c>
      <c r="F16" s="3">
        <f t="shared" si="2"/>
        <v>17</v>
      </c>
    </row>
    <row r="17" spans="1:11">
      <c r="A17" s="5" t="s">
        <v>17</v>
      </c>
      <c r="B17" s="6">
        <v>40</v>
      </c>
      <c r="C17">
        <v>2</v>
      </c>
      <c r="D17">
        <f t="shared" si="0"/>
        <v>0</v>
      </c>
      <c r="E17">
        <f t="shared" si="1"/>
        <v>40</v>
      </c>
      <c r="F17" s="3">
        <f t="shared" si="2"/>
        <v>0</v>
      </c>
    </row>
    <row r="18" spans="1:11">
      <c r="A18" s="5" t="s">
        <v>18</v>
      </c>
      <c r="B18" s="4">
        <v>5.5</v>
      </c>
      <c r="C18">
        <v>2</v>
      </c>
      <c r="D18">
        <f t="shared" si="0"/>
        <v>0</v>
      </c>
      <c r="E18">
        <f t="shared" si="1"/>
        <v>5.5</v>
      </c>
      <c r="F18" s="3">
        <f t="shared" si="2"/>
        <v>0</v>
      </c>
    </row>
    <row r="19" spans="1:11">
      <c r="C19" t="s">
        <v>29</v>
      </c>
      <c r="D19">
        <f>SUM(D2:D18)</f>
        <v>323.39</v>
      </c>
      <c r="E19">
        <f>SUM(E2:E18)</f>
        <v>69.849999999999994</v>
      </c>
      <c r="F19" s="3">
        <f>SUM(F2:F18)</f>
        <v>1461.85</v>
      </c>
    </row>
    <row r="21" spans="1:11">
      <c r="B21" t="s">
        <v>24</v>
      </c>
      <c r="C21" t="s">
        <v>25</v>
      </c>
      <c r="G21">
        <v>0</v>
      </c>
    </row>
    <row r="22" spans="1:11">
      <c r="A22" t="s">
        <v>19</v>
      </c>
      <c r="B22">
        <v>1</v>
      </c>
      <c r="E22" t="s">
        <v>19</v>
      </c>
      <c r="F22">
        <f>D19</f>
        <v>323.39</v>
      </c>
      <c r="G22">
        <f>G21+F22</f>
        <v>323.39</v>
      </c>
      <c r="H22">
        <f>G22/$A$32*100</f>
        <v>2.1559333333333335</v>
      </c>
    </row>
    <row r="23" spans="1:11">
      <c r="A23" t="s">
        <v>22</v>
      </c>
      <c r="B23">
        <v>2</v>
      </c>
      <c r="E23" t="s">
        <v>30</v>
      </c>
      <c r="F23">
        <f>E19</f>
        <v>69.849999999999994</v>
      </c>
      <c r="G23">
        <f t="shared" ref="G23:G24" si="3">G22+F23</f>
        <v>393.24</v>
      </c>
      <c r="H23">
        <f t="shared" ref="H23:H24" si="4">G23/$A$32*100</f>
        <v>2.6215999999999999</v>
      </c>
      <c r="K23">
        <f>SUM(F22:F24)</f>
        <v>1855.09</v>
      </c>
    </row>
    <row r="24" spans="1:11">
      <c r="A24" t="s">
        <v>20</v>
      </c>
      <c r="B24">
        <v>3</v>
      </c>
      <c r="E24" t="s">
        <v>20</v>
      </c>
      <c r="F24">
        <f>F19</f>
        <v>1461.85</v>
      </c>
      <c r="G24">
        <f t="shared" si="3"/>
        <v>1855.09</v>
      </c>
      <c r="H24">
        <f t="shared" si="4"/>
        <v>12.367266666666668</v>
      </c>
    </row>
    <row r="31" spans="1:11">
      <c r="A31" t="s">
        <v>23</v>
      </c>
    </row>
    <row r="32" spans="1:11">
      <c r="A32">
        <v>15000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2015-10-18T21:28:42Z</dcterms:created>
  <dcterms:modified xsi:type="dcterms:W3CDTF">2015-10-18T22:02:21Z</dcterms:modified>
</cp:coreProperties>
</file>