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465" windowWidth="16830" windowHeight="919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J26" i="1"/>
  <c r="H23" i="1"/>
  <c r="H22" i="1"/>
  <c r="H21" i="1"/>
  <c r="J15" i="1"/>
  <c r="J3" i="1"/>
  <c r="H7" i="1"/>
  <c r="J9" i="1"/>
  <c r="J21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  <c r="M3" i="1"/>
</calcChain>
</file>

<file path=xl/sharedStrings.xml><?xml version="1.0" encoding="utf-8"?>
<sst xmlns="http://schemas.openxmlformats.org/spreadsheetml/2006/main" count="104" uniqueCount="90">
  <si>
    <t>Test</t>
  </si>
  <si>
    <t>Requirement
Verification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</si>
  <si>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</si>
  <si>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</si>
  <si>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</si>
  <si>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</si>
  <si>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</si>
  <si>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</si>
  <si>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</si>
  <si>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5.1, 8.1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</si>
  <si>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</si>
  <si>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</si>
  <si>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</si>
  <si>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</si>
  <si>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</si>
  <si>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</si>
  <si>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</si>
  <si>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Target Imaging</t>
  </si>
  <si>
    <t>1.1.3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</si>
  <si>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</si>
  <si>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</si>
  <si>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</si>
  <si>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</si>
  <si>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</si>
  <si>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</si>
  <si>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</si>
  <si>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</si>
  <si>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2.1.1</t>
  </si>
  <si>
    <t>Estimate position to withing 0.5 meters</t>
  </si>
  <si>
    <t>2.1.2</t>
  </si>
  <si>
    <t>Autonomous Takeoff &amp; Landing</t>
  </si>
  <si>
    <t>Self Explainitory</t>
  </si>
  <si>
    <t>Payload</t>
  </si>
  <si>
    <t>Receive &amp; Transmit Test</t>
  </si>
  <si>
    <t>7.1.1, 7.1.2</t>
  </si>
  <si>
    <t>Send and receive data packets</t>
  </si>
  <si>
    <t>Obstacle Perceived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</si>
  <si>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</si>
  <si>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</si>
  <si>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</si>
  <si>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</si>
  <si>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</si>
  <si>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</si>
  <si>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</si>
  <si>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</si>
  <si>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</si>
  <si>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</si>
  <si>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</si>
  <si>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</si>
  <si>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</si>
  <si>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</si>
  <si>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</si>
  <si>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</si>
  <si>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>Receive and Transmit Test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</si>
  <si>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</si>
  <si>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</si>
  <si>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</si>
  <si>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</si>
  <si>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</si>
  <si>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</si>
  <si>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</si>
  <si>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</si>
  <si>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</si>
  <si>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</si>
  <si>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</si>
  <si>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Min People 
Required</t>
  </si>
  <si>
    <t>To Be 
Completed by</t>
  </si>
  <si>
    <t>2.1.3, 2.2.1</t>
  </si>
  <si>
    <t>3.1.1, 3.1.2, 3.1.3</t>
  </si>
  <si>
    <t>1.1.1,1.1.2, 4.1.2</t>
  </si>
  <si>
    <t>1.2.3, 4.4.1</t>
  </si>
  <si>
    <t>1.3.1, 4.3.1, 5.1.1</t>
  </si>
  <si>
    <t>Pass/Fail Criteria</t>
  </si>
  <si>
    <t>Record images, load into processing software on the quad</t>
  </si>
  <si>
    <t>SLAM accuracy and positioning at minimum speed</t>
  </si>
  <si>
    <t>Verify the trajectory accuracy against VICON</t>
  </si>
  <si>
    <t>1.2.2, 5.2, 4.1.1</t>
  </si>
  <si>
    <t>1.1, 2.1, 2.2, 8.2, 8.3, 8.4, 4.2.1</t>
  </si>
  <si>
    <t>1.2, 5.2, 7.2, 4.2.1</t>
  </si>
  <si>
    <t>7.2.1, 7.2.2</t>
  </si>
  <si>
    <t>Target position update should occur at 10Hz</t>
  </si>
  <si>
    <t>Correctly locate targets 95% of time with 0.5 m accuracy</t>
  </si>
  <si>
    <t>Identify human target 95% of the time</t>
  </si>
  <si>
    <t>Multiple targets tracked simultaneously</t>
  </si>
  <si>
    <t>Target Estimation Accuracy</t>
  </si>
  <si>
    <t>Multiple Targets Tracking</t>
  </si>
  <si>
    <t>Target Estimate Update Frequency</t>
  </si>
  <si>
    <t>Detect targets with 0.5m accuracy, find the maximum distance</t>
  </si>
  <si>
    <t>Human Target Probability of Detection</t>
  </si>
  <si>
    <t>1.1.3, 1.1.4, 8.3.1, 8.3.2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</si>
</sst>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 style="medium">
        <color rgb="FFBC704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0" fillId="0" borderId="0" xfId="0" applyFill="1" applyAlignment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0" fontId="3" fillId="0" borderId="23" xfId="2" applyBorder="1" applyAlignment="1">
      <alignment wrapText="1"/>
    </xf>
    <xf numFmtId="0" fontId="3" fillId="0" borderId="23" xfId="2" applyBorder="1"/>
    <xf numFmtId="0" fontId="3" fillId="0" borderId="24" xfId="2" applyBorder="1"/>
    <xf numFmtId="0" fontId="3" fillId="0" borderId="25" xfId="2" applyBorder="1"/>
    <xf numFmtId="0" fontId="3" fillId="0" borderId="25" xfId="2" applyFill="1" applyBorder="1"/>
    <xf numFmtId="0" fontId="3" fillId="0" borderId="26" xfId="2" applyBorder="1"/>
    <xf numFmtId="0" fontId="3" fillId="0" borderId="27" xfId="2" applyBorder="1"/>
    <xf numFmtId="9" fontId="0" fillId="0" borderId="22" xfId="0" applyNumberFormat="1" applyBorder="1" applyAlignment="1">
      <alignment horizontal="center" vertical="center"/>
    </xf>
    <xf numFmtId="0" fontId="3" fillId="0" borderId="15" xfId="2" applyBorder="1" applyAlignment="1">
      <alignment horizontal="center" vertical="center"/>
    </xf>
    <xf numFmtId="0" fontId="3" fillId="0" borderId="16" xfId="2" applyBorder="1" applyAlignment="1">
      <alignment horizontal="center" vertical="center"/>
    </xf>
    <xf numFmtId="0" fontId="3" fillId="0" borderId="17" xfId="2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0" fontId="3" fillId="0" borderId="12" xfId="2" applyBorder="1" applyAlignment="1">
      <alignment horizontal="center" vertical="center"/>
    </xf>
    <xf numFmtId="0" fontId="3" fillId="0" borderId="13" xfId="2" applyBorder="1" applyAlignment="1">
      <alignment horizontal="center" vertical="center"/>
    </xf>
    <xf numFmtId="0" fontId="3" fillId="0" borderId="14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3" xfId="2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ltipleTargets.docx" TargetMode="External"/><Relationship Id="rId13" Type="http://schemas.openxmlformats.org/officeDocument/2006/relationships/hyperlink" Target="ObstacleAvoidancePlanning.docx" TargetMode="External"/><Relationship Id="rId18" Type="http://schemas.openxmlformats.org/officeDocument/2006/relationships/hyperlink" Target="ObstacleAvoidanceControls.docx" TargetMode="External"/><Relationship Id="rId26" Type="http://schemas.openxmlformats.org/officeDocument/2006/relationships/hyperlink" Target="HardwareSubsystem.docx" TargetMode="External"/><Relationship Id="rId3" Type="http://schemas.openxmlformats.org/officeDocument/2006/relationships/hyperlink" Target="ObstaclePerceived.docx" TargetMode="External"/><Relationship Id="rId21" Type="http://schemas.openxmlformats.org/officeDocument/2006/relationships/hyperlink" Target="Payload.docx" TargetMode="External"/><Relationship Id="rId7" Type="http://schemas.openxmlformats.org/officeDocument/2006/relationships/hyperlink" Target="TargetEstimation.docx" TargetMode="External"/><Relationship Id="rId12" Type="http://schemas.openxmlformats.org/officeDocument/2006/relationships/hyperlink" Target="TrajectoryTestPlanning.docx" TargetMode="External"/><Relationship Id="rId17" Type="http://schemas.openxmlformats.org/officeDocument/2006/relationships/hyperlink" Target="TrajectoryTestControls.docx" TargetMode="External"/><Relationship Id="rId25" Type="http://schemas.openxmlformats.org/officeDocument/2006/relationships/hyperlink" Target="ControlsSubsystem.docx" TargetMode="External"/><Relationship Id="rId2" Type="http://schemas.openxmlformats.org/officeDocument/2006/relationships/hyperlink" Target="TargetImaging.docx" TargetMode="External"/><Relationship Id="rId16" Type="http://schemas.openxmlformats.org/officeDocument/2006/relationships/hyperlink" Target="CollisionCorrectionControls.docx" TargetMode="External"/><Relationship Id="rId20" Type="http://schemas.openxmlformats.org/officeDocument/2006/relationships/hyperlink" Target="Duration.docx" TargetMode="External"/><Relationship Id="rId1" Type="http://schemas.openxmlformats.org/officeDocument/2006/relationships/hyperlink" Target="InitialCameraTest.docx" TargetMode="External"/><Relationship Id="rId6" Type="http://schemas.openxmlformats.org/officeDocument/2006/relationships/hyperlink" Target="HumanTargetID.docx" TargetMode="External"/><Relationship Id="rId11" Type="http://schemas.openxmlformats.org/officeDocument/2006/relationships/hyperlink" Target="CollisionCorrectionPlanning.docx" TargetMode="External"/><Relationship Id="rId24" Type="http://schemas.openxmlformats.org/officeDocument/2006/relationships/hyperlink" Target="PlanningSubsystem.docx" TargetMode="External"/><Relationship Id="rId5" Type="http://schemas.openxmlformats.org/officeDocument/2006/relationships/hyperlink" Target="VisualOdometryVerificationandCharacterization.docx" TargetMode="External"/><Relationship Id="rId15" Type="http://schemas.openxmlformats.org/officeDocument/2006/relationships/hyperlink" Target="Communications.docx" TargetMode="External"/><Relationship Id="rId23" Type="http://schemas.openxmlformats.org/officeDocument/2006/relationships/hyperlink" Target="TrackingIDSubsystem.docx" TargetMode="External"/><Relationship Id="rId10" Type="http://schemas.openxmlformats.org/officeDocument/2006/relationships/hyperlink" Target="TargetAccuracy&amp;Range.docx" TargetMode="External"/><Relationship Id="rId19" Type="http://schemas.openxmlformats.org/officeDocument/2006/relationships/hyperlink" Target="AutonomousTakeoffLanding.docx" TargetMode="External"/><Relationship Id="rId4" Type="http://schemas.openxmlformats.org/officeDocument/2006/relationships/hyperlink" Target="ObstacleMap.docx" TargetMode="External"/><Relationship Id="rId9" Type="http://schemas.openxmlformats.org/officeDocument/2006/relationships/hyperlink" Target="TargetEstimateUpdate.docx" TargetMode="External"/><Relationship Id="rId14" Type="http://schemas.openxmlformats.org/officeDocument/2006/relationships/hyperlink" Target="Receive&amp;Transmit.docx" TargetMode="External"/><Relationship Id="rId22" Type="http://schemas.openxmlformats.org/officeDocument/2006/relationships/hyperlink" Target="GuidanceSubsystem.docx" TargetMode="External"/><Relationship Id="rId27" Type="http://schemas.openxmlformats.org/officeDocument/2006/relationships/hyperlink" Target="EndOfSemesterTestDemo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B2" zoomScaleNormal="100" zoomScalePageLayoutView="90" workbookViewId="0">
      <selection activeCell="G13" sqref="G13"/>
    </sheetView>
  </sheetViews>
  <sheetFormatPr defaultColWidth="8.85546875" defaultRowHeight="15" x14ac:dyDescent="0.25"/>
  <cols>
    <col min="2" max="2" width="46.42578125" bestFit="1" customWidth="1"/>
    <col min="3" max="3" width="23.42578125" bestFit="1" customWidth="1"/>
    <col min="4" max="4" width="47.85546875" customWidth="1"/>
    <col min="5" max="5" width="11.85546875" customWidth="1"/>
    <col min="6" max="6" width="13.28515625" customWidth="1"/>
    <col min="7" max="7" width="5.85546875" style="6" bestFit="1" customWidth="1"/>
    <col min="8" max="8" width="29.28515625" customWidth="1"/>
    <col min="9" max="9" width="10.85546875" bestFit="1" customWidth="1"/>
    <col min="10" max="10" width="5.85546875" bestFit="1" customWidth="1"/>
    <col min="11" max="11" width="21.42578125" bestFit="1" customWidth="1"/>
    <col min="12" max="12" width="10.85546875" bestFit="1" customWidth="1"/>
    <col min="13" max="13" width="10.85546875" customWidth="1"/>
    <col min="14" max="14" width="25.28515625" bestFit="1" customWidth="1"/>
  </cols>
  <sheetData>
    <row r="1" spans="1:14" x14ac:dyDescent="0.25">
      <c r="H1" s="23" t="s">
        <v>62</v>
      </c>
      <c r="I1" s="23"/>
      <c r="K1" s="23" t="s">
        <v>64</v>
      </c>
      <c r="L1" s="23"/>
      <c r="N1" t="s">
        <v>63</v>
      </c>
    </row>
    <row r="2" spans="1:14" ht="45.75" thickBot="1" x14ac:dyDescent="0.3">
      <c r="A2" t="s">
        <v>49</v>
      </c>
      <c r="B2" s="1" t="s">
        <v>0</v>
      </c>
      <c r="C2" s="2" t="s">
        <v>1</v>
      </c>
      <c r="D2" s="1" t="s">
        <v>72</v>
      </c>
      <c r="E2" s="4" t="s">
        <v>65</v>
      </c>
      <c r="F2" s="4" t="s">
        <v>66</v>
      </c>
      <c r="H2" s="4" t="s">
        <v>45</v>
      </c>
      <c r="I2" s="5" t="s">
        <v>46</v>
      </c>
      <c r="J2" s="5"/>
      <c r="K2" s="5" t="s">
        <v>47</v>
      </c>
      <c r="L2" s="5" t="s">
        <v>46</v>
      </c>
      <c r="M2" s="5"/>
      <c r="N2" s="5" t="s">
        <v>48</v>
      </c>
    </row>
    <row r="3" spans="1:14" ht="15.75" thickBot="1" x14ac:dyDescent="0.3">
      <c r="A3" s="6">
        <v>0</v>
      </c>
      <c r="B3" t="s">
        <v>52</v>
      </c>
      <c r="C3" t="s">
        <v>2</v>
      </c>
      <c r="D3" t="s">
        <v>3</v>
      </c>
      <c r="E3">
        <v>2</v>
      </c>
      <c r="F3" s="11">
        <v>42401</v>
      </c>
      <c r="G3" s="6">
        <v>0.75</v>
      </c>
      <c r="H3" s="12" t="str">
        <f>B9</f>
        <v>Initial Camera Test</v>
      </c>
      <c r="J3" s="25">
        <f>AVERAGE(AVERAGE(G3:G7),A5,AVERAGE(G3:G7),AVERAGE(G3:G7))</f>
        <v>0.22499999999999998</v>
      </c>
      <c r="K3" s="40" t="str">
        <f>B5</f>
        <v>Guidance Subsystem</v>
      </c>
      <c r="M3" s="19">
        <f>AVERAGE(AVERAGE(J3,J9,J15,J21,J26),A3,AVERAGE(J3,J9,J15,J21,J26),AVERAGE(J3,J9,J15,J21,J26))</f>
        <v>0.29915625000000001</v>
      </c>
      <c r="N3" s="20" t="str">
        <f>B3</f>
        <v>End of Semester Test Demo</v>
      </c>
    </row>
    <row r="4" spans="1:14" ht="15.75" thickBot="1" x14ac:dyDescent="0.3">
      <c r="A4" s="6">
        <v>0</v>
      </c>
      <c r="B4" t="s">
        <v>7</v>
      </c>
      <c r="C4" t="s">
        <v>77</v>
      </c>
      <c r="D4" t="s">
        <v>11</v>
      </c>
      <c r="E4">
        <v>3</v>
      </c>
      <c r="F4" s="11">
        <v>42422</v>
      </c>
      <c r="G4" s="6">
        <v>0</v>
      </c>
      <c r="H4" s="13" t="str">
        <f>B10</f>
        <v>Target Imaging</v>
      </c>
      <c r="J4" s="25"/>
      <c r="K4" s="41"/>
      <c r="M4" s="19"/>
      <c r="N4" s="21"/>
    </row>
    <row r="5" spans="1:14" ht="15.75" thickBot="1" x14ac:dyDescent="0.3">
      <c r="A5" s="6">
        <v>0</v>
      </c>
      <c r="B5" t="s">
        <v>4</v>
      </c>
      <c r="C5" t="s">
        <v>78</v>
      </c>
      <c r="D5" t="s">
        <v>12</v>
      </c>
      <c r="E5">
        <v>3</v>
      </c>
      <c r="F5" s="11">
        <v>42415</v>
      </c>
      <c r="G5" s="6">
        <v>0</v>
      </c>
      <c r="H5" s="13" t="str">
        <f>B22</f>
        <v>Obstacle Perceived</v>
      </c>
      <c r="I5" s="3"/>
      <c r="J5" s="25"/>
      <c r="K5" s="41"/>
      <c r="M5" s="19"/>
      <c r="N5" s="21"/>
    </row>
    <row r="6" spans="1:14" ht="15.75" thickBot="1" x14ac:dyDescent="0.3">
      <c r="A6" s="6">
        <v>0</v>
      </c>
      <c r="B6" t="s">
        <v>5</v>
      </c>
      <c r="C6" t="s">
        <v>10</v>
      </c>
      <c r="D6" t="s">
        <v>13</v>
      </c>
      <c r="E6">
        <v>3</v>
      </c>
      <c r="F6" s="11">
        <v>42429</v>
      </c>
      <c r="G6" s="6">
        <v>0</v>
      </c>
      <c r="H6" s="13" t="str">
        <f>B23</f>
        <v>Obstacle Map</v>
      </c>
      <c r="I6" s="3"/>
      <c r="J6" s="25"/>
      <c r="K6" s="41"/>
      <c r="M6" s="19"/>
      <c r="N6" s="21"/>
    </row>
    <row r="7" spans="1:14" ht="15.75" thickBot="1" x14ac:dyDescent="0.3">
      <c r="A7" s="6">
        <v>0</v>
      </c>
      <c r="B7" t="s">
        <v>6</v>
      </c>
      <c r="C7" t="s">
        <v>51</v>
      </c>
      <c r="D7" t="s">
        <v>14</v>
      </c>
      <c r="E7">
        <v>2</v>
      </c>
      <c r="F7" s="11">
        <v>42408</v>
      </c>
      <c r="G7" s="6">
        <v>0.75</v>
      </c>
      <c r="H7" s="13" t="str">
        <f>B26</f>
        <v>Visual Odometry Verification and Characterization</v>
      </c>
      <c r="I7" s="8" t="s">
        <v>50</v>
      </c>
      <c r="J7" s="25"/>
      <c r="K7" s="42"/>
      <c r="M7" s="19"/>
      <c r="N7" s="21"/>
    </row>
    <row r="8" spans="1:14" ht="15.75" thickBot="1" x14ac:dyDescent="0.3">
      <c r="A8" s="6">
        <v>0.5</v>
      </c>
      <c r="B8" t="s">
        <v>8</v>
      </c>
      <c r="C8" t="s">
        <v>9</v>
      </c>
      <c r="D8" t="s">
        <v>15</v>
      </c>
      <c r="M8" s="19"/>
      <c r="N8" s="21"/>
    </row>
    <row r="9" spans="1:14" ht="15.75" thickBot="1" x14ac:dyDescent="0.3">
      <c r="A9" s="6">
        <f>G3</f>
        <v>0.75</v>
      </c>
      <c r="B9" t="s">
        <v>16</v>
      </c>
      <c r="C9" t="s">
        <v>69</v>
      </c>
      <c r="D9" t="s">
        <v>73</v>
      </c>
      <c r="E9">
        <v>1</v>
      </c>
      <c r="F9" s="11">
        <v>42401</v>
      </c>
      <c r="G9" s="6">
        <v>1</v>
      </c>
      <c r="H9" s="14" t="str">
        <f>B11</f>
        <v>Human Target Probability of Detection</v>
      </c>
      <c r="I9" t="s">
        <v>50</v>
      </c>
      <c r="J9" s="26">
        <f>AVERAGE(AVERAGE(G9:G13),A4,AVERAGE(G9:G13),AVERAGE(G9:G13))</f>
        <v>0.66000000000000014</v>
      </c>
      <c r="K9" s="27" t="str">
        <f>B4</f>
        <v>Tracking/ID Subsystem</v>
      </c>
      <c r="M9" s="19"/>
      <c r="N9" s="21"/>
    </row>
    <row r="10" spans="1:14" ht="15.75" thickBot="1" x14ac:dyDescent="0.3">
      <c r="A10" s="6">
        <f>G4</f>
        <v>0</v>
      </c>
      <c r="B10" t="s">
        <v>17</v>
      </c>
      <c r="C10" t="s">
        <v>18</v>
      </c>
      <c r="D10" t="s">
        <v>81</v>
      </c>
      <c r="E10">
        <v>2</v>
      </c>
      <c r="F10" s="11">
        <v>42415</v>
      </c>
      <c r="G10" s="6">
        <v>0.9</v>
      </c>
      <c r="H10" s="14" t="str">
        <f t="shared" ref="H10:H12" si="0">B16</f>
        <v>Target Estimation Accuracy</v>
      </c>
      <c r="J10" s="26"/>
      <c r="K10" s="28"/>
      <c r="M10" s="19"/>
      <c r="N10" s="21"/>
    </row>
    <row r="11" spans="1:14" ht="15.75" thickBot="1" x14ac:dyDescent="0.3">
      <c r="A11" s="6">
        <f>G9</f>
        <v>1</v>
      </c>
      <c r="B11" t="s">
        <v>88</v>
      </c>
      <c r="C11" t="s">
        <v>89</v>
      </c>
      <c r="D11" t="s">
        <v>82</v>
      </c>
      <c r="E11">
        <v>2</v>
      </c>
      <c r="F11" s="11">
        <v>42408</v>
      </c>
      <c r="G11" s="6">
        <v>1</v>
      </c>
      <c r="H11" s="14" t="str">
        <f t="shared" si="0"/>
        <v>Multiple Targets Tracking</v>
      </c>
      <c r="J11" s="26"/>
      <c r="K11" s="28"/>
      <c r="M11" s="19"/>
      <c r="N11" s="21"/>
    </row>
    <row r="12" spans="1:14" ht="15.75" thickBot="1" x14ac:dyDescent="0.3">
      <c r="A12" s="6">
        <f>G15</f>
        <v>0</v>
      </c>
      <c r="B12" t="s">
        <v>56</v>
      </c>
      <c r="C12" t="s">
        <v>19</v>
      </c>
      <c r="D12" t="s">
        <v>20</v>
      </c>
      <c r="E12">
        <v>3</v>
      </c>
      <c r="F12" s="11">
        <v>42422</v>
      </c>
      <c r="G12" s="6">
        <v>0.75</v>
      </c>
      <c r="H12" s="14" t="str">
        <f t="shared" si="0"/>
        <v>Target Estimate Update Frequency</v>
      </c>
      <c r="I12" t="s">
        <v>50</v>
      </c>
      <c r="J12" s="26"/>
      <c r="K12" s="28"/>
      <c r="M12" s="19"/>
      <c r="N12" s="21"/>
    </row>
    <row r="13" spans="1:14" ht="15.75" thickBot="1" x14ac:dyDescent="0.3">
      <c r="A13" s="6">
        <f>G16</f>
        <v>0.25</v>
      </c>
      <c r="B13" t="s">
        <v>60</v>
      </c>
      <c r="C13" t="s">
        <v>76</v>
      </c>
      <c r="D13" t="s">
        <v>21</v>
      </c>
      <c r="E13">
        <v>3</v>
      </c>
      <c r="F13" s="11">
        <v>42429</v>
      </c>
      <c r="G13" s="6">
        <v>0.75</v>
      </c>
      <c r="H13" s="14" t="str">
        <f>B25</f>
        <v>Target Accuracy and Range</v>
      </c>
      <c r="J13" s="26"/>
      <c r="K13" s="29"/>
      <c r="M13" s="19"/>
      <c r="N13" s="21"/>
    </row>
    <row r="14" spans="1:14" ht="15.75" thickBot="1" x14ac:dyDescent="0.3">
      <c r="A14" s="6">
        <f>G17</f>
        <v>0</v>
      </c>
      <c r="B14" t="s">
        <v>61</v>
      </c>
      <c r="C14" t="s">
        <v>22</v>
      </c>
      <c r="D14" t="s">
        <v>23</v>
      </c>
      <c r="E14" t="s">
        <v>50</v>
      </c>
      <c r="F14" t="s">
        <v>50</v>
      </c>
      <c r="G14"/>
      <c r="M14" s="19"/>
      <c r="N14" s="21"/>
    </row>
    <row r="15" spans="1:14" ht="15.75" thickBot="1" x14ac:dyDescent="0.3">
      <c r="A15" s="6">
        <f>G26</f>
        <v>0.85</v>
      </c>
      <c r="B15" t="s">
        <v>24</v>
      </c>
      <c r="C15" t="s">
        <v>25</v>
      </c>
      <c r="D15" t="s">
        <v>26</v>
      </c>
      <c r="E15">
        <v>2</v>
      </c>
      <c r="F15" s="11">
        <v>42415</v>
      </c>
      <c r="G15" s="6">
        <v>0</v>
      </c>
      <c r="H15" s="15" t="str">
        <f t="shared" ref="H15:H17" si="1">B12</f>
        <v>Collision Correction Planning</v>
      </c>
      <c r="J15" s="33">
        <f>AVERAGE(AVERAGE(G15:G19),A6,AVERAGE(G15:G19),AVERAGE(G15:G19))</f>
        <v>3.7500000000000006E-2</v>
      </c>
      <c r="K15" s="30" t="str">
        <f>B6</f>
        <v>Planning Subsystem</v>
      </c>
      <c r="M15" s="19"/>
      <c r="N15" s="21"/>
    </row>
    <row r="16" spans="1:14" ht="15.75" thickBot="1" x14ac:dyDescent="0.3">
      <c r="A16" s="6">
        <f>G10</f>
        <v>0.9</v>
      </c>
      <c r="B16" t="s">
        <v>84</v>
      </c>
      <c r="C16" t="s">
        <v>27</v>
      </c>
      <c r="D16" t="s">
        <v>28</v>
      </c>
      <c r="E16">
        <v>2</v>
      </c>
      <c r="F16" s="11">
        <v>42401</v>
      </c>
      <c r="G16" s="6">
        <v>0.25</v>
      </c>
      <c r="H16" s="15" t="str">
        <f t="shared" si="1"/>
        <v>Trajectory Test Planning</v>
      </c>
      <c r="J16" s="33"/>
      <c r="K16" s="31"/>
      <c r="M16" s="19"/>
      <c r="N16" s="21"/>
    </row>
    <row r="17" spans="1:14" ht="15.75" thickBot="1" x14ac:dyDescent="0.3">
      <c r="A17" s="6">
        <f>G11</f>
        <v>1</v>
      </c>
      <c r="B17" t="s">
        <v>85</v>
      </c>
      <c r="C17" t="s">
        <v>29</v>
      </c>
      <c r="D17" t="s">
        <v>83</v>
      </c>
      <c r="E17">
        <v>2</v>
      </c>
      <c r="F17" s="11">
        <v>42408</v>
      </c>
      <c r="G17" s="6">
        <v>0</v>
      </c>
      <c r="H17" s="15" t="str">
        <f t="shared" si="1"/>
        <v>Obstacle Avoidance Planning</v>
      </c>
      <c r="J17" s="33"/>
      <c r="K17" s="31"/>
      <c r="M17" s="19"/>
      <c r="N17" s="21"/>
    </row>
    <row r="18" spans="1:14" ht="15.75" thickBot="1" x14ac:dyDescent="0.3">
      <c r="A18" s="6">
        <f>G12</f>
        <v>0.75</v>
      </c>
      <c r="B18" t="s">
        <v>86</v>
      </c>
      <c r="C18" t="s">
        <v>67</v>
      </c>
      <c r="D18" t="s">
        <v>80</v>
      </c>
      <c r="E18">
        <v>2</v>
      </c>
      <c r="F18" s="11">
        <v>42422</v>
      </c>
      <c r="G18" s="6">
        <v>0</v>
      </c>
      <c r="H18" s="15" t="s">
        <v>53</v>
      </c>
      <c r="J18" s="33"/>
      <c r="K18" s="31"/>
      <c r="M18" s="19"/>
      <c r="N18" s="21"/>
    </row>
    <row r="19" spans="1:14" ht="15.75" thickBot="1" x14ac:dyDescent="0.3">
      <c r="A19" s="6">
        <f>G24</f>
        <v>0.75</v>
      </c>
      <c r="B19" t="s">
        <v>30</v>
      </c>
      <c r="C19" t="s">
        <v>68</v>
      </c>
      <c r="D19" t="s">
        <v>31</v>
      </c>
      <c r="E19">
        <v>2</v>
      </c>
      <c r="F19" s="11">
        <v>42429</v>
      </c>
      <c r="G19" s="6">
        <v>0</v>
      </c>
      <c r="H19" s="16" t="s">
        <v>41</v>
      </c>
      <c r="J19" s="33"/>
      <c r="K19" s="32"/>
      <c r="M19" s="19"/>
      <c r="N19" s="21"/>
    </row>
    <row r="20" spans="1:14" ht="15.75" thickBot="1" x14ac:dyDescent="0.3">
      <c r="A20" s="6">
        <f>G27</f>
        <v>0.85</v>
      </c>
      <c r="B20" t="s">
        <v>32</v>
      </c>
      <c r="C20" t="s">
        <v>71</v>
      </c>
      <c r="D20" t="s">
        <v>31</v>
      </c>
      <c r="M20" s="19"/>
      <c r="N20" s="21"/>
    </row>
    <row r="21" spans="1:14" ht="15.75" thickBot="1" x14ac:dyDescent="0.3">
      <c r="A21" s="6">
        <f>G18</f>
        <v>0</v>
      </c>
      <c r="B21" t="s">
        <v>33</v>
      </c>
      <c r="C21" t="s">
        <v>34</v>
      </c>
      <c r="D21" t="s">
        <v>35</v>
      </c>
      <c r="E21">
        <v>4</v>
      </c>
      <c r="F21" s="11">
        <v>42429</v>
      </c>
      <c r="G21" s="6">
        <v>0</v>
      </c>
      <c r="H21" s="17" t="str">
        <f t="shared" ref="H21:H23" si="2">B27</f>
        <v>Collision Correction Controls</v>
      </c>
      <c r="J21" s="34">
        <f>AVERAGE(AVERAGE(G21:G24),A7,AVERAGE(G21:G24),AVERAGE(G21:G24))</f>
        <v>0.30937499999999996</v>
      </c>
      <c r="K21" s="35" t="str">
        <f>B7</f>
        <v>Controls Subsystem</v>
      </c>
      <c r="M21" s="19"/>
      <c r="N21" s="21"/>
    </row>
    <row r="22" spans="1:14" ht="15.75" thickBot="1" x14ac:dyDescent="0.3">
      <c r="A22" s="6">
        <f>G5</f>
        <v>0</v>
      </c>
      <c r="B22" t="s">
        <v>36</v>
      </c>
      <c r="C22" t="s">
        <v>79</v>
      </c>
      <c r="D22" t="s">
        <v>37</v>
      </c>
      <c r="E22">
        <v>4</v>
      </c>
      <c r="F22" s="11">
        <v>42415</v>
      </c>
      <c r="G22" s="6">
        <v>0.9</v>
      </c>
      <c r="H22" s="17" t="str">
        <f t="shared" si="2"/>
        <v>Trajectory Test Controls</v>
      </c>
      <c r="J22" s="34"/>
      <c r="K22" s="36"/>
      <c r="M22" s="19"/>
      <c r="N22" s="21"/>
    </row>
    <row r="23" spans="1:14" ht="15.75" thickBot="1" x14ac:dyDescent="0.3">
      <c r="A23" s="6">
        <f>G6</f>
        <v>0</v>
      </c>
      <c r="B23" t="s">
        <v>38</v>
      </c>
      <c r="C23" t="s">
        <v>39</v>
      </c>
      <c r="D23" t="s">
        <v>40</v>
      </c>
      <c r="E23">
        <v>4</v>
      </c>
      <c r="F23" s="11">
        <v>42422</v>
      </c>
      <c r="G23" s="6">
        <v>0</v>
      </c>
      <c r="H23" s="17" t="str">
        <f t="shared" si="2"/>
        <v>Obstacle Avoidance Controls</v>
      </c>
      <c r="J23" s="34"/>
      <c r="K23" s="36"/>
      <c r="M23" s="19"/>
      <c r="N23" s="21"/>
    </row>
    <row r="24" spans="1:14" ht="15.75" thickBot="1" x14ac:dyDescent="0.3">
      <c r="A24" s="6">
        <f>G19</f>
        <v>0</v>
      </c>
      <c r="B24" t="s">
        <v>41</v>
      </c>
      <c r="C24" t="s">
        <v>42</v>
      </c>
      <c r="D24" t="s">
        <v>43</v>
      </c>
      <c r="E24">
        <v>3</v>
      </c>
      <c r="F24" s="11">
        <v>42408</v>
      </c>
      <c r="G24" s="6">
        <v>0.75</v>
      </c>
      <c r="H24" s="17" t="str">
        <f>B19</f>
        <v>Autonomous Takeoff &amp; Landing</v>
      </c>
      <c r="J24" s="34"/>
      <c r="K24" s="37"/>
      <c r="M24" s="19"/>
      <c r="N24" s="21"/>
    </row>
    <row r="25" spans="1:14" ht="15.75" thickBot="1" x14ac:dyDescent="0.3">
      <c r="A25" s="6">
        <f>G13</f>
        <v>0.75</v>
      </c>
      <c r="B25" t="s">
        <v>44</v>
      </c>
      <c r="C25" t="s">
        <v>89</v>
      </c>
      <c r="D25" t="s">
        <v>87</v>
      </c>
      <c r="E25" t="s">
        <v>50</v>
      </c>
      <c r="M25" s="19"/>
      <c r="N25" s="21"/>
    </row>
    <row r="26" spans="1:14" ht="15.75" thickBot="1" x14ac:dyDescent="0.3">
      <c r="A26" s="6">
        <f>G7</f>
        <v>0.75</v>
      </c>
      <c r="B26" t="s">
        <v>54</v>
      </c>
      <c r="C26" t="s">
        <v>55</v>
      </c>
      <c r="D26" t="s">
        <v>74</v>
      </c>
      <c r="E26">
        <v>2</v>
      </c>
      <c r="F26" s="11">
        <v>42401</v>
      </c>
      <c r="G26" s="6">
        <v>0.85</v>
      </c>
      <c r="H26" s="18" t="str">
        <f>B15</f>
        <v>Durataion</v>
      </c>
      <c r="J26" s="24">
        <f>AVERAGE(AVERAGE(G26:G27),A8,AVERAGE(G26:G27),AVERAGE(G26:G27))</f>
        <v>0.76250000000000007</v>
      </c>
      <c r="K26" s="38" t="str">
        <f>B8</f>
        <v>Hardware Subsystem</v>
      </c>
      <c r="M26" s="19"/>
      <c r="N26" s="21"/>
    </row>
    <row r="27" spans="1:14" ht="15.75" thickBot="1" x14ac:dyDescent="0.3">
      <c r="A27" s="6">
        <f>G21</f>
        <v>0</v>
      </c>
      <c r="B27" t="s">
        <v>57</v>
      </c>
      <c r="C27" t="s">
        <v>19</v>
      </c>
      <c r="D27" t="s">
        <v>20</v>
      </c>
      <c r="E27">
        <v>2</v>
      </c>
      <c r="F27" s="11">
        <v>42401</v>
      </c>
      <c r="G27" s="6">
        <v>0.85</v>
      </c>
      <c r="H27" s="18" t="str">
        <f>B20</f>
        <v>Payload</v>
      </c>
      <c r="J27" s="24"/>
      <c r="K27" s="39"/>
      <c r="M27" s="19"/>
      <c r="N27" s="22"/>
    </row>
    <row r="28" spans="1:14" x14ac:dyDescent="0.25">
      <c r="A28" s="10">
        <f>G22</f>
        <v>0.9</v>
      </c>
      <c r="B28" t="s">
        <v>58</v>
      </c>
      <c r="C28" t="s">
        <v>70</v>
      </c>
      <c r="D28" t="s">
        <v>75</v>
      </c>
      <c r="M28" s="9"/>
    </row>
    <row r="29" spans="1:14" x14ac:dyDescent="0.25">
      <c r="A29" s="10">
        <f>G23</f>
        <v>0</v>
      </c>
      <c r="B29" t="s">
        <v>59</v>
      </c>
      <c r="C29" t="s">
        <v>22</v>
      </c>
      <c r="D29" t="s">
        <v>23</v>
      </c>
      <c r="F29" t="s">
        <v>50</v>
      </c>
      <c r="M29" s="9"/>
    </row>
    <row r="30" spans="1:14" x14ac:dyDescent="0.25">
      <c r="M30" s="9"/>
    </row>
    <row r="31" spans="1:14" x14ac:dyDescent="0.25">
      <c r="M31" s="9"/>
    </row>
    <row r="32" spans="1:14" x14ac:dyDescent="0.25">
      <c r="K32" s="7"/>
      <c r="N32" s="7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H3" r:id="rId1" display="InitialCameraTest.docx"/>
    <hyperlink ref="H4" r:id="rId2" display="TargetImaging.docx"/>
    <hyperlink ref="H5" r:id="rId3" display="ObstaclePerceived.docx"/>
    <hyperlink ref="H6" r:id="rId4" display="ObstacleMap.docx"/>
    <hyperlink ref="H7" r:id="rId5" display="VisualOdometryVerificationandCharacterization.docx"/>
    <hyperlink ref="H9" r:id="rId6" display="HumanTargetID.docx"/>
    <hyperlink ref="H10" r:id="rId7" display="TargetEstimation.docx"/>
    <hyperlink ref="H11" r:id="rId8" display="MultipleTargets.docx"/>
    <hyperlink ref="H12" r:id="rId9" display="TargetEstimateUpdate.docx"/>
    <hyperlink ref="H13" r:id="rId10" display="TargetAccuracy&amp;Range.docx"/>
    <hyperlink ref="H15" r:id="rId11" display="CollisionCorrectionPlanning.docx"/>
    <hyperlink ref="H16" r:id="rId12" display="TrajectoryTestPlanning.docx"/>
    <hyperlink ref="H17" r:id="rId13" display="ObstacleAvoidancePlanning.docx"/>
    <hyperlink ref="H18" r:id="rId14"/>
    <hyperlink ref="H19" r:id="rId15"/>
    <hyperlink ref="H21" r:id="rId16" display="CollisionCorrectionControls.docx"/>
    <hyperlink ref="H22" r:id="rId17" display="TrajectoryTestControls.docx"/>
    <hyperlink ref="H23" r:id="rId18" display="ObstacleAvoidanceControls.docx"/>
    <hyperlink ref="H24" r:id="rId19" display="AutonomousTakeoffLanding.docx"/>
    <hyperlink ref="H26" r:id="rId20" display="Duration.docx"/>
    <hyperlink ref="H27" r:id="rId21" display="Payload.docx"/>
    <hyperlink ref="K3:K7" r:id="rId22" display="GuidanceSubsystem.docx"/>
    <hyperlink ref="K9:K13" r:id="rId23" display="TrackingIDSubsystem.docx"/>
    <hyperlink ref="K15:K19" r:id="rId24" display="PlanningSubsystem.docx"/>
    <hyperlink ref="K21:K24" r:id="rId25" display="ControlsSubsystem.docx"/>
    <hyperlink ref="K26:K27" r:id="rId26" display="HardwareSubsystem.docx"/>
    <hyperlink ref="N3:N27" r:id="rId27" display="EndOfSemesterTestDemo.doc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2016-02-17T19:25:56Z</dcterms:modified>
</cp:coreProperties>
</file>