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16830" windowHeight="91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<sst xmlns="http://schemas.openxmlformats.org/spreadsheetml/2006/main" count="104" uniqueCount="90">
  <si>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</si>
  <si>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</si>
  <si>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</si>
  <si>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</si>
  <si>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</si>
  <si>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</si>
  <si>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</si>
  <si>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</si>
  <si>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</si>
  <si>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</si>
  <si>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</si>
  <si>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</si>
  <si>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</si>
  <si>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</si>
  <si>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</si>
  <si>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</si>
  <si>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</si>
  <si>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</si>
  <si>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</si>
  <si>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</si>
  <si>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</si>
  <si>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</si>
  <si>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</si>
  <si>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</si>
  <si>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</si>
  <si>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</si>
  <si>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</si>
  <si>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</si>
  <si>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</si>
  <si>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</si>
  <si>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</si>
  <si>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</si>
  <si>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</si>
  <si>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</si>
  <si>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</si>
  <si>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</si>
  <si>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</si>
  <si>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</si>
  <si>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</si>
  <si>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</si>
  <si>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</si>
  <si>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</si>
  <si>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</si>
  <si>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</si>
  <si>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</si>
  <si>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</si>
  <si>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</si>
  <si>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</si>
  <si>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</si>
  <si>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</si>
  <si>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</si>
  <si>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</si>
  <si>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</si>
  <si>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</si>
  <si>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</si>
  <si>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</si>
  <si>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</si>
  <si>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</si>
  <si>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</si>
  <si>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</si>
  <si>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</si>
  <si>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</si>
  <si>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</si>
  <si>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</si>
  <si>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</si>
  <si>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</si>
  <si>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</si>
  <si>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</si>
  <si>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</si>
  <si>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</si>
  <si>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</si>
  <si>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</si>
  <si>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</si>
  <si>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</si>
  <si>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</si>
  <si>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</si>
  <si>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</si>
  <si>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</si>
  <si>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</si>
  <si>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</si>
  <si>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</si>
  <si>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</si>
  <si>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</si>
  <si>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</si>
  <si>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</si>
  <si>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</si>
  <si>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</si>
  <si>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</si>
  <si>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</si>
  <si>
    <t>Correctly locate targets in the map 95% of time with 0.5 m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</si>
</sst>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  <xf numFmtId="9" fontId="0" fillId="0" borderId="22" xfId="0" applyNumberFormat="1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ltipleTargets.docx" TargetMode="External"/><Relationship Id="rId13" Type="http://schemas.openxmlformats.org/officeDocument/2006/relationships/hyperlink" Target="ObstacleAvoidancePlanning.docx" TargetMode="External"/><Relationship Id="rId18" Type="http://schemas.openxmlformats.org/officeDocument/2006/relationships/hyperlink" Target="ObstacleAvoidanceControls.docx" TargetMode="External"/><Relationship Id="rId26" Type="http://schemas.openxmlformats.org/officeDocument/2006/relationships/hyperlink" Target="HardwareSubsystem.docx" TargetMode="External"/><Relationship Id="rId3" Type="http://schemas.openxmlformats.org/officeDocument/2006/relationships/hyperlink" Target="ObstaclePerceived.docx" TargetMode="External"/><Relationship Id="rId21" Type="http://schemas.openxmlformats.org/officeDocument/2006/relationships/hyperlink" Target="Payload.docx" TargetMode="External"/><Relationship Id="rId7" Type="http://schemas.openxmlformats.org/officeDocument/2006/relationships/hyperlink" Target="TargetEstimation.docx" TargetMode="External"/><Relationship Id="rId12" Type="http://schemas.openxmlformats.org/officeDocument/2006/relationships/hyperlink" Target="TrajectoryTestPlanning.docx" TargetMode="External"/><Relationship Id="rId17" Type="http://schemas.openxmlformats.org/officeDocument/2006/relationships/hyperlink" Target="TrajectoryTestControls.docx" TargetMode="External"/><Relationship Id="rId25" Type="http://schemas.openxmlformats.org/officeDocument/2006/relationships/hyperlink" Target="ControlsSubsystem.docx" TargetMode="External"/><Relationship Id="rId2" Type="http://schemas.openxmlformats.org/officeDocument/2006/relationships/hyperlink" Target="TargetImaging.docx" TargetMode="External"/><Relationship Id="rId16" Type="http://schemas.openxmlformats.org/officeDocument/2006/relationships/hyperlink" Target="CollisionCorrectionControls.docx" TargetMode="External"/><Relationship Id="rId20" Type="http://schemas.openxmlformats.org/officeDocument/2006/relationships/hyperlink" Target="Duration.docx" TargetMode="External"/><Relationship Id="rId1" Type="http://schemas.openxmlformats.org/officeDocument/2006/relationships/hyperlink" Target="InitialCameraTest.docx" TargetMode="External"/><Relationship Id="rId6" Type="http://schemas.openxmlformats.org/officeDocument/2006/relationships/hyperlink" Target="HumanTargetID.docx" TargetMode="External"/><Relationship Id="rId11" Type="http://schemas.openxmlformats.org/officeDocument/2006/relationships/hyperlink" Target="CollisionCorrectionPlanning.docx" TargetMode="External"/><Relationship Id="rId24" Type="http://schemas.openxmlformats.org/officeDocument/2006/relationships/hyperlink" Target="PlanningSubsystem.docx" TargetMode="External"/><Relationship Id="rId5" Type="http://schemas.openxmlformats.org/officeDocument/2006/relationships/hyperlink" Target="VisualOdometryVerificationandCharacterization.docx" TargetMode="External"/><Relationship Id="rId15" Type="http://schemas.openxmlformats.org/officeDocument/2006/relationships/hyperlink" Target="Communications.docx" TargetMode="External"/><Relationship Id="rId23" Type="http://schemas.openxmlformats.org/officeDocument/2006/relationships/hyperlink" Target="TrackingIDSubsystem.docx" TargetMode="External"/><Relationship Id="rId10" Type="http://schemas.openxmlformats.org/officeDocument/2006/relationships/hyperlink" Target="TargetAccuracy&amp;Range.docx" TargetMode="External"/><Relationship Id="rId19" Type="http://schemas.openxmlformats.org/officeDocument/2006/relationships/hyperlink" Target="AutonomousTakeoffLanding.docx" TargetMode="External"/><Relationship Id="rId4" Type="http://schemas.openxmlformats.org/officeDocument/2006/relationships/hyperlink" Target="ObstacleMap.docx" TargetMode="External"/><Relationship Id="rId9" Type="http://schemas.openxmlformats.org/officeDocument/2006/relationships/hyperlink" Target="TargetEstimateUpdate.docx" TargetMode="External"/><Relationship Id="rId14" Type="http://schemas.openxmlformats.org/officeDocument/2006/relationships/hyperlink" Target="Receive&amp;Transmit.docx" TargetMode="External"/><Relationship Id="rId22" Type="http://schemas.openxmlformats.org/officeDocument/2006/relationships/hyperlink" Target="GuidanceSubsystem.docx" TargetMode="External"/><Relationship Id="rId27" Type="http://schemas.openxmlformats.org/officeDocument/2006/relationships/hyperlink" Target="EndOfSemesterTestDem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E1" zoomScaleNormal="100" zoomScalePageLayoutView="90" workbookViewId="0">
      <selection activeCell="G6" sqref="G6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6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3" t="s">
        <v>62</v>
      </c>
      <c r="I1" s="23"/>
      <c r="K1" s="23" t="s">
        <v>64</v>
      </c>
      <c r="L1" s="23"/>
      <c r="N1" t="s">
        <v>63</v>
      </c>
    </row>
    <row r="2" spans="1:14" ht="45.75" thickBot="1" x14ac:dyDescent="0.3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5.75" thickBot="1" x14ac:dyDescent="0.3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12" t="str">
        <f>B9</f>
        <v>Initial Camera Test</v>
      </c>
      <c r="J3" s="25">
        <f>AVERAGE(AVERAGE(G3:G7),A5,AVERAGE(G3:G7),AVERAGE(G3:G7))</f>
        <v>0.22499999999999998</v>
      </c>
      <c r="K3" s="40" t="str">
        <f>B5</f>
        <v>Guidance Subsystem</v>
      </c>
      <c r="M3" s="19">
        <f>AVERAGE(AVERAGE(J3,J9,J15,J21,J26),A3,AVERAGE(J3,J9,J15,J21,J26),AVERAGE(J3,J9,J15,J21,J26))</f>
        <v>0.35306250000000006</v>
      </c>
      <c r="N3" s="20" t="str">
        <f>B3</f>
        <v>End of Semester Test Demo</v>
      </c>
    </row>
    <row r="4" spans="1:14" ht="15.75" thickBot="1" x14ac:dyDescent="0.3">
      <c r="A4" s="6">
        <v>0.25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13" t="str">
        <f>B10</f>
        <v>Target Imaging</v>
      </c>
      <c r="J4" s="25"/>
      <c r="K4" s="41"/>
      <c r="M4" s="19"/>
      <c r="N4" s="21"/>
    </row>
    <row r="5" spans="1:14" ht="15.75" thickBot="1" x14ac:dyDescent="0.3">
      <c r="A5" s="6">
        <v>0</v>
      </c>
      <c r="B5" t="s">
        <v>4</v>
      </c>
      <c r="C5" t="s">
        <v>78</v>
      </c>
      <c r="D5" t="s">
        <v>12</v>
      </c>
      <c r="E5">
        <v>3</v>
      </c>
      <c r="F5" s="11">
        <v>42415</v>
      </c>
      <c r="G5" s="6">
        <v>0</v>
      </c>
      <c r="H5" s="13" t="str">
        <f>B22</f>
        <v>Obstacle Perceived</v>
      </c>
      <c r="I5" s="3"/>
      <c r="J5" s="25"/>
      <c r="K5" s="41"/>
      <c r="M5" s="19"/>
      <c r="N5" s="21"/>
    </row>
    <row r="6" spans="1:14" ht="15.75" thickBot="1" x14ac:dyDescent="0.3">
      <c r="A6" s="6">
        <v>0.25</v>
      </c>
      <c r="B6" t="s">
        <v>5</v>
      </c>
      <c r="C6" t="s">
        <v>10</v>
      </c>
      <c r="D6" t="s">
        <v>13</v>
      </c>
      <c r="E6">
        <v>3</v>
      </c>
      <c r="F6" s="11">
        <v>42429</v>
      </c>
      <c r="G6" s="6">
        <v>0</v>
      </c>
      <c r="H6" s="13" t="str">
        <f>B23</f>
        <v>Obstacle Map</v>
      </c>
      <c r="I6" s="3"/>
      <c r="J6" s="25"/>
      <c r="K6" s="41"/>
      <c r="M6" s="19"/>
      <c r="N6" s="21"/>
    </row>
    <row r="7" spans="1:14" ht="15.75" thickBot="1" x14ac:dyDescent="0.3">
      <c r="A7" s="6">
        <v>0.5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13" t="str">
        <f>B26</f>
        <v>Visual Odometry Verification and Characterization</v>
      </c>
      <c r="I7" s="8" t="s">
        <v>50</v>
      </c>
      <c r="J7" s="25"/>
      <c r="K7" s="42"/>
      <c r="M7" s="19"/>
      <c r="N7" s="21"/>
    </row>
    <row r="8" spans="1:14" ht="15.75" thickBot="1" x14ac:dyDescent="0.3">
      <c r="A8" s="6">
        <v>0.75</v>
      </c>
      <c r="B8" t="s">
        <v>8</v>
      </c>
      <c r="C8" t="s">
        <v>9</v>
      </c>
      <c r="D8" t="s">
        <v>15</v>
      </c>
      <c r="M8" s="19"/>
      <c r="N8" s="21"/>
    </row>
    <row r="9" spans="1:14" ht="15.75" thickBot="1" x14ac:dyDescent="0.3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1</v>
      </c>
      <c r="H9" s="14" t="str">
        <f>B11</f>
        <v>Human Target Probability of Detection</v>
      </c>
      <c r="I9" t="s">
        <v>50</v>
      </c>
      <c r="J9" s="26">
        <f>AVERAGE(AVERAGE(G9:G13),A4,AVERAGE(G9:G13),AVERAGE(G9:G13))</f>
        <v>0.72250000000000014</v>
      </c>
      <c r="K9" s="27" t="str">
        <f>B4</f>
        <v>Tracking/ID Subsystem</v>
      </c>
      <c r="M9" s="19"/>
      <c r="N9" s="21"/>
    </row>
    <row r="10" spans="1:14" ht="15.75" thickBot="1" x14ac:dyDescent="0.3">
      <c r="A10" s="6">
        <f>G4</f>
        <v>0</v>
      </c>
      <c r="B10" t="s">
        <v>17</v>
      </c>
      <c r="C10" t="s">
        <v>18</v>
      </c>
      <c r="D10" t="s">
        <v>89</v>
      </c>
      <c r="E10">
        <v>2</v>
      </c>
      <c r="F10" s="11">
        <v>42415</v>
      </c>
      <c r="G10" s="6">
        <v>0.9</v>
      </c>
      <c r="H10" s="14" t="str">
        <f t="shared" ref="H10:H12" si="0">B16</f>
        <v>Target Estimation Accuracy</v>
      </c>
      <c r="J10" s="26"/>
      <c r="K10" s="28"/>
      <c r="M10" s="19"/>
      <c r="N10" s="21"/>
    </row>
    <row r="11" spans="1:14" ht="15.75" thickBot="1" x14ac:dyDescent="0.3">
      <c r="A11" s="6">
        <f>G9</f>
        <v>1</v>
      </c>
      <c r="B11" t="s">
        <v>87</v>
      </c>
      <c r="C11" t="s">
        <v>88</v>
      </c>
      <c r="D11" t="s">
        <v>81</v>
      </c>
      <c r="E11">
        <v>2</v>
      </c>
      <c r="F11" s="11">
        <v>42408</v>
      </c>
      <c r="G11" s="6">
        <v>1</v>
      </c>
      <c r="H11" s="14" t="str">
        <f t="shared" si="0"/>
        <v>Multiple Targets Tracking</v>
      </c>
      <c r="J11" s="26"/>
      <c r="K11" s="28"/>
      <c r="M11" s="19"/>
      <c r="N11" s="21"/>
    </row>
    <row r="12" spans="1:14" ht="15.75" thickBot="1" x14ac:dyDescent="0.3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0.75</v>
      </c>
      <c r="H12" s="14" t="str">
        <f t="shared" si="0"/>
        <v>Target Estimate Update Frequency</v>
      </c>
      <c r="I12" t="s">
        <v>50</v>
      </c>
      <c r="J12" s="26"/>
      <c r="K12" s="28"/>
      <c r="M12" s="19"/>
      <c r="N12" s="21"/>
    </row>
    <row r="13" spans="1:14" ht="15.75" thickBot="1" x14ac:dyDescent="0.3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0.75</v>
      </c>
      <c r="H13" s="14" t="str">
        <f>B25</f>
        <v>Target Accuracy and Range</v>
      </c>
      <c r="J13" s="26"/>
      <c r="K13" s="29"/>
      <c r="M13" s="19"/>
      <c r="N13" s="21"/>
    </row>
    <row r="14" spans="1:14" ht="15.75" thickBot="1" x14ac:dyDescent="0.3">
      <c r="A14" s="6">
        <f>G17</f>
        <v>0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9"/>
      <c r="N14" s="21"/>
    </row>
    <row r="15" spans="1:14" ht="15.75" thickBot="1" x14ac:dyDescent="0.3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15" t="str">
        <f t="shared" ref="H15:H17" si="1">B12</f>
        <v>Collision Correction Planning</v>
      </c>
      <c r="J15" s="33">
        <f>AVERAGE(AVERAGE(G15:G19),A6,AVERAGE(G15:G19),AVERAGE(G15:G19))</f>
        <v>9.9999999999999992E-2</v>
      </c>
      <c r="K15" s="30" t="str">
        <f>B6</f>
        <v>Planning Subsystem</v>
      </c>
      <c r="M15" s="19"/>
      <c r="N15" s="21"/>
    </row>
    <row r="16" spans="1:14" ht="15.75" thickBot="1" x14ac:dyDescent="0.3">
      <c r="A16" s="6">
        <f>G10</f>
        <v>0.9</v>
      </c>
      <c r="B16" t="s">
        <v>83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15" t="str">
        <f t="shared" si="1"/>
        <v>Trajectory Test Planning</v>
      </c>
      <c r="J16" s="33"/>
      <c r="K16" s="31"/>
      <c r="M16" s="19"/>
      <c r="N16" s="21"/>
    </row>
    <row r="17" spans="1:14" ht="15.75" thickBot="1" x14ac:dyDescent="0.3">
      <c r="A17" s="6">
        <f>G11</f>
        <v>1</v>
      </c>
      <c r="B17" t="s">
        <v>84</v>
      </c>
      <c r="C17" t="s">
        <v>29</v>
      </c>
      <c r="D17" t="s">
        <v>82</v>
      </c>
      <c r="E17">
        <v>2</v>
      </c>
      <c r="F17" s="11">
        <v>42408</v>
      </c>
      <c r="G17" s="6">
        <v>0</v>
      </c>
      <c r="H17" s="15" t="str">
        <f t="shared" si="1"/>
        <v>Obstacle Avoidance Planning</v>
      </c>
      <c r="J17" s="33"/>
      <c r="K17" s="31"/>
      <c r="M17" s="19"/>
      <c r="N17" s="21"/>
    </row>
    <row r="18" spans="1:14" ht="15.75" thickBot="1" x14ac:dyDescent="0.3">
      <c r="A18" s="6">
        <f>G12</f>
        <v>0.75</v>
      </c>
      <c r="B18" t="s">
        <v>85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15" t="s">
        <v>53</v>
      </c>
      <c r="J18" s="33"/>
      <c r="K18" s="31"/>
      <c r="M18" s="19"/>
      <c r="N18" s="21"/>
    </row>
    <row r="19" spans="1:14" ht="15.75" thickBot="1" x14ac:dyDescent="0.3">
      <c r="A19" s="6">
        <f>G24</f>
        <v>1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16" t="s">
        <v>41</v>
      </c>
      <c r="J19" s="33"/>
      <c r="K19" s="32"/>
      <c r="M19" s="19"/>
      <c r="N19" s="21"/>
    </row>
    <row r="20" spans="1:14" ht="15.75" thickBot="1" x14ac:dyDescent="0.3">
      <c r="A20" s="6">
        <f>G27</f>
        <v>0.85</v>
      </c>
      <c r="B20" t="s">
        <v>32</v>
      </c>
      <c r="C20" t="s">
        <v>71</v>
      </c>
      <c r="D20" t="s">
        <v>31</v>
      </c>
      <c r="M20" s="19"/>
      <c r="N20" s="21"/>
    </row>
    <row r="21" spans="1:14" ht="15.75" thickBot="1" x14ac:dyDescent="0.3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</v>
      </c>
      <c r="H21" s="17" t="str">
        <f t="shared" ref="H21:H23" si="2">B27</f>
        <v>Collision Correction Controls</v>
      </c>
      <c r="J21" s="34">
        <f>AVERAGE(AVERAGE(G21:G24),A7,AVERAGE(G21:G24),AVERAGE(G21:G24))</f>
        <v>0.48124999999999996</v>
      </c>
      <c r="K21" s="35" t="str">
        <f>B7</f>
        <v>Controls Subsystem</v>
      </c>
      <c r="M21" s="19"/>
      <c r="N21" s="21"/>
    </row>
    <row r="22" spans="1:14" ht="15.75" thickBot="1" x14ac:dyDescent="0.3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0.9</v>
      </c>
      <c r="H22" s="17" t="str">
        <f t="shared" si="2"/>
        <v>Trajectory Test Controls</v>
      </c>
      <c r="J22" s="34"/>
      <c r="K22" s="36"/>
      <c r="M22" s="19"/>
      <c r="N22" s="21"/>
    </row>
    <row r="23" spans="1:14" ht="15.75" thickBot="1" x14ac:dyDescent="0.3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</v>
      </c>
      <c r="H23" s="17" t="str">
        <f t="shared" si="2"/>
        <v>Obstacle Avoidance Controls</v>
      </c>
      <c r="J23" s="34"/>
      <c r="K23" s="36"/>
      <c r="M23" s="19"/>
      <c r="N23" s="21"/>
    </row>
    <row r="24" spans="1:14" ht="15.75" thickBot="1" x14ac:dyDescent="0.3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1</v>
      </c>
      <c r="H24" s="17" t="str">
        <f>B19</f>
        <v>Autonomous Takeoff &amp; Landing</v>
      </c>
      <c r="J24" s="34"/>
      <c r="K24" s="37"/>
      <c r="M24" s="19"/>
      <c r="N24" s="21"/>
    </row>
    <row r="25" spans="1:14" ht="15.75" thickBot="1" x14ac:dyDescent="0.3">
      <c r="A25" s="6">
        <f>G13</f>
        <v>0.75</v>
      </c>
      <c r="B25" t="s">
        <v>44</v>
      </c>
      <c r="C25" t="s">
        <v>88</v>
      </c>
      <c r="D25" t="s">
        <v>86</v>
      </c>
      <c r="E25" t="s">
        <v>50</v>
      </c>
      <c r="M25" s="19"/>
      <c r="N25" s="21"/>
    </row>
    <row r="26" spans="1:14" ht="15.75" thickBot="1" x14ac:dyDescent="0.3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18" t="str">
        <f>B15</f>
        <v>Durataion</v>
      </c>
      <c r="J26" s="24">
        <f>AVERAGE(AVERAGE(G26:G27),A8,AVERAGE(G26:G27),AVERAGE(G26:G27))</f>
        <v>0.82500000000000007</v>
      </c>
      <c r="K26" s="38" t="str">
        <f>B8</f>
        <v>Hardware Subsystem</v>
      </c>
      <c r="M26" s="19"/>
      <c r="N26" s="21"/>
    </row>
    <row r="27" spans="1:14" ht="15.75" thickBot="1" x14ac:dyDescent="0.3">
      <c r="A27" s="6">
        <f>G21</f>
        <v>0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18" t="str">
        <f>B20</f>
        <v>Payload</v>
      </c>
      <c r="J27" s="24"/>
      <c r="K27" s="39"/>
      <c r="M27" s="19"/>
      <c r="N27" s="22"/>
    </row>
    <row r="28" spans="1:14" x14ac:dyDescent="0.25">
      <c r="A28" s="10">
        <f>G22</f>
        <v>0.9</v>
      </c>
      <c r="B28" t="s">
        <v>58</v>
      </c>
      <c r="C28" t="s">
        <v>70</v>
      </c>
      <c r="D28" t="s">
        <v>75</v>
      </c>
      <c r="M28" s="9"/>
    </row>
    <row r="29" spans="1:14" x14ac:dyDescent="0.25">
      <c r="A29" s="10">
        <f>G23</f>
        <v>0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5">
      <c r="M30" s="9"/>
    </row>
    <row r="31" spans="1:14" x14ac:dyDescent="0.25">
      <c r="M31" s="9"/>
    </row>
    <row r="32" spans="1:14" x14ac:dyDescent="0.25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2016-02-27T21:14:25Z</dcterms:modified>
</cp:coreProperties>
</file>