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60" windowHeight="139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2" i="1"/>
  <c r="F21" i="1"/>
  <c r="G23" i="1"/>
  <c r="G22" i="1"/>
  <c r="G21" i="1"/>
  <c r="F18" i="1"/>
  <c r="F19" i="1"/>
  <c r="F15" i="1"/>
  <c r="F16" i="1"/>
  <c r="F17" i="1"/>
  <c r="I15" i="1"/>
  <c r="F3" i="1"/>
  <c r="F4" i="1"/>
  <c r="F5" i="1"/>
  <c r="F6" i="1"/>
  <c r="F7" i="1"/>
  <c r="I3" i="1"/>
  <c r="G7" i="1"/>
  <c r="F9" i="1"/>
  <c r="F10" i="1"/>
  <c r="F11" i="1"/>
  <c r="F12" i="1"/>
  <c r="F13" i="1"/>
  <c r="I9" i="1"/>
  <c r="F26" i="1"/>
  <c r="F27" i="1"/>
  <c r="I26" i="1"/>
  <c r="F24" i="1"/>
  <c r="I21" i="1"/>
  <c r="L3" i="1"/>
  <c r="M3" i="1"/>
  <c r="J26" i="1"/>
  <c r="G27" i="1"/>
  <c r="G26" i="1"/>
  <c r="J21" i="1"/>
  <c r="G24" i="1"/>
  <c r="J15" i="1"/>
  <c r="G17" i="1"/>
  <c r="G16" i="1"/>
  <c r="G15" i="1"/>
  <c r="J9" i="1"/>
  <c r="G13" i="1"/>
  <c r="G12" i="1"/>
  <c r="G11" i="1"/>
  <c r="G10" i="1"/>
  <c r="G9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<sst xmlns="http://schemas.openxmlformats.org/spreadsheetml/2006/main" count="100" uniqueCount="87">
  <si>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</si>
  <si>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</si>
  <si>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</si>
  <si>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</si>
  <si>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</si>
  <si>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</si>
  <si>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</si>
  <si>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</si>
  <si>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</si>
  <si>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</si>
  <si>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</si>
  <si>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</si>
  <si>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</si>
  <si>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</si>
  <si>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</si>
  <si>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</si>
  <si>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</si>
  <si>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</si>
  <si>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</si>
  <si>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</si>
  <si>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</si>
  <si>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</si>
  <si>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</si>
  <si>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</si>
  <si>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</si>
  <si>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</si>
  <si>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</si>
  <si>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1.2.1</t>
  </si>
  <si>
    <t>Send system on collision course, verify avoidance</t>
  </si>
  <si>
    <t>1.2.2, 1.2.3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</si>
  <si>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</si>
  <si>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</si>
  <si>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</si>
  <si>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</si>
  <si>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</si>
  <si>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</si>
  <si>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</si>
  <si>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</si>
  <si>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</si>
  <si>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</si>
  <si>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</si>
  <si>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</si>
  <si>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</si>
  <si>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</si>
  <si>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</si>
  <si>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</si>
  <si>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</si>
  <si>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</si>
  <si>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</si>
  <si>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</si>
  <si>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</si>
  <si>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</si>
  <si>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</si>
  <si>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</si>
  <si>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</si>
  <si>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</si>
  <si>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</si>
  <si>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</si>
  <si>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</si>
  <si>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</si>
  <si>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</si>
  <si>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</si>
  <si>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</si>
  <si>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8.3.1, 8.3.2</t>
  </si>
  <si>
    <t>Detect tags at 95% accuracy, find the maximum distance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</si>
  <si>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</si>
  <si>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</si>
  <si>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</si>
  <si>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</si>
  <si>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</si>
  <si>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</si>
  <si>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</si>
  <si>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December 3-December 8</t>
  </si>
  <si>
    <t>November 19- December 2</t>
  </si>
  <si>
    <t>End of Semester Test Demo</t>
  </si>
  <si>
    <t xml:space="preserve">Correctly locate targets 95% of time </t>
  </si>
  <si>
    <t>Receive and Transmit Test</t>
  </si>
  <si>
    <t>Current</t>
  </si>
  <si>
    <t>SLAM accuracy and positioning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</si>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</sst>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26" xfId="2" applyBorder="1"/>
    <xf numFmtId="0" fontId="3" fillId="0" borderId="26" xfId="2" applyFill="1" applyBorder="1"/>
    <xf numFmtId="0" fontId="0" fillId="0" borderId="0" xfId="0" applyFill="1" applyAlignment="1"/>
    <xf numFmtId="0" fontId="0" fillId="0" borderId="12" xfId="0" applyFill="1" applyBorder="1"/>
    <xf numFmtId="9" fontId="0" fillId="0" borderId="0" xfId="0" applyNumberFormat="1" applyBorder="1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0" xfId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rajectoryTestControls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ObstacleMap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Planning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CollisionCorrectionControls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ObstaclePerceived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Planning.docx" TargetMode="External"/><Relationship Id="rId24" Type="http://schemas.openxmlformats.org/officeDocument/2006/relationships/hyperlink" Target="VisualOdometryVerificationandCharacterization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TargetAccuracy&amp;Range.docx" TargetMode="External"/><Relationship Id="rId10" Type="http://schemas.openxmlformats.org/officeDocument/2006/relationships/hyperlink" Target="CollisionCorrectionPlanning.docx" TargetMode="External"/><Relationship Id="rId19" Type="http://schemas.openxmlformats.org/officeDocument/2006/relationships/hyperlink" Target="Receive&amp;Transmit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Communications.docx" TargetMode="External"/><Relationship Id="rId27" Type="http://schemas.openxmlformats.org/officeDocument/2006/relationships/hyperlink" Target="ObstacleAvoidanceControl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" zoomScale="90" zoomScaleNormal="90" zoomScalePageLayoutView="90" workbookViewId="0">
      <selection activeCell="A30" sqref="A30"/>
    </sheetView>
  </sheetViews>
  <sheetFormatPr defaultColWidth="8.85546875" defaultRowHeight="15" x14ac:dyDescent="0.25"/>
  <cols>
    <col min="2" max="2" width="46.5703125" bestFit="1" customWidth="1"/>
    <col min="3" max="3" width="23.42578125" bestFit="1" customWidth="1"/>
    <col min="4" max="4" width="47.85546875" customWidth="1"/>
    <col min="5" max="5" width="6.28515625" customWidth="1"/>
    <col min="6" max="6" width="5.85546875" style="12" bestFit="1" customWidth="1"/>
    <col min="7" max="7" width="29.28515625" customWidth="1"/>
    <col min="8" max="8" width="10.85546875" bestFit="1" customWidth="1"/>
    <col min="9" max="9" width="5.85546875" bestFit="1" customWidth="1"/>
    <col min="10" max="10" width="21.42578125" bestFit="1" customWidth="1"/>
    <col min="11" max="11" width="10.85546875" bestFit="1" customWidth="1"/>
    <col min="12" max="12" width="10.85546875" customWidth="1"/>
    <col min="13" max="13" width="25.28515625" bestFit="1" customWidth="1"/>
  </cols>
  <sheetData>
    <row r="1" spans="1:13" x14ac:dyDescent="0.25">
      <c r="G1" s="19" t="s">
        <v>77</v>
      </c>
      <c r="H1" s="19"/>
      <c r="J1" s="19" t="s">
        <v>73</v>
      </c>
      <c r="K1" s="19"/>
      <c r="M1" t="s">
        <v>72</v>
      </c>
    </row>
    <row r="2" spans="1:13" ht="30.75" thickBot="1" x14ac:dyDescent="0.3">
      <c r="A2" t="s">
        <v>69</v>
      </c>
      <c r="B2" s="1" t="s">
        <v>0</v>
      </c>
      <c r="C2" s="2" t="s">
        <v>1</v>
      </c>
      <c r="D2" s="1" t="s">
        <v>2</v>
      </c>
      <c r="E2" s="1"/>
      <c r="G2" s="10" t="s">
        <v>65</v>
      </c>
      <c r="H2" s="11" t="s">
        <v>66</v>
      </c>
      <c r="I2" s="11"/>
      <c r="J2" s="11" t="s">
        <v>67</v>
      </c>
      <c r="K2" s="11" t="s">
        <v>66</v>
      </c>
      <c r="L2" s="11"/>
      <c r="M2" s="11" t="s">
        <v>68</v>
      </c>
    </row>
    <row r="3" spans="1:13" x14ac:dyDescent="0.25">
      <c r="A3" s="12">
        <v>0</v>
      </c>
      <c r="B3" s="15" t="s">
        <v>74</v>
      </c>
      <c r="C3" t="s">
        <v>3</v>
      </c>
      <c r="D3" t="s">
        <v>4</v>
      </c>
      <c r="F3" s="12">
        <f>A9</f>
        <v>0</v>
      </c>
      <c r="G3" s="3" t="str">
        <f>B9</f>
        <v>Initial Camera Test</v>
      </c>
      <c r="I3" s="21">
        <f>AVERAGE(AVERAGE(F3:F7),A5,AVERAGE(F3:F7),AVERAGE(F3:F7))</f>
        <v>0</v>
      </c>
      <c r="J3" s="36" t="str">
        <f>B5</f>
        <v>Guidance Subsystem</v>
      </c>
      <c r="L3" s="39">
        <f>AVERAGE(AVERAGE(I3,I9,I15,I21,I26),A3,AVERAGE(I3,I9,I15,I21,I26),AVERAGE(I3,I9,I15,I21,I26))</f>
        <v>0</v>
      </c>
      <c r="M3" s="40" t="str">
        <f>B3</f>
        <v>End of Semester Test Demo</v>
      </c>
    </row>
    <row r="4" spans="1:13" x14ac:dyDescent="0.25">
      <c r="A4" s="12">
        <v>0</v>
      </c>
      <c r="B4" s="14" t="s">
        <v>8</v>
      </c>
      <c r="C4" t="s">
        <v>12</v>
      </c>
      <c r="D4" t="s">
        <v>14</v>
      </c>
      <c r="F4" s="12">
        <f>A10</f>
        <v>0</v>
      </c>
      <c r="G4" s="4" t="str">
        <f>B10</f>
        <v>Target Imaging</v>
      </c>
      <c r="I4" s="21"/>
      <c r="J4" s="37"/>
      <c r="L4" s="39"/>
      <c r="M4" s="41"/>
    </row>
    <row r="5" spans="1:13" x14ac:dyDescent="0.25">
      <c r="A5" s="12">
        <v>0</v>
      </c>
      <c r="B5" s="14" t="s">
        <v>5</v>
      </c>
      <c r="C5" t="s">
        <v>10</v>
      </c>
      <c r="D5" t="s">
        <v>15</v>
      </c>
      <c r="F5" s="12">
        <f>A22</f>
        <v>0</v>
      </c>
      <c r="G5" s="4" t="str">
        <f>B22</f>
        <v>Obstacle Perceived</v>
      </c>
      <c r="H5" s="5"/>
      <c r="I5" s="21"/>
      <c r="J5" s="37"/>
      <c r="L5" s="39"/>
      <c r="M5" s="41"/>
    </row>
    <row r="6" spans="1:13" x14ac:dyDescent="0.25">
      <c r="A6" s="12">
        <v>0</v>
      </c>
      <c r="B6" s="14" t="s">
        <v>6</v>
      </c>
      <c r="C6" t="s">
        <v>13</v>
      </c>
      <c r="D6" t="s">
        <v>16</v>
      </c>
      <c r="F6" s="12">
        <f>A23</f>
        <v>0</v>
      </c>
      <c r="G6" s="4" t="str">
        <f>B23</f>
        <v>Obstacle Map</v>
      </c>
      <c r="H6" s="5"/>
      <c r="I6" s="21"/>
      <c r="J6" s="37"/>
      <c r="L6" s="39"/>
      <c r="M6" s="41"/>
    </row>
    <row r="7" spans="1:13" ht="15.75" thickBot="1" x14ac:dyDescent="0.3">
      <c r="A7" s="12">
        <v>0</v>
      </c>
      <c r="B7" s="14" t="s">
        <v>7</v>
      </c>
      <c r="C7" t="s">
        <v>71</v>
      </c>
      <c r="D7" t="s">
        <v>17</v>
      </c>
      <c r="F7" s="12">
        <f>A26</f>
        <v>0</v>
      </c>
      <c r="G7" s="4" t="str">
        <f>B26</f>
        <v>Visual Odometry Verification and Characterization</v>
      </c>
      <c r="H7" s="16" t="s">
        <v>70</v>
      </c>
      <c r="I7" s="21"/>
      <c r="J7" s="38"/>
      <c r="L7" s="39"/>
      <c r="M7" s="41"/>
    </row>
    <row r="8" spans="1:13" ht="15.75" thickBot="1" x14ac:dyDescent="0.3">
      <c r="A8" s="12">
        <v>0</v>
      </c>
      <c r="B8" s="14" t="s">
        <v>9</v>
      </c>
      <c r="C8" t="s">
        <v>11</v>
      </c>
      <c r="D8" t="s">
        <v>18</v>
      </c>
      <c r="L8" s="39"/>
      <c r="M8" s="41"/>
    </row>
    <row r="9" spans="1:13" x14ac:dyDescent="0.25">
      <c r="A9" s="12">
        <v>0</v>
      </c>
      <c r="B9" s="14" t="s">
        <v>19</v>
      </c>
      <c r="C9" t="s">
        <v>20</v>
      </c>
      <c r="D9" t="s">
        <v>21</v>
      </c>
      <c r="F9" s="12">
        <f>A11</f>
        <v>0</v>
      </c>
      <c r="G9" s="6" t="str">
        <f>B11</f>
        <v>Human Target ID</v>
      </c>
      <c r="I9" s="22">
        <f>AVERAGE(AVERAGE(F9:F13),A4,AVERAGE(F9:F13),AVERAGE(F9:F13))</f>
        <v>0</v>
      </c>
      <c r="J9" s="23" t="str">
        <f>B4</f>
        <v>Tracking/ID Subsystem</v>
      </c>
      <c r="L9" s="39"/>
      <c r="M9" s="41"/>
    </row>
    <row r="10" spans="1:13" x14ac:dyDescent="0.25">
      <c r="A10" s="12">
        <v>0</v>
      </c>
      <c r="B10" s="14" t="s">
        <v>22</v>
      </c>
      <c r="C10" t="s">
        <v>23</v>
      </c>
      <c r="D10" t="s">
        <v>75</v>
      </c>
      <c r="E10" t="s">
        <v>70</v>
      </c>
      <c r="F10" s="12">
        <f t="shared" ref="F10:G12" si="0">A16</f>
        <v>0</v>
      </c>
      <c r="G10" s="6" t="str">
        <f t="shared" si="0"/>
        <v>Target Estimation</v>
      </c>
      <c r="I10" s="22"/>
      <c r="J10" s="24"/>
      <c r="L10" s="39"/>
      <c r="M10" s="41"/>
    </row>
    <row r="11" spans="1:13" x14ac:dyDescent="0.25">
      <c r="A11" s="12">
        <v>0</v>
      </c>
      <c r="B11" s="14" t="s">
        <v>24</v>
      </c>
      <c r="C11" t="s">
        <v>25</v>
      </c>
      <c r="D11" t="s">
        <v>26</v>
      </c>
      <c r="E11" t="s">
        <v>70</v>
      </c>
      <c r="F11" s="12">
        <f t="shared" si="0"/>
        <v>0</v>
      </c>
      <c r="G11" s="6" t="str">
        <f t="shared" si="0"/>
        <v>Multiple targets</v>
      </c>
      <c r="I11" s="22"/>
      <c r="J11" s="24"/>
      <c r="L11" s="39"/>
      <c r="M11" s="41"/>
    </row>
    <row r="12" spans="1:13" x14ac:dyDescent="0.25">
      <c r="A12" s="12">
        <v>0</v>
      </c>
      <c r="B12" s="14" t="s">
        <v>81</v>
      </c>
      <c r="C12" t="s">
        <v>27</v>
      </c>
      <c r="D12" t="s">
        <v>28</v>
      </c>
      <c r="E12" t="s">
        <v>70</v>
      </c>
      <c r="F12" s="12">
        <f t="shared" si="0"/>
        <v>0</v>
      </c>
      <c r="G12" s="6" t="str">
        <f t="shared" si="0"/>
        <v>Target Estimate Update</v>
      </c>
      <c r="I12" s="22"/>
      <c r="J12" s="24"/>
      <c r="L12" s="39"/>
      <c r="M12" s="41"/>
    </row>
    <row r="13" spans="1:13" ht="15.75" thickBot="1" x14ac:dyDescent="0.3">
      <c r="A13" s="12">
        <v>0</v>
      </c>
      <c r="B13" s="14" t="s">
        <v>85</v>
      </c>
      <c r="C13" t="s">
        <v>29</v>
      </c>
      <c r="D13" t="s">
        <v>30</v>
      </c>
      <c r="E13" t="s">
        <v>70</v>
      </c>
      <c r="F13" s="12">
        <f>A25</f>
        <v>0</v>
      </c>
      <c r="G13" s="6" t="str">
        <f>B25</f>
        <v>Target Accuracy and Range</v>
      </c>
      <c r="I13" s="22"/>
      <c r="J13" s="25"/>
      <c r="L13" s="39"/>
      <c r="M13" s="41"/>
    </row>
    <row r="14" spans="1:13" ht="15.75" thickBot="1" x14ac:dyDescent="0.3">
      <c r="A14" s="12">
        <v>0</v>
      </c>
      <c r="B14" s="14" t="s">
        <v>86</v>
      </c>
      <c r="C14" t="s">
        <v>31</v>
      </c>
      <c r="D14" t="s">
        <v>32</v>
      </c>
      <c r="E14" t="s">
        <v>70</v>
      </c>
      <c r="F14"/>
      <c r="L14" s="39"/>
      <c r="M14" s="41"/>
    </row>
    <row r="15" spans="1:13" x14ac:dyDescent="0.25">
      <c r="A15" s="12">
        <v>0</v>
      </c>
      <c r="B15" s="14" t="s">
        <v>33</v>
      </c>
      <c r="C15" t="s">
        <v>34</v>
      </c>
      <c r="D15" t="s">
        <v>35</v>
      </c>
      <c r="E15" t="s">
        <v>70</v>
      </c>
      <c r="F15" s="12">
        <f t="shared" ref="F15:G17" si="1">A12</f>
        <v>0</v>
      </c>
      <c r="G15" s="7" t="str">
        <f t="shared" si="1"/>
        <v>Collision Correction Planning</v>
      </c>
      <c r="I15" s="29">
        <f>AVERAGE(AVERAGE(F15:F19),A6,AVERAGE(F15:F19),AVERAGE(F15:F19))</f>
        <v>0</v>
      </c>
      <c r="J15" s="26" t="str">
        <f>B6</f>
        <v>Planning Subsystem</v>
      </c>
      <c r="L15" s="39"/>
      <c r="M15" s="41"/>
    </row>
    <row r="16" spans="1:13" x14ac:dyDescent="0.25">
      <c r="A16" s="12">
        <v>0</v>
      </c>
      <c r="B16" s="14" t="s">
        <v>36</v>
      </c>
      <c r="C16" t="s">
        <v>37</v>
      </c>
      <c r="D16" t="s">
        <v>38</v>
      </c>
      <c r="E16" t="s">
        <v>70</v>
      </c>
      <c r="F16" s="12">
        <f t="shared" si="1"/>
        <v>0</v>
      </c>
      <c r="G16" s="7" t="str">
        <f t="shared" si="1"/>
        <v>Trajectory Test Planning</v>
      </c>
      <c r="I16" s="29"/>
      <c r="J16" s="27"/>
      <c r="L16" s="39"/>
      <c r="M16" s="41"/>
    </row>
    <row r="17" spans="1:13" x14ac:dyDescent="0.25">
      <c r="A17" s="12">
        <v>0</v>
      </c>
      <c r="B17" s="14" t="s">
        <v>39</v>
      </c>
      <c r="C17" t="s">
        <v>40</v>
      </c>
      <c r="D17" t="s">
        <v>41</v>
      </c>
      <c r="F17" s="12">
        <f t="shared" si="1"/>
        <v>0</v>
      </c>
      <c r="G17" s="7" t="str">
        <f t="shared" si="1"/>
        <v>Obstacle Avoidance Planning</v>
      </c>
      <c r="I17" s="29"/>
      <c r="J17" s="27"/>
      <c r="L17" s="39"/>
      <c r="M17" s="41"/>
    </row>
    <row r="18" spans="1:13" x14ac:dyDescent="0.25">
      <c r="A18" s="12">
        <v>0</v>
      </c>
      <c r="B18" s="14" t="s">
        <v>42</v>
      </c>
      <c r="C18" t="s">
        <v>43</v>
      </c>
      <c r="D18" t="s">
        <v>44</v>
      </c>
      <c r="F18" s="12">
        <f>A21</f>
        <v>0</v>
      </c>
      <c r="G18" s="7" t="s">
        <v>76</v>
      </c>
      <c r="I18" s="29"/>
      <c r="J18" s="27"/>
      <c r="L18" s="39"/>
      <c r="M18" s="41"/>
    </row>
    <row r="19" spans="1:13" ht="15.75" thickBot="1" x14ac:dyDescent="0.3">
      <c r="A19" s="12">
        <v>0</v>
      </c>
      <c r="B19" s="14" t="s">
        <v>45</v>
      </c>
      <c r="C19" t="s">
        <v>46</v>
      </c>
      <c r="D19" t="s">
        <v>47</v>
      </c>
      <c r="E19" t="s">
        <v>70</v>
      </c>
      <c r="F19" s="12">
        <f>A24</f>
        <v>0</v>
      </c>
      <c r="G19" s="17" t="s">
        <v>59</v>
      </c>
      <c r="I19" s="29"/>
      <c r="J19" s="28"/>
      <c r="L19" s="39"/>
      <c r="M19" s="41"/>
    </row>
    <row r="20" spans="1:13" ht="15.75" thickBot="1" x14ac:dyDescent="0.3">
      <c r="A20" s="12">
        <v>0</v>
      </c>
      <c r="B20" s="14" t="s">
        <v>48</v>
      </c>
      <c r="C20" t="s">
        <v>49</v>
      </c>
      <c r="D20" t="s">
        <v>47</v>
      </c>
      <c r="L20" s="39"/>
      <c r="M20" s="41"/>
    </row>
    <row r="21" spans="1:13" x14ac:dyDescent="0.25">
      <c r="A21" s="12">
        <v>0</v>
      </c>
      <c r="B21" s="15" t="s">
        <v>50</v>
      </c>
      <c r="C21" t="s">
        <v>51</v>
      </c>
      <c r="D21" t="s">
        <v>52</v>
      </c>
      <c r="F21" s="12">
        <f>A27</f>
        <v>0</v>
      </c>
      <c r="G21" s="8" t="str">
        <f>B27</f>
        <v>Collision Correction Controls</v>
      </c>
      <c r="I21" s="30">
        <f>AVERAGE(AVERAGE(F21:F24),A7,AVERAGE(F21:F24),AVERAGE(F21:F24))</f>
        <v>0</v>
      </c>
      <c r="J21" s="31" t="str">
        <f>B7</f>
        <v>Controls Subsystem</v>
      </c>
      <c r="L21" s="39"/>
      <c r="M21" s="41"/>
    </row>
    <row r="22" spans="1:13" x14ac:dyDescent="0.25">
      <c r="A22" s="12">
        <v>0</v>
      </c>
      <c r="B22" s="14" t="s">
        <v>53</v>
      </c>
      <c r="C22" t="s">
        <v>54</v>
      </c>
      <c r="D22" t="s">
        <v>55</v>
      </c>
      <c r="F22" s="12">
        <f>A28</f>
        <v>0</v>
      </c>
      <c r="G22" s="8" t="str">
        <f>B28</f>
        <v>Trajectory Test Controls</v>
      </c>
      <c r="I22" s="30"/>
      <c r="J22" s="32"/>
      <c r="L22" s="39"/>
      <c r="M22" s="41"/>
    </row>
    <row r="23" spans="1:13" x14ac:dyDescent="0.25">
      <c r="A23" s="12">
        <v>0</v>
      </c>
      <c r="B23" s="14" t="s">
        <v>56</v>
      </c>
      <c r="C23" t="s">
        <v>57</v>
      </c>
      <c r="D23" t="s">
        <v>58</v>
      </c>
      <c r="F23" s="12">
        <f>A29</f>
        <v>0</v>
      </c>
      <c r="G23" s="8" t="str">
        <f>B29</f>
        <v>Obstacle Avoidance Controls</v>
      </c>
      <c r="I23" s="30"/>
      <c r="J23" s="32"/>
      <c r="L23" s="39"/>
      <c r="M23" s="41"/>
    </row>
    <row r="24" spans="1:13" ht="15.75" thickBot="1" x14ac:dyDescent="0.3">
      <c r="A24" s="12">
        <v>0</v>
      </c>
      <c r="B24" s="15" t="s">
        <v>59</v>
      </c>
      <c r="C24" t="s">
        <v>60</v>
      </c>
      <c r="D24" t="s">
        <v>61</v>
      </c>
      <c r="F24" s="12">
        <f>A19</f>
        <v>0</v>
      </c>
      <c r="G24" s="8" t="str">
        <f>B19</f>
        <v>Autonomous Takeoff &amp; Landing</v>
      </c>
      <c r="I24" s="30"/>
      <c r="J24" s="33"/>
      <c r="L24" s="39"/>
      <c r="M24" s="41"/>
    </row>
    <row r="25" spans="1:13" ht="15.75" thickBot="1" x14ac:dyDescent="0.3">
      <c r="A25" s="12">
        <v>0</v>
      </c>
      <c r="B25" s="14" t="s">
        <v>62</v>
      </c>
      <c r="C25" t="s">
        <v>63</v>
      </c>
      <c r="D25" t="s">
        <v>64</v>
      </c>
      <c r="L25" s="39"/>
      <c r="M25" s="41"/>
    </row>
    <row r="26" spans="1:13" x14ac:dyDescent="0.25">
      <c r="A26" s="12">
        <v>0</v>
      </c>
      <c r="B26" s="14" t="s">
        <v>79</v>
      </c>
      <c r="C26" t="s">
        <v>80</v>
      </c>
      <c r="D26" t="s">
        <v>78</v>
      </c>
      <c r="F26" s="12">
        <f>A15</f>
        <v>0</v>
      </c>
      <c r="G26" s="9" t="str">
        <f>B15</f>
        <v>Durataion</v>
      </c>
      <c r="I26" s="20">
        <f>AVERAGE(AVERAGE(F26:F27),A8,AVERAGE(F26:F27),AVERAGE(F26:F27))</f>
        <v>0</v>
      </c>
      <c r="J26" s="34" t="str">
        <f>B8</f>
        <v>Hardware Subsystem</v>
      </c>
      <c r="L26" s="39"/>
      <c r="M26" s="41"/>
    </row>
    <row r="27" spans="1:13" ht="15.75" thickBot="1" x14ac:dyDescent="0.3">
      <c r="A27" s="12">
        <v>0</v>
      </c>
      <c r="B27" s="14" t="s">
        <v>82</v>
      </c>
      <c r="E27" t="s">
        <v>70</v>
      </c>
      <c r="F27" s="12">
        <f>A20</f>
        <v>0</v>
      </c>
      <c r="G27" s="9" t="str">
        <f>B20</f>
        <v>Payload</v>
      </c>
      <c r="I27" s="20"/>
      <c r="J27" s="35"/>
      <c r="L27" s="39"/>
      <c r="M27" s="42"/>
    </row>
    <row r="28" spans="1:13" x14ac:dyDescent="0.25">
      <c r="A28" s="43">
        <v>0</v>
      </c>
      <c r="B28" s="14" t="s">
        <v>83</v>
      </c>
      <c r="L28" s="18"/>
    </row>
    <row r="29" spans="1:13" x14ac:dyDescent="0.25">
      <c r="A29" s="43">
        <v>0</v>
      </c>
      <c r="B29" s="14" t="s">
        <v>84</v>
      </c>
      <c r="E29" t="s">
        <v>70</v>
      </c>
      <c r="L29" s="18"/>
    </row>
    <row r="30" spans="1:13" x14ac:dyDescent="0.25">
      <c r="L30" s="18"/>
    </row>
    <row r="31" spans="1:13" x14ac:dyDescent="0.25">
      <c r="L31" s="18"/>
    </row>
    <row r="32" spans="1:13" x14ac:dyDescent="0.25">
      <c r="J32" s="13"/>
      <c r="M32" s="13"/>
    </row>
  </sheetData>
  <mergeCells count="14">
    <mergeCell ref="L3:L27"/>
    <mergeCell ref="M3:M27"/>
    <mergeCell ref="G1:H1"/>
    <mergeCell ref="J1:K1"/>
    <mergeCell ref="I26:I27"/>
    <mergeCell ref="I3:I7"/>
    <mergeCell ref="I9:I13"/>
    <mergeCell ref="J9:J13"/>
    <mergeCell ref="J15:J19"/>
    <mergeCell ref="I15:I19"/>
    <mergeCell ref="I21:I24"/>
    <mergeCell ref="J21:J24"/>
    <mergeCell ref="J26:J27"/>
    <mergeCell ref="J3:J7"/>
  </mergeCells>
  <conditionalFormatting sqref="G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 F26:F27">
    <cfRule type="cellIs" dxfId="39" priority="45" operator="lessThan">
      <formula>0.05</formula>
    </cfRule>
  </conditionalFormatting>
  <conditionalFormatting sqref="F3 F26:F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F4:F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F4:F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F9:F13">
    <cfRule type="cellIs" dxfId="29" priority="34" operator="lessThan">
      <formula>0.05</formula>
    </cfRule>
  </conditionalFormatting>
  <conditionalFormatting sqref="F9:F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F15:F19">
    <cfRule type="cellIs" dxfId="25" priority="30" operator="lessThan">
      <formula>0.05</formula>
    </cfRule>
  </conditionalFormatting>
  <conditionalFormatting sqref="F15:F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F21:F24">
    <cfRule type="cellIs" dxfId="21" priority="26" operator="lessThan">
      <formula>0.05</formula>
    </cfRule>
  </conditionalFormatting>
  <conditionalFormatting sqref="F21:F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I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I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I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I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I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L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2016-01-19T20:15:48Z</dcterms:modified>
</cp:coreProperties>
</file>