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\Documents\GitHub\FlyNet\Technical\Testing\"/>
    </mc:Choice>
  </mc:AlternateContent>
  <bookViews>
    <workbookView xWindow="0" yWindow="0" windowWidth="23160" windowHeight="966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F8" i="1"/>
  <c r="I8" i="1"/>
  <c r="F13" i="1"/>
  <c r="F12" i="1"/>
  <c r="F19" i="1"/>
  <c r="F21" i="1"/>
  <c r="F20" i="1"/>
  <c r="F18" i="1"/>
  <c r="F17" i="1"/>
  <c r="F16" i="1"/>
  <c r="F22" i="1"/>
  <c r="F29" i="1"/>
  <c r="F30" i="1"/>
  <c r="I29" i="1"/>
  <c r="F9" i="1"/>
  <c r="F10" i="1"/>
  <c r="F11" i="1"/>
  <c r="F14" i="1"/>
  <c r="F24" i="1"/>
  <c r="F25" i="1"/>
  <c r="F26" i="1"/>
  <c r="F27" i="1"/>
  <c r="I24" i="1"/>
  <c r="F3" i="1"/>
  <c r="F4" i="1"/>
  <c r="F5" i="1"/>
  <c r="F6" i="1"/>
  <c r="I3" i="1"/>
  <c r="L3" i="1"/>
  <c r="M3" i="1"/>
  <c r="J29" i="1"/>
  <c r="G30" i="1"/>
  <c r="G29" i="1"/>
  <c r="J24" i="1"/>
  <c r="G27" i="1"/>
  <c r="G26" i="1"/>
  <c r="G25" i="1"/>
  <c r="G24" i="1"/>
  <c r="J16" i="1"/>
  <c r="G21" i="1"/>
  <c r="G18" i="1"/>
  <c r="G17" i="1"/>
  <c r="G16" i="1"/>
  <c r="J8" i="1"/>
  <c r="G14" i="1"/>
  <c r="G12" i="1"/>
  <c r="G11" i="1"/>
  <c r="G10" i="1"/>
  <c r="G9" i="1"/>
  <c r="G8" i="1"/>
  <c r="J3" i="1"/>
  <c r="G6" i="1"/>
  <c r="G5" i="1"/>
  <c r="G4" i="1"/>
  <c r="G3" i="1"/>
</calcChain>
</file>

<file path=xl/sharedStrings.xml><?xml version="1.0" encoding="utf-8"?>
<sst xmlns="http://schemas.openxmlformats.org/spreadsheetml/2006/main" count="108" uniqueCount="95">
  <si>
    <t>Test</t>
  </si>
  <si>
    <t>Requirement
Verification</t>
  </si>
  <si>
    <t>Description</t>
  </si>
  <si>
    <t>All Level 1 Requirements</t>
  </si>
  <si>
    <t>End of Year Test</t>
  </si>
  <si>
    <t>Guidance Subsystem</t>
  </si>
  <si>
    <t>Planning Subsystem</t>
  </si>
  <si>
    <t>Controls Subsystem</t>
  </si>
  <si>
    <t>Tracking/ID Subsystem</t>
  </si>
  <si>
    <t>Hardware Subsystem</t>
  </si>
  <si>
    <t>1.2, 5.2, 7.2</t>
  </si>
  <si>
    <t>5.1, 8.1</t>
  </si>
  <si>
    <t>1.1, 2.1, 2.2, 8.2, 8.3, 8.4</t>
  </si>
  <si>
    <t>1.2, 5.2, 5.3</t>
  </si>
  <si>
    <t xml:space="preserve">Test full Tracking Subsystem </t>
  </si>
  <si>
    <t>Test full Guidance Subsystem</t>
  </si>
  <si>
    <t>Test full Planning Subsystem</t>
  </si>
  <si>
    <t>Test full Controls Subsystem</t>
  </si>
  <si>
    <t>Test full Hardware Subsystem</t>
  </si>
  <si>
    <t>Initial Camera Test</t>
  </si>
  <si>
    <t>1.1.1,1.1.2</t>
  </si>
  <si>
    <t>Record images, load into processing software</t>
  </si>
  <si>
    <t>Target Imaging</t>
  </si>
  <si>
    <t>1.1.3</t>
  </si>
  <si>
    <t>Human Target ID</t>
  </si>
  <si>
    <t>1.1.5</t>
  </si>
  <si>
    <t>Experiment with human ID at various distances</t>
  </si>
  <si>
    <t>Obstacle Avoidance</t>
  </si>
  <si>
    <t>1.2.1</t>
  </si>
  <si>
    <t>Send system on collision course, verify avoidance</t>
  </si>
  <si>
    <t>Trajectory Test</t>
  </si>
  <si>
    <t>1.2.2, 1.2.3</t>
  </si>
  <si>
    <t>Give trajectory to desired position, verify accuracy with VICON</t>
  </si>
  <si>
    <t>Collision Correction</t>
  </si>
  <si>
    <t>1.2.4</t>
  </si>
  <si>
    <t>Maintain a distance of 5 cm from obstacles, verify with VICON</t>
  </si>
  <si>
    <t>Durataion</t>
  </si>
  <si>
    <t>1.3.1, 1.3.2</t>
  </si>
  <si>
    <t>Endurance test, while searching, full payload. Measure Distance traveled as well</t>
  </si>
  <si>
    <t>Target Estimation</t>
  </si>
  <si>
    <t>2.1.1</t>
  </si>
  <si>
    <t>Estimate position to withing 0.5 meters</t>
  </si>
  <si>
    <t>Multiple targets</t>
  </si>
  <si>
    <t>2.1.2</t>
  </si>
  <si>
    <t>At least 2 targets estimated and ID</t>
  </si>
  <si>
    <t>Target Estimate Update</t>
  </si>
  <si>
    <t>2.2.1</t>
  </si>
  <si>
    <t>Track targets, each updated position should be 10 Hz</t>
  </si>
  <si>
    <t>Autonomous Takeoff &amp; Landing</t>
  </si>
  <si>
    <t>3.1.2, 3.1.3</t>
  </si>
  <si>
    <t>Self Explainitory</t>
  </si>
  <si>
    <t>Payload</t>
  </si>
  <si>
    <t>5.1.1</t>
  </si>
  <si>
    <t>Delivery Zone</t>
  </si>
  <si>
    <t>5.2.1</t>
  </si>
  <si>
    <t>Within 5 meters of confirmed target</t>
  </si>
  <si>
    <t>Payload Delivery</t>
  </si>
  <si>
    <t>5.3.1, 5.3.2</t>
  </si>
  <si>
    <t>Release and confirm payload delivered safely</t>
  </si>
  <si>
    <t>Receive &amp; Transmit Test</t>
  </si>
  <si>
    <t>7.1.1, 7.1.2</t>
  </si>
  <si>
    <t>Send and receive data packets</t>
  </si>
  <si>
    <t>Obstacle Perceived</t>
  </si>
  <si>
    <t>7.2.1, 7.2.2</t>
  </si>
  <si>
    <t>Report obtacle locations, verify with VICON</t>
  </si>
  <si>
    <t>Obstacle Map</t>
  </si>
  <si>
    <t>7.3.1</t>
  </si>
  <si>
    <t>Obstacle Map maintained</t>
  </si>
  <si>
    <t>Communications</t>
  </si>
  <si>
    <t>7.3.2, 7.4.1</t>
  </si>
  <si>
    <t>Communicate Obstacle Maps and Confirmed target tracks</t>
  </si>
  <si>
    <t>Target tag identification</t>
  </si>
  <si>
    <t>8.2.1</t>
  </si>
  <si>
    <t>Roport identified tags</t>
  </si>
  <si>
    <t>Target Accuracy and Range</t>
  </si>
  <si>
    <t>8.3.1, 8.3.2</t>
  </si>
  <si>
    <t>Detect tags at 95% accuracy, find the maximum distance</t>
  </si>
  <si>
    <t>Unique Target Tags</t>
  </si>
  <si>
    <t>8.4.1</t>
  </si>
  <si>
    <t>Report tag ID numbers of all identified targets</t>
  </si>
  <si>
    <t>Component
Level</t>
  </si>
  <si>
    <t>Integration</t>
  </si>
  <si>
    <t>Subsystem</t>
  </si>
  <si>
    <t>Full System</t>
  </si>
  <si>
    <t>Progress</t>
  </si>
  <si>
    <t xml:space="preserve"> </t>
  </si>
  <si>
    <t>1.2,</t>
  </si>
  <si>
    <t>December 3-December 8</t>
  </si>
  <si>
    <t>November 19- December 2</t>
  </si>
  <si>
    <t>End of Semester Test Demo</t>
  </si>
  <si>
    <t xml:space="preserve">Correctly locate targets 95% of time </t>
  </si>
  <si>
    <t>Pushed To Next Semester</t>
  </si>
  <si>
    <t>Receive and Transmit Test</t>
  </si>
  <si>
    <t>Target Tag Identification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</si>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</sst>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 style="medium">
        <color rgb="FF00B0F0"/>
      </right>
      <top/>
      <bottom/>
      <diagonal/>
    </border>
    <border>
      <left style="medium">
        <color rgb="FF00B0F0"/>
      </left>
      <right style="medium">
        <color rgb="FF00B0F0"/>
      </right>
      <top/>
      <bottom style="medium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 style="medium">
        <color rgb="FF00B050"/>
      </right>
      <top/>
      <bottom/>
      <diagonal/>
    </border>
    <border>
      <left style="medium">
        <color rgb="FF00B050"/>
      </left>
      <right style="medium">
        <color rgb="FF00B050"/>
      </right>
      <top/>
      <bottom style="medium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/>
      <diagonal/>
    </border>
    <border>
      <left style="medium">
        <color rgb="FF7030A0"/>
      </left>
      <right style="medium">
        <color rgb="FF7030A0"/>
      </right>
      <top/>
      <bottom/>
      <diagonal/>
    </border>
    <border>
      <left style="medium">
        <color rgb="FF7030A0"/>
      </left>
      <right style="medium">
        <color rgb="FF7030A0"/>
      </right>
      <top/>
      <bottom style="medium">
        <color rgb="FF7030A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medium">
        <color rgb="FFBC7042"/>
      </left>
      <right style="medium">
        <color rgb="FFBC7042"/>
      </right>
      <top style="medium">
        <color rgb="FFBC7042"/>
      </top>
      <bottom/>
      <diagonal/>
    </border>
    <border>
      <left style="medium">
        <color rgb="FFBC7042"/>
      </left>
      <right style="medium">
        <color rgb="FFBC7042"/>
      </right>
      <top/>
      <bottom style="medium">
        <color rgb="FFBC7042"/>
      </bottom>
      <diagonal/>
    </border>
    <border>
      <left style="thin">
        <color rgb="FFBC7042"/>
      </left>
      <right style="thin">
        <color rgb="FFBC7042"/>
      </right>
      <top style="thin">
        <color rgb="FFBC7042"/>
      </top>
      <bottom style="thin">
        <color rgb="FFBC704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B0F0"/>
      </right>
      <top/>
      <bottom/>
      <diagonal/>
    </border>
    <border>
      <left/>
      <right style="medium">
        <color rgb="FF00B050"/>
      </right>
      <top/>
      <bottom/>
      <diagonal/>
    </border>
    <border>
      <left/>
      <right style="medium">
        <color rgb="FF7030A0"/>
      </right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4" xfId="0" applyBorder="1" applyAlignment="1">
      <alignment wrapText="1"/>
    </xf>
    <xf numFmtId="0" fontId="0" fillId="0" borderId="4" xfId="0" applyBorder="1"/>
    <xf numFmtId="0" fontId="0" fillId="0" borderId="0" xfId="0" applyAlignment="1"/>
    <xf numFmtId="0" fontId="0" fillId="0" borderId="8" xfId="0" applyBorder="1"/>
    <xf numFmtId="0" fontId="0" fillId="0" borderId="12" xfId="0" applyBorder="1"/>
    <xf numFmtId="0" fontId="0" fillId="0" borderId="16" xfId="0" applyBorder="1"/>
    <xf numFmtId="0" fontId="0" fillId="0" borderId="19" xfId="0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9" fontId="0" fillId="0" borderId="0" xfId="1" applyFont="1"/>
    <xf numFmtId="0" fontId="0" fillId="0" borderId="0" xfId="0" applyBorder="1" applyAlignment="1">
      <alignment vertical="center"/>
    </xf>
    <xf numFmtId="0" fontId="3" fillId="0" borderId="0" xfId="2" applyFill="1" applyBorder="1"/>
    <xf numFmtId="0" fontId="3" fillId="0" borderId="0" xfId="2" applyBorder="1"/>
    <xf numFmtId="0" fontId="3" fillId="2" borderId="0" xfId="2" applyFill="1" applyBorder="1"/>
    <xf numFmtId="0" fontId="0" fillId="2" borderId="0" xfId="0" applyFill="1"/>
    <xf numFmtId="0" fontId="0" fillId="2" borderId="12" xfId="0" applyFill="1" applyBorder="1"/>
    <xf numFmtId="0" fontId="0" fillId="2" borderId="8" xfId="0" applyFill="1" applyBorder="1"/>
    <xf numFmtId="9" fontId="0" fillId="0" borderId="0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/>
    </xf>
    <xf numFmtId="9" fontId="0" fillId="0" borderId="23" xfId="1" applyFont="1" applyBorder="1" applyAlignment="1">
      <alignment horizontal="center" vertical="center"/>
    </xf>
    <xf numFmtId="9" fontId="0" fillId="0" borderId="24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9" fontId="0" fillId="0" borderId="25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40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C70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argetImaging.docx" TargetMode="External"/><Relationship Id="rId13" Type="http://schemas.openxmlformats.org/officeDocument/2006/relationships/hyperlink" Target="Duration.docx" TargetMode="External"/><Relationship Id="rId18" Type="http://schemas.openxmlformats.org/officeDocument/2006/relationships/hyperlink" Target="Payload.docx" TargetMode="External"/><Relationship Id="rId26" Type="http://schemas.openxmlformats.org/officeDocument/2006/relationships/hyperlink" Target="TargetAccuracy&amp;Range.docx" TargetMode="External"/><Relationship Id="rId3" Type="http://schemas.openxmlformats.org/officeDocument/2006/relationships/hyperlink" Target="GuidanceSubsystem.docx" TargetMode="External"/><Relationship Id="rId21" Type="http://schemas.openxmlformats.org/officeDocument/2006/relationships/hyperlink" Target="Receive&amp;Transmit.docx" TargetMode="External"/><Relationship Id="rId7" Type="http://schemas.openxmlformats.org/officeDocument/2006/relationships/hyperlink" Target="InitialCameraTest.docx" TargetMode="External"/><Relationship Id="rId12" Type="http://schemas.openxmlformats.org/officeDocument/2006/relationships/hyperlink" Target="ObstacleAvoidance.docx" TargetMode="External"/><Relationship Id="rId17" Type="http://schemas.openxmlformats.org/officeDocument/2006/relationships/hyperlink" Target="AutonomousTakeoffLanding.docx" TargetMode="External"/><Relationship Id="rId25" Type="http://schemas.openxmlformats.org/officeDocument/2006/relationships/hyperlink" Target="TargetTagIdentification.docx" TargetMode="External"/><Relationship Id="rId2" Type="http://schemas.openxmlformats.org/officeDocument/2006/relationships/hyperlink" Target="TrackingIDSubsystem.docx" TargetMode="External"/><Relationship Id="rId16" Type="http://schemas.openxmlformats.org/officeDocument/2006/relationships/hyperlink" Target="TargetEstimateUpdate.docx" TargetMode="External"/><Relationship Id="rId20" Type="http://schemas.openxmlformats.org/officeDocument/2006/relationships/hyperlink" Target="PayloadDelivery.docx" TargetMode="External"/><Relationship Id="rId1" Type="http://schemas.openxmlformats.org/officeDocument/2006/relationships/hyperlink" Target="EndOfSemesterTestDemo.docx" TargetMode="External"/><Relationship Id="rId6" Type="http://schemas.openxmlformats.org/officeDocument/2006/relationships/hyperlink" Target="HardwareSubsystem.docx" TargetMode="External"/><Relationship Id="rId11" Type="http://schemas.openxmlformats.org/officeDocument/2006/relationships/hyperlink" Target="TrajectoryTest.docx" TargetMode="External"/><Relationship Id="rId24" Type="http://schemas.openxmlformats.org/officeDocument/2006/relationships/hyperlink" Target="Communications.docx" TargetMode="External"/><Relationship Id="rId5" Type="http://schemas.openxmlformats.org/officeDocument/2006/relationships/hyperlink" Target="ControlsSubsystem.docx" TargetMode="External"/><Relationship Id="rId15" Type="http://schemas.openxmlformats.org/officeDocument/2006/relationships/hyperlink" Target="MultipleTargets.docx" TargetMode="External"/><Relationship Id="rId23" Type="http://schemas.openxmlformats.org/officeDocument/2006/relationships/hyperlink" Target="ObstacleMap.docx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CollisionCorrection.docx" TargetMode="External"/><Relationship Id="rId19" Type="http://schemas.openxmlformats.org/officeDocument/2006/relationships/hyperlink" Target="DeliveryZone.docx" TargetMode="External"/><Relationship Id="rId4" Type="http://schemas.openxmlformats.org/officeDocument/2006/relationships/hyperlink" Target="PlanningSubsystem.docx" TargetMode="External"/><Relationship Id="rId9" Type="http://schemas.openxmlformats.org/officeDocument/2006/relationships/hyperlink" Target="HumanTargetID.docx" TargetMode="External"/><Relationship Id="rId14" Type="http://schemas.openxmlformats.org/officeDocument/2006/relationships/hyperlink" Target="TargetEstimation.docx" TargetMode="External"/><Relationship Id="rId22" Type="http://schemas.openxmlformats.org/officeDocument/2006/relationships/hyperlink" Target="ObstaclePerceived.docx" TargetMode="External"/><Relationship Id="rId27" Type="http://schemas.openxmlformats.org/officeDocument/2006/relationships/hyperlink" Target="UniqueTargetTags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zoomScale="90" zoomScaleNormal="90" workbookViewId="0">
      <selection activeCell="B15" sqref="B15"/>
    </sheetView>
  </sheetViews>
  <sheetFormatPr defaultRowHeight="15" x14ac:dyDescent="0.25"/>
  <cols>
    <col min="2" max="2" width="24.140625" bestFit="1" customWidth="1"/>
    <col min="3" max="3" width="23.42578125" bestFit="1" customWidth="1"/>
    <col min="4" max="4" width="41.42578125" customWidth="1"/>
    <col min="5" max="5" width="6.28515625" customWidth="1"/>
    <col min="6" max="6" width="5.85546875" style="12" bestFit="1" customWidth="1"/>
    <col min="7" max="7" width="29.28515625" customWidth="1"/>
    <col min="8" max="8" width="10.85546875" bestFit="1" customWidth="1"/>
    <col min="9" max="9" width="5.85546875" bestFit="1" customWidth="1"/>
    <col min="10" max="10" width="21.42578125" bestFit="1" customWidth="1"/>
    <col min="11" max="11" width="10.85546875" bestFit="1" customWidth="1"/>
    <col min="12" max="12" width="10.85546875" customWidth="1"/>
    <col min="13" max="13" width="25.28515625" bestFit="1" customWidth="1"/>
  </cols>
  <sheetData>
    <row r="1" spans="1:13" x14ac:dyDescent="0.25">
      <c r="G1" s="38" t="s">
        <v>94</v>
      </c>
      <c r="H1" s="38"/>
      <c r="J1" s="38" t="s">
        <v>88</v>
      </c>
      <c r="K1" s="38"/>
      <c r="M1" t="s">
        <v>87</v>
      </c>
    </row>
    <row r="2" spans="1:13" ht="30.75" thickBot="1" x14ac:dyDescent="0.3">
      <c r="A2" t="s">
        <v>84</v>
      </c>
      <c r="B2" s="1" t="s">
        <v>0</v>
      </c>
      <c r="C2" s="2" t="s">
        <v>1</v>
      </c>
      <c r="D2" s="1" t="s">
        <v>2</v>
      </c>
      <c r="E2" s="1"/>
      <c r="G2" s="10" t="s">
        <v>80</v>
      </c>
      <c r="H2" s="11" t="s">
        <v>81</v>
      </c>
      <c r="I2" s="11"/>
      <c r="J2" s="11" t="s">
        <v>82</v>
      </c>
      <c r="K2" s="11" t="s">
        <v>81</v>
      </c>
      <c r="L2" s="11"/>
      <c r="M2" s="11" t="s">
        <v>83</v>
      </c>
    </row>
    <row r="3" spans="1:13" x14ac:dyDescent="0.25">
      <c r="A3" s="12">
        <v>0</v>
      </c>
      <c r="B3" s="14" t="s">
        <v>89</v>
      </c>
      <c r="C3" t="s">
        <v>3</v>
      </c>
      <c r="D3" t="s">
        <v>4</v>
      </c>
      <c r="F3" s="12">
        <f>A9</f>
        <v>0.75</v>
      </c>
      <c r="G3" s="3" t="str">
        <f>B9</f>
        <v>Initial Camera Test</v>
      </c>
      <c r="I3" s="39">
        <f>AVERAGE(AVERAGE(F3:F6),A5,AVERAGE(F3:F6),AVERAGE(F3:F6))</f>
        <v>0.1875</v>
      </c>
      <c r="J3" s="26" t="str">
        <f>B5</f>
        <v>Guidance Subsystem</v>
      </c>
      <c r="L3" s="20">
        <f>AVERAGE(AVERAGE(I3,I8,I16,I24,I29),A3,AVERAGE(I3,I8,I16,I24,I29),AVERAGE(I3,I8,I16,I24,I29))</f>
        <v>0.15168749999999998</v>
      </c>
      <c r="M3" s="21" t="str">
        <f>B3</f>
        <v>End of Semester Test Demo</v>
      </c>
    </row>
    <row r="4" spans="1:13" x14ac:dyDescent="0.25">
      <c r="A4" s="12">
        <v>0</v>
      </c>
      <c r="B4" s="15" t="s">
        <v>8</v>
      </c>
      <c r="C4" t="s">
        <v>12</v>
      </c>
      <c r="D4" t="s">
        <v>14</v>
      </c>
      <c r="F4" s="12">
        <f>A10</f>
        <v>0.05</v>
      </c>
      <c r="G4" s="4" t="str">
        <f>B10</f>
        <v>Target Imaging</v>
      </c>
      <c r="I4" s="39"/>
      <c r="J4" s="27"/>
      <c r="L4" s="20"/>
      <c r="M4" s="22"/>
    </row>
    <row r="5" spans="1:13" x14ac:dyDescent="0.25">
      <c r="A5" s="12">
        <v>0</v>
      </c>
      <c r="B5" s="15" t="s">
        <v>5</v>
      </c>
      <c r="C5" t="s">
        <v>10</v>
      </c>
      <c r="D5" t="s">
        <v>15</v>
      </c>
      <c r="F5" s="12">
        <f>A24</f>
        <v>0.1</v>
      </c>
      <c r="G5" s="4" t="str">
        <f>B24</f>
        <v>Obstacle Perceived</v>
      </c>
      <c r="H5" s="5"/>
      <c r="I5" s="39"/>
      <c r="J5" s="27"/>
      <c r="L5" s="20"/>
      <c r="M5" s="22"/>
    </row>
    <row r="6" spans="1:13" ht="15.75" thickBot="1" x14ac:dyDescent="0.3">
      <c r="A6" s="12">
        <v>0</v>
      </c>
      <c r="B6" s="15" t="s">
        <v>6</v>
      </c>
      <c r="C6" t="s">
        <v>13</v>
      </c>
      <c r="D6" t="s">
        <v>16</v>
      </c>
      <c r="F6" s="12">
        <f>A25</f>
        <v>0.1</v>
      </c>
      <c r="G6" s="4" t="str">
        <f>B25</f>
        <v>Obstacle Map</v>
      </c>
      <c r="H6" s="5"/>
      <c r="I6" s="39"/>
      <c r="J6" s="28"/>
      <c r="L6" s="20"/>
      <c r="M6" s="22"/>
    </row>
    <row r="7" spans="1:13" ht="15.75" thickBot="1" x14ac:dyDescent="0.3">
      <c r="A7" s="12">
        <v>0</v>
      </c>
      <c r="B7" s="15" t="s">
        <v>7</v>
      </c>
      <c r="C7" t="s">
        <v>86</v>
      </c>
      <c r="D7" t="s">
        <v>17</v>
      </c>
      <c r="L7" s="20"/>
      <c r="M7" s="22"/>
    </row>
    <row r="8" spans="1:13" x14ac:dyDescent="0.25">
      <c r="A8" s="12">
        <v>0.25</v>
      </c>
      <c r="B8" s="15" t="s">
        <v>9</v>
      </c>
      <c r="C8" t="s">
        <v>11</v>
      </c>
      <c r="D8" t="s">
        <v>18</v>
      </c>
      <c r="F8" s="12">
        <f>A11</f>
        <v>0.05</v>
      </c>
      <c r="G8" s="6" t="str">
        <f>B11</f>
        <v>Human Target ID</v>
      </c>
      <c r="I8" s="40">
        <f>AVERAGE(AVERAGE(F8:F12),A4,AVERAGE(F8:F12),AVERAGE(F8:F12))</f>
        <v>0.14250000000000002</v>
      </c>
      <c r="J8" s="29" t="str">
        <f>B4</f>
        <v>Tracking/ID Subsystem</v>
      </c>
      <c r="L8" s="20"/>
      <c r="M8" s="22"/>
    </row>
    <row r="9" spans="1:13" x14ac:dyDescent="0.25">
      <c r="A9" s="12">
        <v>0.75</v>
      </c>
      <c r="B9" s="15" t="s">
        <v>19</v>
      </c>
      <c r="C9" t="s">
        <v>20</v>
      </c>
      <c r="D9" t="s">
        <v>21</v>
      </c>
      <c r="E9" t="s">
        <v>85</v>
      </c>
      <c r="F9" s="12">
        <f t="shared" ref="F9:G11" si="0">A16</f>
        <v>0.25</v>
      </c>
      <c r="G9" s="6" t="str">
        <f t="shared" si="0"/>
        <v>Target Estimation</v>
      </c>
      <c r="I9" s="41"/>
      <c r="J9" s="30"/>
      <c r="L9" s="20"/>
      <c r="M9" s="22"/>
    </row>
    <row r="10" spans="1:13" x14ac:dyDescent="0.25">
      <c r="A10" s="12">
        <v>0.05</v>
      </c>
      <c r="B10" s="15" t="s">
        <v>22</v>
      </c>
      <c r="C10" t="s">
        <v>23</v>
      </c>
      <c r="D10" t="s">
        <v>90</v>
      </c>
      <c r="E10" t="s">
        <v>85</v>
      </c>
      <c r="F10" s="12">
        <f t="shared" si="0"/>
        <v>0.25</v>
      </c>
      <c r="G10" s="6" t="str">
        <f t="shared" si="0"/>
        <v>Multiple targets</v>
      </c>
      <c r="I10" s="41"/>
      <c r="J10" s="30"/>
      <c r="L10" s="20"/>
      <c r="M10" s="22"/>
    </row>
    <row r="11" spans="1:13" x14ac:dyDescent="0.25">
      <c r="A11" s="12">
        <v>0.05</v>
      </c>
      <c r="B11" s="15" t="s">
        <v>24</v>
      </c>
      <c r="C11" t="s">
        <v>25</v>
      </c>
      <c r="D11" t="s">
        <v>26</v>
      </c>
      <c r="E11" t="s">
        <v>85</v>
      </c>
      <c r="F11" s="12">
        <f t="shared" si="0"/>
        <v>0.15</v>
      </c>
      <c r="G11" s="6" t="str">
        <f t="shared" si="0"/>
        <v>Target Estimate Update</v>
      </c>
      <c r="I11" s="41"/>
      <c r="J11" s="30"/>
      <c r="L11" s="20"/>
      <c r="M11" s="22"/>
    </row>
    <row r="12" spans="1:13" x14ac:dyDescent="0.25">
      <c r="A12" s="12">
        <v>0.25</v>
      </c>
      <c r="B12" s="15" t="s">
        <v>33</v>
      </c>
      <c r="C12" t="s">
        <v>28</v>
      </c>
      <c r="D12" t="s">
        <v>29</v>
      </c>
      <c r="E12" t="s">
        <v>85</v>
      </c>
      <c r="F12" s="12">
        <f>A28</f>
        <v>0.25</v>
      </c>
      <c r="G12" s="6" t="str">
        <f>B28</f>
        <v>Target Accuracy and Range</v>
      </c>
      <c r="I12" s="41"/>
      <c r="J12" s="30"/>
      <c r="L12" s="20"/>
      <c r="M12" s="22"/>
    </row>
    <row r="13" spans="1:13" x14ac:dyDescent="0.25">
      <c r="A13" s="12">
        <v>0.1</v>
      </c>
      <c r="B13" s="15" t="s">
        <v>30</v>
      </c>
      <c r="C13" t="s">
        <v>31</v>
      </c>
      <c r="D13" t="s">
        <v>32</v>
      </c>
      <c r="E13" t="s">
        <v>85</v>
      </c>
      <c r="F13" s="12">
        <f>A27</f>
        <v>0</v>
      </c>
      <c r="G13" s="19" t="s">
        <v>93</v>
      </c>
      <c r="I13" s="41"/>
      <c r="J13" s="30"/>
      <c r="L13" s="20"/>
      <c r="M13" s="22"/>
    </row>
    <row r="14" spans="1:13" ht="15.75" thickBot="1" x14ac:dyDescent="0.3">
      <c r="A14" s="12">
        <v>0.25</v>
      </c>
      <c r="B14" s="15" t="s">
        <v>27</v>
      </c>
      <c r="C14" t="s">
        <v>34</v>
      </c>
      <c r="D14" t="s">
        <v>35</v>
      </c>
      <c r="E14" t="s">
        <v>85</v>
      </c>
      <c r="F14" s="12">
        <f t="shared" ref="F14:G14" si="1">A29</f>
        <v>0</v>
      </c>
      <c r="G14" s="19" t="str">
        <f t="shared" si="1"/>
        <v>Unique Target Tags</v>
      </c>
      <c r="I14" s="41"/>
      <c r="J14" s="31"/>
      <c r="L14" s="20"/>
      <c r="M14" s="22"/>
    </row>
    <row r="15" spans="1:13" ht="15.75" thickBot="1" x14ac:dyDescent="0.3">
      <c r="A15" s="12">
        <v>0.5</v>
      </c>
      <c r="B15" s="15" t="s">
        <v>36</v>
      </c>
      <c r="C15" t="s">
        <v>37</v>
      </c>
      <c r="D15" t="s">
        <v>38</v>
      </c>
      <c r="E15" t="s">
        <v>85</v>
      </c>
      <c r="L15" s="20"/>
      <c r="M15" s="22"/>
    </row>
    <row r="16" spans="1:13" x14ac:dyDescent="0.25">
      <c r="A16" s="12">
        <v>0.25</v>
      </c>
      <c r="B16" s="15" t="s">
        <v>39</v>
      </c>
      <c r="C16" t="s">
        <v>40</v>
      </c>
      <c r="D16" t="s">
        <v>41</v>
      </c>
      <c r="F16" s="12">
        <f t="shared" ref="F16:G18" si="2">A12</f>
        <v>0.25</v>
      </c>
      <c r="G16" s="7" t="str">
        <f t="shared" si="2"/>
        <v>Collision Correction</v>
      </c>
      <c r="I16" s="20">
        <f>AVERAGE(AVERAGE(F16:F19),A6,AVERAGE(F16:F19),AVERAGE(F16:F19))</f>
        <v>0.13124999999999998</v>
      </c>
      <c r="J16" s="35" t="str">
        <f>B6</f>
        <v>Planning Subsystem</v>
      </c>
      <c r="L16" s="20"/>
      <c r="M16" s="22"/>
    </row>
    <row r="17" spans="1:13" x14ac:dyDescent="0.25">
      <c r="A17" s="12">
        <v>0.25</v>
      </c>
      <c r="B17" s="15" t="s">
        <v>42</v>
      </c>
      <c r="C17" t="s">
        <v>43</v>
      </c>
      <c r="D17" t="s">
        <v>44</v>
      </c>
      <c r="F17" s="12">
        <f t="shared" si="2"/>
        <v>0.1</v>
      </c>
      <c r="G17" s="7" t="str">
        <f t="shared" si="2"/>
        <v>Trajectory Test</v>
      </c>
      <c r="I17" s="20"/>
      <c r="J17" s="36"/>
      <c r="L17" s="20"/>
      <c r="M17" s="22"/>
    </row>
    <row r="18" spans="1:13" x14ac:dyDescent="0.25">
      <c r="A18" s="12">
        <v>0.15</v>
      </c>
      <c r="B18" s="15" t="s">
        <v>45</v>
      </c>
      <c r="C18" t="s">
        <v>46</v>
      </c>
      <c r="D18" t="s">
        <v>47</v>
      </c>
      <c r="E18" t="s">
        <v>85</v>
      </c>
      <c r="F18" s="12">
        <f t="shared" si="2"/>
        <v>0.25</v>
      </c>
      <c r="G18" s="7" t="str">
        <f t="shared" si="2"/>
        <v>Obstacle Avoidance</v>
      </c>
      <c r="I18" s="20"/>
      <c r="J18" s="36"/>
      <c r="L18" s="20"/>
      <c r="M18" s="22"/>
    </row>
    <row r="19" spans="1:13" x14ac:dyDescent="0.25">
      <c r="A19" s="12">
        <v>0.5</v>
      </c>
      <c r="B19" s="15" t="s">
        <v>48</v>
      </c>
      <c r="C19" t="s">
        <v>49</v>
      </c>
      <c r="D19" t="s">
        <v>50</v>
      </c>
      <c r="F19" s="12">
        <f>A23</f>
        <v>0.1</v>
      </c>
      <c r="G19" s="7" t="s">
        <v>92</v>
      </c>
      <c r="I19" s="20"/>
      <c r="J19" s="36"/>
      <c r="L19" s="20"/>
      <c r="M19" s="22"/>
    </row>
    <row r="20" spans="1:13" x14ac:dyDescent="0.25">
      <c r="A20" s="12">
        <v>0.25</v>
      </c>
      <c r="B20" s="15" t="s">
        <v>51</v>
      </c>
      <c r="C20" t="s">
        <v>52</v>
      </c>
      <c r="D20" t="s">
        <v>50</v>
      </c>
      <c r="F20" s="12">
        <f>A26</f>
        <v>0</v>
      </c>
      <c r="G20" s="18" t="s">
        <v>68</v>
      </c>
      <c r="I20" s="20"/>
      <c r="J20" s="36"/>
      <c r="L20" s="20"/>
      <c r="M20" s="22"/>
    </row>
    <row r="21" spans="1:13" x14ac:dyDescent="0.25">
      <c r="A21" s="12">
        <v>0</v>
      </c>
      <c r="B21" s="16" t="s">
        <v>53</v>
      </c>
      <c r="C21" t="s">
        <v>54</v>
      </c>
      <c r="D21" t="s">
        <v>55</v>
      </c>
      <c r="F21" s="12">
        <f>A21</f>
        <v>0</v>
      </c>
      <c r="G21" s="18" t="str">
        <f>B21</f>
        <v>Delivery Zone</v>
      </c>
      <c r="I21" s="20"/>
      <c r="J21" s="36"/>
      <c r="L21" s="20"/>
      <c r="M21" s="22"/>
    </row>
    <row r="22" spans="1:13" ht="15.75" thickBot="1" x14ac:dyDescent="0.3">
      <c r="A22" s="12">
        <v>0</v>
      </c>
      <c r="B22" s="16" t="s">
        <v>56</v>
      </c>
      <c r="C22" t="s">
        <v>57</v>
      </c>
      <c r="D22" t="s">
        <v>58</v>
      </c>
      <c r="F22" s="12">
        <f>A22</f>
        <v>0</v>
      </c>
      <c r="G22" s="18" t="s">
        <v>56</v>
      </c>
      <c r="I22" s="20"/>
      <c r="J22" s="37"/>
      <c r="L22" s="20"/>
      <c r="M22" s="22"/>
    </row>
    <row r="23" spans="1:13" ht="15.75" thickBot="1" x14ac:dyDescent="0.3">
      <c r="A23" s="12">
        <v>0.1</v>
      </c>
      <c r="B23" s="14" t="s">
        <v>59</v>
      </c>
      <c r="C23" t="s">
        <v>60</v>
      </c>
      <c r="D23" t="s">
        <v>61</v>
      </c>
      <c r="L23" s="20"/>
      <c r="M23" s="22"/>
    </row>
    <row r="24" spans="1:13" x14ac:dyDescent="0.25">
      <c r="A24" s="12">
        <v>0.1</v>
      </c>
      <c r="B24" s="15" t="s">
        <v>62</v>
      </c>
      <c r="C24" t="s">
        <v>63</v>
      </c>
      <c r="D24" t="s">
        <v>64</v>
      </c>
      <c r="F24" s="12">
        <f t="shared" ref="F24:G26" si="3">A12</f>
        <v>0.25</v>
      </c>
      <c r="G24" s="8" t="str">
        <f t="shared" si="3"/>
        <v>Collision Correction</v>
      </c>
      <c r="I24" s="42">
        <f>AVERAGE(AVERAGE(F24:F27),A7,AVERAGE(F24:F27),AVERAGE(F24:F27))</f>
        <v>0.20625000000000002</v>
      </c>
      <c r="J24" s="32" t="str">
        <f>B7</f>
        <v>Controls Subsystem</v>
      </c>
      <c r="L24" s="20"/>
      <c r="M24" s="22"/>
    </row>
    <row r="25" spans="1:13" x14ac:dyDescent="0.25">
      <c r="A25" s="12">
        <v>0.1</v>
      </c>
      <c r="B25" s="15" t="s">
        <v>65</v>
      </c>
      <c r="C25" t="s">
        <v>66</v>
      </c>
      <c r="D25" t="s">
        <v>67</v>
      </c>
      <c r="F25" s="12">
        <f t="shared" si="3"/>
        <v>0.1</v>
      </c>
      <c r="G25" s="8" t="str">
        <f t="shared" si="3"/>
        <v>Trajectory Test</v>
      </c>
      <c r="I25" s="43"/>
      <c r="J25" s="33"/>
      <c r="L25" s="20"/>
      <c r="M25" s="22"/>
    </row>
    <row r="26" spans="1:13" x14ac:dyDescent="0.25">
      <c r="A26" s="12">
        <v>0</v>
      </c>
      <c r="B26" s="16" t="s">
        <v>68</v>
      </c>
      <c r="C26" t="s">
        <v>69</v>
      </c>
      <c r="D26" t="s">
        <v>70</v>
      </c>
      <c r="E26" t="s">
        <v>85</v>
      </c>
      <c r="F26" s="12">
        <f t="shared" si="3"/>
        <v>0.25</v>
      </c>
      <c r="G26" s="8" t="str">
        <f t="shared" si="3"/>
        <v>Obstacle Avoidance</v>
      </c>
      <c r="I26" s="43"/>
      <c r="J26" s="33"/>
      <c r="L26" s="20"/>
      <c r="M26" s="22"/>
    </row>
    <row r="27" spans="1:13" ht="15.75" thickBot="1" x14ac:dyDescent="0.3">
      <c r="A27" s="12">
        <v>0</v>
      </c>
      <c r="B27" s="16" t="s">
        <v>71</v>
      </c>
      <c r="C27" t="s">
        <v>72</v>
      </c>
      <c r="D27" t="s">
        <v>73</v>
      </c>
      <c r="F27" s="12">
        <f>A19</f>
        <v>0.5</v>
      </c>
      <c r="G27" s="8" t="str">
        <f>B19</f>
        <v>Autonomous Takeoff &amp; Landing</v>
      </c>
      <c r="I27" s="43"/>
      <c r="J27" s="34"/>
      <c r="L27" s="20"/>
      <c r="M27" s="22"/>
    </row>
    <row r="28" spans="1:13" ht="15.75" thickBot="1" x14ac:dyDescent="0.3">
      <c r="A28" s="12">
        <v>0.25</v>
      </c>
      <c r="B28" s="15" t="s">
        <v>74</v>
      </c>
      <c r="C28" t="s">
        <v>75</v>
      </c>
      <c r="D28" t="s">
        <v>76</v>
      </c>
      <c r="E28" t="s">
        <v>85</v>
      </c>
      <c r="L28" s="20"/>
      <c r="M28" s="22"/>
    </row>
    <row r="29" spans="1:13" x14ac:dyDescent="0.25">
      <c r="A29" s="12">
        <v>0</v>
      </c>
      <c r="B29" s="16" t="s">
        <v>77</v>
      </c>
      <c r="C29" t="s">
        <v>78</v>
      </c>
      <c r="D29" t="s">
        <v>79</v>
      </c>
      <c r="F29" s="12">
        <f>A15</f>
        <v>0.5</v>
      </c>
      <c r="G29" s="9" t="str">
        <f>B15</f>
        <v>Durataion</v>
      </c>
      <c r="I29" s="20">
        <f>AVERAGE(AVERAGE(F29:F30),A8,AVERAGE(F29:F30),AVERAGE(F29:F30))</f>
        <v>0.34375</v>
      </c>
      <c r="J29" s="24" t="str">
        <f>B8</f>
        <v>Hardware Subsystem</v>
      </c>
      <c r="L29" s="20"/>
      <c r="M29" s="22"/>
    </row>
    <row r="30" spans="1:13" ht="15.75" thickBot="1" x14ac:dyDescent="0.3">
      <c r="F30" s="12">
        <f>A20</f>
        <v>0.25</v>
      </c>
      <c r="G30" s="9" t="str">
        <f>B20</f>
        <v>Payload</v>
      </c>
      <c r="I30" s="20"/>
      <c r="J30" s="25"/>
      <c r="L30" s="20"/>
      <c r="M30" s="23"/>
    </row>
    <row r="31" spans="1:13" x14ac:dyDescent="0.25">
      <c r="B31" s="17" t="s">
        <v>91</v>
      </c>
      <c r="J31" s="13"/>
      <c r="M31" s="13"/>
    </row>
  </sheetData>
  <mergeCells count="14">
    <mergeCell ref="G1:H1"/>
    <mergeCell ref="J1:K1"/>
    <mergeCell ref="I29:I30"/>
    <mergeCell ref="I3:I6"/>
    <mergeCell ref="I8:I14"/>
    <mergeCell ref="I24:I27"/>
    <mergeCell ref="I16:I22"/>
    <mergeCell ref="L3:L30"/>
    <mergeCell ref="M3:M30"/>
    <mergeCell ref="J29:J30"/>
    <mergeCell ref="J3:J6"/>
    <mergeCell ref="J8:J14"/>
    <mergeCell ref="J24:J27"/>
    <mergeCell ref="J16:J22"/>
  </mergeCells>
  <conditionalFormatting sqref="G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29:F30 F22">
    <cfRule type="cellIs" dxfId="39" priority="45" operator="lessThan">
      <formula>0.05</formula>
    </cfRule>
  </conditionalFormatting>
  <conditionalFormatting sqref="F3 F29:F30 F22">
    <cfRule type="cellIs" dxfId="38" priority="41" operator="between">
      <formula>0.06</formula>
      <formula>0.99</formula>
    </cfRule>
    <cfRule type="cellIs" dxfId="37" priority="42" operator="equal">
      <formula>1</formula>
    </cfRule>
    <cfRule type="cellIs" dxfId="36" priority="43" operator="between">
      <formula>0.05</formula>
      <formula>0.95</formula>
    </cfRule>
  </conditionalFormatting>
  <conditionalFormatting sqref="F4:F6">
    <cfRule type="cellIs" dxfId="35" priority="38" operator="between">
      <formula>0.06</formula>
      <formula>0.99</formula>
    </cfRule>
    <cfRule type="cellIs" dxfId="34" priority="39" operator="equal">
      <formula>1</formula>
    </cfRule>
    <cfRule type="cellIs" dxfId="33" priority="40" operator="between">
      <formula>0.05</formula>
      <formula>0.95</formula>
    </cfRule>
  </conditionalFormatting>
  <conditionalFormatting sqref="F4:F6">
    <cfRule type="cellIs" dxfId="32" priority="35" operator="between">
      <formula>0.06</formula>
      <formula>0.99</formula>
    </cfRule>
    <cfRule type="cellIs" dxfId="31" priority="36" operator="equal">
      <formula>1</formula>
    </cfRule>
    <cfRule type="cellIs" dxfId="30" priority="37" operator="between">
      <formula>0.05</formula>
      <formula>0.95</formula>
    </cfRule>
  </conditionalFormatting>
  <conditionalFormatting sqref="F8:F14">
    <cfRule type="cellIs" dxfId="29" priority="34" operator="lessThan">
      <formula>0.05</formula>
    </cfRule>
  </conditionalFormatting>
  <conditionalFormatting sqref="F8:F14">
    <cfRule type="cellIs" dxfId="28" priority="31" operator="between">
      <formula>0.06</formula>
      <formula>0.99</formula>
    </cfRule>
    <cfRule type="cellIs" dxfId="27" priority="32" operator="equal">
      <formula>1</formula>
    </cfRule>
    <cfRule type="cellIs" dxfId="26" priority="33" operator="between">
      <formula>0.05</formula>
      <formula>0.95</formula>
    </cfRule>
  </conditionalFormatting>
  <conditionalFormatting sqref="F16:F21">
    <cfRule type="cellIs" dxfId="25" priority="30" operator="lessThan">
      <formula>0.05</formula>
    </cfRule>
  </conditionalFormatting>
  <conditionalFormatting sqref="F16:F21">
    <cfRule type="cellIs" dxfId="24" priority="27" operator="between">
      <formula>0.06</formula>
      <formula>0.99</formula>
    </cfRule>
    <cfRule type="cellIs" dxfId="23" priority="28" operator="equal">
      <formula>1</formula>
    </cfRule>
    <cfRule type="cellIs" dxfId="22" priority="29" operator="between">
      <formula>0.05</formula>
      <formula>0.95</formula>
    </cfRule>
  </conditionalFormatting>
  <conditionalFormatting sqref="F24:F27">
    <cfRule type="cellIs" dxfId="21" priority="26" operator="lessThan">
      <formula>0.05</formula>
    </cfRule>
  </conditionalFormatting>
  <conditionalFormatting sqref="F24:F27">
    <cfRule type="cellIs" dxfId="20" priority="23" operator="between">
      <formula>0.06</formula>
      <formula>0.99</formula>
    </cfRule>
    <cfRule type="cellIs" dxfId="19" priority="24" operator="equal">
      <formula>1</formula>
    </cfRule>
    <cfRule type="cellIs" dxfId="18" priority="25" operator="between">
      <formula>0.05</formula>
      <formula>0.95</formula>
    </cfRule>
  </conditionalFormatting>
  <conditionalFormatting sqref="I3:I6">
    <cfRule type="cellIs" dxfId="17" priority="16" operator="equal">
      <formula>1</formula>
    </cfRule>
    <cfRule type="cellIs" dxfId="16" priority="17" operator="between">
      <formula>0.06</formula>
      <formula>0.99</formula>
    </cfRule>
    <cfRule type="cellIs" dxfId="15" priority="18" operator="lessThan">
      <formula>0.05</formula>
    </cfRule>
  </conditionalFormatting>
  <conditionalFormatting sqref="I8:I14">
    <cfRule type="cellIs" dxfId="14" priority="13" operator="equal">
      <formula>1</formula>
    </cfRule>
    <cfRule type="cellIs" dxfId="13" priority="14" operator="between">
      <formula>0.06</formula>
      <formula>0.99</formula>
    </cfRule>
    <cfRule type="cellIs" dxfId="12" priority="15" operator="lessThan">
      <formula>0.05</formula>
    </cfRule>
  </conditionalFormatting>
  <conditionalFormatting sqref="I16">
    <cfRule type="cellIs" dxfId="11" priority="10" operator="equal">
      <formula>1</formula>
    </cfRule>
    <cfRule type="cellIs" dxfId="10" priority="11" operator="between">
      <formula>0.06</formula>
      <formula>0.99</formula>
    </cfRule>
    <cfRule type="cellIs" dxfId="9" priority="12" operator="lessThan">
      <formula>0.05</formula>
    </cfRule>
  </conditionalFormatting>
  <conditionalFormatting sqref="I24:I27">
    <cfRule type="cellIs" dxfId="8" priority="7" operator="equal">
      <formula>1</formula>
    </cfRule>
    <cfRule type="cellIs" dxfId="7" priority="8" operator="between">
      <formula>0.06</formula>
      <formula>0.99</formula>
    </cfRule>
    <cfRule type="cellIs" dxfId="6" priority="9" operator="lessThan">
      <formula>0.05</formula>
    </cfRule>
  </conditionalFormatting>
  <conditionalFormatting sqref="I29">
    <cfRule type="cellIs" dxfId="5" priority="4" operator="equal">
      <formula>1</formula>
    </cfRule>
    <cfRule type="cellIs" dxfId="4" priority="5" operator="between">
      <formula>0.06</formula>
      <formula>0.99</formula>
    </cfRule>
    <cfRule type="cellIs" dxfId="3" priority="6" operator="lessThan">
      <formula>0.05</formula>
    </cfRule>
  </conditionalFormatting>
  <conditionalFormatting sqref="L3">
    <cfRule type="cellIs" dxfId="2" priority="1" operator="equal">
      <formula>1</formula>
    </cfRule>
    <cfRule type="cellIs" dxfId="1" priority="2" operator="between">
      <formula>0.06</formula>
      <formula>0.99</formula>
    </cfRule>
    <cfRule type="cellIs" dxfId="0" priority="3" operator="lessThan">
      <formula>0.05</formula>
    </cfRule>
  </conditionalFormatting>
  <hyperlinks>
    <hyperlink ref="B3" r:id="rId1" display="End of Semester test demo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  <hyperlink ref="B17" r:id="rId15"/>
    <hyperlink ref="B18" r:id="rId16"/>
    <hyperlink ref="B19" r:id="rId17"/>
    <hyperlink ref="B20" r:id="rId18"/>
    <hyperlink ref="B21" r:id="rId19"/>
    <hyperlink ref="B22" r:id="rId20"/>
    <hyperlink ref="B23" r:id="rId21"/>
    <hyperlink ref="B24" r:id="rId22"/>
    <hyperlink ref="B25" r:id="rId23"/>
    <hyperlink ref="B26" r:id="rId24"/>
    <hyperlink ref="B27" r:id="rId25"/>
    <hyperlink ref="B28" r:id="rId26"/>
    <hyperlink ref="B29" r:id="rId27"/>
  </hyperlinks>
  <pageMargins left="0.7" right="0.7" top="0.75" bottom="0.75" header="0.3" footer="0.3"/>
  <pageSetup orientation="portrait"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Busby</dc:creator>
  <cp:lastModifiedBy>Matthew Busby</cp:lastModifiedBy>
  <dcterms:created xsi:type="dcterms:W3CDTF">2015-11-02T22:17:03Z</dcterms:created>
  <dcterms:modified xsi:type="dcterms:W3CDTF">2015-11-18T17:54:50Z</dcterms:modified>
</cp:coreProperties>
</file>