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33600" windowHeight="11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6" i="1" l="1"/>
  <c r="X16" i="1"/>
  <c r="Y16" i="1"/>
  <c r="Z16" i="1"/>
  <c r="F16" i="1"/>
  <c r="G16" i="1"/>
  <c r="H16" i="1"/>
  <c r="X15" i="1"/>
  <c r="Y15" i="1"/>
  <c r="Z15" i="1"/>
  <c r="W15" i="1"/>
  <c r="X14" i="1"/>
  <c r="Y14" i="1"/>
  <c r="Z14" i="1"/>
  <c r="W14" i="1"/>
  <c r="X13" i="1"/>
  <c r="Y13" i="1"/>
  <c r="Z13" i="1"/>
  <c r="W13" i="1"/>
  <c r="X12" i="1"/>
  <c r="Y12" i="1"/>
  <c r="Z12" i="1"/>
  <c r="W12" i="1"/>
  <c r="X11" i="1"/>
  <c r="Y11" i="1"/>
  <c r="Z11" i="1"/>
  <c r="W11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F4" i="1"/>
  <c r="G4" i="1"/>
  <c r="H4" i="1"/>
  <c r="F5" i="1"/>
  <c r="G5" i="1"/>
  <c r="H5" i="1"/>
  <c r="F6" i="1"/>
  <c r="G6" i="1"/>
  <c r="H6" i="1"/>
  <c r="F7" i="1"/>
  <c r="G7" i="1"/>
  <c r="H7" i="1"/>
  <c r="H3" i="1"/>
  <c r="G3" i="1"/>
  <c r="F3" i="1"/>
  <c r="X4" i="1"/>
  <c r="Y4" i="1"/>
  <c r="Z4" i="1"/>
  <c r="X5" i="1"/>
  <c r="Y5" i="1"/>
  <c r="Z5" i="1"/>
  <c r="X6" i="1"/>
  <c r="Y6" i="1"/>
  <c r="Z6" i="1"/>
  <c r="X7" i="1"/>
  <c r="Y7" i="1"/>
  <c r="Z7" i="1"/>
  <c r="X3" i="1"/>
  <c r="Y3" i="1"/>
  <c r="Z3" i="1"/>
  <c r="W4" i="1"/>
  <c r="W5" i="1"/>
  <c r="W6" i="1"/>
  <c r="W7" i="1"/>
  <c r="W3" i="1"/>
</calcChain>
</file>

<file path=xl/sharedStrings.xml><?xml version="1.0" encoding="utf-8"?>
<sst xmlns="http://schemas.openxmlformats.org/spreadsheetml/2006/main" count="77" uniqueCount="27">
  <si>
    <t>LOS X</t>
  </si>
  <si>
    <t>LOS Y</t>
  </si>
  <si>
    <t>LOS Z</t>
  </si>
  <si>
    <t>QPOS X</t>
  </si>
  <si>
    <t>QPOS Y</t>
  </si>
  <si>
    <t>QPOS Z</t>
  </si>
  <si>
    <t>TPOS X</t>
  </si>
  <si>
    <t>TPOS Y</t>
  </si>
  <si>
    <t>TPOS Z</t>
  </si>
  <si>
    <t>CPOS X</t>
  </si>
  <si>
    <t>CPOS Y</t>
  </si>
  <si>
    <t>CPOS Z</t>
  </si>
  <si>
    <t>Fully In View?</t>
  </si>
  <si>
    <t>yes</t>
  </si>
  <si>
    <t>no</t>
  </si>
  <si>
    <t>Dist</t>
  </si>
  <si>
    <t>Error (ft)</t>
  </si>
  <si>
    <t>Error (in)</t>
  </si>
  <si>
    <t>Error (m)</t>
  </si>
  <si>
    <t>No Noise</t>
  </si>
  <si>
    <t>Noisey Depth</t>
  </si>
  <si>
    <t>OBJECT</t>
  </si>
  <si>
    <t>Box</t>
  </si>
  <si>
    <t>Human</t>
  </si>
  <si>
    <t>Notes</t>
  </si>
  <si>
    <t>Target white, non-target black</t>
  </si>
  <si>
    <t>50 deg range, 256 bins - human 90 deg, else 75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</si>
</sst>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topLeftCell="J1" workbookViewId="0">
      <selection activeCell="AD13" sqref="AD13"/>
    </sheetView>
  </sheetViews>
  <sheetFormatPr baseColWidth="10" defaultRowHeight="15" x14ac:dyDescent="0"/>
  <cols>
    <col min="1" max="21" width="10.83203125" style="1"/>
    <col min="22" max="22" width="12.33203125" style="1" customWidth="1"/>
    <col min="23" max="23" width="20" style="1" customWidth="1"/>
    <col min="24" max="27" width="10.83203125" style="1"/>
    <col min="28" max="28" width="45.1640625" style="1" customWidth="1"/>
    <col min="29" max="16384" width="10.83203125" style="1"/>
  </cols>
  <sheetData>
    <row r="1" spans="1:28" s="2" customFormat="1">
      <c r="B1" s="3" t="s">
        <v>19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8">
      <c r="A2" s="1" t="s">
        <v>21</v>
      </c>
      <c r="B2" s="2" t="s">
        <v>0</v>
      </c>
      <c r="C2" s="2" t="s">
        <v>1</v>
      </c>
      <c r="D2" s="2" t="s">
        <v>2</v>
      </c>
      <c r="E2" s="2"/>
      <c r="F2" s="2" t="s">
        <v>0</v>
      </c>
      <c r="G2" s="2" t="s">
        <v>1</v>
      </c>
      <c r="H2" s="2" t="s">
        <v>2</v>
      </c>
      <c r="I2" s="2"/>
      <c r="J2" s="2" t="s">
        <v>3</v>
      </c>
      <c r="K2" s="2" t="s">
        <v>4</v>
      </c>
      <c r="L2" s="2" t="s">
        <v>5</v>
      </c>
      <c r="M2" s="2"/>
      <c r="N2" s="2" t="s">
        <v>6</v>
      </c>
      <c r="O2" s="2" t="s">
        <v>7</v>
      </c>
      <c r="P2" s="2" t="s">
        <v>8</v>
      </c>
      <c r="Q2" s="2"/>
      <c r="R2" s="2" t="s">
        <v>9</v>
      </c>
      <c r="S2" s="2" t="s">
        <v>10</v>
      </c>
      <c r="T2" s="2" t="s">
        <v>11</v>
      </c>
      <c r="U2" s="2"/>
      <c r="V2" s="2" t="s">
        <v>12</v>
      </c>
      <c r="W2" s="2" t="s">
        <v>15</v>
      </c>
      <c r="X2" s="2" t="s">
        <v>16</v>
      </c>
      <c r="Y2" s="2" t="s">
        <v>17</v>
      </c>
      <c r="Z2" s="2" t="s">
        <v>18</v>
      </c>
      <c r="AB2" s="1" t="s">
        <v>24</v>
      </c>
    </row>
    <row r="3" spans="1:28">
      <c r="A3" s="1" t="s">
        <v>22</v>
      </c>
      <c r="B3" s="1">
        <v>0</v>
      </c>
      <c r="C3" s="1">
        <v>1</v>
      </c>
      <c r="D3" s="1">
        <v>0</v>
      </c>
      <c r="F3" s="1">
        <f>B3/SQRT(B3^2+C3^2+D3^2)</f>
        <v>0</v>
      </c>
      <c r="G3" s="1">
        <f>C3/SQRT(B3^2+C3^2+D3^2)</f>
        <v>1</v>
      </c>
      <c r="H3" s="1">
        <f>D3/SQRT(B3^2+C3^2+D3^2)</f>
        <v>0</v>
      </c>
      <c r="J3" s="1">
        <v>2</v>
      </c>
      <c r="K3" s="1">
        <v>3</v>
      </c>
      <c r="L3" s="1">
        <v>4.5</v>
      </c>
      <c r="N3" s="1">
        <v>4.5</v>
      </c>
      <c r="O3" s="1">
        <v>12</v>
      </c>
      <c r="P3" s="1">
        <v>4.5</v>
      </c>
      <c r="R3" s="1">
        <v>4.5843699999999998</v>
      </c>
      <c r="S3" s="1">
        <v>12.05</v>
      </c>
      <c r="T3" s="1">
        <v>4.3964299999999996</v>
      </c>
      <c r="V3" s="1" t="s">
        <v>13</v>
      </c>
      <c r="W3" s="1">
        <f>SQRT((N3-J3)^2 +(O3-K3)^2+(P3-L3)^2)</f>
        <v>9.3407708461347028</v>
      </c>
      <c r="X3" s="1">
        <f>SQRT((R3-N3)^2+(S3-O3)^2+(T3-P3)^2)</f>
        <v>0.14263604663618562</v>
      </c>
      <c r="Y3" s="1">
        <f>X3*12</f>
        <v>1.7116325596342274</v>
      </c>
      <c r="Z3" s="1">
        <f>Y3*2.54/100</f>
        <v>4.3475467014709376E-2</v>
      </c>
      <c r="AB3" s="1" t="s">
        <v>25</v>
      </c>
    </row>
    <row r="4" spans="1:28">
      <c r="A4" s="1" t="s">
        <v>22</v>
      </c>
      <c r="B4" s="1">
        <v>0.5</v>
      </c>
      <c r="C4" s="1">
        <v>1</v>
      </c>
      <c r="D4" s="1">
        <v>-0.1</v>
      </c>
      <c r="F4" s="1">
        <f t="shared" ref="F4:F7" si="0">B4/SQRT(B4^2+C4^2+D4^2)</f>
        <v>0.44543540318737396</v>
      </c>
      <c r="G4" s="1">
        <f t="shared" ref="G4:G7" si="1">C4/SQRT(B4^2+C4^2+D4^2)</f>
        <v>0.89087080637474791</v>
      </c>
      <c r="H4" s="1">
        <f t="shared" ref="H4:H7" si="2">D4/SQRT(B4^2+C4^2+D4^2)</f>
        <v>-8.9087080637474794E-2</v>
      </c>
      <c r="J4" s="1">
        <v>2</v>
      </c>
      <c r="K4" s="1">
        <v>3</v>
      </c>
      <c r="L4" s="1">
        <v>4.5</v>
      </c>
      <c r="N4" s="1">
        <v>4.5</v>
      </c>
      <c r="O4" s="1">
        <v>12</v>
      </c>
      <c r="P4" s="1">
        <v>4.5</v>
      </c>
      <c r="R4" s="1">
        <v>4.5959899999999996</v>
      </c>
      <c r="S4" s="1">
        <v>12.067399999999999</v>
      </c>
      <c r="T4" s="1">
        <v>4.3910999999999998</v>
      </c>
      <c r="V4" s="1" t="s">
        <v>13</v>
      </c>
      <c r="W4" s="1">
        <f t="shared" ref="W4:W7" si="3">SQRT((N4-J4)^2 +(O4-K4)^2+(P4-L4)^2)</f>
        <v>9.3407708461347028</v>
      </c>
      <c r="X4" s="1">
        <f t="shared" ref="X4:X7" si="4">SQRT((R4-N4)^2+(S4-O4)^2+(T4-P4)^2)</f>
        <v>0.16005014870346065</v>
      </c>
      <c r="Y4" s="1">
        <f t="shared" ref="Y4:Y7" si="5">X4*12</f>
        <v>1.9206017844415277</v>
      </c>
      <c r="Z4" s="1">
        <f t="shared" ref="Z4:Z7" si="6">Y4*2.54/100</f>
        <v>4.878328532481481E-2</v>
      </c>
      <c r="AB4" s="1" t="s">
        <v>25</v>
      </c>
    </row>
    <row r="5" spans="1:28">
      <c r="A5" s="1" t="s">
        <v>22</v>
      </c>
      <c r="B5" s="1">
        <v>0.5</v>
      </c>
      <c r="C5" s="1">
        <v>1</v>
      </c>
      <c r="D5" s="1">
        <v>0</v>
      </c>
      <c r="F5" s="1">
        <f t="shared" si="0"/>
        <v>0.44721359549995793</v>
      </c>
      <c r="G5" s="1">
        <f t="shared" si="1"/>
        <v>0.89442719099991586</v>
      </c>
      <c r="H5" s="1">
        <f t="shared" si="2"/>
        <v>0</v>
      </c>
      <c r="J5" s="1">
        <v>2</v>
      </c>
      <c r="K5" s="1">
        <v>3</v>
      </c>
      <c r="L5" s="1">
        <v>4.5</v>
      </c>
      <c r="N5" s="1">
        <v>4.5</v>
      </c>
      <c r="O5" s="1">
        <v>12</v>
      </c>
      <c r="P5" s="1">
        <v>4.5</v>
      </c>
      <c r="R5" s="1">
        <v>4.5192199999999998</v>
      </c>
      <c r="S5" s="1">
        <v>11.9459</v>
      </c>
      <c r="T5" s="1">
        <v>4.3977300000000001</v>
      </c>
      <c r="V5" s="1" t="s">
        <v>13</v>
      </c>
      <c r="W5" s="1">
        <f t="shared" si="3"/>
        <v>9.3407708461347028</v>
      </c>
      <c r="X5" s="1">
        <f t="shared" si="4"/>
        <v>0.11728329505944129</v>
      </c>
      <c r="Y5" s="1">
        <f t="shared" si="5"/>
        <v>1.4073995407132955</v>
      </c>
      <c r="Z5" s="1">
        <f t="shared" si="6"/>
        <v>3.5747948334117707E-2</v>
      </c>
      <c r="AB5" s="1" t="s">
        <v>25</v>
      </c>
    </row>
    <row r="6" spans="1:28">
      <c r="A6" s="1" t="s">
        <v>22</v>
      </c>
      <c r="B6" s="1">
        <v>0</v>
      </c>
      <c r="C6" s="1">
        <v>1</v>
      </c>
      <c r="D6" s="1">
        <v>0</v>
      </c>
      <c r="F6" s="1">
        <f t="shared" si="0"/>
        <v>0</v>
      </c>
      <c r="G6" s="1">
        <f t="shared" si="1"/>
        <v>1</v>
      </c>
      <c r="H6" s="1">
        <f t="shared" si="2"/>
        <v>0</v>
      </c>
      <c r="J6" s="1">
        <v>4.5</v>
      </c>
      <c r="K6" s="1">
        <v>9</v>
      </c>
      <c r="L6" s="1">
        <v>4.5</v>
      </c>
      <c r="N6" s="1">
        <v>4.5</v>
      </c>
      <c r="O6" s="1">
        <v>12</v>
      </c>
      <c r="P6" s="1">
        <v>4.5</v>
      </c>
      <c r="R6" s="1">
        <v>4.5340299999999996</v>
      </c>
      <c r="S6" s="1">
        <v>12.0586</v>
      </c>
      <c r="T6" s="1">
        <v>4.4663399999999998</v>
      </c>
      <c r="V6" s="1" t="s">
        <v>13</v>
      </c>
      <c r="W6" s="1">
        <f t="shared" si="3"/>
        <v>3</v>
      </c>
      <c r="X6" s="1">
        <f t="shared" si="4"/>
        <v>7.56637066234533E-2</v>
      </c>
      <c r="Y6" s="1">
        <f t="shared" si="5"/>
        <v>0.90796447948143966</v>
      </c>
      <c r="Z6" s="1">
        <f t="shared" si="6"/>
        <v>2.306229777882857E-2</v>
      </c>
      <c r="AB6" s="1" t="s">
        <v>25</v>
      </c>
    </row>
    <row r="7" spans="1:28">
      <c r="A7" s="1" t="s">
        <v>22</v>
      </c>
      <c r="B7" s="1">
        <v>0.5</v>
      </c>
      <c r="C7" s="1">
        <v>1</v>
      </c>
      <c r="D7" s="1">
        <v>0</v>
      </c>
      <c r="F7" s="1">
        <f t="shared" si="0"/>
        <v>0.44721359549995793</v>
      </c>
      <c r="G7" s="1">
        <f t="shared" si="1"/>
        <v>0.89442719099991586</v>
      </c>
      <c r="H7" s="1">
        <f t="shared" si="2"/>
        <v>0</v>
      </c>
      <c r="J7" s="1">
        <v>4.5</v>
      </c>
      <c r="K7" s="1">
        <v>9</v>
      </c>
      <c r="L7" s="1">
        <v>4.5</v>
      </c>
      <c r="N7" s="1">
        <v>4.5</v>
      </c>
      <c r="O7" s="1">
        <v>12</v>
      </c>
      <c r="P7" s="1">
        <v>4.5</v>
      </c>
      <c r="R7" s="1">
        <v>4.7946299999999997</v>
      </c>
      <c r="S7" s="1">
        <v>12.044499999999999</v>
      </c>
      <c r="T7" s="1">
        <v>4.4663399999999998</v>
      </c>
      <c r="V7" s="1" t="s">
        <v>14</v>
      </c>
      <c r="W7" s="1">
        <f t="shared" si="3"/>
        <v>3</v>
      </c>
      <c r="X7" s="1">
        <f t="shared" si="4"/>
        <v>0.29986677458498096</v>
      </c>
      <c r="Y7" s="1">
        <f t="shared" si="5"/>
        <v>3.5984012950197712</v>
      </c>
      <c r="Z7" s="1">
        <f t="shared" si="6"/>
        <v>9.1399392893502185E-2</v>
      </c>
      <c r="AB7" s="1" t="s">
        <v>25</v>
      </c>
    </row>
    <row r="9" spans="1:28">
      <c r="B9" s="3" t="s">
        <v>20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8">
      <c r="B10" s="2" t="s">
        <v>0</v>
      </c>
      <c r="C10" s="2" t="s">
        <v>1</v>
      </c>
      <c r="D10" s="2" t="s">
        <v>2</v>
      </c>
      <c r="E10" s="2"/>
      <c r="F10" s="2" t="s">
        <v>0</v>
      </c>
      <c r="G10" s="2" t="s">
        <v>1</v>
      </c>
      <c r="H10" s="2" t="s">
        <v>2</v>
      </c>
      <c r="I10" s="2"/>
      <c r="J10" s="2" t="s">
        <v>3</v>
      </c>
      <c r="K10" s="2" t="s">
        <v>4</v>
      </c>
      <c r="L10" s="2" t="s">
        <v>5</v>
      </c>
      <c r="M10" s="2"/>
      <c r="N10" s="2" t="s">
        <v>6</v>
      </c>
      <c r="O10" s="2" t="s">
        <v>7</v>
      </c>
      <c r="P10" s="2" t="s">
        <v>8</v>
      </c>
      <c r="Q10" s="2"/>
      <c r="R10" s="2" t="s">
        <v>9</v>
      </c>
      <c r="S10" s="2" t="s">
        <v>10</v>
      </c>
      <c r="T10" s="2" t="s">
        <v>11</v>
      </c>
      <c r="V10" s="2" t="s">
        <v>12</v>
      </c>
      <c r="W10" s="2" t="s">
        <v>15</v>
      </c>
      <c r="X10" s="2" t="s">
        <v>16</v>
      </c>
      <c r="Y10" s="2" t="s">
        <v>17</v>
      </c>
      <c r="Z10" s="2" t="s">
        <v>18</v>
      </c>
    </row>
    <row r="11" spans="1:28">
      <c r="A11" s="1" t="s">
        <v>22</v>
      </c>
      <c r="B11" s="1">
        <v>0</v>
      </c>
      <c r="C11" s="1">
        <v>1</v>
      </c>
      <c r="D11" s="1">
        <v>0</v>
      </c>
      <c r="F11" s="1">
        <f>B11/SQRT(B11^2+C11^2+D11^2)</f>
        <v>0</v>
      </c>
      <c r="G11" s="1">
        <f>C11/SQRT(B11^2+C11^2+D11^2)</f>
        <v>1</v>
      </c>
      <c r="H11" s="1">
        <f>D11/SQRT(B11^2+C11^2+D11^2)</f>
        <v>0</v>
      </c>
      <c r="J11" s="1">
        <v>2</v>
      </c>
      <c r="K11" s="1">
        <v>3</v>
      </c>
      <c r="L11" s="1">
        <v>4.5</v>
      </c>
      <c r="N11" s="1">
        <v>4.5</v>
      </c>
      <c r="O11" s="1">
        <v>12</v>
      </c>
      <c r="P11" s="1">
        <v>4.5</v>
      </c>
      <c r="R11" s="1">
        <v>4.6166700000000001</v>
      </c>
      <c r="S11" s="1">
        <v>12.1631</v>
      </c>
      <c r="T11" s="1">
        <v>4.3951399999999996</v>
      </c>
      <c r="V11" s="1" t="s">
        <v>13</v>
      </c>
      <c r="W11" s="1">
        <f>SQRT((N11-J11)^2 +(O11-K11)^2+(P11-L11)^2)</f>
        <v>9.3407708461347028</v>
      </c>
      <c r="X11" s="1">
        <f>SQRT((R11-N11)^2+(S11-O11)^2+(T11-P11)^2)</f>
        <v>0.22629431831135333</v>
      </c>
      <c r="Y11" s="1">
        <f>X11*12</f>
        <v>2.7155318197362401</v>
      </c>
      <c r="Z11" s="1">
        <f>Y11*2.54/100</f>
        <v>6.897450822130051E-2</v>
      </c>
      <c r="AB11" s="1" t="s">
        <v>25</v>
      </c>
    </row>
    <row r="12" spans="1:28">
      <c r="A12" s="1" t="s">
        <v>22</v>
      </c>
      <c r="B12" s="1">
        <v>0.5</v>
      </c>
      <c r="C12" s="1">
        <v>1</v>
      </c>
      <c r="D12" s="1">
        <v>-0.1</v>
      </c>
      <c r="F12" s="1">
        <f t="shared" ref="F12:F15" si="7">B12/SQRT(B12^2+C12^2+D12^2)</f>
        <v>0.44543540318737396</v>
      </c>
      <c r="G12" s="1">
        <f t="shared" ref="G12:G15" si="8">C12/SQRT(B12^2+C12^2+D12^2)</f>
        <v>0.89087080637474791</v>
      </c>
      <c r="H12" s="1">
        <f t="shared" ref="H12:H15" si="9">D12/SQRT(B12^2+C12^2+D12^2)</f>
        <v>-8.9087080637474794E-2</v>
      </c>
      <c r="J12" s="1">
        <v>2</v>
      </c>
      <c r="K12" s="1">
        <v>3</v>
      </c>
      <c r="L12" s="1">
        <v>4.5</v>
      </c>
      <c r="N12" s="1">
        <v>4.5</v>
      </c>
      <c r="O12" s="1">
        <v>12</v>
      </c>
      <c r="P12" s="1">
        <v>4.5</v>
      </c>
      <c r="R12" s="1">
        <v>4.66127</v>
      </c>
      <c r="S12" s="1">
        <v>12.293900000000001</v>
      </c>
      <c r="T12" s="1">
        <v>4.38849</v>
      </c>
      <c r="V12" s="1" t="s">
        <v>13</v>
      </c>
      <c r="W12" s="1">
        <f t="shared" ref="W12:W16" si="10">SQRT((N12-J12)^2 +(O12-K12)^2+(P12-L12)^2)</f>
        <v>9.3407708461347028</v>
      </c>
      <c r="X12" s="1">
        <f t="shared" ref="X12:X16" si="11">SQRT((R12-N12)^2+(S12-O12)^2+(T12-P12)^2)</f>
        <v>0.3532983201205469</v>
      </c>
      <c r="Y12" s="1">
        <f t="shared" ref="Y12:Y16" si="12">X12*12</f>
        <v>4.2395798414465631</v>
      </c>
      <c r="Z12" s="1">
        <f t="shared" ref="Z12:Z16" si="13">Y12*2.54/100</f>
        <v>0.1076853279727427</v>
      </c>
      <c r="AB12" s="1" t="s">
        <v>25</v>
      </c>
    </row>
    <row r="13" spans="1:28">
      <c r="A13" s="1" t="s">
        <v>22</v>
      </c>
      <c r="B13" s="1">
        <v>0.5</v>
      </c>
      <c r="C13" s="1">
        <v>1</v>
      </c>
      <c r="D13" s="1">
        <v>0</v>
      </c>
      <c r="F13" s="1">
        <f t="shared" si="7"/>
        <v>0.44721359549995793</v>
      </c>
      <c r="G13" s="1">
        <f t="shared" si="8"/>
        <v>0.89442719099991586</v>
      </c>
      <c r="H13" s="1">
        <f t="shared" si="9"/>
        <v>0</v>
      </c>
      <c r="J13" s="1">
        <v>2</v>
      </c>
      <c r="K13" s="1">
        <v>3</v>
      </c>
      <c r="L13" s="1">
        <v>4.5</v>
      </c>
      <c r="N13" s="1">
        <v>4.5</v>
      </c>
      <c r="O13" s="1">
        <v>12</v>
      </c>
      <c r="P13" s="1">
        <v>4.5</v>
      </c>
      <c r="R13" s="1">
        <v>4.5830700000000002</v>
      </c>
      <c r="S13" s="1">
        <v>12.172599999999999</v>
      </c>
      <c r="T13" s="1">
        <v>4.3951399999999996</v>
      </c>
      <c r="V13" s="1" t="s">
        <v>13</v>
      </c>
      <c r="W13" s="1">
        <f t="shared" si="10"/>
        <v>9.3407708461347028</v>
      </c>
      <c r="X13" s="1">
        <f t="shared" si="11"/>
        <v>0.21837354349829066</v>
      </c>
      <c r="Y13" s="1">
        <f t="shared" si="12"/>
        <v>2.6204825219794881</v>
      </c>
      <c r="Z13" s="1">
        <f t="shared" si="13"/>
        <v>6.6560256058278991E-2</v>
      </c>
      <c r="AB13" s="1" t="s">
        <v>25</v>
      </c>
    </row>
    <row r="14" spans="1:28">
      <c r="A14" s="1" t="s">
        <v>22</v>
      </c>
      <c r="B14" s="1">
        <v>0</v>
      </c>
      <c r="C14" s="1">
        <v>1</v>
      </c>
      <c r="D14" s="1">
        <v>0</v>
      </c>
      <c r="F14" s="1">
        <f t="shared" si="7"/>
        <v>0</v>
      </c>
      <c r="G14" s="1">
        <f t="shared" si="8"/>
        <v>1</v>
      </c>
      <c r="H14" s="1">
        <f t="shared" si="9"/>
        <v>0</v>
      </c>
      <c r="J14" s="1">
        <v>4.5</v>
      </c>
      <c r="K14" s="1">
        <v>9</v>
      </c>
      <c r="L14" s="1">
        <v>4.5</v>
      </c>
      <c r="N14" s="1">
        <v>4.5</v>
      </c>
      <c r="O14" s="1">
        <v>12</v>
      </c>
      <c r="P14" s="1">
        <v>4.5</v>
      </c>
      <c r="R14" s="1">
        <v>4.5340299999999996</v>
      </c>
      <c r="S14" s="1">
        <v>12.0586</v>
      </c>
      <c r="T14" s="1">
        <v>4.4663399999999998</v>
      </c>
      <c r="V14" s="1" t="s">
        <v>13</v>
      </c>
      <c r="W14" s="1">
        <f t="shared" si="10"/>
        <v>3</v>
      </c>
      <c r="X14" s="1">
        <f t="shared" si="11"/>
        <v>7.56637066234533E-2</v>
      </c>
      <c r="Y14" s="1">
        <f t="shared" si="12"/>
        <v>0.90796447948143966</v>
      </c>
      <c r="Z14" s="1">
        <f t="shared" si="13"/>
        <v>2.306229777882857E-2</v>
      </c>
      <c r="AB14" s="1" t="s">
        <v>25</v>
      </c>
    </row>
    <row r="15" spans="1:28">
      <c r="A15" s="1" t="s">
        <v>22</v>
      </c>
      <c r="B15" s="1">
        <v>0.5</v>
      </c>
      <c r="C15" s="1">
        <v>1</v>
      </c>
      <c r="D15" s="1">
        <v>0</v>
      </c>
      <c r="F15" s="1">
        <f t="shared" si="7"/>
        <v>0.44721359549995793</v>
      </c>
      <c r="G15" s="1">
        <f t="shared" si="8"/>
        <v>0.89442719099991586</v>
      </c>
      <c r="H15" s="1">
        <f t="shared" si="9"/>
        <v>0</v>
      </c>
      <c r="J15" s="1">
        <v>4.5</v>
      </c>
      <c r="K15" s="1">
        <v>9</v>
      </c>
      <c r="L15" s="1">
        <v>4.5</v>
      </c>
      <c r="N15" s="1">
        <v>4.5</v>
      </c>
      <c r="O15" s="1">
        <v>12</v>
      </c>
      <c r="P15" s="1">
        <v>4.5</v>
      </c>
      <c r="R15" s="1">
        <v>4.7946400000000002</v>
      </c>
      <c r="S15" s="1">
        <v>12.044600000000001</v>
      </c>
      <c r="T15" s="1">
        <v>4.4663399999999998</v>
      </c>
      <c r="V15" s="1" t="s">
        <v>14</v>
      </c>
      <c r="W15" s="1">
        <f t="shared" si="10"/>
        <v>3</v>
      </c>
      <c r="X15" s="1">
        <f t="shared" si="11"/>
        <v>0.2998914556968908</v>
      </c>
      <c r="Y15" s="1">
        <f t="shared" si="12"/>
        <v>3.5986974683626896</v>
      </c>
      <c r="Z15" s="1">
        <f t="shared" si="13"/>
        <v>9.1406915696412322E-2</v>
      </c>
      <c r="AB15" s="1" t="s">
        <v>25</v>
      </c>
    </row>
    <row r="16" spans="1:28">
      <c r="A16" s="1" t="s">
        <v>23</v>
      </c>
      <c r="B16" s="1">
        <v>0</v>
      </c>
      <c r="C16" s="1">
        <v>1</v>
      </c>
      <c r="D16" s="1">
        <v>0</v>
      </c>
      <c r="F16" s="1">
        <f t="shared" ref="F16" si="14">B16/SQRT(B16^2+C16^2+D16^2)</f>
        <v>0</v>
      </c>
      <c r="G16" s="1">
        <f t="shared" ref="G16" si="15">C16/SQRT(B16^2+C16^2+D16^2)</f>
        <v>1</v>
      </c>
      <c r="H16" s="1">
        <f t="shared" ref="H16" si="16">D16/SQRT(B16^2+C16^2+D16^2)</f>
        <v>0</v>
      </c>
      <c r="J16" s="1">
        <v>2</v>
      </c>
      <c r="K16" s="1">
        <v>3</v>
      </c>
      <c r="L16" s="1">
        <v>4.5</v>
      </c>
      <c r="N16" s="1">
        <v>5</v>
      </c>
      <c r="O16" s="1">
        <v>12</v>
      </c>
      <c r="P16" s="1">
        <v>3</v>
      </c>
      <c r="R16" s="1">
        <v>5.0967000000000002</v>
      </c>
      <c r="S16" s="1">
        <v>12.2608</v>
      </c>
      <c r="T16" s="1">
        <v>3.6414800000000001</v>
      </c>
      <c r="V16" s="1" t="s">
        <v>14</v>
      </c>
      <c r="W16" s="1">
        <f t="shared" si="10"/>
        <v>9.6046863561492728</v>
      </c>
      <c r="X16" s="1">
        <f t="shared" si="11"/>
        <v>0.69918818668510119</v>
      </c>
      <c r="Y16" s="1">
        <f t="shared" si="12"/>
        <v>8.3902582402212147</v>
      </c>
      <c r="Z16" s="1">
        <f t="shared" si="13"/>
        <v>0.21311255930161885</v>
      </c>
      <c r="AB16" s="1" t="s">
        <v>26</v>
      </c>
    </row>
  </sheetData>
  <mergeCells count="2">
    <mergeCell ref="B1:Z1"/>
    <mergeCell ref="B9:Z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Colorado at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Dean</dc:creator>
  <cp:lastModifiedBy>Taylor Dean</cp:lastModifiedBy>
  <dcterms:created xsi:type="dcterms:W3CDTF">2015-11-10T21:20:56Z</dcterms:created>
  <dcterms:modified xsi:type="dcterms:W3CDTF">2015-11-10T23:22:01Z</dcterms:modified>
</cp:coreProperties>
</file>