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9480" yWindow="0" windowWidth="1932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" i="1" l="1"/>
  <c r="M3" i="1"/>
  <c r="M4" i="1"/>
  <c r="M5" i="1"/>
  <c r="M6" i="1"/>
  <c r="M7" i="1"/>
  <c r="M8" i="1"/>
  <c r="M9" i="1"/>
  <c r="M10" i="1"/>
  <c r="M11" i="1"/>
  <c r="M12" i="1"/>
  <c r="M2" i="1"/>
  <c r="L3" i="1"/>
  <c r="L4" i="1"/>
  <c r="L5" i="1"/>
  <c r="L6" i="1"/>
  <c r="L7" i="1"/>
  <c r="L8" i="1"/>
  <c r="L9" i="1"/>
  <c r="L10" i="1"/>
  <c r="L11" i="1"/>
  <c r="L12" i="1"/>
  <c r="L2" i="1"/>
  <c r="K3" i="1"/>
  <c r="K4" i="1"/>
  <c r="K5" i="1"/>
  <c r="K6" i="1"/>
  <c r="K7" i="1"/>
  <c r="K8" i="1"/>
  <c r="K9" i="1"/>
  <c r="K10" i="1"/>
  <c r="K11" i="1"/>
  <c r="K12" i="1"/>
  <c r="K2" i="1"/>
  <c r="B3" i="1"/>
  <c r="B4" i="1"/>
  <c r="B5" i="1"/>
  <c r="B6" i="1"/>
  <c r="B7" i="1"/>
  <c r="B8" i="1"/>
  <c r="B9" i="1"/>
  <c r="B10" i="1"/>
  <c r="B11" i="1"/>
  <c r="B12" i="1"/>
  <c r="B2" i="1"/>
  <c r="C2" i="1"/>
  <c r="D25" i="1"/>
  <c r="E25" i="1"/>
  <c r="D26" i="1"/>
  <c r="G25" i="1"/>
  <c r="F25" i="1"/>
  <c r="E22" i="1"/>
  <c r="D19" i="1"/>
  <c r="D22" i="1"/>
  <c r="D17" i="1"/>
  <c r="E17" i="1"/>
  <c r="G17" i="1"/>
  <c r="F17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<sst xmlns="http://schemas.openxmlformats.org/spreadsheetml/2006/main" count="23" uniqueCount="12">
  <si>
    <t>n</t>
  </si>
  <si>
    <t>lower bound</t>
  </si>
  <si>
    <t>upper bound</t>
  </si>
  <si>
    <t>half market of largest size</t>
  </si>
  <si>
    <t>Total size</t>
  </si>
  <si>
    <t>ENP</t>
  </si>
  <si>
    <t>HHI</t>
  </si>
  <si>
    <t>epsilon</t>
  </si>
  <si>
    <t>upper bound  - e</t>
  </si>
  <si>
    <t>half market -e</t>
  </si>
  <si>
    <t>half market</t>
  </si>
  <si>
    <t>Market of the largest firms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</si>
</sst>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2" borderId="0" xfId="0" applyFill="1"/>
    <xf numFmtId="0" fontId="4" fillId="0" borderId="0" xfId="0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M14" sqref="M14"/>
    </sheetView>
  </sheetViews>
  <sheetFormatPr baseColWidth="10" defaultRowHeight="15" x14ac:dyDescent="0"/>
  <cols>
    <col min="3" max="3" width="10.83203125" style="3"/>
    <col min="4" max="4" width="11.83203125" bestFit="1" customWidth="1"/>
    <col min="5" max="5" width="22.1640625" bestFit="1" customWidth="1"/>
    <col min="6" max="6" width="8.83203125" bestFit="1" customWidth="1"/>
    <col min="7" max="8" width="5.83203125" bestFit="1" customWidth="1"/>
    <col min="9" max="9" width="4.83203125" bestFit="1" customWidth="1"/>
    <col min="11" max="11" width="14.83203125" bestFit="1" customWidth="1"/>
    <col min="12" max="12" width="12.6640625" bestFit="1" customWidth="1"/>
  </cols>
  <sheetData>
    <row r="1" spans="1:13">
      <c r="A1" t="s">
        <v>0</v>
      </c>
      <c r="B1" s="3" t="s">
        <v>1</v>
      </c>
      <c r="C1" s="3" t="s">
        <v>1</v>
      </c>
      <c r="D1" t="s">
        <v>2</v>
      </c>
      <c r="E1" t="s">
        <v>3</v>
      </c>
      <c r="F1" t="s">
        <v>4</v>
      </c>
      <c r="G1" t="s">
        <v>5</v>
      </c>
      <c r="H1" t="s">
        <v>5</v>
      </c>
      <c r="I1" t="s">
        <v>6</v>
      </c>
      <c r="K1" t="s">
        <v>11</v>
      </c>
      <c r="L1" t="s">
        <v>4</v>
      </c>
      <c r="M1" t="s">
        <v>5</v>
      </c>
    </row>
    <row r="2" spans="1:13">
      <c r="A2">
        <v>2</v>
      </c>
      <c r="B2" s="4">
        <f>1/(2*A2-1)</f>
        <v>0.33333333333333331</v>
      </c>
      <c r="C2" s="4">
        <f>1/(2*A2-6)</f>
        <v>-0.5</v>
      </c>
      <c r="D2" s="2">
        <f>2/(A2+1)</f>
        <v>0.66666666666666663</v>
      </c>
      <c r="E2" s="2">
        <f>D2/2</f>
        <v>0.33333333333333331</v>
      </c>
      <c r="F2">
        <f>D2+(A2-1)*E2</f>
        <v>1</v>
      </c>
      <c r="G2" s="1">
        <f>(D2+(A2-1)*E2)^2 / (D2^2+(A2-1)*E2^2)</f>
        <v>1.7999999999999998</v>
      </c>
      <c r="H2" s="1">
        <f>(1+A2)^2/(3+A2)</f>
        <v>1.8</v>
      </c>
      <c r="I2" s="1">
        <f>H2^-1</f>
        <v>0.55555555555555558</v>
      </c>
      <c r="K2" s="2">
        <f>B2*2</f>
        <v>0.66666666666666663</v>
      </c>
      <c r="L2">
        <f>B2+(A2-1)*K2</f>
        <v>1</v>
      </c>
      <c r="M2" s="1">
        <f>(B2+(A2-1)*K2)^2 / (B2^2+(A2-1)*K2^2)</f>
        <v>1.7999999999999998</v>
      </c>
    </row>
    <row r="3" spans="1:13">
      <c r="A3">
        <v>3</v>
      </c>
      <c r="B3" s="4">
        <f t="shared" ref="B3:B12" si="0">1/(2*A3-1)</f>
        <v>0.2</v>
      </c>
      <c r="C3" s="4" t="e">
        <f t="shared" ref="C3:C12" si="1">1/(2*A3-6)</f>
        <v>#DIV/0!</v>
      </c>
      <c r="D3" s="2">
        <f t="shared" ref="D3:D12" si="2">2/(A3+1)</f>
        <v>0.5</v>
      </c>
      <c r="E3" s="2">
        <f t="shared" ref="E3:E12" si="3">D3/2</f>
        <v>0.25</v>
      </c>
      <c r="F3">
        <f t="shared" ref="F3:F12" si="4">D3+(A3-1)*E3</f>
        <v>1</v>
      </c>
      <c r="G3" s="1">
        <f t="shared" ref="G3:G12" si="5">(D3+(A3-1)*E3)^2 / (D3^2+(A3-1)*E3^2)</f>
        <v>2.6666666666666665</v>
      </c>
      <c r="H3" s="1">
        <f t="shared" ref="H3:H12" si="6">(1+A3)^2/(3+A3)</f>
        <v>2.6666666666666665</v>
      </c>
      <c r="I3" s="1">
        <f t="shared" ref="I3:I12" si="7">H3^-1</f>
        <v>0.375</v>
      </c>
      <c r="K3" s="2">
        <f t="shared" ref="K3:K12" si="8">B3*2</f>
        <v>0.4</v>
      </c>
      <c r="L3">
        <f t="shared" ref="L3:L12" si="9">B3+(A3-1)*K3</f>
        <v>1</v>
      </c>
      <c r="M3" s="1">
        <f t="shared" ref="M3:M12" si="10">(B3+(A3-1)*K3)^2 / (B3^2+(A3-1)*K3^2)</f>
        <v>2.7777777777777772</v>
      </c>
    </row>
    <row r="4" spans="1:13">
      <c r="A4">
        <v>4</v>
      </c>
      <c r="B4" s="4">
        <f t="shared" si="0"/>
        <v>0.14285714285714285</v>
      </c>
      <c r="C4" s="4">
        <f t="shared" si="1"/>
        <v>0.5</v>
      </c>
      <c r="D4" s="2">
        <f t="shared" si="2"/>
        <v>0.4</v>
      </c>
      <c r="E4" s="2">
        <f t="shared" si="3"/>
        <v>0.2</v>
      </c>
      <c r="F4">
        <f t="shared" si="4"/>
        <v>1</v>
      </c>
      <c r="G4" s="1">
        <f t="shared" si="5"/>
        <v>3.5714285714285712</v>
      </c>
      <c r="H4" s="1">
        <f t="shared" si="6"/>
        <v>3.5714285714285716</v>
      </c>
      <c r="I4" s="1">
        <f t="shared" si="7"/>
        <v>0.27999999999999997</v>
      </c>
      <c r="K4" s="2">
        <f t="shared" si="8"/>
        <v>0.2857142857142857</v>
      </c>
      <c r="L4">
        <f t="shared" si="9"/>
        <v>1</v>
      </c>
      <c r="M4" s="1">
        <f t="shared" si="10"/>
        <v>3.7692307692307692</v>
      </c>
    </row>
    <row r="5" spans="1:13">
      <c r="A5">
        <v>5</v>
      </c>
      <c r="B5" s="4">
        <f t="shared" si="0"/>
        <v>0.1111111111111111</v>
      </c>
      <c r="C5" s="4">
        <f t="shared" si="1"/>
        <v>0.25</v>
      </c>
      <c r="D5" s="2">
        <f t="shared" si="2"/>
        <v>0.33333333333333331</v>
      </c>
      <c r="E5" s="2">
        <f t="shared" si="3"/>
        <v>0.16666666666666666</v>
      </c>
      <c r="F5">
        <f t="shared" si="4"/>
        <v>1</v>
      </c>
      <c r="G5" s="1">
        <f t="shared" si="5"/>
        <v>4.5</v>
      </c>
      <c r="H5" s="1">
        <f t="shared" si="6"/>
        <v>4.5</v>
      </c>
      <c r="I5" s="1">
        <f t="shared" si="7"/>
        <v>0.22222222222222221</v>
      </c>
      <c r="K5" s="2">
        <f t="shared" si="8"/>
        <v>0.22222222222222221</v>
      </c>
      <c r="L5">
        <f t="shared" si="9"/>
        <v>1</v>
      </c>
      <c r="M5" s="1">
        <f t="shared" si="10"/>
        <v>4.7647058823529411</v>
      </c>
    </row>
    <row r="6" spans="1:13">
      <c r="A6">
        <v>6</v>
      </c>
      <c r="B6" s="4">
        <f t="shared" si="0"/>
        <v>9.0909090909090912E-2</v>
      </c>
      <c r="C6" s="4">
        <f t="shared" si="1"/>
        <v>0.16666666666666666</v>
      </c>
      <c r="D6" s="2">
        <f t="shared" si="2"/>
        <v>0.2857142857142857</v>
      </c>
      <c r="E6" s="2">
        <f t="shared" si="3"/>
        <v>0.14285714285714285</v>
      </c>
      <c r="F6">
        <f t="shared" si="4"/>
        <v>0.99999999999999989</v>
      </c>
      <c r="G6" s="1">
        <f t="shared" si="5"/>
        <v>5.4444444444444438</v>
      </c>
      <c r="H6" s="1">
        <f t="shared" si="6"/>
        <v>5.4444444444444446</v>
      </c>
      <c r="I6" s="1">
        <f t="shared" si="7"/>
        <v>0.18367346938775508</v>
      </c>
      <c r="K6" s="2">
        <f t="shared" si="8"/>
        <v>0.18181818181818182</v>
      </c>
      <c r="L6">
        <f t="shared" si="9"/>
        <v>1</v>
      </c>
      <c r="M6" s="1">
        <f t="shared" si="10"/>
        <v>5.7619047619047619</v>
      </c>
    </row>
    <row r="7" spans="1:13">
      <c r="A7">
        <v>7</v>
      </c>
      <c r="B7" s="4">
        <f t="shared" si="0"/>
        <v>7.6923076923076927E-2</v>
      </c>
      <c r="C7" s="4">
        <f t="shared" si="1"/>
        <v>0.125</v>
      </c>
      <c r="D7" s="2">
        <f t="shared" si="2"/>
        <v>0.25</v>
      </c>
      <c r="E7" s="2">
        <f t="shared" si="3"/>
        <v>0.125</v>
      </c>
      <c r="F7">
        <f t="shared" si="4"/>
        <v>1</v>
      </c>
      <c r="G7" s="1">
        <f t="shared" si="5"/>
        <v>6.4</v>
      </c>
      <c r="H7" s="1">
        <f t="shared" si="6"/>
        <v>6.4</v>
      </c>
      <c r="I7" s="1">
        <f t="shared" si="7"/>
        <v>0.15625</v>
      </c>
      <c r="K7" s="2">
        <f t="shared" si="8"/>
        <v>0.15384615384615385</v>
      </c>
      <c r="L7">
        <f t="shared" si="9"/>
        <v>1</v>
      </c>
      <c r="M7" s="1">
        <f t="shared" si="10"/>
        <v>6.76</v>
      </c>
    </row>
    <row r="8" spans="1:13">
      <c r="A8">
        <v>8</v>
      </c>
      <c r="B8" s="4">
        <f t="shared" si="0"/>
        <v>6.6666666666666666E-2</v>
      </c>
      <c r="C8" s="4">
        <f t="shared" si="1"/>
        <v>0.1</v>
      </c>
      <c r="D8" s="2">
        <f t="shared" si="2"/>
        <v>0.22222222222222221</v>
      </c>
      <c r="E8" s="2">
        <f t="shared" si="3"/>
        <v>0.1111111111111111</v>
      </c>
      <c r="F8">
        <f t="shared" si="4"/>
        <v>0.99999999999999989</v>
      </c>
      <c r="G8" s="1">
        <f t="shared" si="5"/>
        <v>7.3636363636363624</v>
      </c>
      <c r="H8" s="1">
        <f t="shared" si="6"/>
        <v>7.3636363636363633</v>
      </c>
      <c r="I8" s="1">
        <f t="shared" si="7"/>
        <v>0.13580246913580246</v>
      </c>
      <c r="K8" s="2">
        <f t="shared" si="8"/>
        <v>0.13333333333333333</v>
      </c>
      <c r="L8">
        <f t="shared" si="9"/>
        <v>1</v>
      </c>
      <c r="M8" s="1">
        <f t="shared" si="10"/>
        <v>7.7586206896551726</v>
      </c>
    </row>
    <row r="9" spans="1:13">
      <c r="A9">
        <v>9</v>
      </c>
      <c r="B9" s="4">
        <f t="shared" si="0"/>
        <v>5.8823529411764705E-2</v>
      </c>
      <c r="C9" s="4">
        <f t="shared" si="1"/>
        <v>8.3333333333333329E-2</v>
      </c>
      <c r="D9" s="2">
        <f t="shared" si="2"/>
        <v>0.2</v>
      </c>
      <c r="E9" s="2">
        <f t="shared" si="3"/>
        <v>0.1</v>
      </c>
      <c r="F9">
        <f t="shared" si="4"/>
        <v>1</v>
      </c>
      <c r="G9" s="1">
        <f t="shared" si="5"/>
        <v>8.3333333333333321</v>
      </c>
      <c r="H9" s="1">
        <f t="shared" si="6"/>
        <v>8.3333333333333339</v>
      </c>
      <c r="I9" s="1">
        <f t="shared" si="7"/>
        <v>0.12</v>
      </c>
      <c r="K9" s="2">
        <f t="shared" si="8"/>
        <v>0.11764705882352941</v>
      </c>
      <c r="L9">
        <f t="shared" si="9"/>
        <v>1</v>
      </c>
      <c r="M9" s="1">
        <f t="shared" si="10"/>
        <v>8.7575757575757578</v>
      </c>
    </row>
    <row r="10" spans="1:13">
      <c r="A10">
        <v>10</v>
      </c>
      <c r="B10" s="4">
        <f t="shared" si="0"/>
        <v>5.2631578947368418E-2</v>
      </c>
      <c r="C10" s="4">
        <f t="shared" si="1"/>
        <v>7.1428571428571425E-2</v>
      </c>
      <c r="D10" s="2">
        <f t="shared" si="2"/>
        <v>0.18181818181818182</v>
      </c>
      <c r="E10" s="2">
        <f t="shared" si="3"/>
        <v>9.0909090909090912E-2</v>
      </c>
      <c r="F10">
        <f t="shared" si="4"/>
        <v>1</v>
      </c>
      <c r="G10" s="1">
        <f t="shared" si="5"/>
        <v>9.3076923076923066</v>
      </c>
      <c r="H10" s="1">
        <f t="shared" si="6"/>
        <v>9.3076923076923084</v>
      </c>
      <c r="I10" s="1">
        <f t="shared" si="7"/>
        <v>0.10743801652892561</v>
      </c>
      <c r="K10" s="2">
        <f t="shared" si="8"/>
        <v>0.10526315789473684</v>
      </c>
      <c r="L10">
        <f t="shared" si="9"/>
        <v>1</v>
      </c>
      <c r="M10" s="1">
        <f t="shared" si="10"/>
        <v>9.7567567567567579</v>
      </c>
    </row>
    <row r="11" spans="1:13">
      <c r="A11">
        <v>11</v>
      </c>
      <c r="B11" s="4">
        <f t="shared" si="0"/>
        <v>4.7619047619047616E-2</v>
      </c>
      <c r="C11" s="4">
        <f t="shared" si="1"/>
        <v>6.25E-2</v>
      </c>
      <c r="D11" s="2">
        <f t="shared" si="2"/>
        <v>0.16666666666666666</v>
      </c>
      <c r="E11" s="2">
        <f t="shared" si="3"/>
        <v>8.3333333333333329E-2</v>
      </c>
      <c r="F11">
        <f t="shared" si="4"/>
        <v>0.99999999999999989</v>
      </c>
      <c r="G11" s="1">
        <f t="shared" si="5"/>
        <v>10.285714285714283</v>
      </c>
      <c r="H11" s="1">
        <f t="shared" si="6"/>
        <v>10.285714285714286</v>
      </c>
      <c r="I11" s="1">
        <f t="shared" si="7"/>
        <v>9.722222222222221E-2</v>
      </c>
      <c r="K11" s="2">
        <f t="shared" si="8"/>
        <v>9.5238095238095233E-2</v>
      </c>
      <c r="L11">
        <f t="shared" si="9"/>
        <v>1</v>
      </c>
      <c r="M11" s="1">
        <f t="shared" si="10"/>
        <v>10.756097560975611</v>
      </c>
    </row>
    <row r="12" spans="1:13">
      <c r="A12">
        <v>12</v>
      </c>
      <c r="B12" s="4">
        <f t="shared" si="0"/>
        <v>4.3478260869565216E-2</v>
      </c>
      <c r="C12" s="4">
        <f t="shared" si="1"/>
        <v>5.5555555555555552E-2</v>
      </c>
      <c r="D12" s="2">
        <f t="shared" si="2"/>
        <v>0.15384615384615385</v>
      </c>
      <c r="E12" s="2">
        <f t="shared" si="3"/>
        <v>7.6923076923076927E-2</v>
      </c>
      <c r="F12">
        <f t="shared" si="4"/>
        <v>1</v>
      </c>
      <c r="G12" s="1">
        <f t="shared" si="5"/>
        <v>11.266666666666666</v>
      </c>
      <c r="H12" s="1">
        <f t="shared" si="6"/>
        <v>11.266666666666667</v>
      </c>
      <c r="I12" s="1">
        <f t="shared" si="7"/>
        <v>8.8757396449704137E-2</v>
      </c>
      <c r="K12" s="2">
        <f t="shared" si="8"/>
        <v>8.6956521739130432E-2</v>
      </c>
      <c r="L12">
        <f t="shared" si="9"/>
        <v>1</v>
      </c>
      <c r="M12" s="1">
        <f t="shared" si="10"/>
        <v>11.755555555555556</v>
      </c>
    </row>
    <row r="13" spans="1:13">
      <c r="C13" s="4"/>
      <c r="D13" s="2"/>
      <c r="E13" s="2"/>
      <c r="G13" s="1"/>
    </row>
    <row r="14" spans="1:13">
      <c r="M14" s="1">
        <f>M12-G12</f>
        <v>0.4888888888888907</v>
      </c>
    </row>
    <row r="16" spans="1:13">
      <c r="A16" t="s">
        <v>0</v>
      </c>
      <c r="C16" t="s">
        <v>7</v>
      </c>
      <c r="D16" t="s">
        <v>8</v>
      </c>
      <c r="E16" s="6" t="s">
        <v>10</v>
      </c>
      <c r="F16" t="s">
        <v>4</v>
      </c>
      <c r="G16" t="s">
        <v>5</v>
      </c>
    </row>
    <row r="17" spans="1:7">
      <c r="A17">
        <v>5</v>
      </c>
      <c r="C17" s="5">
        <v>8.3000000000000004E-2</v>
      </c>
      <c r="D17" s="2">
        <f>D5-C17</f>
        <v>0.2503333333333333</v>
      </c>
      <c r="E17" s="2">
        <f>E5</f>
        <v>0.16666666666666666</v>
      </c>
      <c r="F17">
        <f>D17+D19+(A17-2)*E17</f>
        <v>1</v>
      </c>
      <c r="G17" s="1">
        <f>(D17+D19+(A17-2)*E17)^2 / (D17^2+D19^2+(A17-2)*E17^2)</f>
        <v>4.7999948800054613</v>
      </c>
    </row>
    <row r="18" spans="1:7">
      <c r="C18"/>
      <c r="D18" s="6" t="s">
        <v>9</v>
      </c>
    </row>
    <row r="19" spans="1:7">
      <c r="C19"/>
      <c r="D19" s="2">
        <f>E5+C17</f>
        <v>0.24966666666666665</v>
      </c>
    </row>
    <row r="22" spans="1:7">
      <c r="D22">
        <f>D19*2</f>
        <v>0.4993333333333333</v>
      </c>
      <c r="E22">
        <f>E17*2</f>
        <v>0.33333333333333331</v>
      </c>
    </row>
    <row r="24" spans="1:7">
      <c r="D24" t="s">
        <v>8</v>
      </c>
      <c r="E24" s="6" t="s">
        <v>10</v>
      </c>
      <c r="F24" t="s">
        <v>4</v>
      </c>
      <c r="G24" t="s">
        <v>5</v>
      </c>
    </row>
    <row r="25" spans="1:7">
      <c r="A25">
        <v>4</v>
      </c>
      <c r="D25" s="5">
        <f>1/(2*A25-1)</f>
        <v>0.14285714285714285</v>
      </c>
      <c r="E25">
        <f>(F26-D25)/(A25-1)</f>
        <v>0.28571428571428575</v>
      </c>
      <c r="F25">
        <f t="shared" ref="F25" si="11">D25+(A25-1)*E25</f>
        <v>1</v>
      </c>
      <c r="G25" s="1">
        <f t="shared" ref="G25" si="12">(D25+(A25-1)*E25)^2 / (D25^2+(A25-1)*E25^2)</f>
        <v>3.7692307692307683</v>
      </c>
    </row>
    <row r="26" spans="1:7">
      <c r="D26">
        <f>E25/2</f>
        <v>0.14285714285714288</v>
      </c>
      <c r="F26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2016-05-20T11:15:11Z</dcterms:created>
  <dcterms:modified xsi:type="dcterms:W3CDTF">2016-06-14T14:50:34Z</dcterms:modified>
</cp:coreProperties>
</file>