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JavaProject\dtc-settlement-engine\src\main\resources\xlsx-templates\"/>
    </mc:Choice>
  </mc:AlternateContent>
  <xr:revisionPtr revIDLastSave="0" documentId="13_ncr:1_{A65B610E-FA59-4458-830A-7782CE6A1B0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1" r:id="rId1"/>
    <sheet name="Settlement-12345" sheetId="2" r:id="rId2"/>
    <sheet name="Reserve-20112301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11" i="3" s="1"/>
  <c r="D7" i="1" s="1"/>
  <c r="E22" i="2"/>
  <c r="E24" i="2" s="1"/>
  <c r="E26" i="2" s="1"/>
  <c r="E14" i="2"/>
  <c r="E27" i="2" l="1"/>
  <c r="D6" i="1" s="1"/>
  <c r="D9" i="1" s="1"/>
</calcChain>
</file>

<file path=xl/sharedStrings.xml><?xml version="1.0" encoding="utf-8"?>
<sst xmlns="http://schemas.openxmlformats.org/spreadsheetml/2006/main" count="63" uniqueCount="54">
  <si>
    <t>Digital Treasures Center Pte. Ltd.</t>
  </si>
  <si>
    <t>https://dtc.top/</t>
  </si>
  <si>
    <t>Client ID:</t>
  </si>
  <si>
    <t>Client Name :</t>
  </si>
  <si>
    <t>ABC pte ltd</t>
  </si>
  <si>
    <t>Currency:</t>
  </si>
  <si>
    <t>SGD</t>
  </si>
  <si>
    <t>Amount</t>
  </si>
  <si>
    <t>Total Payable Amount</t>
  </si>
  <si>
    <t>End of Report</t>
  </si>
  <si>
    <t>Payment Settlement Report</t>
  </si>
  <si>
    <t>Settlement ID</t>
  </si>
  <si>
    <t>Invoice Number</t>
  </si>
  <si>
    <t>00111123-USD-01-00000001</t>
  </si>
  <si>
    <t>Currency</t>
  </si>
  <si>
    <t>USD</t>
  </si>
  <si>
    <t>Transaction Report</t>
  </si>
  <si>
    <t>Settlement Cycle:</t>
  </si>
  <si>
    <t>To</t>
  </si>
  <si>
    <t xml:space="preserve"> 2020/09/01</t>
  </si>
  <si>
    <t>Settlement Schedule:</t>
  </si>
  <si>
    <t>Settlement Date:</t>
  </si>
  <si>
    <t>Transaction Type</t>
  </si>
  <si>
    <t>No of Txn</t>
  </si>
  <si>
    <t>Sale</t>
  </si>
  <si>
    <t>Refund</t>
  </si>
  <si>
    <t>Chargeback</t>
  </si>
  <si>
    <t>Transaction Adjustment</t>
  </si>
  <si>
    <t>Total</t>
  </si>
  <si>
    <t>Fee</t>
  </si>
  <si>
    <t>Transaction Fee</t>
  </si>
  <si>
    <t>Fixed per transaction fee (sale)</t>
  </si>
  <si>
    <t>Fixed per transaction fee (refund)</t>
  </si>
  <si>
    <t>Fixed per transaction fee (chargeback)</t>
  </si>
  <si>
    <t>Annual Fee</t>
  </si>
  <si>
    <t xml:space="preserve">Monthly Fee </t>
  </si>
  <si>
    <t>Tax</t>
  </si>
  <si>
    <t>Rate</t>
  </si>
  <si>
    <t>GST / VAT (SGP)</t>
  </si>
  <si>
    <t>Withholding Tax</t>
  </si>
  <si>
    <t>Settlement Amount</t>
  </si>
  <si>
    <t>Thank you for using DTC services, if you have any enquiries regarding this statement Email to: payout@dtc.top</t>
  </si>
  <si>
    <t>Reserve Report</t>
  </si>
  <si>
    <t>Reserve ID:</t>
  </si>
  <si>
    <t>Reserve Held</t>
  </si>
  <si>
    <t>Reserve Day:</t>
  </si>
  <si>
    <t>Date to Release:</t>
  </si>
  <si>
    <t>Reserve Rate:</t>
  </si>
  <si>
    <t>Reserve Amount:</t>
  </si>
  <si>
    <t>Reserve Released</t>
  </si>
  <si>
    <t>Reserved Date:</t>
  </si>
  <si>
    <t>Reserve Settlement ID:</t>
  </si>
  <si>
    <t>Released Amount:</t>
  </si>
  <si>
    <t>Fee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</si>
</sst>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00"/>
    <numFmt numFmtId="166" formatCode="[$USD]\ #,##0.00"/>
    <numFmt numFmtId="167" formatCode="#,###,##0.00"/>
  </numFmts>
  <fonts count="21" x14ac:knownFonts="1">
    <font>
      <sz val="10"/>
      <color rgb="FF000000"/>
      <name val="Arial"/>
    </font>
    <font>
      <b/>
      <sz val="18"/>
      <color theme="1"/>
      <name val="Arial"/>
    </font>
    <font>
      <sz val="10"/>
      <name val="Arial"/>
    </font>
    <font>
      <u/>
      <sz val="12"/>
      <color theme="1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u/>
      <sz val="12"/>
      <color rgb="FF808080"/>
      <name val="Arial"/>
    </font>
    <font>
      <b/>
      <u/>
      <sz val="12"/>
      <color rgb="FF808080"/>
      <name val="Arial"/>
    </font>
    <font>
      <sz val="11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6"/>
      <color rgb="FF000000"/>
      <name val="Arial"/>
    </font>
    <font>
      <sz val="16"/>
      <color rgb="FF000000"/>
      <name val="Arial"/>
    </font>
    <font>
      <b/>
      <sz val="16"/>
      <color rgb="FF90713A"/>
      <name val="Arial"/>
    </font>
    <font>
      <b/>
      <u/>
      <sz val="12"/>
      <color rgb="FF808080"/>
      <name val="Arial"/>
    </font>
    <font>
      <b/>
      <u/>
      <sz val="12"/>
      <color rgb="FF808080"/>
      <name val="Arial"/>
    </font>
    <font>
      <b/>
      <sz val="12"/>
      <color theme="1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6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4" fontId="5" fillId="0" borderId="8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left" vertical="center" wrapText="1"/>
    </xf>
    <xf numFmtId="0" fontId="15" fillId="0" borderId="43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14" fontId="10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40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vertical="center"/>
    </xf>
    <xf numFmtId="10" fontId="10" fillId="0" borderId="0" xfId="0" applyNumberFormat="1" applyFont="1" applyAlignment="1">
      <alignment vertical="center"/>
    </xf>
    <xf numFmtId="0" fontId="4" fillId="0" borderId="57" xfId="0" applyFont="1" applyBorder="1" applyAlignment="1">
      <alignment horizontal="left" vertical="center" wrapText="1"/>
    </xf>
    <xf numFmtId="1" fontId="5" fillId="0" borderId="58" xfId="0" applyNumberFormat="1" applyFont="1" applyBorder="1" applyAlignment="1">
      <alignment horizontal="center" vertical="center" wrapText="1"/>
    </xf>
    <xf numFmtId="0" fontId="4" fillId="0" borderId="58" xfId="0" applyFont="1" applyBorder="1" applyAlignment="1">
      <alignment horizontal="left" vertical="center" wrapText="1"/>
    </xf>
    <xf numFmtId="0" fontId="5" fillId="0" borderId="59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14" fontId="0" fillId="0" borderId="11" xfId="0" applyNumberFormat="1" applyBorder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/>
    </xf>
    <xf numFmtId="167" fontId="10" fillId="0" borderId="0" xfId="0" applyNumberFormat="1" applyFont="1" applyAlignment="1">
      <alignment vertical="center"/>
    </xf>
    <xf numFmtId="14" fontId="0" fillId="0" borderId="8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/>
    <xf numFmtId="0" fontId="5" fillId="0" borderId="13" xfId="0" applyFont="1" applyBorder="1" applyAlignment="1">
      <alignment horizontal="center" vertical="center" wrapText="1"/>
    </xf>
    <xf numFmtId="0" fontId="2" fillId="0" borderId="14" xfId="0" applyFont="1" applyBorder="1"/>
    <xf numFmtId="0" fontId="5" fillId="0" borderId="8" xfId="0" applyFont="1" applyBorder="1" applyAlignment="1">
      <alignment horizontal="center" vertical="center" wrapText="1"/>
    </xf>
    <xf numFmtId="0" fontId="2" fillId="0" borderId="11" xfId="0" applyFont="1" applyBorder="1"/>
    <xf numFmtId="10" fontId="7" fillId="0" borderId="13" xfId="0" applyNumberFormat="1" applyFont="1" applyBorder="1" applyAlignment="1">
      <alignment horizontal="left" vertical="center" wrapText="1"/>
    </xf>
    <xf numFmtId="0" fontId="2" fillId="0" borderId="16" xfId="0" applyFont="1" applyBorder="1"/>
    <xf numFmtId="4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4" fontId="3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10" fillId="0" borderId="24" xfId="0" applyFont="1" applyBorder="1" applyAlignment="1">
      <alignment horizontal="center" vertical="center"/>
    </xf>
    <xf numFmtId="0" fontId="2" fillId="0" borderId="25" xfId="0" applyFont="1" applyBorder="1"/>
    <xf numFmtId="0" fontId="2" fillId="0" borderId="28" xfId="0" applyFont="1" applyBorder="1"/>
    <xf numFmtId="0" fontId="8" fillId="3" borderId="17" xfId="0" applyFont="1" applyFill="1" applyBorder="1" applyAlignment="1">
      <alignment horizontal="left" vertical="center" wrapText="1"/>
    </xf>
    <xf numFmtId="0" fontId="2" fillId="0" borderId="18" xfId="0" applyFont="1" applyBorder="1"/>
    <xf numFmtId="0" fontId="9" fillId="0" borderId="17" xfId="0" applyFont="1" applyBorder="1" applyAlignment="1">
      <alignment horizontal="left" vertical="center"/>
    </xf>
    <xf numFmtId="0" fontId="2" fillId="0" borderId="20" xfId="0" applyFont="1" applyBorder="1"/>
    <xf numFmtId="0" fontId="9" fillId="3" borderId="19" xfId="0" applyFont="1" applyFill="1" applyBorder="1" applyAlignment="1">
      <alignment horizontal="right" vertical="center" wrapText="1"/>
    </xf>
    <xf numFmtId="164" fontId="10" fillId="2" borderId="13" xfId="0" applyNumberFormat="1" applyFont="1" applyFill="1" applyBorder="1" applyAlignment="1">
      <alignment horizontal="right" vertical="center"/>
    </xf>
    <xf numFmtId="0" fontId="9" fillId="0" borderId="21" xfId="0" applyFont="1" applyBorder="1" applyAlignment="1">
      <alignment horizontal="left" vertical="center"/>
    </xf>
    <xf numFmtId="0" fontId="0" fillId="0" borderId="0" xfId="0"/>
    <xf numFmtId="0" fontId="2" fillId="0" borderId="22" xfId="0" applyFont="1" applyBorder="1"/>
    <xf numFmtId="0" fontId="11" fillId="4" borderId="24" xfId="0" applyFont="1" applyFill="1" applyBorder="1" applyAlignment="1">
      <alignment horizontal="left" vertical="center"/>
    </xf>
    <xf numFmtId="0" fontId="2" fillId="0" borderId="26" xfId="0" applyFont="1" applyBorder="1"/>
    <xf numFmtId="164" fontId="10" fillId="2" borderId="0" xfId="0" applyNumberFormat="1" applyFont="1" applyFill="1" applyAlignment="1">
      <alignment horizontal="right" vertical="center"/>
    </xf>
    <xf numFmtId="0" fontId="2" fillId="0" borderId="23" xfId="0" applyFont="1" applyBorder="1"/>
    <xf numFmtId="164" fontId="11" fillId="4" borderId="27" xfId="0" applyNumberFormat="1" applyFont="1" applyFill="1" applyBorder="1" applyAlignment="1">
      <alignment horizontal="right" vertical="center"/>
    </xf>
    <xf numFmtId="0" fontId="17" fillId="3" borderId="45" xfId="0" applyFont="1" applyFill="1" applyBorder="1" applyAlignment="1">
      <alignment horizontal="left" vertical="center" wrapText="1"/>
    </xf>
    <xf numFmtId="0" fontId="2" fillId="0" borderId="45" xfId="0" applyFont="1" applyBorder="1"/>
    <xf numFmtId="0" fontId="10" fillId="0" borderId="49" xfId="0" applyFont="1" applyBorder="1" applyAlignment="1">
      <alignment horizontal="left" vertical="center"/>
    </xf>
    <xf numFmtId="0" fontId="2" fillId="0" borderId="50" xfId="0" applyFont="1" applyBorder="1"/>
    <xf numFmtId="0" fontId="10" fillId="0" borderId="17" xfId="0" applyFont="1" applyBorder="1" applyAlignment="1">
      <alignment horizontal="left" vertical="center"/>
    </xf>
    <xf numFmtId="164" fontId="10" fillId="5" borderId="13" xfId="0" applyNumberFormat="1" applyFont="1" applyFill="1" applyBorder="1" applyAlignment="1">
      <alignment horizontal="right" vertical="center"/>
    </xf>
    <xf numFmtId="2" fontId="10" fillId="0" borderId="13" xfId="0" applyNumberFormat="1" applyFont="1" applyBorder="1" applyAlignment="1">
      <alignment horizontal="center" vertical="center"/>
    </xf>
    <xf numFmtId="0" fontId="9" fillId="3" borderId="45" xfId="0" applyFont="1" applyFill="1" applyBorder="1" applyAlignment="1">
      <alignment horizontal="right" vertical="center" wrapText="1"/>
    </xf>
    <xf numFmtId="0" fontId="2" fillId="0" borderId="48" xfId="0" applyFont="1" applyBorder="1"/>
    <xf numFmtId="164" fontId="10" fillId="5" borderId="51" xfId="0" applyNumberFormat="1" applyFont="1" applyFill="1" applyBorder="1" applyAlignment="1">
      <alignment horizontal="right" vertical="center"/>
    </xf>
    <xf numFmtId="0" fontId="2" fillId="0" borderId="52" xfId="0" applyFont="1" applyBorder="1"/>
    <xf numFmtId="0" fontId="9" fillId="3" borderId="46" xfId="0" applyFont="1" applyFill="1" applyBorder="1" applyAlignment="1">
      <alignment horizontal="center" vertical="center" wrapText="1"/>
    </xf>
    <xf numFmtId="0" fontId="2" fillId="0" borderId="47" xfId="0" applyFont="1" applyBorder="1"/>
    <xf numFmtId="10" fontId="10" fillId="2" borderId="51" xfId="0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left" vertical="center"/>
    </xf>
    <xf numFmtId="164" fontId="11" fillId="6" borderId="0" xfId="0" applyNumberFormat="1" applyFont="1" applyFill="1" applyAlignment="1">
      <alignment horizontal="left" vertical="center"/>
    </xf>
    <xf numFmtId="0" fontId="18" fillId="3" borderId="46" xfId="0" applyFont="1" applyFill="1" applyBorder="1" applyAlignment="1">
      <alignment horizontal="center" vertical="center"/>
    </xf>
    <xf numFmtId="0" fontId="11" fillId="6" borderId="53" xfId="0" applyFont="1" applyFill="1" applyBorder="1" applyAlignment="1">
      <alignment horizontal="left" vertical="center"/>
    </xf>
    <xf numFmtId="0" fontId="2" fillId="0" borderId="41" xfId="0" applyFont="1" applyBorder="1"/>
    <xf numFmtId="0" fontId="2" fillId="0" borderId="55" xfId="0" applyFont="1" applyBorder="1"/>
    <xf numFmtId="0" fontId="4" fillId="3" borderId="45" xfId="0" applyFont="1" applyFill="1" applyBorder="1" applyAlignment="1">
      <alignment horizontal="left" vertical="center"/>
    </xf>
    <xf numFmtId="9" fontId="10" fillId="0" borderId="56" xfId="0" applyNumberFormat="1" applyFont="1" applyBorder="1" applyAlignment="1">
      <alignment horizontal="center" vertical="center"/>
    </xf>
    <xf numFmtId="0" fontId="10" fillId="0" borderId="56" xfId="0" applyFont="1" applyBorder="1" applyAlignment="1">
      <alignment horizontal="left" vertical="center"/>
    </xf>
    <xf numFmtId="164" fontId="10" fillId="5" borderId="56" xfId="0" applyNumberFormat="1" applyFont="1" applyFill="1" applyBorder="1" applyAlignment="1">
      <alignment horizontal="right" vertical="center"/>
    </xf>
    <xf numFmtId="0" fontId="10" fillId="0" borderId="32" xfId="0" applyFont="1" applyBorder="1" applyAlignment="1">
      <alignment horizontal="left" vertical="center"/>
    </xf>
    <xf numFmtId="0" fontId="2" fillId="0" borderId="33" xfId="0" applyFont="1" applyBorder="1"/>
    <xf numFmtId="0" fontId="2" fillId="0" borderId="34" xfId="0" applyFont="1" applyBorder="1"/>
    <xf numFmtId="0" fontId="12" fillId="0" borderId="2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1" fontId="10" fillId="5" borderId="51" xfId="0" applyNumberFormat="1" applyFont="1" applyFill="1" applyBorder="1" applyAlignment="1">
      <alignment horizontal="center" vertical="center"/>
    </xf>
    <xf numFmtId="0" fontId="10" fillId="5" borderId="49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1" fontId="10" fillId="5" borderId="13" xfId="0" applyNumberFormat="1" applyFont="1" applyFill="1" applyBorder="1" applyAlignment="1">
      <alignment horizontal="center" vertical="center"/>
    </xf>
    <xf numFmtId="0" fontId="2" fillId="0" borderId="56" xfId="0" applyFont="1" applyBorder="1"/>
    <xf numFmtId="4" fontId="1" fillId="2" borderId="29" xfId="0" applyNumberFormat="1" applyFont="1" applyFill="1" applyBorder="1" applyAlignment="1">
      <alignment horizontal="center" vertical="center" wrapText="1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14" fontId="5" fillId="0" borderId="40" xfId="0" applyNumberFormat="1" applyFont="1" applyBorder="1" applyAlignment="1">
      <alignment horizontal="center" vertical="center" wrapText="1"/>
    </xf>
    <xf numFmtId="0" fontId="2" fillId="0" borderId="42" xfId="0" applyFont="1" applyBorder="1"/>
    <xf numFmtId="0" fontId="12" fillId="0" borderId="35" xfId="0" applyFont="1" applyBorder="1" applyAlignment="1">
      <alignment horizontal="left" vertical="center" wrapText="1"/>
    </xf>
    <xf numFmtId="0" fontId="2" fillId="0" borderId="36" xfId="0" applyFont="1" applyBorder="1"/>
    <xf numFmtId="0" fontId="14" fillId="0" borderId="36" xfId="0" applyFont="1" applyBorder="1" applyAlignment="1">
      <alignment horizontal="center" vertical="center" wrapText="1"/>
    </xf>
    <xf numFmtId="0" fontId="2" fillId="0" borderId="37" xfId="0" applyFont="1" applyBorder="1"/>
    <xf numFmtId="164" fontId="11" fillId="6" borderId="40" xfId="0" applyNumberFormat="1" applyFont="1" applyFill="1" applyBorder="1" applyAlignment="1">
      <alignment horizontal="right" vertical="center"/>
    </xf>
    <xf numFmtId="0" fontId="2" fillId="0" borderId="54" xfId="0" applyFont="1" applyBorder="1"/>
    <xf numFmtId="0" fontId="18" fillId="3" borderId="45" xfId="0" applyFont="1" applyFill="1" applyBorder="1" applyAlignment="1">
      <alignment horizontal="right" vertical="center"/>
    </xf>
    <xf numFmtId="1" fontId="10" fillId="0" borderId="13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right" vertical="center"/>
    </xf>
    <xf numFmtId="164" fontId="19" fillId="4" borderId="65" xfId="0" applyNumberFormat="1" applyFont="1" applyFill="1" applyBorder="1" applyAlignment="1">
      <alignment horizontal="right" vertical="center"/>
    </xf>
    <xf numFmtId="0" fontId="2" fillId="0" borderId="66" xfId="0" applyFont="1" applyBorder="1"/>
    <xf numFmtId="0" fontId="11" fillId="0" borderId="17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2" fillId="3" borderId="60" xfId="0" applyFont="1" applyFill="1" applyBorder="1" applyAlignment="1">
      <alignment horizontal="left" vertical="center" wrapText="1"/>
    </xf>
    <xf numFmtId="0" fontId="2" fillId="0" borderId="61" xfId="0" applyFont="1" applyBorder="1"/>
    <xf numFmtId="0" fontId="2" fillId="0" borderId="62" xfId="0" applyFont="1" applyBorder="1"/>
    <xf numFmtId="9" fontId="0" fillId="2" borderId="13" xfId="0" applyNumberFormat="1" applyFill="1" applyBorder="1" applyAlignment="1">
      <alignment horizontal="right" vertical="center"/>
    </xf>
    <xf numFmtId="164" fontId="0" fillId="2" borderId="40" xfId="0" applyNumberFormat="1" applyFill="1" applyBorder="1" applyAlignment="1">
      <alignment horizontal="right" vertical="center"/>
    </xf>
    <xf numFmtId="0" fontId="12" fillId="3" borderId="61" xfId="0" applyFont="1" applyFill="1" applyBorder="1" applyAlignment="1">
      <alignment horizontal="left" vertical="center" wrapText="1"/>
    </xf>
    <xf numFmtId="0" fontId="11" fillId="0" borderId="49" xfId="0" applyFont="1" applyBorder="1" applyAlignment="1">
      <alignment horizontal="left" vertical="center"/>
    </xf>
    <xf numFmtId="0" fontId="11" fillId="4" borderId="63" xfId="0" applyFont="1" applyFill="1" applyBorder="1" applyAlignment="1">
      <alignment horizontal="left" vertical="center"/>
    </xf>
    <xf numFmtId="0" fontId="2" fillId="0" borderId="64" xfId="0" applyFont="1" applyBorder="1"/>
    <xf numFmtId="164" fontId="0" fillId="2" borderId="13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tc.t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"/>
  <sheetViews>
    <sheetView workbookViewId="0">
      <selection activeCell="E19" sqref="E19"/>
    </sheetView>
  </sheetViews>
  <sheetFormatPr defaultColWidth="14.42578125" defaultRowHeight="15" customHeight="1" x14ac:dyDescent="0.2"/>
  <cols>
    <col min="1" max="1" width="18.140625" customWidth="1"/>
    <col min="2" max="2" width="16.42578125" customWidth="1"/>
    <col min="3" max="3" width="13.7109375" customWidth="1"/>
    <col min="4" max="4" width="25.7109375" customWidth="1"/>
    <col min="5" max="5" width="18.5703125" customWidth="1"/>
    <col min="6" max="6" width="28.7109375" customWidth="1"/>
  </cols>
  <sheetData>
    <row r="1" spans="1:6" ht="32.25" customHeight="1" x14ac:dyDescent="0.2">
      <c r="A1" s="40" t="s">
        <v>0</v>
      </c>
      <c r="B1" s="41"/>
      <c r="C1" s="41"/>
      <c r="D1" s="41"/>
      <c r="E1" s="41"/>
      <c r="F1" s="42"/>
    </row>
    <row r="2" spans="1:6" ht="23.25" customHeight="1" x14ac:dyDescent="0.2">
      <c r="A2" s="43" t="s">
        <v>1</v>
      </c>
      <c r="B2" s="44"/>
      <c r="C2" s="44"/>
      <c r="D2" s="44"/>
      <c r="E2" s="44"/>
      <c r="F2" s="45"/>
    </row>
    <row r="3" spans="1:6" ht="19.5" customHeight="1" x14ac:dyDescent="0.2">
      <c r="A3" s="1" t="s">
        <v>2</v>
      </c>
      <c r="B3" s="32">
        <v>111123</v>
      </c>
      <c r="C3" s="33"/>
      <c r="D3" s="2" t="s">
        <v>3</v>
      </c>
      <c r="E3" s="36" t="s">
        <v>4</v>
      </c>
      <c r="F3" s="37"/>
    </row>
    <row r="4" spans="1:6" ht="18.75" customHeight="1" x14ac:dyDescent="0.2">
      <c r="A4" s="4" t="s">
        <v>5</v>
      </c>
      <c r="B4" s="34" t="s">
        <v>6</v>
      </c>
      <c r="C4" s="35"/>
      <c r="D4" s="5"/>
      <c r="E4" s="38"/>
      <c r="F4" s="39"/>
    </row>
    <row r="5" spans="1:6" ht="19.5" customHeight="1" x14ac:dyDescent="0.2">
      <c r="A5" s="49"/>
      <c r="B5" s="50"/>
      <c r="C5" s="6"/>
      <c r="D5" s="53" t="s">
        <v>7</v>
      </c>
      <c r="E5" s="52"/>
      <c r="F5" s="39"/>
    </row>
    <row r="6" spans="1:6" ht="19.5" customHeight="1" x14ac:dyDescent="0.2">
      <c r="A6" s="51"/>
      <c r="B6" s="52"/>
      <c r="C6" s="35"/>
      <c r="D6" s="54">
        <f>'Settlement-12345'!E27</f>
        <v>0</v>
      </c>
      <c r="E6" s="52"/>
      <c r="F6" s="39"/>
    </row>
    <row r="7" spans="1:6" ht="19.5" customHeight="1" x14ac:dyDescent="0.2">
      <c r="A7" s="51"/>
      <c r="B7" s="52"/>
      <c r="C7" s="35"/>
      <c r="D7" s="54">
        <f>'Reserve-2011230123'!C11</f>
        <v>0</v>
      </c>
      <c r="E7" s="52"/>
      <c r="F7" s="39"/>
    </row>
    <row r="8" spans="1:6" ht="19.5" customHeight="1" x14ac:dyDescent="0.2">
      <c r="A8" s="55"/>
      <c r="B8" s="56"/>
      <c r="C8" s="57"/>
      <c r="D8" s="60"/>
      <c r="E8" s="56"/>
      <c r="F8" s="61"/>
    </row>
    <row r="9" spans="1:6" ht="18.75" customHeight="1" x14ac:dyDescent="0.2">
      <c r="A9" s="58" t="s">
        <v>8</v>
      </c>
      <c r="B9" s="47"/>
      <c r="C9" s="59"/>
      <c r="D9" s="62">
        <f>SUM(D6:F8)</f>
        <v>0</v>
      </c>
      <c r="E9" s="47"/>
      <c r="F9" s="48"/>
    </row>
    <row r="10" spans="1:6" ht="13.5" customHeight="1" x14ac:dyDescent="0.2">
      <c r="A10" s="46" t="s">
        <v>9</v>
      </c>
      <c r="B10" s="47"/>
      <c r="C10" s="47"/>
      <c r="D10" s="47"/>
      <c r="E10" s="47"/>
      <c r="F10" s="48"/>
    </row>
  </sheetData>
  <mergeCells count="17">
    <mergeCell ref="A10:F10"/>
    <mergeCell ref="A5:B5"/>
    <mergeCell ref="A6:C6"/>
    <mergeCell ref="D5:F5"/>
    <mergeCell ref="D6:F6"/>
    <mergeCell ref="A7:C7"/>
    <mergeCell ref="A8:C8"/>
    <mergeCell ref="A9:C9"/>
    <mergeCell ref="D7:F7"/>
    <mergeCell ref="D8:F8"/>
    <mergeCell ref="D9:F9"/>
    <mergeCell ref="B3:C3"/>
    <mergeCell ref="B4:C4"/>
    <mergeCell ref="E3:F3"/>
    <mergeCell ref="E4:F4"/>
    <mergeCell ref="A1:F1"/>
    <mergeCell ref="A2:F2"/>
  </mergeCells>
  <hyperlinks>
    <hyperlink ref="A2" r:id="rId1" xr:uid="{00000000-0004-0000-0000-000000000000}"/>
  </hyperlinks>
  <printOptions horizontalCentered="1" gridLines="1"/>
  <pageMargins left="0.74803149606299213" right="0.27559055118110237" top="0.19685039370078741" bottom="0.15748031496062992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996"/>
  <sheetViews>
    <sheetView topLeftCell="A6" workbookViewId="0">
      <selection activeCell="J21" sqref="J21"/>
    </sheetView>
  </sheetViews>
  <sheetFormatPr defaultColWidth="14.42578125" defaultRowHeight="15" customHeight="1" x14ac:dyDescent="0.2"/>
  <cols>
    <col min="1" max="1" width="22.85546875" customWidth="1"/>
    <col min="2" max="2" width="14" customWidth="1"/>
    <col min="3" max="3" width="7.140625" customWidth="1"/>
    <col min="4" max="4" width="15.85546875" customWidth="1"/>
    <col min="5" max="5" width="28.28515625" customWidth="1"/>
    <col min="6" max="6" width="30.28515625" customWidth="1"/>
    <col min="7" max="7" width="14.42578125" customWidth="1"/>
    <col min="8" max="8" width="9.7109375" customWidth="1"/>
    <col min="9" max="17" width="11.42578125" customWidth="1"/>
  </cols>
  <sheetData>
    <row r="1" spans="1:17" ht="12.75" customHeight="1" x14ac:dyDescent="0.2">
      <c r="A1" s="97" t="s">
        <v>10</v>
      </c>
      <c r="B1" s="98"/>
      <c r="C1" s="98"/>
      <c r="D1" s="98"/>
      <c r="E1" s="98"/>
      <c r="F1" s="99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0.5" customHeight="1" x14ac:dyDescent="0.2">
      <c r="A2" s="100"/>
      <c r="B2" s="88"/>
      <c r="C2" s="88"/>
      <c r="D2" s="88"/>
      <c r="E2" s="88"/>
      <c r="F2" s="89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0.25" customHeight="1" x14ac:dyDescent="0.2">
      <c r="A3" s="90" t="s">
        <v>11</v>
      </c>
      <c r="B3" s="56"/>
      <c r="C3" s="56"/>
      <c r="D3" s="56"/>
      <c r="E3" s="91">
        <v>12345</v>
      </c>
      <c r="F3" s="61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0.25" customHeight="1" x14ac:dyDescent="0.2">
      <c r="A4" s="90" t="s">
        <v>12</v>
      </c>
      <c r="B4" s="56"/>
      <c r="C4" s="56"/>
      <c r="D4" s="56"/>
      <c r="E4" s="91" t="s">
        <v>13</v>
      </c>
      <c r="F4" s="61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0.25" customHeight="1" x14ac:dyDescent="0.2">
      <c r="A5" s="90" t="s">
        <v>14</v>
      </c>
      <c r="B5" s="56"/>
      <c r="C5" s="56"/>
      <c r="D5" s="56"/>
      <c r="E5" s="91" t="s">
        <v>15</v>
      </c>
      <c r="F5" s="61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22.5" customHeight="1" x14ac:dyDescent="0.2">
      <c r="A6" s="103" t="s">
        <v>16</v>
      </c>
      <c r="B6" s="104"/>
      <c r="C6" s="104"/>
      <c r="D6" s="104"/>
      <c r="E6" s="105"/>
      <c r="F6" s="10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7.25" customHeight="1" x14ac:dyDescent="0.2">
      <c r="A7" s="4" t="s">
        <v>17</v>
      </c>
      <c r="B7" s="8">
        <v>44074</v>
      </c>
      <c r="C7" s="9" t="s">
        <v>18</v>
      </c>
      <c r="D7" s="3" t="s">
        <v>19</v>
      </c>
      <c r="E7" s="9" t="s">
        <v>20</v>
      </c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8.75" customHeight="1" x14ac:dyDescent="0.2">
      <c r="A8" s="11" t="s">
        <v>21</v>
      </c>
      <c r="B8" s="101">
        <v>44077</v>
      </c>
      <c r="C8" s="81"/>
      <c r="D8" s="102"/>
      <c r="E8" s="12"/>
      <c r="F8" s="13"/>
      <c r="G8" s="1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9.5" customHeight="1" x14ac:dyDescent="0.2">
      <c r="A9" s="63" t="s">
        <v>22</v>
      </c>
      <c r="B9" s="64"/>
      <c r="C9" s="74" t="s">
        <v>23</v>
      </c>
      <c r="D9" s="75"/>
      <c r="E9" s="70" t="s">
        <v>7</v>
      </c>
      <c r="F9" s="71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9.5" customHeight="1" x14ac:dyDescent="0.2">
      <c r="A10" s="93" t="s">
        <v>24</v>
      </c>
      <c r="B10" s="66"/>
      <c r="C10" s="92"/>
      <c r="D10" s="66"/>
      <c r="E10" s="72"/>
      <c r="F10" s="73"/>
      <c r="G10" s="15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9.5" customHeight="1" x14ac:dyDescent="0.2">
      <c r="A11" s="94" t="s">
        <v>25</v>
      </c>
      <c r="B11" s="35"/>
      <c r="C11" s="110"/>
      <c r="D11" s="35"/>
      <c r="E11" s="68"/>
      <c r="F11" s="39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9.5" customHeight="1" x14ac:dyDescent="0.2">
      <c r="A12" s="94" t="s">
        <v>26</v>
      </c>
      <c r="B12" s="35"/>
      <c r="C12" s="95"/>
      <c r="D12" s="35"/>
      <c r="E12" s="68"/>
      <c r="F12" s="39"/>
      <c r="G12" s="16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19.5" customHeight="1" x14ac:dyDescent="0.2">
      <c r="A13" s="67" t="s">
        <v>27</v>
      </c>
      <c r="B13" s="52"/>
      <c r="C13" s="52"/>
      <c r="D13" s="35"/>
      <c r="E13" s="111"/>
      <c r="F13" s="3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5.75" customHeight="1" x14ac:dyDescent="0.2">
      <c r="A14" s="80" t="s">
        <v>28</v>
      </c>
      <c r="B14" s="81"/>
      <c r="C14" s="81"/>
      <c r="D14" s="102"/>
      <c r="E14" s="107">
        <f>SUM(E10:F13)</f>
        <v>0</v>
      </c>
      <c r="F14" s="108"/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9.5" customHeight="1" x14ac:dyDescent="0.2">
      <c r="A15" s="63" t="s">
        <v>53</v>
      </c>
      <c r="B15" s="64"/>
      <c r="C15" s="74" t="s">
        <v>29</v>
      </c>
      <c r="D15" s="75"/>
      <c r="E15" s="70" t="s">
        <v>7</v>
      </c>
      <c r="F15" s="7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9.5" customHeight="1" x14ac:dyDescent="0.2">
      <c r="A16" s="65" t="s">
        <v>30</v>
      </c>
      <c r="B16" s="66"/>
      <c r="C16" s="76"/>
      <c r="D16" s="66"/>
      <c r="E16" s="72">
        <v>0</v>
      </c>
      <c r="F16" s="73"/>
      <c r="G16" s="7"/>
      <c r="H16" s="7"/>
      <c r="I16" s="18"/>
      <c r="J16" s="19"/>
      <c r="K16" s="7"/>
      <c r="L16" s="7"/>
      <c r="M16" s="7"/>
      <c r="N16" s="7"/>
      <c r="O16" s="7"/>
      <c r="P16" s="7"/>
      <c r="Q16" s="7"/>
    </row>
    <row r="17" spans="1:17" ht="19.5" customHeight="1" x14ac:dyDescent="0.2">
      <c r="A17" s="67" t="s">
        <v>31</v>
      </c>
      <c r="B17" s="35"/>
      <c r="C17" s="69"/>
      <c r="D17" s="35"/>
      <c r="E17" s="68">
        <v>0</v>
      </c>
      <c r="F17" s="39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9.5" customHeight="1" x14ac:dyDescent="0.2">
      <c r="A18" s="67" t="s">
        <v>32</v>
      </c>
      <c r="B18" s="35"/>
      <c r="C18" s="69"/>
      <c r="D18" s="35"/>
      <c r="E18" s="68">
        <v>0</v>
      </c>
      <c r="F18" s="3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9.5" customHeight="1" x14ac:dyDescent="0.2">
      <c r="A19" s="67" t="s">
        <v>33</v>
      </c>
      <c r="B19" s="35"/>
      <c r="C19" s="69"/>
      <c r="D19" s="35"/>
      <c r="E19" s="68">
        <v>0</v>
      </c>
      <c r="F19" s="3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9.5" customHeight="1" x14ac:dyDescent="0.2">
      <c r="A20" s="67" t="s">
        <v>34</v>
      </c>
      <c r="B20" s="35"/>
      <c r="C20" s="69"/>
      <c r="D20" s="35"/>
      <c r="E20" s="68">
        <v>0</v>
      </c>
      <c r="F20" s="39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9.5" customHeight="1" x14ac:dyDescent="0.2">
      <c r="A21" s="67" t="s">
        <v>35</v>
      </c>
      <c r="B21" s="35"/>
      <c r="C21" s="69"/>
      <c r="D21" s="35"/>
      <c r="E21" s="68">
        <v>0</v>
      </c>
      <c r="F21" s="39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6.5" customHeight="1" x14ac:dyDescent="0.2">
      <c r="A22" s="80" t="s">
        <v>28</v>
      </c>
      <c r="B22" s="81"/>
      <c r="C22" s="81"/>
      <c r="D22" s="82"/>
      <c r="E22" s="107">
        <f>SUM(E16:F21)</f>
        <v>0</v>
      </c>
      <c r="F22" s="108"/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9.5" customHeight="1" x14ac:dyDescent="0.2">
      <c r="A23" s="83" t="s">
        <v>36</v>
      </c>
      <c r="B23" s="64"/>
      <c r="C23" s="79" t="s">
        <v>37</v>
      </c>
      <c r="D23" s="75"/>
      <c r="E23" s="109" t="s">
        <v>7</v>
      </c>
      <c r="F23" s="7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6.5" customHeight="1" x14ac:dyDescent="0.2">
      <c r="A24" s="65" t="s">
        <v>38</v>
      </c>
      <c r="B24" s="66"/>
      <c r="C24" s="84">
        <v>7.0000000000000007E-2</v>
      </c>
      <c r="D24" s="96"/>
      <c r="E24" s="72">
        <f>E22*C24</f>
        <v>0</v>
      </c>
      <c r="F24" s="73"/>
      <c r="G24" s="1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6.5" customHeight="1" x14ac:dyDescent="0.2">
      <c r="A25" s="85" t="s">
        <v>39</v>
      </c>
      <c r="B25" s="66"/>
      <c r="C25" s="84"/>
      <c r="D25" s="66"/>
      <c r="E25" s="86"/>
      <c r="F25" s="73"/>
      <c r="G25" s="1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6.5" customHeight="1" x14ac:dyDescent="0.2">
      <c r="A26" s="77" t="s">
        <v>28</v>
      </c>
      <c r="B26" s="56"/>
      <c r="C26" s="56"/>
      <c r="D26" s="57"/>
      <c r="E26" s="78">
        <f>SUM(E24:F25)</f>
        <v>0</v>
      </c>
      <c r="F26" s="61"/>
      <c r="G26" s="1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8.75" customHeight="1" x14ac:dyDescent="0.2">
      <c r="A27" s="58" t="s">
        <v>40</v>
      </c>
      <c r="B27" s="47"/>
      <c r="C27" s="47"/>
      <c r="D27" s="59"/>
      <c r="E27" s="62">
        <f>E14+E22+E26</f>
        <v>0</v>
      </c>
      <c r="F27" s="4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5" customHeight="1" x14ac:dyDescent="0.2">
      <c r="A28" s="87" t="s">
        <v>41</v>
      </c>
      <c r="B28" s="88"/>
      <c r="C28" s="88"/>
      <c r="D28" s="88"/>
      <c r="E28" s="88"/>
      <c r="F28" s="8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3.5" customHeight="1" x14ac:dyDescent="0.2">
      <c r="A29" s="46" t="s">
        <v>9</v>
      </c>
      <c r="B29" s="47"/>
      <c r="C29" s="47"/>
      <c r="D29" s="47"/>
      <c r="E29" s="47"/>
      <c r="F29" s="4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1:17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1:17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17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17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17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</sheetData>
  <mergeCells count="64">
    <mergeCell ref="C11:D11"/>
    <mergeCell ref="A14:D14"/>
    <mergeCell ref="E12:F12"/>
    <mergeCell ref="E13:F13"/>
    <mergeCell ref="E14:F14"/>
    <mergeCell ref="E22:F22"/>
    <mergeCell ref="E23:F23"/>
    <mergeCell ref="C19:D19"/>
    <mergeCell ref="A18:B18"/>
    <mergeCell ref="A19:B19"/>
    <mergeCell ref="A20:B20"/>
    <mergeCell ref="E20:F20"/>
    <mergeCell ref="A1:F2"/>
    <mergeCell ref="B8:D8"/>
    <mergeCell ref="A6:D6"/>
    <mergeCell ref="E6:F6"/>
    <mergeCell ref="C9:D9"/>
    <mergeCell ref="A9:B9"/>
    <mergeCell ref="E9:F9"/>
    <mergeCell ref="A28:F28"/>
    <mergeCell ref="A29:F29"/>
    <mergeCell ref="A3:D3"/>
    <mergeCell ref="A4:D4"/>
    <mergeCell ref="A5:D5"/>
    <mergeCell ref="E3:F3"/>
    <mergeCell ref="E4:F4"/>
    <mergeCell ref="E5:F5"/>
    <mergeCell ref="C10:D10"/>
    <mergeCell ref="A10:B10"/>
    <mergeCell ref="A11:B11"/>
    <mergeCell ref="E11:F11"/>
    <mergeCell ref="E10:F10"/>
    <mergeCell ref="C12:D12"/>
    <mergeCell ref="A12:B12"/>
    <mergeCell ref="A13:D13"/>
    <mergeCell ref="A27:D27"/>
    <mergeCell ref="E27:F27"/>
    <mergeCell ref="A26:D26"/>
    <mergeCell ref="E26:F26"/>
    <mergeCell ref="C21:D21"/>
    <mergeCell ref="C23:D23"/>
    <mergeCell ref="A21:B21"/>
    <mergeCell ref="A22:D22"/>
    <mergeCell ref="A23:B23"/>
    <mergeCell ref="A24:B24"/>
    <mergeCell ref="C25:D25"/>
    <mergeCell ref="A25:B25"/>
    <mergeCell ref="E24:F24"/>
    <mergeCell ref="E25:F25"/>
    <mergeCell ref="C24:D24"/>
    <mergeCell ref="E21:F21"/>
    <mergeCell ref="C20:D20"/>
    <mergeCell ref="E17:F17"/>
    <mergeCell ref="E15:F15"/>
    <mergeCell ref="E16:F16"/>
    <mergeCell ref="C17:D17"/>
    <mergeCell ref="C18:D18"/>
    <mergeCell ref="C15:D15"/>
    <mergeCell ref="C16:D16"/>
    <mergeCell ref="A15:B15"/>
    <mergeCell ref="A16:B16"/>
    <mergeCell ref="A17:B17"/>
    <mergeCell ref="E18:F18"/>
    <mergeCell ref="E19:F19"/>
  </mergeCells>
  <printOptions horizontalCentered="1" gridLines="1"/>
  <pageMargins left="0.74803149606299213" right="0.27559055118110237" top="0.19685039370078741" bottom="0.15748031496062992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79"/>
  <sheetViews>
    <sheetView tabSelected="1" workbookViewId="0">
      <selection activeCell="G18" sqref="G18"/>
    </sheetView>
  </sheetViews>
  <sheetFormatPr defaultColWidth="14.42578125" defaultRowHeight="15" customHeight="1" x14ac:dyDescent="0.2"/>
  <cols>
    <col min="1" max="1" width="22.42578125" customWidth="1"/>
    <col min="2" max="2" width="26.5703125" customWidth="1"/>
    <col min="3" max="3" width="23.7109375" customWidth="1"/>
    <col min="4" max="4" width="24.5703125" customWidth="1"/>
    <col min="5" max="5" width="14.42578125" customWidth="1"/>
    <col min="6" max="6" width="9.7109375" customWidth="1"/>
    <col min="7" max="15" width="11.42578125" customWidth="1"/>
  </cols>
  <sheetData>
    <row r="1" spans="1:15" ht="12.75" customHeight="1" x14ac:dyDescent="0.2">
      <c r="A1" s="97" t="s">
        <v>42</v>
      </c>
      <c r="B1" s="98"/>
      <c r="C1" s="98"/>
      <c r="D1" s="99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0.5" customHeight="1" x14ac:dyDescent="0.2">
      <c r="A2" s="100"/>
      <c r="B2" s="88"/>
      <c r="C2" s="88"/>
      <c r="D2" s="89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9.5" customHeight="1" x14ac:dyDescent="0.2">
      <c r="A3" s="20" t="s">
        <v>43</v>
      </c>
      <c r="B3" s="21"/>
      <c r="C3" s="22" t="s">
        <v>5</v>
      </c>
      <c r="D3" s="23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22.5" customHeight="1" x14ac:dyDescent="0.2">
      <c r="A4" s="116" t="s">
        <v>44</v>
      </c>
      <c r="B4" s="117"/>
      <c r="C4" s="117"/>
      <c r="D4" s="118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7.25" customHeight="1" x14ac:dyDescent="0.2">
      <c r="A5" s="24" t="s">
        <v>45</v>
      </c>
      <c r="B5" s="25"/>
      <c r="C5" s="26" t="s">
        <v>46</v>
      </c>
      <c r="D5" s="2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9.5" customHeight="1" x14ac:dyDescent="0.2">
      <c r="A6" s="114" t="s">
        <v>47</v>
      </c>
      <c r="B6" s="35"/>
      <c r="C6" s="119"/>
      <c r="D6" s="39"/>
      <c r="E6" s="16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9.5" customHeight="1" x14ac:dyDescent="0.2">
      <c r="A7" s="115" t="s">
        <v>48</v>
      </c>
      <c r="B7" s="102"/>
      <c r="C7" s="120">
        <f>-'Settlement-12345'!E10*C6</f>
        <v>0</v>
      </c>
      <c r="D7" s="108"/>
      <c r="E7" s="28"/>
      <c r="F7" s="7"/>
      <c r="G7" s="7"/>
      <c r="H7" s="7"/>
      <c r="I7" s="29"/>
      <c r="J7" s="29"/>
      <c r="K7" s="29"/>
      <c r="L7" s="29"/>
      <c r="M7" s="29"/>
      <c r="N7" s="29"/>
      <c r="O7" s="29"/>
    </row>
    <row r="8" spans="1:15" ht="22.5" customHeight="1" x14ac:dyDescent="0.2">
      <c r="A8" s="121" t="s">
        <v>49</v>
      </c>
      <c r="B8" s="117"/>
      <c r="C8" s="117"/>
      <c r="D8" s="118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7.25" customHeight="1" x14ac:dyDescent="0.2">
      <c r="A9" s="24" t="s">
        <v>50</v>
      </c>
      <c r="B9" s="30"/>
      <c r="C9" s="26" t="s">
        <v>51</v>
      </c>
      <c r="D9" s="31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9.5" customHeight="1" x14ac:dyDescent="0.2">
      <c r="A10" s="122" t="s">
        <v>52</v>
      </c>
      <c r="B10" s="66"/>
      <c r="C10" s="125"/>
      <c r="D10" s="39"/>
      <c r="E10" s="16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5.75" customHeight="1" x14ac:dyDescent="0.2">
      <c r="A11" s="123" t="s">
        <v>28</v>
      </c>
      <c r="B11" s="124"/>
      <c r="C11" s="112">
        <f>C7+C10</f>
        <v>0</v>
      </c>
      <c r="D11" s="113"/>
      <c r="E11" s="1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3.5" customHeight="1" x14ac:dyDescent="0.2">
      <c r="A12" s="46" t="s">
        <v>9</v>
      </c>
      <c r="B12" s="47"/>
      <c r="C12" s="47"/>
      <c r="D12" s="4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2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</sheetData>
  <mergeCells count="12">
    <mergeCell ref="A1:D2"/>
    <mergeCell ref="A8:D8"/>
    <mergeCell ref="A10:B10"/>
    <mergeCell ref="A11:B11"/>
    <mergeCell ref="C10:D10"/>
    <mergeCell ref="A12:D12"/>
    <mergeCell ref="C11:D11"/>
    <mergeCell ref="A6:B6"/>
    <mergeCell ref="A7:B7"/>
    <mergeCell ref="A4:D4"/>
    <mergeCell ref="C6:D6"/>
    <mergeCell ref="C7:D7"/>
  </mergeCells>
  <printOptions horizontalCentered="1" gridLines="1"/>
  <pageMargins left="0.74803149606299213" right="0.27559055118110237" top="0.19685039370078741" bottom="0.15748031496062992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Settlement-12345</vt:lpstr>
      <vt:lpstr>Reserve-2011230123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2022-10-10T02:36:14Z</dcterms:modified>
</cp:coreProperties>
</file>