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People" sheetId="1" r:id="rId1"/>
    <sheet name="Characters" sheetId="2" state="hidden" r:id="rId2"/>
    <sheet name="Game Size" sheetId="3" r:id="rId3"/>
  </sheets>
  <calcPr calcId="125725"/>
</workbook>
</file>

<file path=xl/calcChain.xml><?xml version="1.0" encoding="utf-8"?>
<calcChain xmlns="http://schemas.openxmlformats.org/spreadsheetml/2006/main">
  <c r="F2" i="2"/>
  <c r="G2"/>
  <c r="F3"/>
  <c r="G3"/>
  <c r="F4"/>
  <c r="G4"/>
  <c r="F5"/>
  <c r="G5"/>
  <c r="D6"/>
  <c r="G6" s="1"/>
  <c r="E6"/>
  <c r="F7"/>
  <c r="G7"/>
  <c r="F8"/>
  <c r="G8"/>
  <c r="F9"/>
  <c r="G9"/>
  <c r="F10"/>
  <c r="G10"/>
  <c r="D11"/>
  <c r="G11" s="1"/>
  <c r="E11"/>
  <c r="E12" s="1"/>
  <c r="D12"/>
  <c r="D31" s="1"/>
  <c r="F13"/>
  <c r="G13"/>
  <c r="F14"/>
  <c r="G14"/>
  <c r="F15"/>
  <c r="G15"/>
  <c r="D16"/>
  <c r="E16"/>
  <c r="G16" s="1"/>
  <c r="F17"/>
  <c r="G17"/>
  <c r="F18"/>
  <c r="G18"/>
  <c r="F19"/>
  <c r="G19"/>
  <c r="D20"/>
  <c r="G20" s="1"/>
  <c r="E20"/>
  <c r="D21"/>
  <c r="F22"/>
  <c r="G22"/>
  <c r="F23"/>
  <c r="G23"/>
  <c r="F24"/>
  <c r="G24"/>
  <c r="D25"/>
  <c r="E25"/>
  <c r="G25" s="1"/>
  <c r="F26"/>
  <c r="G26"/>
  <c r="F27"/>
  <c r="G27"/>
  <c r="F28"/>
  <c r="G28"/>
  <c r="D29"/>
  <c r="G29" s="1"/>
  <c r="E29"/>
  <c r="D30"/>
  <c r="C2" i="3"/>
  <c r="C9" s="1"/>
  <c r="E9" s="1"/>
  <c r="D2"/>
  <c r="D9" s="1"/>
  <c r="H2"/>
  <c r="K2"/>
  <c r="N2"/>
  <c r="C3"/>
  <c r="D3"/>
  <c r="E3"/>
  <c r="H3"/>
  <c r="K3"/>
  <c r="N3"/>
  <c r="C4"/>
  <c r="E4" s="1"/>
  <c r="D4"/>
  <c r="H4"/>
  <c r="K4"/>
  <c r="N4"/>
  <c r="C5"/>
  <c r="D5"/>
  <c r="E5" s="1"/>
  <c r="H5"/>
  <c r="K5"/>
  <c r="N5"/>
  <c r="C6"/>
  <c r="E6" s="1"/>
  <c r="D6"/>
  <c r="H6"/>
  <c r="K6"/>
  <c r="N6"/>
  <c r="C7"/>
  <c r="D7"/>
  <c r="E7"/>
  <c r="H7"/>
  <c r="K7"/>
  <c r="N7"/>
  <c r="C8"/>
  <c r="E8" s="1"/>
  <c r="D8"/>
  <c r="H8"/>
  <c r="K8"/>
  <c r="N8"/>
  <c r="B9"/>
  <c r="F9"/>
  <c r="G9"/>
  <c r="H9"/>
  <c r="I9"/>
  <c r="J9"/>
  <c r="K9"/>
  <c r="L9"/>
  <c r="N9" s="1"/>
  <c r="M9"/>
  <c r="G30" i="2" l="1"/>
  <c r="E30"/>
  <c r="F30" s="1"/>
  <c r="E21"/>
  <c r="G21" s="1"/>
  <c r="E2" i="3"/>
  <c r="F21" i="2"/>
  <c r="F12"/>
  <c r="F6"/>
  <c r="G12"/>
  <c r="F25"/>
  <c r="F16"/>
  <c r="F29"/>
  <c r="F20"/>
  <c r="F11"/>
  <c r="E31" l="1"/>
  <c r="G31" l="1"/>
  <c r="F31"/>
</calcChain>
</file>

<file path=xl/sharedStrings.xml><?xml version="1.0" encoding="utf-8"?>
<sst xmlns="http://schemas.openxmlformats.org/spreadsheetml/2006/main" count="280" uniqueCount="119">
  <si>
    <t>total</t>
  </si>
  <si>
    <t>irvin</t>
  </si>
  <si>
    <t>daniel</t>
  </si>
  <si>
    <t>bob</t>
  </si>
  <si>
    <t>cyu</t>
  </si>
  <si>
    <t>spencer</t>
  </si>
  <si>
    <t>ellen</t>
  </si>
  <si>
    <t>darrell</t>
  </si>
  <si>
    <t>games played</t>
  </si>
  <si>
    <t>neutral win</t>
  </si>
  <si>
    <t>Date</t>
  </si>
  <si>
    <t>shadow</t>
  </si>
  <si>
    <t>mmucklo</t>
  </si>
  <si>
    <t>robert</t>
  </si>
  <si>
    <t>valkyrie</t>
  </si>
  <si>
    <t>fu-ka</t>
  </si>
  <si>
    <t>neutral</t>
  </si>
  <si>
    <t>colin</t>
  </si>
  <si>
    <t>catherine</t>
  </si>
  <si>
    <t>ratio</t>
  </si>
  <si>
    <t>neutral ratio</t>
  </si>
  <si>
    <t>ultra soul</t>
  </si>
  <si>
    <t>david</t>
  </si>
  <si>
    <t>vanessa</t>
  </si>
  <si>
    <t>bryan</t>
  </si>
  <si>
    <t>scott</t>
  </si>
  <si>
    <t>slert</t>
  </si>
  <si>
    <t>shadow loss</t>
  </si>
  <si>
    <t>loss</t>
  </si>
  <si>
    <t>emi</t>
  </si>
  <si>
    <t>franklin</t>
  </si>
  <si>
    <t>charles</t>
  </si>
  <si>
    <t>lwang</t>
  </si>
  <si>
    <t>glen</t>
  </si>
  <si>
    <t>curtis</t>
  </si>
  <si>
    <t>dtee</t>
  </si>
  <si>
    <t>wight</t>
  </si>
  <si>
    <t>shadow ratio</t>
  </si>
  <si>
    <t>agnes</t>
  </si>
  <si>
    <t>mkwan</t>
  </si>
  <si>
    <t>neutral loss</t>
  </si>
  <si>
    <t>allie</t>
  </si>
  <si>
    <t>hunter win</t>
  </si>
  <si>
    <t>hunter loss</t>
  </si>
  <si>
    <t>win</t>
  </si>
  <si>
    <t>unknown</t>
  </si>
  <si>
    <t>hunter</t>
  </si>
  <si>
    <t>george</t>
  </si>
  <si>
    <t>new</t>
  </si>
  <si>
    <t>ccusanza</t>
  </si>
  <si>
    <t>vampire</t>
  </si>
  <si>
    <t>audrey</t>
  </si>
  <si>
    <t>abhi</t>
  </si>
  <si>
    <t>hunter ratio</t>
  </si>
  <si>
    <t>original</t>
  </si>
  <si>
    <t>gregor</t>
  </si>
  <si>
    <t># of players</t>
  </si>
  <si>
    <t>werewolf</t>
  </si>
  <si>
    <t>shadow win</t>
  </si>
  <si>
    <t>werewolf - won</t>
  </si>
  <si>
    <t>vampire - won</t>
  </si>
  <si>
    <t>george - won</t>
  </si>
  <si>
    <t>franklin - won</t>
  </si>
  <si>
    <t>allie - won</t>
  </si>
  <si>
    <t>charles - won</t>
  </si>
  <si>
    <t>agnes - won</t>
  </si>
  <si>
    <t>ultra soul - won</t>
  </si>
  <si>
    <t>gregor - won</t>
  </si>
  <si>
    <t>fu-ka - won</t>
  </si>
  <si>
    <t>ellen - won</t>
  </si>
  <si>
    <t>wight - won</t>
  </si>
  <si>
    <t>emi - won</t>
  </si>
  <si>
    <t>valkyrie - won</t>
  </si>
  <si>
    <t>catherine - won</t>
  </si>
  <si>
    <t>daniel - won (alive)</t>
  </si>
  <si>
    <t>gregor (alive)</t>
  </si>
  <si>
    <t>bryan (alive)</t>
  </si>
  <si>
    <t>catherine - won (alive)</t>
  </si>
  <si>
    <t>wight - won (alive)</t>
  </si>
  <si>
    <t>daniel (alive)</t>
  </si>
  <si>
    <t>ellen  - won</t>
  </si>
  <si>
    <t>ultra soul - won (alive)</t>
  </si>
  <si>
    <t>allie - won (alive)</t>
  </si>
  <si>
    <t>gregor - won (alive)</t>
  </si>
  <si>
    <t>ellen - won  (alive)</t>
  </si>
  <si>
    <t>ellen (alive)</t>
  </si>
  <si>
    <t>wight (alive)</t>
  </si>
  <si>
    <t>vampire (alive)</t>
  </si>
  <si>
    <t>bob (alive)</t>
  </si>
  <si>
    <t>werewolf - won (alive)</t>
  </si>
  <si>
    <t>franklin (alive)</t>
  </si>
  <si>
    <t>ultra soul (alive)</t>
  </si>
  <si>
    <t>agnes (alive)</t>
  </si>
  <si>
    <t>fu-ka (alive)</t>
  </si>
  <si>
    <t>franklin - won (alive)</t>
  </si>
  <si>
    <t>george - won (alive)</t>
  </si>
  <si>
    <t>valkyrie (alive)</t>
  </si>
  <si>
    <t>ellen - won (alive)</t>
  </si>
  <si>
    <t>werewolf (alive)</t>
  </si>
  <si>
    <t>fu-ka - won (alive)</t>
  </si>
  <si>
    <t>emi - won (alive)</t>
  </si>
  <si>
    <t>david (alive)</t>
  </si>
  <si>
    <t>unknown - won (alive)</t>
  </si>
  <si>
    <t>bryan - won (alive)</t>
  </si>
  <si>
    <t>catherine (alive)</t>
  </si>
  <si>
    <t>emi (alive)</t>
  </si>
  <si>
    <t>ellen  - won (alive)</t>
  </si>
  <si>
    <t>charles - won (alive)</t>
  </si>
  <si>
    <t>unknown (alive)</t>
  </si>
  <si>
    <t>vampire (last)</t>
  </si>
  <si>
    <t>wight (last)</t>
  </si>
  <si>
    <t>unknown (last)</t>
  </si>
  <si>
    <t>ultra soul (last)</t>
  </si>
  <si>
    <t>george (last)</t>
  </si>
  <si>
    <t>gregor (last)</t>
  </si>
  <si>
    <t>catherine - won (last)</t>
  </si>
  <si>
    <t>ellen (last)</t>
  </si>
  <si>
    <t>agnes (last)</t>
  </si>
  <si>
    <t>valkyrie (last)</t>
  </si>
</sst>
</file>

<file path=xl/styles.xml><?xml version="1.0" encoding="utf-8"?>
<styleSheet xmlns="http://schemas.openxmlformats.org/spreadsheetml/2006/main">
  <numFmts count="1">
    <numFmt numFmtId="164" formatCode="m/d/yyyy;@"/>
  </numFmts>
  <fonts count="12"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sz val="10"/>
      <color indexed="39"/>
      <name val="Arial"/>
      <family val="2"/>
    </font>
    <font>
      <sz val="10"/>
      <color indexed="8"/>
      <name val="Arial"/>
      <family val="2"/>
    </font>
    <font>
      <strike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39"/>
      <name val="Arial"/>
      <family val="2"/>
    </font>
    <font>
      <strike/>
      <sz val="10"/>
      <name val="Arial"/>
      <family val="2"/>
    </font>
    <font>
      <strike/>
      <sz val="10"/>
      <color indexed="39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wrapText="1"/>
    </xf>
    <xf numFmtId="0" fontId="6" fillId="2" borderId="0" xfId="0" applyNumberFormat="1" applyFont="1" applyFill="1" applyAlignment="1">
      <alignment wrapText="1"/>
    </xf>
    <xf numFmtId="0" fontId="7" fillId="0" borderId="0" xfId="0" applyNumberFormat="1" applyFont="1" applyFill="1" applyAlignment="1">
      <alignment wrapText="1"/>
    </xf>
    <xf numFmtId="0" fontId="8" fillId="0" borderId="0" xfId="0" applyNumberFormat="1" applyFont="1" applyFill="1" applyAlignment="1">
      <alignment wrapText="1"/>
    </xf>
    <xf numFmtId="0" fontId="8" fillId="2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9" fillId="2" borderId="0" xfId="0" applyNumberFormat="1" applyFont="1" applyFill="1" applyAlignment="1">
      <alignment wrapText="1"/>
    </xf>
    <xf numFmtId="0" fontId="7" fillId="2" borderId="0" xfId="0" applyNumberFormat="1" applyFont="1" applyFill="1" applyAlignment="1">
      <alignment wrapText="1"/>
    </xf>
    <xf numFmtId="0" fontId="10" fillId="0" borderId="0" xfId="0" applyNumberFormat="1" applyFont="1" applyFill="1" applyAlignment="1">
      <alignment wrapText="1"/>
    </xf>
    <xf numFmtId="0" fontId="11" fillId="2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2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9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wrapText="1"/>
    </xf>
    <xf numFmtId="9" fontId="0" fillId="0" borderId="2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0" fillId="2" borderId="8" xfId="0" applyNumberFormat="1" applyFont="1" applyFill="1" applyBorder="1" applyAlignment="1">
      <alignment wrapText="1"/>
    </xf>
    <xf numFmtId="9" fontId="0" fillId="0" borderId="7" xfId="0" applyNumberFormat="1" applyFont="1" applyFill="1" applyBorder="1" applyAlignment="1">
      <alignment wrapText="1"/>
    </xf>
    <xf numFmtId="0" fontId="6" fillId="2" borderId="9" xfId="0" applyNumberFormat="1" applyFont="1" applyFill="1" applyBorder="1" applyAlignment="1">
      <alignment wrapText="1"/>
    </xf>
    <xf numFmtId="0" fontId="6" fillId="0" borderId="10" xfId="0" applyNumberFormat="1" applyFont="1" applyFill="1" applyBorder="1" applyAlignment="1">
      <alignment wrapText="1"/>
    </xf>
    <xf numFmtId="9" fontId="6" fillId="0" borderId="11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10" xfId="0" applyNumberFormat="1" applyFont="1" applyFill="1" applyBorder="1" applyAlignment="1">
      <alignment wrapText="1"/>
    </xf>
    <xf numFmtId="0" fontId="0" fillId="3" borderId="3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0" fontId="0" fillId="3" borderId="8" xfId="0" applyNumberFormat="1" applyFont="1" applyFill="1" applyBorder="1" applyAlignment="1">
      <alignment wrapText="1"/>
    </xf>
    <xf numFmtId="0" fontId="6" fillId="3" borderId="12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0" fontId="6" fillId="3" borderId="10" xfId="0" applyNumberFormat="1" applyFont="1" applyFill="1" applyBorder="1" applyAlignment="1">
      <alignment wrapText="1"/>
    </xf>
    <xf numFmtId="0" fontId="6" fillId="3" borderId="9" xfId="0" applyNumberFormat="1" applyFont="1" applyFill="1" applyBorder="1" applyAlignment="1">
      <alignment wrapText="1"/>
    </xf>
    <xf numFmtId="0" fontId="0" fillId="4" borderId="3" xfId="0" applyNumberFormat="1" applyFont="1" applyFill="1" applyBorder="1" applyAlignment="1">
      <alignment wrapText="1"/>
    </xf>
    <xf numFmtId="0" fontId="0" fillId="4" borderId="6" xfId="0" applyNumberFormat="1" applyFont="1" applyFill="1" applyBorder="1" applyAlignment="1">
      <alignment wrapText="1"/>
    </xf>
    <xf numFmtId="0" fontId="0" fillId="4" borderId="8" xfId="0" applyNumberFormat="1" applyFont="1" applyFill="1" applyBorder="1" applyAlignment="1">
      <alignment wrapText="1"/>
    </xf>
    <xf numFmtId="0" fontId="6" fillId="4" borderId="9" xfId="0" applyNumberFormat="1" applyFont="1" applyFill="1" applyBorder="1" applyAlignment="1">
      <alignment wrapText="1"/>
    </xf>
    <xf numFmtId="0" fontId="6" fillId="0" borderId="9" xfId="0" applyNumberFormat="1" applyFont="1" applyFill="1" applyBorder="1" applyAlignment="1">
      <alignment wrapText="1"/>
    </xf>
    <xf numFmtId="0" fontId="0" fillId="0" borderId="13" xfId="0" applyNumberFormat="1" applyFont="1" applyFill="1" applyBorder="1" applyAlignment="1">
      <alignment wrapText="1"/>
    </xf>
    <xf numFmtId="0" fontId="0" fillId="0" borderId="8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15" xfId="0" applyNumberFormat="1" applyFont="1" applyFill="1" applyBorder="1" applyAlignment="1">
      <alignment wrapText="1"/>
    </xf>
    <xf numFmtId="0" fontId="0" fillId="2" borderId="0" xfId="0" applyNumberFormat="1" applyFill="1" applyAlignment="1">
      <alignment wrapText="1"/>
    </xf>
    <xf numFmtId="14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3366FF"/>
      <rgbColor rgb="00FFFF00"/>
      <rgbColor rgb="00FF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7.140625" defaultRowHeight="12.75" customHeight="1"/>
  <cols>
    <col min="1" max="1" width="17.140625" customWidth="1"/>
    <col min="2" max="19" width="23.140625" customWidth="1"/>
    <col min="20" max="24" width="17.140625" customWidth="1"/>
  </cols>
  <sheetData>
    <row r="1" spans="1:20" ht="12.75" customHeight="1">
      <c r="A1" s="1" t="s">
        <v>10</v>
      </c>
      <c r="B1" s="1" t="s">
        <v>39</v>
      </c>
      <c r="C1" s="1" t="s">
        <v>13</v>
      </c>
      <c r="D1" s="1" t="s">
        <v>49</v>
      </c>
      <c r="E1" s="1" t="s">
        <v>4</v>
      </c>
      <c r="F1" s="1" t="s">
        <v>32</v>
      </c>
      <c r="G1" s="1" t="s">
        <v>7</v>
      </c>
      <c r="H1" s="1" t="s">
        <v>5</v>
      </c>
      <c r="I1" s="1" t="s">
        <v>51</v>
      </c>
      <c r="J1" s="1" t="s">
        <v>25</v>
      </c>
      <c r="K1" s="1" t="s">
        <v>35</v>
      </c>
      <c r="L1" s="1" t="s">
        <v>17</v>
      </c>
      <c r="M1" s="1" t="s">
        <v>52</v>
      </c>
      <c r="N1" s="1" t="s">
        <v>23</v>
      </c>
      <c r="O1" s="1" t="s">
        <v>1</v>
      </c>
      <c r="P1" s="1" t="s">
        <v>33</v>
      </c>
      <c r="Q1" s="1" t="s">
        <v>34</v>
      </c>
      <c r="R1" s="1" t="s">
        <v>12</v>
      </c>
      <c r="S1" s="1" t="s">
        <v>26</v>
      </c>
    </row>
    <row r="2" spans="1:20" ht="12.75" customHeight="1">
      <c r="A2" s="57">
        <v>40603</v>
      </c>
      <c r="B2" s="2" t="s">
        <v>59</v>
      </c>
      <c r="C2" s="3" t="s">
        <v>47</v>
      </c>
      <c r="D2" s="3" t="s">
        <v>29</v>
      </c>
      <c r="E2" s="2" t="s">
        <v>60</v>
      </c>
      <c r="T2" s="1">
        <v>4</v>
      </c>
    </row>
    <row r="3" spans="1:20" ht="12.75" customHeight="1">
      <c r="A3" s="57">
        <v>40603</v>
      </c>
      <c r="B3" s="1" t="s">
        <v>41</v>
      </c>
      <c r="C3" s="4" t="s">
        <v>61</v>
      </c>
      <c r="D3" s="5" t="s">
        <v>50</v>
      </c>
      <c r="F3" s="6" t="s">
        <v>62</v>
      </c>
      <c r="G3" s="1" t="s">
        <v>2</v>
      </c>
      <c r="H3" s="5" t="s">
        <v>45</v>
      </c>
      <c r="T3" s="1">
        <v>6</v>
      </c>
    </row>
    <row r="4" spans="1:20" ht="12.75" customHeight="1">
      <c r="A4" s="7">
        <v>40611</v>
      </c>
      <c r="B4" s="2" t="s">
        <v>60</v>
      </c>
      <c r="C4" s="2" t="s">
        <v>59</v>
      </c>
      <c r="F4" s="56" t="s">
        <v>63</v>
      </c>
      <c r="G4" s="8" t="s">
        <v>47</v>
      </c>
      <c r="I4" s="8" t="s">
        <v>29</v>
      </c>
      <c r="J4" s="1" t="s">
        <v>3</v>
      </c>
      <c r="T4" s="1">
        <v>6</v>
      </c>
    </row>
    <row r="5" spans="1:20" ht="12.75" customHeight="1">
      <c r="A5" s="7">
        <v>40612</v>
      </c>
      <c r="B5" s="56" t="s">
        <v>63</v>
      </c>
      <c r="C5" s="3" t="s">
        <v>30</v>
      </c>
      <c r="D5" s="8" t="s">
        <v>47</v>
      </c>
      <c r="F5" s="56" t="s">
        <v>64</v>
      </c>
      <c r="G5" s="5" t="s">
        <v>57</v>
      </c>
      <c r="I5" s="5" t="s">
        <v>50</v>
      </c>
      <c r="J5" s="1" t="s">
        <v>2</v>
      </c>
      <c r="T5" s="1">
        <v>7</v>
      </c>
    </row>
    <row r="6" spans="1:20" ht="12.75" customHeight="1">
      <c r="A6" s="7">
        <v>40613</v>
      </c>
      <c r="B6" s="1" t="s">
        <v>2</v>
      </c>
      <c r="C6" s="8" t="s">
        <v>29</v>
      </c>
      <c r="D6" s="56" t="s">
        <v>64</v>
      </c>
      <c r="F6" s="5" t="s">
        <v>50</v>
      </c>
      <c r="G6" s="5" t="s">
        <v>57</v>
      </c>
      <c r="H6" s="8" t="s">
        <v>30</v>
      </c>
      <c r="I6" s="8" t="s">
        <v>47</v>
      </c>
      <c r="K6" s="5" t="s">
        <v>45</v>
      </c>
      <c r="T6" s="1">
        <v>8</v>
      </c>
    </row>
    <row r="7" spans="1:20" ht="12.75" customHeight="1">
      <c r="A7" s="7">
        <v>40619</v>
      </c>
      <c r="B7" s="56" t="s">
        <v>65</v>
      </c>
      <c r="C7" s="2" t="s">
        <v>66</v>
      </c>
      <c r="D7" s="2" t="s">
        <v>60</v>
      </c>
      <c r="F7" s="8" t="s">
        <v>15</v>
      </c>
      <c r="I7" s="1" t="s">
        <v>22</v>
      </c>
      <c r="L7" s="8" t="s">
        <v>55</v>
      </c>
      <c r="T7" s="1">
        <v>6</v>
      </c>
    </row>
    <row r="8" spans="1:20" ht="12.75" customHeight="1">
      <c r="A8" s="7">
        <v>40624</v>
      </c>
      <c r="B8" s="6" t="s">
        <v>67</v>
      </c>
      <c r="C8" s="1" t="s">
        <v>41</v>
      </c>
      <c r="D8" s="5" t="s">
        <v>36</v>
      </c>
      <c r="F8" s="9" t="s">
        <v>18</v>
      </c>
      <c r="G8" s="5" t="s">
        <v>14</v>
      </c>
      <c r="H8" s="6" t="s">
        <v>68</v>
      </c>
      <c r="I8" s="5" t="s">
        <v>50</v>
      </c>
      <c r="K8" s="6" t="s">
        <v>69</v>
      </c>
      <c r="T8" s="1">
        <v>8</v>
      </c>
    </row>
    <row r="9" spans="1:20" ht="12.75" customHeight="1">
      <c r="A9" s="7">
        <v>40625</v>
      </c>
      <c r="B9" s="10" t="s">
        <v>50</v>
      </c>
      <c r="C9" s="5" t="s">
        <v>21</v>
      </c>
      <c r="D9" s="8" t="s">
        <v>15</v>
      </c>
      <c r="F9" s="8" t="s">
        <v>6</v>
      </c>
      <c r="H9" s="1" t="s">
        <v>41</v>
      </c>
      <c r="I9" s="11" t="s">
        <v>103</v>
      </c>
      <c r="J9" s="12" t="s">
        <v>98</v>
      </c>
      <c r="K9" s="13" t="s">
        <v>90</v>
      </c>
      <c r="T9" s="1">
        <v>8</v>
      </c>
    </row>
    <row r="10" spans="1:20" ht="12.75" customHeight="1">
      <c r="A10" s="7">
        <v>40626</v>
      </c>
      <c r="B10" s="6" t="s">
        <v>69</v>
      </c>
      <c r="C10" s="6" t="s">
        <v>68</v>
      </c>
      <c r="F10" s="5" t="s">
        <v>36</v>
      </c>
      <c r="G10" s="56" t="s">
        <v>65</v>
      </c>
      <c r="H10" s="5" t="s">
        <v>14</v>
      </c>
      <c r="I10" s="14" t="s">
        <v>83</v>
      </c>
      <c r="J10" s="5" t="s">
        <v>21</v>
      </c>
      <c r="K10" s="15" t="s">
        <v>101</v>
      </c>
      <c r="T10" s="1">
        <v>8</v>
      </c>
    </row>
    <row r="11" spans="1:20" ht="12.75" customHeight="1">
      <c r="A11" s="7">
        <v>40626</v>
      </c>
      <c r="B11" s="12" t="s">
        <v>86</v>
      </c>
      <c r="C11" s="5" t="s">
        <v>45</v>
      </c>
      <c r="D11" s="13" t="s">
        <v>29</v>
      </c>
      <c r="F11" s="1" t="s">
        <v>31</v>
      </c>
      <c r="H11" s="11" t="s">
        <v>103</v>
      </c>
      <c r="I11" s="13" t="s">
        <v>85</v>
      </c>
      <c r="K11" s="10" t="s">
        <v>118</v>
      </c>
      <c r="M11" s="13" t="s">
        <v>90</v>
      </c>
      <c r="T11" s="1">
        <v>8</v>
      </c>
    </row>
    <row r="12" spans="1:20" ht="12.75" customHeight="1">
      <c r="A12" s="7">
        <v>40626</v>
      </c>
      <c r="B12" s="1" t="s">
        <v>41</v>
      </c>
      <c r="C12" s="5" t="s">
        <v>14</v>
      </c>
      <c r="D12" s="10" t="s">
        <v>109</v>
      </c>
      <c r="F12" s="14" t="s">
        <v>95</v>
      </c>
      <c r="H12" s="6" t="s">
        <v>80</v>
      </c>
      <c r="I12" s="15" t="s">
        <v>104</v>
      </c>
      <c r="K12" s="14" t="s">
        <v>94</v>
      </c>
      <c r="M12" s="5" t="s">
        <v>21</v>
      </c>
      <c r="T12" s="1">
        <v>8</v>
      </c>
    </row>
    <row r="13" spans="1:20" ht="12.75" customHeight="1">
      <c r="A13" s="7">
        <v>40627</v>
      </c>
      <c r="B13" s="12" t="s">
        <v>108</v>
      </c>
      <c r="C13" s="15" t="s">
        <v>88</v>
      </c>
      <c r="F13" s="13" t="s">
        <v>90</v>
      </c>
      <c r="G13" s="12" t="s">
        <v>87</v>
      </c>
      <c r="H13" s="13" t="s">
        <v>105</v>
      </c>
      <c r="K13" s="16" t="s">
        <v>115</v>
      </c>
      <c r="T13" s="1">
        <v>6</v>
      </c>
    </row>
    <row r="14" spans="1:20" ht="12.75" customHeight="1">
      <c r="A14" s="7">
        <v>40627</v>
      </c>
      <c r="B14" s="5" t="s">
        <v>14</v>
      </c>
      <c r="C14" s="5" t="s">
        <v>57</v>
      </c>
      <c r="F14" s="10" t="s">
        <v>111</v>
      </c>
      <c r="G14" s="1" t="s">
        <v>31</v>
      </c>
      <c r="H14" s="14" t="s">
        <v>106</v>
      </c>
      <c r="J14" s="6" t="s">
        <v>71</v>
      </c>
      <c r="K14" s="11" t="s">
        <v>74</v>
      </c>
      <c r="N14" s="14" t="s">
        <v>99</v>
      </c>
      <c r="O14" s="1"/>
      <c r="T14" s="1">
        <v>8</v>
      </c>
    </row>
    <row r="15" spans="1:20" ht="12.75" customHeight="1">
      <c r="A15" s="7">
        <v>40632</v>
      </c>
      <c r="B15" s="1" t="s">
        <v>2</v>
      </c>
      <c r="C15" s="1" t="s">
        <v>41</v>
      </c>
      <c r="D15" s="2" t="s">
        <v>60</v>
      </c>
      <c r="F15" s="3" t="s">
        <v>29</v>
      </c>
      <c r="G15" s="17" t="s">
        <v>81</v>
      </c>
      <c r="J15" s="17" t="s">
        <v>78</v>
      </c>
      <c r="K15" s="8" t="s">
        <v>6</v>
      </c>
      <c r="N15" s="18" t="s">
        <v>114</v>
      </c>
      <c r="T15" s="1">
        <v>8</v>
      </c>
    </row>
    <row r="16" spans="1:20" ht="12.75" customHeight="1">
      <c r="A16" s="7">
        <v>40633</v>
      </c>
      <c r="B16" s="10" t="s">
        <v>110</v>
      </c>
      <c r="C16" s="5" t="s">
        <v>45</v>
      </c>
      <c r="F16" s="15" t="s">
        <v>88</v>
      </c>
      <c r="G16" s="11" t="s">
        <v>74</v>
      </c>
      <c r="H16" s="6" t="s">
        <v>69</v>
      </c>
      <c r="I16" s="5" t="s">
        <v>14</v>
      </c>
      <c r="J16" s="14" t="s">
        <v>99</v>
      </c>
      <c r="K16" s="14" t="s">
        <v>83</v>
      </c>
      <c r="O16" s="19" t="s">
        <v>82</v>
      </c>
      <c r="T16" s="1">
        <v>9</v>
      </c>
    </row>
    <row r="17" spans="1:20" ht="12.75" customHeight="1">
      <c r="A17" s="7">
        <v>40634</v>
      </c>
      <c r="B17" s="8" t="s">
        <v>55</v>
      </c>
      <c r="C17" s="2" t="s">
        <v>59</v>
      </c>
      <c r="D17" s="8" t="s">
        <v>15</v>
      </c>
      <c r="F17" s="8" t="s">
        <v>30</v>
      </c>
      <c r="G17" s="8" t="s">
        <v>47</v>
      </c>
      <c r="H17" s="20" t="s">
        <v>3</v>
      </c>
      <c r="I17" s="17" t="s">
        <v>102</v>
      </c>
      <c r="J17" s="1" t="s">
        <v>38</v>
      </c>
      <c r="K17" s="1" t="s">
        <v>24</v>
      </c>
      <c r="L17" s="2" t="s">
        <v>70</v>
      </c>
      <c r="O17" s="17" t="s">
        <v>81</v>
      </c>
      <c r="T17" s="1">
        <v>11</v>
      </c>
    </row>
    <row r="18" spans="1:20" ht="12.75" customHeight="1">
      <c r="A18" s="7">
        <v>40641</v>
      </c>
      <c r="B18" s="5" t="s">
        <v>57</v>
      </c>
      <c r="C18" s="15" t="s">
        <v>88</v>
      </c>
      <c r="D18" s="14" t="s">
        <v>99</v>
      </c>
      <c r="F18" s="10" t="s">
        <v>112</v>
      </c>
      <c r="G18" s="1" t="s">
        <v>31</v>
      </c>
      <c r="J18" s="14" t="s">
        <v>100</v>
      </c>
      <c r="K18" s="5" t="s">
        <v>14</v>
      </c>
      <c r="N18" s="14" t="s">
        <v>95</v>
      </c>
      <c r="T18" s="1">
        <v>8</v>
      </c>
    </row>
    <row r="19" spans="1:20" ht="12.75" customHeight="1">
      <c r="A19" s="7">
        <v>40645</v>
      </c>
      <c r="B19" s="10" t="s">
        <v>118</v>
      </c>
      <c r="C19" s="5" t="s">
        <v>36</v>
      </c>
      <c r="D19" s="14" t="s">
        <v>97</v>
      </c>
      <c r="F19" s="14" t="s">
        <v>83</v>
      </c>
      <c r="G19" s="11" t="s">
        <v>74</v>
      </c>
      <c r="I19" s="14" t="s">
        <v>99</v>
      </c>
      <c r="K19" s="1" t="s">
        <v>31</v>
      </c>
      <c r="P19" s="5" t="s">
        <v>45</v>
      </c>
      <c r="T19" s="1">
        <v>8</v>
      </c>
    </row>
    <row r="20" spans="1:20" ht="12.75" customHeight="1">
      <c r="A20" s="7">
        <v>40647</v>
      </c>
      <c r="B20" s="14" t="s">
        <v>83</v>
      </c>
      <c r="C20" s="10" t="s">
        <v>109</v>
      </c>
      <c r="D20" s="5" t="s">
        <v>57</v>
      </c>
      <c r="F20" s="6" t="s">
        <v>68</v>
      </c>
      <c r="J20" s="5" t="s">
        <v>21</v>
      </c>
      <c r="K20" s="1" t="s">
        <v>2</v>
      </c>
      <c r="O20" s="1" t="s">
        <v>24</v>
      </c>
      <c r="Q20" s="14" t="s">
        <v>97</v>
      </c>
      <c r="T20" s="1">
        <v>8</v>
      </c>
    </row>
    <row r="21" spans="1:20" ht="12.75" customHeight="1">
      <c r="A21" s="7">
        <v>40648</v>
      </c>
      <c r="B21" s="10" t="s">
        <v>109</v>
      </c>
      <c r="C21" s="11" t="s">
        <v>82</v>
      </c>
      <c r="D21" s="14" t="s">
        <v>94</v>
      </c>
      <c r="F21" s="14" t="s">
        <v>95</v>
      </c>
      <c r="G21" s="1" t="s">
        <v>18</v>
      </c>
      <c r="H21" s="5" t="s">
        <v>57</v>
      </c>
      <c r="K21" s="14" t="s">
        <v>100</v>
      </c>
      <c r="P21" s="5" t="s">
        <v>21</v>
      </c>
      <c r="T21" s="1">
        <v>8</v>
      </c>
    </row>
    <row r="22" spans="1:20" ht="12.75" customHeight="1">
      <c r="A22" s="7">
        <v>40648</v>
      </c>
      <c r="B22" s="13" t="s">
        <v>75</v>
      </c>
      <c r="C22" s="12" t="s">
        <v>91</v>
      </c>
      <c r="D22" s="15" t="s">
        <v>92</v>
      </c>
      <c r="F22" s="13" t="s">
        <v>85</v>
      </c>
      <c r="H22" s="12" t="s">
        <v>96</v>
      </c>
      <c r="J22" s="16" t="s">
        <v>73</v>
      </c>
      <c r="K22" s="13" t="s">
        <v>90</v>
      </c>
      <c r="O22" s="12" t="s">
        <v>98</v>
      </c>
      <c r="T22" s="1">
        <v>8</v>
      </c>
    </row>
    <row r="23" spans="1:20" ht="12.75" customHeight="1">
      <c r="A23" s="7">
        <v>40648</v>
      </c>
      <c r="B23" s="11" t="s">
        <v>107</v>
      </c>
      <c r="C23" s="12" t="s">
        <v>87</v>
      </c>
      <c r="D23" s="10" t="s">
        <v>110</v>
      </c>
      <c r="F23" s="13" t="s">
        <v>93</v>
      </c>
      <c r="H23" s="18" t="s">
        <v>47</v>
      </c>
      <c r="J23" s="8" t="s">
        <v>6</v>
      </c>
      <c r="K23" s="5" t="s">
        <v>45</v>
      </c>
      <c r="O23" s="1" t="s">
        <v>38</v>
      </c>
      <c r="T23" s="1">
        <v>8</v>
      </c>
    </row>
    <row r="24" spans="1:20" ht="12.75" customHeight="1">
      <c r="A24" s="7">
        <v>40652</v>
      </c>
      <c r="C24" s="1" t="s">
        <v>22</v>
      </c>
      <c r="D24" s="5" t="s">
        <v>45</v>
      </c>
      <c r="G24" s="6" t="s">
        <v>61</v>
      </c>
      <c r="H24" s="6" t="s">
        <v>69</v>
      </c>
      <c r="J24" s="11" t="s">
        <v>74</v>
      </c>
      <c r="K24" s="14" t="s">
        <v>90</v>
      </c>
      <c r="L24" s="10" t="s">
        <v>110</v>
      </c>
      <c r="P24" s="5" t="s">
        <v>50</v>
      </c>
      <c r="T24" s="1">
        <v>8</v>
      </c>
    </row>
    <row r="25" spans="1:20" ht="12.75" customHeight="1">
      <c r="A25" s="7">
        <v>40653</v>
      </c>
      <c r="B25" s="15" t="s">
        <v>88</v>
      </c>
      <c r="C25" s="8" t="s">
        <v>29</v>
      </c>
      <c r="D25" s="17" t="s">
        <v>78</v>
      </c>
      <c r="F25" s="18" t="s">
        <v>113</v>
      </c>
      <c r="J25" s="1" t="s">
        <v>22</v>
      </c>
      <c r="K25" s="17" t="s">
        <v>89</v>
      </c>
      <c r="N25" s="15" t="s">
        <v>38</v>
      </c>
      <c r="T25" s="1">
        <v>7</v>
      </c>
    </row>
    <row r="26" spans="1:20" ht="12.75" customHeight="1">
      <c r="A26" s="7">
        <v>40654</v>
      </c>
      <c r="B26" s="2" t="s">
        <v>59</v>
      </c>
      <c r="C26" s="8" t="s">
        <v>15</v>
      </c>
      <c r="D26" s="11" t="s">
        <v>77</v>
      </c>
      <c r="F26" s="17" t="s">
        <v>78</v>
      </c>
      <c r="I26" s="1" t="s">
        <v>31</v>
      </c>
      <c r="J26" s="20" t="s">
        <v>117</v>
      </c>
      <c r="P26" s="18" t="s">
        <v>116</v>
      </c>
      <c r="T26" s="1">
        <v>7</v>
      </c>
    </row>
    <row r="27" spans="1:20" ht="12.75" customHeight="1">
      <c r="A27" s="7">
        <v>40655</v>
      </c>
      <c r="C27" s="15" t="s">
        <v>76</v>
      </c>
      <c r="D27" s="2" t="s">
        <v>72</v>
      </c>
      <c r="F27" s="18" t="s">
        <v>114</v>
      </c>
      <c r="G27" s="2" t="s">
        <v>59</v>
      </c>
      <c r="H27" s="17" t="s">
        <v>81</v>
      </c>
      <c r="I27" s="11" t="s">
        <v>82</v>
      </c>
      <c r="J27" s="56" t="s">
        <v>65</v>
      </c>
      <c r="K27" s="1" t="s">
        <v>3</v>
      </c>
      <c r="L27" s="8" t="s">
        <v>29</v>
      </c>
      <c r="P27" s="8" t="s">
        <v>30</v>
      </c>
      <c r="T27" s="1">
        <v>10</v>
      </c>
    </row>
    <row r="28" spans="1:20" ht="12.75" customHeight="1">
      <c r="A28" s="7">
        <v>40655</v>
      </c>
      <c r="C28" s="13" t="s">
        <v>75</v>
      </c>
      <c r="F28" s="15" t="s">
        <v>79</v>
      </c>
      <c r="I28" s="15" t="s">
        <v>88</v>
      </c>
      <c r="J28" s="12" t="s">
        <v>87</v>
      </c>
      <c r="K28" s="12" t="s">
        <v>86</v>
      </c>
      <c r="R28" s="13" t="s">
        <v>85</v>
      </c>
      <c r="S28" s="16" t="s">
        <v>115</v>
      </c>
      <c r="T28" s="1">
        <v>7</v>
      </c>
    </row>
    <row r="29" spans="1:20" ht="12.75" customHeight="1">
      <c r="A29" s="7">
        <v>40655</v>
      </c>
      <c r="C29" s="11" t="s">
        <v>74</v>
      </c>
      <c r="F29" s="5" t="s">
        <v>36</v>
      </c>
      <c r="I29" s="1" t="s">
        <v>41</v>
      </c>
      <c r="J29" s="1" t="s">
        <v>3</v>
      </c>
      <c r="K29" s="14" t="s">
        <v>83</v>
      </c>
      <c r="R29" s="10" t="s">
        <v>111</v>
      </c>
      <c r="S29" s="14" t="s">
        <v>84</v>
      </c>
      <c r="T29" s="1">
        <v>7</v>
      </c>
    </row>
    <row r="30" spans="1:20" ht="12.75" customHeight="1">
      <c r="D30" s="22"/>
      <c r="E30" s="22"/>
      <c r="F30" s="22"/>
      <c r="G30" s="22"/>
      <c r="H30" s="22"/>
    </row>
    <row r="31" spans="1:20" ht="12.75" customHeight="1">
      <c r="C31" s="23"/>
      <c r="D31" s="24"/>
      <c r="E31" s="25"/>
      <c r="F31" s="25"/>
      <c r="G31" s="25"/>
      <c r="H31" s="26"/>
      <c r="I31" s="27"/>
      <c r="J31" s="1"/>
    </row>
    <row r="32" spans="1:20" ht="12.75" customHeight="1">
      <c r="C32" s="23"/>
      <c r="D32" s="28"/>
      <c r="E32" s="1"/>
      <c r="F32" s="1"/>
      <c r="G32" s="1"/>
      <c r="H32" s="29"/>
      <c r="I32" s="27"/>
    </row>
    <row r="33" spans="1:9" ht="12.75" customHeight="1">
      <c r="C33" s="23"/>
      <c r="D33" s="28"/>
      <c r="E33" s="1"/>
      <c r="F33" s="1"/>
      <c r="G33" s="1"/>
      <c r="H33" s="29"/>
      <c r="I33" s="27"/>
    </row>
    <row r="34" spans="1:9" ht="12.75" customHeight="1">
      <c r="C34" s="30"/>
      <c r="D34" s="31"/>
      <c r="E34" s="22"/>
      <c r="F34" s="22"/>
      <c r="G34" s="22"/>
      <c r="H34" s="32"/>
      <c r="I34" s="27"/>
    </row>
    <row r="35" spans="1:9" ht="12.75" customHeight="1">
      <c r="B35" s="23"/>
      <c r="C35" s="33"/>
      <c r="D35" s="34"/>
      <c r="E35" s="34"/>
      <c r="F35" s="34"/>
      <c r="G35" s="34"/>
      <c r="H35" s="35"/>
      <c r="I35" s="27"/>
    </row>
    <row r="36" spans="1:9" ht="12.75" customHeight="1">
      <c r="C36" s="36"/>
      <c r="D36" s="24"/>
      <c r="E36" s="25"/>
      <c r="F36" s="25"/>
      <c r="G36" s="25"/>
      <c r="H36" s="26"/>
      <c r="I36" s="27"/>
    </row>
    <row r="37" spans="1:9" ht="12.75" customHeight="1">
      <c r="C37" s="23"/>
      <c r="D37" s="28"/>
      <c r="E37" s="1"/>
      <c r="F37" s="1"/>
      <c r="G37" s="1"/>
      <c r="H37" s="29"/>
      <c r="I37" s="27"/>
    </row>
    <row r="38" spans="1:9" ht="12.75" customHeight="1">
      <c r="C38" s="23"/>
      <c r="D38" s="28"/>
      <c r="E38" s="1"/>
      <c r="F38" s="1"/>
      <c r="G38" s="1"/>
      <c r="H38" s="29"/>
      <c r="I38" s="27"/>
    </row>
    <row r="39" spans="1:9" ht="12.75" customHeight="1">
      <c r="C39" s="30"/>
      <c r="D39" s="31"/>
      <c r="E39" s="22"/>
      <c r="F39" s="22"/>
      <c r="G39" s="22"/>
      <c r="H39" s="32"/>
      <c r="I39" s="27"/>
    </row>
    <row r="40" spans="1:9" ht="12.75" customHeight="1">
      <c r="B40" s="30"/>
      <c r="C40" s="33"/>
      <c r="D40" s="37"/>
      <c r="E40" s="34"/>
      <c r="F40" s="34"/>
      <c r="G40" s="34"/>
      <c r="H40" s="35"/>
      <c r="I40" s="27"/>
    </row>
    <row r="41" spans="1:9" ht="12.75" customHeight="1">
      <c r="A41" s="23"/>
      <c r="B41" s="33"/>
      <c r="C41" s="37"/>
      <c r="D41" s="37"/>
      <c r="E41" s="34"/>
      <c r="F41" s="34"/>
      <c r="G41" s="34"/>
      <c r="H41" s="35"/>
      <c r="I41" s="27"/>
    </row>
    <row r="42" spans="1:9" ht="12.75" customHeight="1">
      <c r="B42" s="25"/>
      <c r="C42" s="36"/>
      <c r="D42" s="38"/>
      <c r="E42" s="25"/>
      <c r="F42" s="25"/>
      <c r="G42" s="25"/>
      <c r="H42" s="26"/>
      <c r="I42" s="27"/>
    </row>
    <row r="43" spans="1:9" ht="12.75" customHeight="1">
      <c r="C43" s="23"/>
      <c r="D43" s="39"/>
      <c r="E43" s="1"/>
      <c r="F43" s="1"/>
      <c r="G43" s="1"/>
      <c r="H43" s="29"/>
      <c r="I43" s="27"/>
    </row>
    <row r="44" spans="1:9" ht="12.75" customHeight="1">
      <c r="C44" s="30"/>
      <c r="D44" s="40"/>
      <c r="E44" s="22"/>
      <c r="F44" s="22"/>
      <c r="G44" s="22"/>
      <c r="H44" s="32"/>
      <c r="I44" s="27"/>
    </row>
    <row r="45" spans="1:9" ht="12.75" customHeight="1">
      <c r="B45" s="23"/>
      <c r="C45" s="41"/>
      <c r="D45" s="42"/>
      <c r="E45" s="34"/>
      <c r="F45" s="34"/>
      <c r="G45" s="34"/>
      <c r="H45" s="35"/>
      <c r="I45" s="27"/>
    </row>
    <row r="46" spans="1:9" ht="12.75" customHeight="1">
      <c r="C46" s="37"/>
      <c r="D46" s="43"/>
      <c r="E46" s="25"/>
      <c r="F46" s="25"/>
      <c r="G46" s="25"/>
      <c r="H46" s="26"/>
      <c r="I46" s="27"/>
    </row>
    <row r="47" spans="1:9" ht="12.75" customHeight="1">
      <c r="C47" s="36"/>
      <c r="D47" s="39"/>
      <c r="E47" s="1"/>
      <c r="F47" s="1"/>
      <c r="G47" s="1"/>
      <c r="H47" s="29"/>
      <c r="I47" s="27"/>
    </row>
    <row r="48" spans="1:9" ht="12.75" customHeight="1">
      <c r="C48" s="30"/>
      <c r="D48" s="40"/>
      <c r="E48" s="22"/>
      <c r="F48" s="22"/>
      <c r="G48" s="22"/>
      <c r="H48" s="32"/>
      <c r="I48" s="27"/>
    </row>
    <row r="49" spans="1:9" ht="12.75" customHeight="1">
      <c r="B49" s="22"/>
      <c r="C49" s="44"/>
      <c r="D49" s="37"/>
      <c r="E49" s="34"/>
      <c r="F49" s="34"/>
      <c r="G49" s="34"/>
      <c r="H49" s="35"/>
      <c r="I49" s="27"/>
    </row>
    <row r="50" spans="1:9" ht="12.75" customHeight="1">
      <c r="A50" s="23"/>
      <c r="B50" s="45"/>
      <c r="C50" s="37"/>
      <c r="D50" s="37"/>
      <c r="E50" s="34"/>
      <c r="F50" s="34"/>
      <c r="G50" s="34"/>
      <c r="H50" s="35"/>
      <c r="I50" s="27"/>
    </row>
    <row r="51" spans="1:9" ht="12.75" customHeight="1">
      <c r="B51" s="25"/>
      <c r="C51" s="36"/>
      <c r="D51" s="46"/>
      <c r="E51" s="25"/>
      <c r="F51" s="25"/>
      <c r="G51" s="25"/>
      <c r="H51" s="26"/>
      <c r="I51" s="27"/>
    </row>
    <row r="52" spans="1:9" ht="12.75" customHeight="1">
      <c r="C52" s="23"/>
      <c r="D52" s="47"/>
      <c r="E52" s="1"/>
      <c r="F52" s="1"/>
      <c r="G52" s="1"/>
      <c r="H52" s="29"/>
      <c r="I52" s="27"/>
    </row>
    <row r="53" spans="1:9" ht="12.75" customHeight="1">
      <c r="C53" s="30"/>
      <c r="D53" s="48"/>
      <c r="E53" s="22"/>
      <c r="F53" s="22"/>
      <c r="G53" s="22"/>
      <c r="H53" s="32"/>
      <c r="I53" s="27"/>
    </row>
    <row r="54" spans="1:9" ht="12.75" customHeight="1">
      <c r="B54" s="23"/>
      <c r="C54" s="49"/>
      <c r="D54" s="37"/>
      <c r="E54" s="34"/>
      <c r="F54" s="34"/>
      <c r="G54" s="34"/>
      <c r="H54" s="35"/>
      <c r="I54" s="27"/>
    </row>
    <row r="55" spans="1:9" ht="12.75" customHeight="1">
      <c r="C55" s="36"/>
      <c r="D55" s="46"/>
      <c r="E55" s="25"/>
      <c r="F55" s="25"/>
      <c r="G55" s="25"/>
      <c r="H55" s="26"/>
      <c r="I55" s="27"/>
    </row>
    <row r="56" spans="1:9" ht="12.75" customHeight="1">
      <c r="C56" s="23"/>
      <c r="D56" s="47"/>
      <c r="E56" s="1"/>
      <c r="F56" s="1"/>
      <c r="G56" s="1"/>
      <c r="H56" s="29"/>
      <c r="I56" s="27"/>
    </row>
    <row r="57" spans="1:9" ht="12.75" customHeight="1">
      <c r="C57" s="30"/>
      <c r="D57" s="48"/>
      <c r="E57" s="22"/>
      <c r="F57" s="22"/>
      <c r="G57" s="22"/>
      <c r="H57" s="32"/>
      <c r="I57" s="27"/>
    </row>
    <row r="58" spans="1:9" ht="12.75" customHeight="1">
      <c r="B58" s="30"/>
      <c r="C58" s="49"/>
      <c r="D58" s="37"/>
      <c r="E58" s="34"/>
      <c r="F58" s="34"/>
      <c r="G58" s="34"/>
      <c r="H58" s="35"/>
      <c r="I58" s="27"/>
    </row>
    <row r="59" spans="1:9" ht="12.75" customHeight="1">
      <c r="A59" s="23"/>
      <c r="B59" s="49"/>
      <c r="C59" s="37"/>
      <c r="D59" s="37"/>
      <c r="E59" s="34"/>
      <c r="F59" s="34"/>
      <c r="G59" s="34"/>
      <c r="H59" s="35"/>
      <c r="I59" s="27"/>
    </row>
    <row r="60" spans="1:9" ht="12.75" customHeight="1">
      <c r="A60" s="23"/>
      <c r="B60" s="50"/>
      <c r="C60" s="37"/>
      <c r="D60" s="37"/>
      <c r="E60" s="34"/>
      <c r="F60" s="34"/>
      <c r="G60" s="34"/>
      <c r="H60" s="35"/>
      <c r="I60" s="27"/>
    </row>
    <row r="61" spans="1:9" ht="12.75" customHeight="1">
      <c r="B61" s="25"/>
      <c r="C61" s="25"/>
      <c r="D61" s="25"/>
      <c r="E61" s="25"/>
      <c r="F61" s="25"/>
      <c r="G61" s="25"/>
      <c r="H61" s="2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zoomScaleNormal="100" workbookViewId="0"/>
  </sheetViews>
  <sheetFormatPr defaultColWidth="17.140625" defaultRowHeight="12.75" customHeight="1"/>
  <cols>
    <col min="1" max="22" width="17.140625" customWidth="1"/>
  </cols>
  <sheetData>
    <row r="1" spans="1:8" ht="12.75" customHeight="1">
      <c r="C1" s="22"/>
      <c r="D1" s="22" t="s">
        <v>44</v>
      </c>
      <c r="E1" s="22" t="s">
        <v>28</v>
      </c>
      <c r="F1" s="22" t="s">
        <v>0</v>
      </c>
      <c r="G1" s="22" t="s">
        <v>19</v>
      </c>
    </row>
    <row r="2" spans="1:8" ht="12.75" customHeight="1">
      <c r="B2" s="23"/>
      <c r="C2" s="24" t="s">
        <v>41</v>
      </c>
      <c r="D2" s="25">
        <v>4</v>
      </c>
      <c r="E2" s="25">
        <v>5</v>
      </c>
      <c r="F2" s="25">
        <f t="shared" ref="F2:F31" si="0">D2+E2</f>
        <v>9</v>
      </c>
      <c r="G2" s="26">
        <f t="shared" ref="G2:G24" si="1">D2/SUM(D2:E2)</f>
        <v>0.44444444444444442</v>
      </c>
      <c r="H2" s="27"/>
    </row>
    <row r="3" spans="1:8" ht="12.75" customHeight="1">
      <c r="B3" s="23"/>
      <c r="C3" s="28" t="s">
        <v>3</v>
      </c>
      <c r="D3" s="1">
        <v>0</v>
      </c>
      <c r="E3" s="1">
        <v>6</v>
      </c>
      <c r="F3" s="1">
        <f t="shared" si="0"/>
        <v>6</v>
      </c>
      <c r="G3" s="29">
        <f t="shared" si="1"/>
        <v>0</v>
      </c>
      <c r="H3" s="27"/>
    </row>
    <row r="4" spans="1:8" ht="12.75" customHeight="1">
      <c r="B4" s="23"/>
      <c r="C4" s="28" t="s">
        <v>31</v>
      </c>
      <c r="D4" s="1">
        <v>3</v>
      </c>
      <c r="E4" s="1">
        <v>4</v>
      </c>
      <c r="F4" s="1">
        <f t="shared" si="0"/>
        <v>7</v>
      </c>
      <c r="G4" s="29">
        <f t="shared" si="1"/>
        <v>0.42857142857142855</v>
      </c>
      <c r="H4" s="27"/>
    </row>
    <row r="5" spans="1:8" ht="12.75" customHeight="1">
      <c r="B5" s="30"/>
      <c r="C5" s="31" t="s">
        <v>2</v>
      </c>
      <c r="D5" s="22">
        <v>4</v>
      </c>
      <c r="E5" s="22">
        <v>5</v>
      </c>
      <c r="F5" s="22">
        <f t="shared" si="0"/>
        <v>9</v>
      </c>
      <c r="G5" s="32">
        <f t="shared" si="1"/>
        <v>0.44444444444444442</v>
      </c>
      <c r="H5" s="27"/>
    </row>
    <row r="6" spans="1:8" ht="12.75" customHeight="1">
      <c r="A6" s="23"/>
      <c r="B6" s="33" t="s">
        <v>54</v>
      </c>
      <c r="C6" s="34"/>
      <c r="D6" s="34">
        <f>SUM(D2:D5)</f>
        <v>11</v>
      </c>
      <c r="E6" s="34">
        <f>SUM(E2:E5)</f>
        <v>20</v>
      </c>
      <c r="F6" s="34">
        <f t="shared" si="0"/>
        <v>31</v>
      </c>
      <c r="G6" s="35">
        <f t="shared" si="1"/>
        <v>0.35483870967741937</v>
      </c>
      <c r="H6" s="27"/>
    </row>
    <row r="7" spans="1:8" ht="12.75" customHeight="1">
      <c r="B7" s="36"/>
      <c r="C7" s="24" t="s">
        <v>38</v>
      </c>
      <c r="D7" s="25">
        <v>2</v>
      </c>
      <c r="E7" s="25">
        <v>4</v>
      </c>
      <c r="F7" s="25">
        <f t="shared" si="0"/>
        <v>6</v>
      </c>
      <c r="G7" s="26">
        <f t="shared" si="1"/>
        <v>0.33333333333333331</v>
      </c>
      <c r="H7" s="27"/>
    </row>
    <row r="8" spans="1:8" ht="12.75" customHeight="1">
      <c r="B8" s="23"/>
      <c r="C8" s="28" t="s">
        <v>24</v>
      </c>
      <c r="D8" s="1">
        <v>2</v>
      </c>
      <c r="E8" s="1">
        <v>2</v>
      </c>
      <c r="F8" s="1">
        <f t="shared" si="0"/>
        <v>4</v>
      </c>
      <c r="G8" s="29">
        <f t="shared" si="1"/>
        <v>0.5</v>
      </c>
      <c r="H8" s="27"/>
    </row>
    <row r="9" spans="1:8" ht="12.75" customHeight="1">
      <c r="B9" s="23"/>
      <c r="C9" s="28" t="s">
        <v>18</v>
      </c>
      <c r="D9" s="1">
        <v>2</v>
      </c>
      <c r="E9" s="1">
        <v>3</v>
      </c>
      <c r="F9" s="1">
        <f t="shared" si="0"/>
        <v>5</v>
      </c>
      <c r="G9" s="29">
        <f t="shared" si="1"/>
        <v>0.4</v>
      </c>
      <c r="H9" s="27"/>
    </row>
    <row r="10" spans="1:8" ht="12.75" customHeight="1">
      <c r="B10" s="30"/>
      <c r="C10" s="31" t="s">
        <v>22</v>
      </c>
      <c r="D10" s="22">
        <v>0</v>
      </c>
      <c r="E10" s="22">
        <v>4</v>
      </c>
      <c r="F10" s="22">
        <f t="shared" si="0"/>
        <v>4</v>
      </c>
      <c r="G10" s="32">
        <f t="shared" si="1"/>
        <v>0</v>
      </c>
      <c r="H10" s="27"/>
    </row>
    <row r="11" spans="1:8" ht="12.75" customHeight="1">
      <c r="A11" s="30"/>
      <c r="B11" s="33" t="s">
        <v>48</v>
      </c>
      <c r="C11" s="37"/>
      <c r="D11" s="34">
        <f>SUM(D7:D10)</f>
        <v>6</v>
      </c>
      <c r="E11" s="34">
        <f>SUM(E7:E10)</f>
        <v>13</v>
      </c>
      <c r="F11" s="34">
        <f t="shared" si="0"/>
        <v>19</v>
      </c>
      <c r="G11" s="35">
        <f t="shared" si="1"/>
        <v>0.31578947368421051</v>
      </c>
      <c r="H11" s="27"/>
    </row>
    <row r="12" spans="1:8" ht="12.75" customHeight="1">
      <c r="A12" s="33" t="s">
        <v>16</v>
      </c>
      <c r="B12" s="37"/>
      <c r="C12" s="37"/>
      <c r="D12" s="34">
        <f>D6+D11</f>
        <v>17</v>
      </c>
      <c r="E12" s="34">
        <f>E6+E11</f>
        <v>33</v>
      </c>
      <c r="F12" s="34">
        <f t="shared" si="0"/>
        <v>50</v>
      </c>
      <c r="G12" s="35">
        <f t="shared" si="1"/>
        <v>0.34</v>
      </c>
      <c r="H12" s="27"/>
    </row>
    <row r="13" spans="1:8" ht="12.75" customHeight="1">
      <c r="A13" s="25"/>
      <c r="B13" s="36"/>
      <c r="C13" s="38" t="s">
        <v>29</v>
      </c>
      <c r="D13" s="25">
        <v>3</v>
      </c>
      <c r="E13" s="25">
        <v>7</v>
      </c>
      <c r="F13" s="25">
        <f t="shared" si="0"/>
        <v>10</v>
      </c>
      <c r="G13" s="26">
        <f t="shared" si="1"/>
        <v>0.3</v>
      </c>
      <c r="H13" s="27"/>
    </row>
    <row r="14" spans="1:8" ht="12.75" customHeight="1">
      <c r="B14" s="23"/>
      <c r="C14" s="39" t="s">
        <v>30</v>
      </c>
      <c r="D14" s="1">
        <v>4</v>
      </c>
      <c r="E14" s="1">
        <v>7</v>
      </c>
      <c r="F14" s="1">
        <f t="shared" si="0"/>
        <v>11</v>
      </c>
      <c r="G14" s="29">
        <f t="shared" si="1"/>
        <v>0.36363636363636365</v>
      </c>
      <c r="H14" s="27"/>
    </row>
    <row r="15" spans="1:8" ht="12.75" customHeight="1">
      <c r="B15" s="30"/>
      <c r="C15" s="40" t="s">
        <v>47</v>
      </c>
      <c r="D15" s="22">
        <v>5</v>
      </c>
      <c r="E15" s="22">
        <v>7</v>
      </c>
      <c r="F15" s="22">
        <f t="shared" si="0"/>
        <v>12</v>
      </c>
      <c r="G15" s="32">
        <f t="shared" si="1"/>
        <v>0.41666666666666669</v>
      </c>
      <c r="H15" s="27"/>
    </row>
    <row r="16" spans="1:8" ht="12.75" customHeight="1">
      <c r="A16" s="23"/>
      <c r="B16" s="41" t="s">
        <v>54</v>
      </c>
      <c r="C16" s="42"/>
      <c r="D16" s="34">
        <f>SUM(D13:D15)</f>
        <v>12</v>
      </c>
      <c r="E16" s="34">
        <f>SUM(E13:E15)</f>
        <v>21</v>
      </c>
      <c r="F16" s="34">
        <f t="shared" si="0"/>
        <v>33</v>
      </c>
      <c r="G16" s="35">
        <f t="shared" si="1"/>
        <v>0.36363636363636365</v>
      </c>
      <c r="H16" s="27"/>
    </row>
    <row r="17" spans="1:8" ht="12.75" customHeight="1">
      <c r="B17" s="37"/>
      <c r="C17" s="43" t="s">
        <v>6</v>
      </c>
      <c r="D17" s="25">
        <v>8</v>
      </c>
      <c r="E17" s="25">
        <v>5</v>
      </c>
      <c r="F17" s="25">
        <f t="shared" si="0"/>
        <v>13</v>
      </c>
      <c r="G17" s="26">
        <f t="shared" si="1"/>
        <v>0.61538461538461542</v>
      </c>
      <c r="H17" s="27"/>
    </row>
    <row r="18" spans="1:8" ht="12.75" customHeight="1">
      <c r="B18" s="36"/>
      <c r="C18" s="39" t="s">
        <v>15</v>
      </c>
      <c r="D18" s="1">
        <v>7</v>
      </c>
      <c r="E18" s="1">
        <v>4</v>
      </c>
      <c r="F18" s="1">
        <f t="shared" si="0"/>
        <v>11</v>
      </c>
      <c r="G18" s="29">
        <f t="shared" si="1"/>
        <v>0.63636363636363635</v>
      </c>
      <c r="H18" s="27"/>
    </row>
    <row r="19" spans="1:8" ht="12.75" customHeight="1">
      <c r="B19" s="30"/>
      <c r="C19" s="40" t="s">
        <v>55</v>
      </c>
      <c r="D19" s="22">
        <v>5</v>
      </c>
      <c r="E19" s="22">
        <v>4</v>
      </c>
      <c r="F19" s="22">
        <f t="shared" si="0"/>
        <v>9</v>
      </c>
      <c r="G19" s="32">
        <f t="shared" si="1"/>
        <v>0.55555555555555558</v>
      </c>
      <c r="H19" s="27"/>
    </row>
    <row r="20" spans="1:8" ht="12.75" customHeight="1">
      <c r="A20" s="22"/>
      <c r="B20" s="44" t="s">
        <v>48</v>
      </c>
      <c r="C20" s="37"/>
      <c r="D20" s="34">
        <f>SUM(D17:D19)</f>
        <v>20</v>
      </c>
      <c r="E20" s="34">
        <f>SUM(E17:E19)</f>
        <v>13</v>
      </c>
      <c r="F20" s="34">
        <f t="shared" si="0"/>
        <v>33</v>
      </c>
      <c r="G20" s="35">
        <f t="shared" si="1"/>
        <v>0.60606060606060608</v>
      </c>
      <c r="H20" s="27"/>
    </row>
    <row r="21" spans="1:8" ht="12.75" customHeight="1">
      <c r="A21" s="45" t="s">
        <v>46</v>
      </c>
      <c r="B21" s="37"/>
      <c r="C21" s="37"/>
      <c r="D21" s="34">
        <f>D16+D20</f>
        <v>32</v>
      </c>
      <c r="E21" s="34">
        <f>E16+E20</f>
        <v>34</v>
      </c>
      <c r="F21" s="34">
        <f t="shared" si="0"/>
        <v>66</v>
      </c>
      <c r="G21" s="35">
        <f t="shared" si="1"/>
        <v>0.48484848484848486</v>
      </c>
      <c r="H21" s="27"/>
    </row>
    <row r="22" spans="1:8" ht="12.75" customHeight="1">
      <c r="A22" s="25"/>
      <c r="B22" s="36"/>
      <c r="C22" s="46" t="s">
        <v>45</v>
      </c>
      <c r="D22" s="25">
        <v>1</v>
      </c>
      <c r="E22" s="25">
        <v>9</v>
      </c>
      <c r="F22" s="25">
        <f t="shared" si="0"/>
        <v>10</v>
      </c>
      <c r="G22" s="26">
        <f t="shared" si="1"/>
        <v>0.1</v>
      </c>
      <c r="H22" s="27"/>
    </row>
    <row r="23" spans="1:8" ht="12.75" customHeight="1">
      <c r="B23" s="23"/>
      <c r="C23" s="47" t="s">
        <v>50</v>
      </c>
      <c r="D23" s="1">
        <v>4</v>
      </c>
      <c r="E23" s="1">
        <v>11</v>
      </c>
      <c r="F23" s="1">
        <f t="shared" si="0"/>
        <v>15</v>
      </c>
      <c r="G23" s="29">
        <f t="shared" si="1"/>
        <v>0.26666666666666666</v>
      </c>
      <c r="H23" s="27"/>
    </row>
    <row r="24" spans="1:8" ht="12.75" customHeight="1">
      <c r="B24" s="30"/>
      <c r="C24" s="48" t="s">
        <v>57</v>
      </c>
      <c r="D24" s="22">
        <v>4</v>
      </c>
      <c r="E24" s="22">
        <v>8</v>
      </c>
      <c r="F24" s="22">
        <f t="shared" si="0"/>
        <v>12</v>
      </c>
      <c r="G24" s="32">
        <f t="shared" si="1"/>
        <v>0.33333333333333331</v>
      </c>
      <c r="H24" s="27"/>
    </row>
    <row r="25" spans="1:8" ht="12.75" customHeight="1">
      <c r="A25" s="23"/>
      <c r="B25" s="49" t="s">
        <v>54</v>
      </c>
      <c r="C25" s="37"/>
      <c r="D25" s="34">
        <f>SUM(D22:D24)</f>
        <v>9</v>
      </c>
      <c r="E25" s="34">
        <f>SUM(E22:E24)</f>
        <v>28</v>
      </c>
      <c r="F25" s="34">
        <f t="shared" si="0"/>
        <v>37</v>
      </c>
      <c r="G25" s="35">
        <f>D25/SUM((D25+E25))</f>
        <v>0.24324324324324326</v>
      </c>
      <c r="H25" s="27"/>
    </row>
    <row r="26" spans="1:8" ht="12.75" customHeight="1">
      <c r="B26" s="36"/>
      <c r="C26" s="46" t="s">
        <v>21</v>
      </c>
      <c r="D26" s="25">
        <v>3</v>
      </c>
      <c r="E26" s="25">
        <v>7</v>
      </c>
      <c r="F26" s="25">
        <f t="shared" si="0"/>
        <v>10</v>
      </c>
      <c r="G26" s="26">
        <f>D26/SUM(D26:E26)</f>
        <v>0.3</v>
      </c>
      <c r="H26" s="27"/>
    </row>
    <row r="27" spans="1:8" ht="12.75" customHeight="1">
      <c r="B27" s="23"/>
      <c r="C27" s="47" t="s">
        <v>14</v>
      </c>
      <c r="D27" s="1">
        <v>0</v>
      </c>
      <c r="E27" s="1">
        <v>9</v>
      </c>
      <c r="F27" s="1">
        <f t="shared" si="0"/>
        <v>9</v>
      </c>
      <c r="G27" s="29">
        <f>D27/SUM(D27:E27)</f>
        <v>0</v>
      </c>
      <c r="H27" s="27"/>
    </row>
    <row r="28" spans="1:8" ht="12.75" customHeight="1">
      <c r="B28" s="30"/>
      <c r="C28" s="48" t="s">
        <v>36</v>
      </c>
      <c r="D28" s="22">
        <v>3</v>
      </c>
      <c r="E28" s="22">
        <v>7</v>
      </c>
      <c r="F28" s="22">
        <f t="shared" si="0"/>
        <v>10</v>
      </c>
      <c r="G28" s="32">
        <f>D28/SUM(D28:E28)</f>
        <v>0.3</v>
      </c>
      <c r="H28" s="27"/>
    </row>
    <row r="29" spans="1:8" ht="12.75" customHeight="1">
      <c r="A29" s="30"/>
      <c r="B29" s="49" t="s">
        <v>48</v>
      </c>
      <c r="C29" s="37"/>
      <c r="D29" s="34">
        <f>SUM(D26:D28)</f>
        <v>6</v>
      </c>
      <c r="E29" s="34">
        <f>SUM(E26:E28)</f>
        <v>23</v>
      </c>
      <c r="F29" s="34">
        <f t="shared" si="0"/>
        <v>29</v>
      </c>
      <c r="G29" s="35">
        <f>D29/SUM((D29+E29))</f>
        <v>0.20689655172413793</v>
      </c>
      <c r="H29" s="27"/>
    </row>
    <row r="30" spans="1:8" ht="12.75" customHeight="1">
      <c r="A30" s="49" t="s">
        <v>11</v>
      </c>
      <c r="B30" s="37"/>
      <c r="C30" s="37"/>
      <c r="D30" s="34">
        <f>D25+D29</f>
        <v>15</v>
      </c>
      <c r="E30" s="34">
        <f>E25+E29</f>
        <v>51</v>
      </c>
      <c r="F30" s="34">
        <f t="shared" si="0"/>
        <v>66</v>
      </c>
      <c r="G30" s="35">
        <f>D30/SUM(D30:E30)</f>
        <v>0.22727272727272727</v>
      </c>
      <c r="H30" s="27"/>
    </row>
    <row r="31" spans="1:8" ht="12.75" customHeight="1">
      <c r="A31" s="50" t="s">
        <v>0</v>
      </c>
      <c r="B31" s="37"/>
      <c r="C31" s="37"/>
      <c r="D31" s="34">
        <f>(D12+D21)+D30</f>
        <v>64</v>
      </c>
      <c r="E31" s="34">
        <f>(E12+E21)+E30</f>
        <v>118</v>
      </c>
      <c r="F31" s="34">
        <f t="shared" si="0"/>
        <v>182</v>
      </c>
      <c r="G31" s="35">
        <f>D31/SUM(D31:E31)</f>
        <v>0.35164835164835168</v>
      </c>
      <c r="H31" s="27"/>
    </row>
    <row r="32" spans="1:8" ht="12.75" customHeight="1">
      <c r="A32" s="25"/>
      <c r="B32" s="25"/>
      <c r="C32" s="25"/>
      <c r="D32" s="25"/>
      <c r="E32" s="25"/>
      <c r="F32" s="25"/>
      <c r="G32" s="2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Normal="100" workbookViewId="0"/>
  </sheetViews>
  <sheetFormatPr defaultColWidth="17.140625" defaultRowHeight="12.75" customHeight="1"/>
  <cols>
    <col min="1" max="33" width="17.140625" customWidth="1"/>
  </cols>
  <sheetData>
    <row r="1" spans="1:15" ht="12.75" customHeight="1">
      <c r="A1" s="30" t="s">
        <v>56</v>
      </c>
      <c r="B1" s="51" t="s">
        <v>8</v>
      </c>
      <c r="C1" s="52" t="s">
        <v>44</v>
      </c>
      <c r="D1" s="22" t="s">
        <v>28</v>
      </c>
      <c r="E1" s="30" t="s">
        <v>19</v>
      </c>
      <c r="F1" s="52" t="s">
        <v>9</v>
      </c>
      <c r="G1" s="22" t="s">
        <v>40</v>
      </c>
      <c r="H1" s="30" t="s">
        <v>20</v>
      </c>
      <c r="I1" s="52" t="s">
        <v>42</v>
      </c>
      <c r="J1" s="22" t="s">
        <v>43</v>
      </c>
      <c r="K1" s="30" t="s">
        <v>53</v>
      </c>
      <c r="L1" s="52" t="s">
        <v>58</v>
      </c>
      <c r="M1" s="22" t="s">
        <v>27</v>
      </c>
      <c r="N1" s="30" t="s">
        <v>37</v>
      </c>
      <c r="O1" s="27"/>
    </row>
    <row r="2" spans="1:15" ht="12.75" customHeight="1">
      <c r="A2" s="36">
        <v>4</v>
      </c>
      <c r="B2" s="53">
        <v>1</v>
      </c>
      <c r="C2" s="54">
        <f t="shared" ref="C2:D8" si="0">(F2+I2)+L2</f>
        <v>2</v>
      </c>
      <c r="D2" s="25">
        <f t="shared" si="0"/>
        <v>2</v>
      </c>
      <c r="E2" s="26">
        <f t="shared" ref="E2:E9" si="1">C2/(C2+D2)</f>
        <v>0.5</v>
      </c>
      <c r="F2" s="54"/>
      <c r="G2" s="25"/>
      <c r="H2" s="26" t="e">
        <f t="shared" ref="H2:H9" si="2">F2/(F2+G2)</f>
        <v>#DIV/0!</v>
      </c>
      <c r="I2" s="54">
        <v>0</v>
      </c>
      <c r="J2" s="25">
        <v>2</v>
      </c>
      <c r="K2" s="26">
        <f t="shared" ref="K2:K9" si="3">I2/(I2+J2)</f>
        <v>0</v>
      </c>
      <c r="L2" s="54">
        <v>2</v>
      </c>
      <c r="M2" s="25">
        <v>0</v>
      </c>
      <c r="N2" s="26">
        <f t="shared" ref="N2:N9" si="4">L2/(L2+M2)</f>
        <v>1</v>
      </c>
      <c r="O2" s="27"/>
    </row>
    <row r="3" spans="1:15" ht="12.75" customHeight="1">
      <c r="A3" s="23">
        <v>6</v>
      </c>
      <c r="B3" s="55">
        <v>4</v>
      </c>
      <c r="C3" s="27">
        <f t="shared" si="0"/>
        <v>9</v>
      </c>
      <c r="D3" s="1">
        <f t="shared" si="0"/>
        <v>15</v>
      </c>
      <c r="E3" s="29">
        <f t="shared" si="1"/>
        <v>0.375</v>
      </c>
      <c r="F3" s="27">
        <v>3</v>
      </c>
      <c r="G3" s="1">
        <v>5</v>
      </c>
      <c r="H3" s="29">
        <f t="shared" si="2"/>
        <v>0.375</v>
      </c>
      <c r="I3" s="27">
        <v>2</v>
      </c>
      <c r="J3" s="1">
        <v>6</v>
      </c>
      <c r="K3" s="29">
        <f t="shared" si="3"/>
        <v>0.25</v>
      </c>
      <c r="L3" s="27">
        <v>4</v>
      </c>
      <c r="M3" s="1">
        <v>4</v>
      </c>
      <c r="N3" s="29">
        <f t="shared" si="4"/>
        <v>0.5</v>
      </c>
      <c r="O3" s="27"/>
    </row>
    <row r="4" spans="1:15" ht="12.75" customHeight="1">
      <c r="A4" s="23">
        <v>7</v>
      </c>
      <c r="B4" s="55">
        <v>5</v>
      </c>
      <c r="C4" s="27">
        <f t="shared" si="0"/>
        <v>11</v>
      </c>
      <c r="D4" s="1">
        <f t="shared" si="0"/>
        <v>24</v>
      </c>
      <c r="E4" s="29">
        <f t="shared" si="1"/>
        <v>0.31428571428571428</v>
      </c>
      <c r="F4" s="27">
        <v>5</v>
      </c>
      <c r="G4" s="1">
        <v>10</v>
      </c>
      <c r="H4" s="29">
        <f t="shared" si="2"/>
        <v>0.33333333333333331</v>
      </c>
      <c r="I4" s="27">
        <v>2</v>
      </c>
      <c r="J4" s="1">
        <v>8</v>
      </c>
      <c r="K4" s="29">
        <f t="shared" si="3"/>
        <v>0.2</v>
      </c>
      <c r="L4" s="27">
        <v>4</v>
      </c>
      <c r="M4" s="1">
        <v>6</v>
      </c>
      <c r="N4" s="29">
        <f t="shared" si="4"/>
        <v>0.4</v>
      </c>
      <c r="O4" s="27"/>
    </row>
    <row r="5" spans="1:15" ht="12.75" customHeight="1">
      <c r="A5" s="23">
        <v>8</v>
      </c>
      <c r="B5" s="55">
        <v>15</v>
      </c>
      <c r="C5" s="27">
        <f t="shared" si="0"/>
        <v>43</v>
      </c>
      <c r="D5" s="1">
        <f t="shared" si="0"/>
        <v>77</v>
      </c>
      <c r="E5" s="29">
        <f t="shared" si="1"/>
        <v>0.35833333333333334</v>
      </c>
      <c r="F5" s="27">
        <v>10</v>
      </c>
      <c r="G5" s="1">
        <v>20</v>
      </c>
      <c r="H5" s="29">
        <f t="shared" si="2"/>
        <v>0.33333333333333331</v>
      </c>
      <c r="I5" s="27">
        <v>27</v>
      </c>
      <c r="J5" s="1">
        <v>18</v>
      </c>
      <c r="K5" s="29">
        <f t="shared" si="3"/>
        <v>0.6</v>
      </c>
      <c r="L5" s="27">
        <v>6</v>
      </c>
      <c r="M5" s="1">
        <v>39</v>
      </c>
      <c r="N5" s="21">
        <f t="shared" si="4"/>
        <v>0.13333333333333333</v>
      </c>
    </row>
    <row r="6" spans="1:15" ht="12.75" customHeight="1">
      <c r="A6" s="23">
        <v>9</v>
      </c>
      <c r="B6" s="55">
        <v>1</v>
      </c>
      <c r="C6" s="27">
        <f t="shared" si="0"/>
        <v>5</v>
      </c>
      <c r="D6" s="1">
        <f t="shared" si="0"/>
        <v>4</v>
      </c>
      <c r="E6" s="29">
        <f t="shared" si="1"/>
        <v>0.55555555555555558</v>
      </c>
      <c r="F6" s="27">
        <v>2</v>
      </c>
      <c r="G6" s="1">
        <v>1</v>
      </c>
      <c r="H6" s="29">
        <f t="shared" si="2"/>
        <v>0.66666666666666663</v>
      </c>
      <c r="I6" s="27">
        <v>3</v>
      </c>
      <c r="J6" s="1">
        <v>0</v>
      </c>
      <c r="K6" s="29">
        <f t="shared" si="3"/>
        <v>1</v>
      </c>
      <c r="L6" s="27">
        <v>0</v>
      </c>
      <c r="M6" s="1">
        <v>3</v>
      </c>
      <c r="N6" s="29">
        <f t="shared" si="4"/>
        <v>0</v>
      </c>
      <c r="O6" s="27"/>
    </row>
    <row r="7" spans="1:15" ht="12.75" customHeight="1">
      <c r="A7" s="23">
        <v>10</v>
      </c>
      <c r="B7" s="55">
        <v>1</v>
      </c>
      <c r="C7" s="27">
        <f t="shared" si="0"/>
        <v>5</v>
      </c>
      <c r="D7" s="1">
        <f t="shared" si="0"/>
        <v>5</v>
      </c>
      <c r="E7" s="29">
        <f t="shared" si="1"/>
        <v>0.5</v>
      </c>
      <c r="F7" s="27">
        <v>2</v>
      </c>
      <c r="G7" s="1">
        <v>2</v>
      </c>
      <c r="H7" s="29">
        <f t="shared" si="2"/>
        <v>0.5</v>
      </c>
      <c r="I7" s="27">
        <v>0</v>
      </c>
      <c r="J7" s="1">
        <v>3</v>
      </c>
      <c r="K7" s="29">
        <f t="shared" si="3"/>
        <v>0</v>
      </c>
      <c r="L7" s="27">
        <v>3</v>
      </c>
      <c r="M7" s="1">
        <v>0</v>
      </c>
      <c r="N7" s="29">
        <f t="shared" si="4"/>
        <v>1</v>
      </c>
      <c r="O7" s="27"/>
    </row>
    <row r="8" spans="1:15" ht="12.75" customHeight="1">
      <c r="A8" s="30">
        <v>11</v>
      </c>
      <c r="B8" s="51">
        <v>1</v>
      </c>
      <c r="C8" s="52">
        <f t="shared" si="0"/>
        <v>4</v>
      </c>
      <c r="D8" s="22">
        <f t="shared" si="0"/>
        <v>7</v>
      </c>
      <c r="E8" s="32">
        <f t="shared" si="1"/>
        <v>0.36363636363636365</v>
      </c>
      <c r="F8" s="52">
        <v>0</v>
      </c>
      <c r="G8" s="22">
        <v>3</v>
      </c>
      <c r="H8" s="32">
        <f t="shared" si="2"/>
        <v>0</v>
      </c>
      <c r="I8" s="52">
        <v>0</v>
      </c>
      <c r="J8" s="22">
        <v>4</v>
      </c>
      <c r="K8" s="32">
        <f t="shared" si="3"/>
        <v>0</v>
      </c>
      <c r="L8" s="52">
        <v>4</v>
      </c>
      <c r="M8" s="22">
        <v>0</v>
      </c>
      <c r="N8" s="32">
        <f t="shared" si="4"/>
        <v>1</v>
      </c>
      <c r="O8" s="27"/>
    </row>
    <row r="9" spans="1:15" ht="12.75" customHeight="1">
      <c r="A9" s="36"/>
      <c r="B9" s="53">
        <f>SUM(B2:B5)</f>
        <v>25</v>
      </c>
      <c r="C9" s="54">
        <f>SUM(C2:C5)</f>
        <v>65</v>
      </c>
      <c r="D9" s="25">
        <f>SUM(D2:D5)</f>
        <v>118</v>
      </c>
      <c r="E9" s="26">
        <f t="shared" si="1"/>
        <v>0.3551912568306011</v>
      </c>
      <c r="F9" s="54">
        <f>SUM(F2:F5)</f>
        <v>18</v>
      </c>
      <c r="G9" s="25">
        <f>SUM(G2:G5)</f>
        <v>35</v>
      </c>
      <c r="H9" s="26">
        <f t="shared" si="2"/>
        <v>0.33962264150943394</v>
      </c>
      <c r="I9" s="54">
        <f>SUM(I2:I5)</f>
        <v>31</v>
      </c>
      <c r="J9" s="25">
        <f>SUM(J2:J5)</f>
        <v>34</v>
      </c>
      <c r="K9" s="26">
        <f t="shared" si="3"/>
        <v>0.47692307692307695</v>
      </c>
      <c r="L9" s="54">
        <f>SUM(L2:L5)</f>
        <v>16</v>
      </c>
      <c r="M9" s="25">
        <f>SUM(M2:M5)</f>
        <v>49</v>
      </c>
      <c r="N9" s="26">
        <f t="shared" si="4"/>
        <v>0.24615384615384617</v>
      </c>
      <c r="O9" s="27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Characters</vt:lpstr>
      <vt:lpstr>Game 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2011-04-25T07:10:58Z</dcterms:created>
  <dcterms:modified xsi:type="dcterms:W3CDTF">2011-04-25T07:27:33Z</dcterms:modified>
</cp:coreProperties>
</file>