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AAkinlolu\Desktop\Ol Doc\Installation - 2019\December\QG061-BM-AM-19 CG260-16\"/>
    </mc:Choice>
  </mc:AlternateContent>
  <bookViews>
    <workbookView xWindow="0" yWindow="0" windowWidth="20490" windowHeight="7620"/>
  </bookViews>
  <sheets>
    <sheet name="Summary " sheetId="4" r:id="rId1"/>
    <sheet name="Sound Proof Enclosure" sheetId="5" r:id="rId2"/>
    <sheet name="Transformer &amp; SWG" sheetId="7" r:id="rId3"/>
    <sheet name="EM Installation" sheetId="3" r:id="rId4"/>
  </sheets>
  <definedNames>
    <definedName name="_xlnm.Print_Area" localSheetId="3">'EM Installation'!$A$1:$I$82</definedName>
  </definedNames>
  <calcPr calcId="162913"/>
</workbook>
</file>

<file path=xl/calcChain.xml><?xml version="1.0" encoding="utf-8"?>
<calcChain xmlns="http://schemas.openxmlformats.org/spreadsheetml/2006/main">
  <c r="E91" i="5" l="1"/>
  <c r="H65" i="3" l="1"/>
  <c r="H66" i="3" l="1"/>
  <c r="H20" i="7" l="1"/>
  <c r="H19" i="7"/>
  <c r="H17" i="7"/>
  <c r="H16" i="7"/>
  <c r="H18" i="7"/>
  <c r="H15" i="7"/>
  <c r="H41" i="3"/>
  <c r="H40" i="3"/>
  <c r="H39" i="3"/>
  <c r="H37" i="3"/>
  <c r="H22" i="7" l="1"/>
  <c r="G7" i="4" s="1"/>
  <c r="H56" i="3" l="1"/>
  <c r="H44" i="3" l="1"/>
  <c r="H34" i="3" l="1"/>
  <c r="H35" i="3"/>
  <c r="H36" i="3"/>
  <c r="H6" i="4" l="1"/>
  <c r="J6" i="4" s="1"/>
  <c r="H7" i="4"/>
  <c r="J7" i="4" s="1"/>
  <c r="H79" i="3" l="1"/>
  <c r="H76" i="3"/>
  <c r="H63" i="3"/>
  <c r="H61" i="3" l="1"/>
  <c r="H33" i="3"/>
  <c r="H32" i="3"/>
  <c r="H30" i="3"/>
  <c r="H29" i="3"/>
  <c r="H28" i="3"/>
  <c r="H27" i="3"/>
  <c r="H26" i="3"/>
  <c r="H24" i="3"/>
  <c r="H21" i="3"/>
  <c r="H22" i="3"/>
  <c r="H23" i="3"/>
  <c r="H20" i="3" l="1"/>
  <c r="H78" i="3" l="1"/>
  <c r="H55" i="3"/>
  <c r="H62" i="3" l="1"/>
  <c r="H52" i="3" l="1"/>
  <c r="H51" i="3"/>
  <c r="H50" i="3"/>
  <c r="H75" i="3" l="1"/>
  <c r="H74" i="3"/>
  <c r="H73" i="3"/>
  <c r="H72" i="3"/>
  <c r="H54" i="3" l="1"/>
  <c r="H53" i="3"/>
  <c r="H43" i="3" l="1"/>
  <c r="H47" i="3" l="1"/>
  <c r="H48" i="3"/>
  <c r="H49" i="3"/>
  <c r="H46" i="3"/>
  <c r="H81" i="3" l="1"/>
  <c r="H69" i="3"/>
  <c r="H59" i="3" l="1"/>
  <c r="H64" i="3"/>
  <c r="H82" i="3" l="1"/>
  <c r="G8" i="4" s="1"/>
  <c r="H8" i="4" l="1"/>
  <c r="J8" i="4" s="1"/>
  <c r="H9" i="4" l="1"/>
  <c r="J9" i="4"/>
</calcChain>
</file>

<file path=xl/sharedStrings.xml><?xml version="1.0" encoding="utf-8"?>
<sst xmlns="http://schemas.openxmlformats.org/spreadsheetml/2006/main" count="318" uniqueCount="193">
  <si>
    <t>MANTRAC  NIGERIA  LTD.</t>
  </si>
  <si>
    <t>#2 Billingsway Oregun Industrial Estate  Lagos</t>
  </si>
  <si>
    <t xml:space="preserve"> Tel/Fax: 01-2716300</t>
  </si>
  <si>
    <t xml:space="preserve">CLIENT: </t>
  </si>
  <si>
    <t xml:space="preserve">TITLE: </t>
  </si>
  <si>
    <t>LOCATION:</t>
  </si>
  <si>
    <t xml:space="preserve">DATE: </t>
  </si>
  <si>
    <t xml:space="preserve">ATTN: </t>
  </si>
  <si>
    <t>Unit</t>
  </si>
  <si>
    <t>Quantity</t>
  </si>
  <si>
    <t>Unit Rate</t>
  </si>
  <si>
    <t>Nos</t>
  </si>
  <si>
    <t>Mtrs</t>
  </si>
  <si>
    <t>Total Cost</t>
  </si>
  <si>
    <t>Description</t>
  </si>
  <si>
    <t>S/n</t>
  </si>
  <si>
    <t>TOTAL</t>
  </si>
  <si>
    <t>a</t>
  </si>
  <si>
    <t>b</t>
  </si>
  <si>
    <t>c</t>
  </si>
  <si>
    <t>d</t>
  </si>
  <si>
    <t>Lot</t>
  </si>
  <si>
    <t>e</t>
  </si>
  <si>
    <t>f</t>
  </si>
  <si>
    <t>Lots</t>
  </si>
  <si>
    <t>EARTHING SYSTEM</t>
  </si>
  <si>
    <t>CONTROL CABLE FROM NEW GEN TO CONTROL PANEL</t>
  </si>
  <si>
    <t>g</t>
  </si>
  <si>
    <t>h</t>
  </si>
  <si>
    <t>LOGISTICS SCOPE.</t>
  </si>
  <si>
    <t>500mm x 50mm wide Steel cable tray on ladder supports for power cable</t>
  </si>
  <si>
    <t>100mm x 50mm wide Steel cable tray on ladder supports for control &amp; communication cables</t>
  </si>
  <si>
    <t>i</t>
  </si>
  <si>
    <t>TRANSPORTATION</t>
  </si>
  <si>
    <t xml:space="preserve">Transportation of men and all other necessary materials. + Accomodation </t>
  </si>
  <si>
    <r>
      <t>2 x 4mm</t>
    </r>
    <r>
      <rPr>
        <vertAlign val="superscript"/>
        <sz val="11"/>
        <rFont val="Palatino Linotype"/>
        <family val="1"/>
      </rPr>
      <t xml:space="preserve">2 </t>
    </r>
    <r>
      <rPr>
        <sz val="11"/>
        <rFont val="Palatino Linotype"/>
        <family val="1"/>
      </rPr>
      <t xml:space="preserve">control cable- </t>
    </r>
    <r>
      <rPr>
        <b/>
        <sz val="11"/>
        <color rgb="FFFF0000"/>
        <rFont val="Palatino Linotype"/>
        <family val="1"/>
      </rPr>
      <t>(DC signal)</t>
    </r>
  </si>
  <si>
    <r>
      <t>7 x 2.5mm</t>
    </r>
    <r>
      <rPr>
        <vertAlign val="superscript"/>
        <sz val="11"/>
        <rFont val="Palatino Linotype"/>
        <family val="1"/>
      </rPr>
      <t xml:space="preserve">2 </t>
    </r>
    <r>
      <rPr>
        <sz val="11"/>
        <rFont val="Palatino Linotype"/>
        <family val="1"/>
      </rPr>
      <t xml:space="preserve"> control cable </t>
    </r>
    <r>
      <rPr>
        <b/>
        <sz val="11"/>
        <color rgb="FFFF0000"/>
        <rFont val="Palatino Linotype"/>
        <family val="1"/>
      </rPr>
      <t>(Genserator Voltage sensing)</t>
    </r>
  </si>
  <si>
    <r>
      <t>7 x 2.5mm</t>
    </r>
    <r>
      <rPr>
        <vertAlign val="superscript"/>
        <sz val="11"/>
        <rFont val="Palatino Linotype"/>
        <family val="1"/>
      </rPr>
      <t xml:space="preserve">2 </t>
    </r>
    <r>
      <rPr>
        <sz val="11"/>
        <rFont val="Palatino Linotype"/>
        <family val="1"/>
      </rPr>
      <t xml:space="preserve"> control cable </t>
    </r>
    <r>
      <rPr>
        <b/>
        <sz val="11"/>
        <color rgb="FFFF0000"/>
        <rFont val="Palatino Linotype"/>
        <family val="1"/>
      </rPr>
      <t>(Bus Voltage sensing)</t>
    </r>
  </si>
  <si>
    <r>
      <t>7 x 2.5mm</t>
    </r>
    <r>
      <rPr>
        <vertAlign val="superscript"/>
        <sz val="11"/>
        <rFont val="Palatino Linotype"/>
        <family val="1"/>
      </rPr>
      <t xml:space="preserve">2 </t>
    </r>
    <r>
      <rPr>
        <sz val="11"/>
        <rFont val="Palatino Linotype"/>
        <family val="1"/>
      </rPr>
      <t xml:space="preserve"> control cable </t>
    </r>
    <r>
      <rPr>
        <b/>
        <sz val="11"/>
        <color rgb="FFFF0000"/>
        <rFont val="Palatino Linotype"/>
        <family val="1"/>
      </rPr>
      <t>(Measuring current transformer)</t>
    </r>
  </si>
  <si>
    <r>
      <t>2 x 2.5mm</t>
    </r>
    <r>
      <rPr>
        <vertAlign val="superscript"/>
        <sz val="11"/>
        <rFont val="Palatino Linotype"/>
        <family val="1"/>
      </rPr>
      <t xml:space="preserve">2 </t>
    </r>
    <r>
      <rPr>
        <sz val="11"/>
        <rFont val="Palatino Linotype"/>
        <family val="1"/>
      </rPr>
      <t xml:space="preserve">shielded cable </t>
    </r>
    <r>
      <rPr>
        <b/>
        <sz val="11"/>
        <color rgb="FFFF0000"/>
        <rFont val="Palatino Linotype"/>
        <family val="1"/>
      </rPr>
      <t>(Genserator Voltage control)</t>
    </r>
  </si>
  <si>
    <r>
      <t>2 x 2.5mm</t>
    </r>
    <r>
      <rPr>
        <vertAlign val="superscript"/>
        <sz val="11"/>
        <rFont val="Palatino Linotype"/>
        <family val="1"/>
      </rPr>
      <t xml:space="preserve">2 </t>
    </r>
    <r>
      <rPr>
        <sz val="11"/>
        <rFont val="Palatino Linotype"/>
        <family val="1"/>
      </rPr>
      <t xml:space="preserve">shielded cable </t>
    </r>
    <r>
      <rPr>
        <b/>
        <sz val="11"/>
        <color rgb="FFFF0000"/>
        <rFont val="Palatino Linotype"/>
        <family val="1"/>
      </rPr>
      <t>(Genserator speed control)</t>
    </r>
  </si>
  <si>
    <r>
      <t>10 x 2.5mm</t>
    </r>
    <r>
      <rPr>
        <vertAlign val="superscript"/>
        <sz val="11"/>
        <rFont val="Palatino Linotype"/>
        <family val="1"/>
      </rPr>
      <t xml:space="preserve">2 </t>
    </r>
    <r>
      <rPr>
        <sz val="11"/>
        <rFont val="Palatino Linotype"/>
        <family val="1"/>
      </rPr>
      <t xml:space="preserve">control cable  </t>
    </r>
    <r>
      <rPr>
        <b/>
        <sz val="11"/>
        <color rgb="FFFF0000"/>
        <rFont val="Palatino Linotype"/>
        <family val="1"/>
      </rPr>
      <t>(Genserator control signal)</t>
    </r>
  </si>
  <si>
    <r>
      <t>10 x 2.5mm</t>
    </r>
    <r>
      <rPr>
        <vertAlign val="superscript"/>
        <sz val="11"/>
        <rFont val="Palatino Linotype"/>
        <family val="1"/>
      </rPr>
      <t xml:space="preserve">2 </t>
    </r>
    <r>
      <rPr>
        <sz val="11"/>
        <rFont val="Palatino Linotype"/>
        <family val="1"/>
      </rPr>
      <t xml:space="preserve">control cable  </t>
    </r>
    <r>
      <rPr>
        <b/>
        <sz val="11"/>
        <color rgb="FFFF0000"/>
        <rFont val="Palatino Linotype"/>
        <family val="1"/>
      </rPr>
      <t>(Breaker control signal)</t>
    </r>
  </si>
  <si>
    <r>
      <t>10 x 1.5mm</t>
    </r>
    <r>
      <rPr>
        <vertAlign val="superscript"/>
        <sz val="11"/>
        <rFont val="Palatino Linotype"/>
        <family val="1"/>
      </rPr>
      <t xml:space="preserve">2 </t>
    </r>
    <r>
      <rPr>
        <sz val="11"/>
        <rFont val="Palatino Linotype"/>
        <family val="1"/>
      </rPr>
      <t xml:space="preserve">control cable </t>
    </r>
    <r>
      <rPr>
        <b/>
        <sz val="11"/>
        <color rgb="FFFF0000"/>
        <rFont val="Palatino Linotype"/>
        <family val="1"/>
      </rPr>
      <t>(MVSWG control to synch panel)</t>
    </r>
  </si>
  <si>
    <r>
      <t>4 x 2.5mm</t>
    </r>
    <r>
      <rPr>
        <vertAlign val="superscript"/>
        <sz val="11"/>
        <rFont val="Palatino Linotype"/>
        <family val="1"/>
      </rPr>
      <t xml:space="preserve">2 </t>
    </r>
    <r>
      <rPr>
        <sz val="11"/>
        <rFont val="Palatino Linotype"/>
        <family val="1"/>
      </rPr>
      <t xml:space="preserve">control cable </t>
    </r>
    <r>
      <rPr>
        <b/>
        <sz val="11"/>
        <color rgb="FFFF0000"/>
        <rFont val="Palatino Linotype"/>
        <family val="1"/>
      </rPr>
      <t>(Trickle charger)</t>
    </r>
  </si>
  <si>
    <t>j</t>
  </si>
  <si>
    <t>k</t>
  </si>
  <si>
    <t>l</t>
  </si>
  <si>
    <t>Pts</t>
  </si>
  <si>
    <t>NGR POWER CABLES</t>
  </si>
  <si>
    <t xml:space="preserve">MV POWER CABLES FOR TRANSFORMER </t>
  </si>
  <si>
    <t>MV POWER CABLES GENSET</t>
  </si>
  <si>
    <t xml:space="preserve">Rectangular Steel Storage Tank Signle Wall - 5,000 Litres Capacity - Inlet, Outlet, Return Line, Vent, Drain, Manhole, overflow </t>
  </si>
  <si>
    <t xml:space="preserve">SUPPLY OF SWG , NGR &amp; TRANSFORMER </t>
  </si>
  <si>
    <r>
      <t>Complete earting system with 95mm</t>
    </r>
    <r>
      <rPr>
        <vertAlign val="superscript"/>
        <sz val="11"/>
        <rFont val="Palatino Linotype"/>
        <family val="1"/>
      </rPr>
      <t>2</t>
    </r>
    <r>
      <rPr>
        <sz val="11"/>
        <rFont val="Palatino Linotype"/>
        <family val="1"/>
      </rPr>
      <t xml:space="preserve"> single pvc copper Earth cable, 20mm dia. copper earthing rods, earth pit, inspection chamber, cable lugs &amp; clips. (Generator, Transformer, Panels, diesel tanks ) </t>
    </r>
  </si>
  <si>
    <t xml:space="preserve">Synch control panel </t>
  </si>
  <si>
    <t>CABLE TRAYS AND ITS SUPPORTS</t>
  </si>
  <si>
    <t>Electrical Installation Accessories: (Shrinkable hose, Cable ties, End Sleeves, Spray foam, Cable lugs, Terminal blocks, Spiral hose, shrinkable hose, saddle clip, cable connectors, lugs, Insulation tape cable markers etc.)</t>
  </si>
  <si>
    <t>Mechanical Installation accessories for cable tray and ladder works: Tray elbows, anchor bolt M10, Unit struct 50x50mm, spring nuts, slice half tray bends,cable tray nuts etc.</t>
  </si>
  <si>
    <t xml:space="preserve">ATS  + Mcc Panel for pumps and other LV equipment </t>
  </si>
  <si>
    <t xml:space="preserve">LABOR   </t>
  </si>
  <si>
    <t>Provisional sum</t>
  </si>
  <si>
    <t>Delivery of the New 5 x CG260-16</t>
  </si>
  <si>
    <t xml:space="preserve">Delivery of 5 x Kva Step-Up Transformer </t>
  </si>
  <si>
    <t>Delivery of SGW panel + Control panel</t>
  </si>
  <si>
    <t>QG061-BM-AM-19</t>
  </si>
  <si>
    <t>Installation of 5 x CG260-16</t>
  </si>
  <si>
    <t>9 Dec, 2019</t>
  </si>
  <si>
    <t xml:space="preserve">  QUOTATION FOR THE INSTALLATION OF 5 X CG 260-16 </t>
  </si>
  <si>
    <t>CSD</t>
  </si>
  <si>
    <t>ITEM</t>
  </si>
  <si>
    <t>DESCRIPTION</t>
  </si>
  <si>
    <t>UNIT</t>
  </si>
  <si>
    <t>QTY</t>
  </si>
  <si>
    <t>Unit Cost</t>
  </si>
  <si>
    <t>Total Amount</t>
  </si>
  <si>
    <t>SUB-TOTAL</t>
  </si>
  <si>
    <r>
      <rPr>
        <b/>
        <sz val="14"/>
        <color theme="1"/>
        <rFont val="Calibri"/>
        <family val="2"/>
        <scheme val="minor"/>
      </rPr>
      <t>CG260-16</t>
    </r>
    <r>
      <rPr>
        <sz val="14"/>
        <color theme="1"/>
        <rFont val="Calibri"/>
        <family val="2"/>
        <scheme val="minor"/>
      </rPr>
      <t xml:space="preserve"> Installation Offers'</t>
    </r>
  </si>
  <si>
    <t>Summary for Installation of 5 X CG260-16</t>
  </si>
  <si>
    <t>Customized Solution Department</t>
  </si>
  <si>
    <t>Power System Division</t>
  </si>
  <si>
    <t xml:space="preserve">           Quotation</t>
  </si>
  <si>
    <t>Subject:</t>
  </si>
  <si>
    <t>Sound Proof Enclosure</t>
  </si>
  <si>
    <t>Date:</t>
  </si>
  <si>
    <t>Project:</t>
  </si>
  <si>
    <t>CG260-16 | QG045-BM-AM-19</t>
  </si>
  <si>
    <t>Referring to the above mentioned project, please find our technical offer for Sound proof enclosures for CG260-16 Gensets.</t>
  </si>
  <si>
    <t>1- Scope of Supply:</t>
  </si>
  <si>
    <t>Qty</t>
  </si>
  <si>
    <t xml:space="preserve"> 2-General Description:</t>
  </si>
  <si>
    <t>Paint :</t>
  </si>
  <si>
    <t>The complete container will be finish painted, interior and exterior with Polyurethane paint.  Color shall be Pure white . The floor will be coated with gray or Black epoxy paint.</t>
  </si>
  <si>
    <t>Attenuation</t>
  </si>
  <si>
    <t>The inner wall of the enclosure shall be lined with mineral wool cladded with  perforated sheet. Also sound baffles will be included at the air outtake side of the container.</t>
  </si>
  <si>
    <t>Air Intake:</t>
  </si>
  <si>
    <r>
      <t xml:space="preserve">Intake and combustion air shall enter through  </t>
    </r>
    <r>
      <rPr>
        <u/>
        <sz val="14"/>
        <color indexed="10"/>
        <rFont val="Arial"/>
        <family val="2"/>
      </rPr>
      <t>Motorized  louver sections</t>
    </r>
    <r>
      <rPr>
        <b/>
        <sz val="14"/>
        <rFont val="Arial"/>
        <family val="2"/>
      </rPr>
      <t xml:space="preserve">. These will be installed in the back of the container and sized for the requirements of the installed genset. Also Hot air shall exit through </t>
    </r>
    <r>
      <rPr>
        <b/>
        <u/>
        <sz val="14"/>
        <color indexed="10"/>
        <rFont val="Arial"/>
        <family val="2"/>
      </rPr>
      <t>Motorized Louvre sections</t>
    </r>
    <r>
      <rPr>
        <b/>
        <sz val="14"/>
        <rFont val="Arial"/>
        <family val="2"/>
      </rPr>
      <t xml:space="preserve"> at the outtake side.
 </t>
    </r>
  </si>
  <si>
    <t>Ventilation Fan:</t>
  </si>
  <si>
    <t>Four(4) ventilation fan shall be installed in the Genset room as required by the Genset.</t>
  </si>
  <si>
    <t>Cable access:</t>
  </si>
  <si>
    <t xml:space="preserve">A load cable access area will be provided by the side of the container for easier load cable access.  </t>
  </si>
  <si>
    <t>Piping</t>
  </si>
  <si>
    <t>The coolant line shall be  properly routed to the radiator. The fuel inlet line shall be routed outside the enclosure with adequate flanges for customer interconnections. Also Exhaust pipes and the Air intake filter ducting shall be properly routed.</t>
  </si>
  <si>
    <t>Air conditioner:</t>
  </si>
  <si>
    <t>1 X 1hp AC split unit wall mounted shall be included in the panel compartment.</t>
  </si>
  <si>
    <t>Internal Lighting:</t>
  </si>
  <si>
    <t xml:space="preserve">Lamps will be provided in the generator set compartment. These will be fluorescent type 2x20 Watt, high quality type, warm white colour, and installed in lighting fixture, safety guard. One lighting switch and one socket will be installed at each entrance door
</t>
  </si>
  <si>
    <t>Control Cables interconnection:</t>
  </si>
  <si>
    <t>Flexible control cables for on-skid interconnection with terminations accessories.Including interconnetion between Genset and auxiliaries</t>
  </si>
  <si>
    <t>Power Cables interconnection:</t>
  </si>
  <si>
    <t>Power cables for on-skid interconnection with terminations accessories.Including interconnetion between Alternator and GLF</t>
  </si>
  <si>
    <t>Cable Trays:</t>
  </si>
  <si>
    <t xml:space="preserve">Supply of Galvanized cable trays with accessories </t>
  </si>
  <si>
    <t>Access doors:</t>
  </si>
  <si>
    <t>Gasketed access doors .</t>
  </si>
  <si>
    <t>All doors are equipped with steel hinges and latches with provisions for locking.</t>
  </si>
  <si>
    <t>2- Terms and conditions:</t>
  </si>
  <si>
    <t>Price:</t>
  </si>
  <si>
    <t>All prices quotes are in Nigerian Naira, excluding all taxes.</t>
  </si>
  <si>
    <t>Terms of payment:</t>
  </si>
  <si>
    <t>100% upon delivery.</t>
  </si>
  <si>
    <t>Validity:</t>
  </si>
  <si>
    <t>This offer is valid for 30 days</t>
  </si>
  <si>
    <t>Warranty:</t>
  </si>
  <si>
    <t>Warranty period is ONE year against defective material and faulty workmanship from the date of delivery to the warehouse</t>
  </si>
  <si>
    <t>Delivery:</t>
  </si>
  <si>
    <t>Delivery date is Eight weeks for fabrication of the enclosure and five weeks after receiving the units. All referenced to the order date.</t>
  </si>
  <si>
    <t>3- Price For one Enclosures:</t>
  </si>
  <si>
    <t>Enclosure PRICE:</t>
  </si>
  <si>
    <t>NGN</t>
  </si>
  <si>
    <t>Packaging at site cost:</t>
  </si>
  <si>
    <t>TOTAL PRICE:</t>
  </si>
  <si>
    <t>Electro-mechanical installation</t>
  </si>
  <si>
    <t xml:space="preserve">3 x 150mm 11kv, XLPE from Gen-set 1 to SWG incomer 1 </t>
  </si>
  <si>
    <t xml:space="preserve">3 x 150mm 11kv, XLPE from Gen-set 3 to SWG incomer 3 </t>
  </si>
  <si>
    <t>3 x 150mm 11kv, XLPE from Gen-set 2 to SWG incomer 2</t>
  </si>
  <si>
    <t xml:space="preserve">3 x 150mm 11kv, XLPE from Gen-set 4 to SWG incomer 4 </t>
  </si>
  <si>
    <t xml:space="preserve">3 x 150mm 11kv, XLPE from Gen-set 5 to SWG incomer 5 </t>
  </si>
  <si>
    <t xml:space="preserve">1 x 95mm 11kv, XLPE from Gen-set 1 to NGR 1 </t>
  </si>
  <si>
    <t xml:space="preserve">1 x 95mm 11kv, XLPE from Gen-set 1 to NGR 5 </t>
  </si>
  <si>
    <t xml:space="preserve">1 x 95mm 11kv, XLPE from Gen-set 1 to NGR 4 </t>
  </si>
  <si>
    <t xml:space="preserve">1 x 95mm 11kv, XLPE from Gen-set 1 to NGR 3 </t>
  </si>
  <si>
    <t xml:space="preserve">1 x 95mm 11kv, XLPE from Gen-set 1 to NGR 2 </t>
  </si>
  <si>
    <t xml:space="preserve">Supply of 6Mva 11kv / 415 step- down transformer </t>
  </si>
  <si>
    <t xml:space="preserve">GEN -SWG + SWG - Xformer </t>
  </si>
  <si>
    <r>
      <rPr>
        <b/>
        <u/>
        <sz val="11"/>
        <rFont val="Palatino Linotype"/>
        <family val="1"/>
      </rPr>
      <t>Indoor 11KV single core termination kit;</t>
    </r>
    <r>
      <rPr>
        <sz val="11"/>
        <rFont val="Palatino Linotype"/>
        <family val="1"/>
      </rPr>
      <t xml:space="preserve"> for 150 sqmm cable with 150/14 cable lugs ; Tinned copper braid, Mastic tape, Sillicne grease, Cleaning tissue, Abrasive strip, Glove, Breakout, Anti-tracking tube, Stress contral tube , Rain shed, Lug sealing tube, Outer jacket sleeve tube, Worm drive clips, Stress contral mastic, Dual wall tube (black + red), Stell armour case.</t>
    </r>
  </si>
  <si>
    <t>LAGGING + CLADING FOT EXHAUST</t>
  </si>
  <si>
    <r>
      <t>10 x 2.5mm</t>
    </r>
    <r>
      <rPr>
        <vertAlign val="superscript"/>
        <sz val="11"/>
        <rFont val="Palatino Linotype"/>
        <family val="1"/>
      </rPr>
      <t xml:space="preserve">2 </t>
    </r>
    <r>
      <rPr>
        <sz val="11"/>
        <rFont val="Palatino Linotype"/>
        <family val="1"/>
      </rPr>
      <t xml:space="preserve">control cable  </t>
    </r>
    <r>
      <rPr>
        <b/>
        <sz val="11"/>
        <color rgb="FFFF0000"/>
        <rFont val="Palatino Linotype"/>
        <family val="1"/>
      </rPr>
      <t>(Transformer control signal)</t>
    </r>
  </si>
  <si>
    <r>
      <rPr>
        <b/>
        <u/>
        <sz val="12"/>
        <color indexed="8"/>
        <rFont val="Palatino Linotype"/>
        <family val="1"/>
      </rPr>
      <t>Meduim Volatge Cable</t>
    </r>
    <r>
      <rPr>
        <sz val="12"/>
        <color indexed="8"/>
        <rFont val="Palatino Linotype"/>
        <family val="1"/>
      </rPr>
      <t xml:space="preserve">
• Supply all the needed test equipment to site 
• Lay the 11KV cables and termination of both cable ends for SWG, gen &amp; xformer 
• Provide termination kits
• Carry on Cable suitability test using VLF equipment and Megger.(insulation resistance test &amp; High volatge test)
• Provide a comprehensive report on completion.</t>
    </r>
  </si>
  <si>
    <r>
      <rPr>
        <b/>
        <u/>
        <sz val="11"/>
        <rFont val="Palatino Linotype"/>
        <family val="1"/>
      </rPr>
      <t>Labour and supervisory work</t>
    </r>
    <r>
      <rPr>
        <sz val="11"/>
        <rFont val="Palatino Linotype"/>
        <family val="1"/>
      </rPr>
      <t xml:space="preserve">
 Man hour / supervision for all mechanical works &amp; Electrical works 
 Man hour / supervision for power laying &amp; terminations
 Man hour / supervision for control termination </t>
    </r>
  </si>
  <si>
    <t>Rockwool &amp; Stainless cladding for both genset exhaust pots and line outside exhaust up to raincap</t>
  </si>
  <si>
    <t>PIPE LINE CONNECTION</t>
  </si>
  <si>
    <t xml:space="preserve">Rectangular Steel Storage Tank Signle Wall - 10,000 Litres Capacity - Inlet, Outlet, Return Line, Vent, Drain, Manhole, overflow </t>
  </si>
  <si>
    <t>Fresh Oil tank</t>
  </si>
  <si>
    <t>Waste Oil tank</t>
  </si>
  <si>
    <t>Xformer -1</t>
  </si>
  <si>
    <t>Xformer -2</t>
  </si>
  <si>
    <t>Xformer -3</t>
  </si>
  <si>
    <t>Xformer -4</t>
  </si>
  <si>
    <t>Xformer -5</t>
  </si>
  <si>
    <t>Aux - Xformer</t>
  </si>
  <si>
    <t xml:space="preserve">3 x 35mm 11kv, XLPE from SWG to Auxilary Transformer </t>
  </si>
  <si>
    <t xml:space="preserve">3 x 150mm 11kv, XLPE from SWG to Transformer 1 </t>
  </si>
  <si>
    <t xml:space="preserve">3 x 150mm 11kv, XLPE from SWG to Transformer 2 </t>
  </si>
  <si>
    <t>3 x 150mm 11kv, XLPE from SWG to Transformer 3</t>
  </si>
  <si>
    <t xml:space="preserve">3 x 150mm 11kv, XLPE from SWG to Transformer 4 </t>
  </si>
  <si>
    <t>3 x 150mm 11kv, XLPE from SWG to Transformer 5</t>
  </si>
  <si>
    <t>BLACK START GEN-SET</t>
  </si>
  <si>
    <t xml:space="preserve">Supply of 4 x 185mm armoured cable from Gen- ATS panel </t>
  </si>
  <si>
    <t xml:space="preserve">Cable lugs and glands </t>
  </si>
  <si>
    <r>
      <t>7 x 2.5mm</t>
    </r>
    <r>
      <rPr>
        <vertAlign val="superscript"/>
        <sz val="11"/>
        <rFont val="Palatino Linotype"/>
        <family val="1"/>
      </rPr>
      <t xml:space="preserve">2 </t>
    </r>
    <r>
      <rPr>
        <sz val="11"/>
        <rFont val="Palatino Linotype"/>
        <family val="1"/>
      </rPr>
      <t xml:space="preserve"> control cable </t>
    </r>
    <r>
      <rPr>
        <b/>
        <sz val="11"/>
        <color rgb="FFFF0000"/>
        <rFont val="Palatino Linotype"/>
        <family val="1"/>
      </rPr>
      <t>(signaling )</t>
    </r>
  </si>
  <si>
    <t xml:space="preserve">  QUOTATION FOR THE SUPPLY OF TRANSFORMER , SWG AND PANEL</t>
  </si>
  <si>
    <t>800mm 50mm wide Steel cable tray on ladder support for power cable</t>
  </si>
  <si>
    <t xml:space="preserve">SWG shelter custom made [ L=12m, W = 4.0m, H=4.0m] </t>
  </si>
  <si>
    <t xml:space="preserve">Synch panel  shelter custom made  [ L=12m, W = 4.0m, H=4.0m] </t>
  </si>
  <si>
    <r>
      <rPr>
        <b/>
        <u/>
        <sz val="11"/>
        <rFont val="Palatino Linotype"/>
        <family val="1"/>
      </rPr>
      <t>Gas Line connection</t>
    </r>
    <r>
      <rPr>
        <sz val="11"/>
        <rFont val="Palatino Linotype"/>
        <family val="1"/>
      </rPr>
      <t xml:space="preserve">
 Supply, Fabricate and install gas pipeline, between the genset &amp; its supports &amp; final hook up to customer's gas supply point 
 Pickling
 X-Tray Test</t>
    </r>
  </si>
  <si>
    <t>Supply of SWG , Transformer and panels + shelter for both SWG and Control panel</t>
  </si>
  <si>
    <t xml:space="preserve">Supply of 1250kva 11kv / 415auxillary step- down transformer </t>
  </si>
  <si>
    <t xml:space="preserve">TERMINATION &amp; TESTING OF MV CABLE </t>
  </si>
  <si>
    <t xml:space="preserve">Supply + Positioning of the Gen-Sets, Step-Up Transformer </t>
  </si>
  <si>
    <t>5 x CG260-16</t>
  </si>
  <si>
    <t xml:space="preserve">Supply and fabrication pipings + supports for Fresh oil conection to gen-set </t>
  </si>
  <si>
    <t xml:space="preserve">Supply and fabrication pipings + supports for Waste oil conection to gen-set </t>
  </si>
  <si>
    <t xml:space="preserve">Supply and fabrication pipings + supports for Air starting conection to gen-set </t>
  </si>
  <si>
    <t>Summary in USD ($)</t>
  </si>
  <si>
    <t>SM6 630A Switchgear comprising of;
06 x Incomer 630A
05 x Outgoing 630A
Accessories</t>
  </si>
  <si>
    <t>Custom made Drop over Sound proofed enclosure suitable for CG260-16 genset with total dimensions L X W X H, 20.0 X 4.7 X 4.5 meters</t>
  </si>
  <si>
    <t>26 Nov, 2020</t>
  </si>
  <si>
    <r>
      <rPr>
        <b/>
        <u/>
        <sz val="11"/>
        <color theme="1"/>
        <rFont val="Calibri"/>
        <family val="2"/>
        <scheme val="minor"/>
      </rPr>
      <t xml:space="preserve">Custom made Sound proofed enclosure;
</t>
    </r>
    <r>
      <rPr>
        <sz val="11"/>
        <color theme="1"/>
        <rFont val="Calibri"/>
        <family val="2"/>
        <scheme val="minor"/>
      </rPr>
      <t>o Paint
o Attenuation
o Air-intake / outtake + motorized louvres 
o Ventilation fan
o Piping’s; exhaust, cooling line; fuel
o Cable tray; On skid
o Control Panel
o Internal Lighting:
o Cable trays + accessories
o Air condition
o Power and control cable; On skid
o Junction Boxes + Earthen Bus for the Container</t>
    </r>
    <r>
      <rPr>
        <sz val="11"/>
        <color theme="1"/>
        <rFont val="Calibri"/>
        <family val="2"/>
        <scheme val="minor"/>
      </rPr>
      <t xml:space="preserve">
</t>
    </r>
  </si>
  <si>
    <t xml:space="preserve">Exchange rate </t>
  </si>
  <si>
    <t>Naira</t>
  </si>
  <si>
    <t>Dollar</t>
  </si>
  <si>
    <t>NGN 400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</si>
</sst>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6" formatCode="&quot;$&quot;#,##0_);[Red]\(&quot;$&quot;#,##0\)"/>
    <numFmt numFmtId="43" formatCode="_(* #,##0.00_);_(* \(#,##0.00\);_(* &quot;-&quot;??_);_(@_)"/>
    <numFmt numFmtId="164" formatCode="mm/dd/yy;@"/>
    <numFmt numFmtId="165" formatCode="[$-409]dd/mmm/yy;@"/>
    <numFmt numFmtId="166" formatCode="[$-409]d\-mmm\-yyyy;@"/>
    <numFmt numFmtId="167" formatCode="[$NGN]\ #,##0"/>
  </numFmts>
  <fonts count="48" x14ac:knownFonts="1">
    <font>
      <sz val="11"/>
      <color theme="1"/>
      <name val="Calibri"/>
      <family val="2"/>
      <scheme val="minor"/>
    </font>
    <font>
      <sz val="11"/>
      <color theme="1"/>
      <name val="Cambria"/>
      <family val="1"/>
      <scheme val="major"/>
    </font>
    <font>
      <b/>
      <sz val="11"/>
      <name val="Cambria"/>
      <family val="1"/>
      <scheme val="major"/>
    </font>
    <font>
      <sz val="11"/>
      <name val="Cambria"/>
      <family val="1"/>
      <scheme val="major"/>
    </font>
    <font>
      <i/>
      <u/>
      <sz val="11"/>
      <name val="Cambria"/>
      <family val="1"/>
      <scheme val="major"/>
    </font>
    <font>
      <sz val="11"/>
      <color theme="1"/>
      <name val="Calibri"/>
      <family val="2"/>
      <scheme val="minor"/>
    </font>
    <font>
      <sz val="11"/>
      <name val="Palatino Linotype"/>
      <family val="1"/>
    </font>
    <font>
      <sz val="11"/>
      <color theme="1"/>
      <name val="Palatino Linotype"/>
      <family val="1"/>
    </font>
    <font>
      <b/>
      <sz val="11"/>
      <name val="Palatino Linotype"/>
      <family val="1"/>
    </font>
    <font>
      <i/>
      <u/>
      <sz val="11"/>
      <name val="Palatino Linotype"/>
      <family val="1"/>
    </font>
    <font>
      <b/>
      <sz val="11"/>
      <color rgb="FFFF0000"/>
      <name val="Palatino Linotype"/>
      <family val="1"/>
    </font>
    <font>
      <vertAlign val="superscript"/>
      <sz val="11"/>
      <name val="Palatino Linotype"/>
      <family val="1"/>
    </font>
    <font>
      <b/>
      <sz val="12"/>
      <name val="Palatino Linotype"/>
      <family val="1"/>
    </font>
    <font>
      <i/>
      <u/>
      <sz val="12"/>
      <name val="Palatino Linotype"/>
      <family val="1"/>
    </font>
    <font>
      <sz val="12"/>
      <color indexed="8"/>
      <name val="Palatino Linotype"/>
      <family val="1"/>
    </font>
    <font>
      <b/>
      <u/>
      <sz val="12"/>
      <color indexed="8"/>
      <name val="Palatino Linotype"/>
      <family val="1"/>
    </font>
    <font>
      <sz val="12"/>
      <color theme="1"/>
      <name val="Palatino Linotype"/>
      <family val="1"/>
    </font>
    <font>
      <sz val="12"/>
      <name val="Palatino Linotype"/>
      <family val="1"/>
    </font>
    <font>
      <b/>
      <u/>
      <sz val="11"/>
      <name val="Palatino Linotype"/>
      <family val="1"/>
    </font>
    <font>
      <b/>
      <sz val="11"/>
      <color theme="1"/>
      <name val="Palatino Linotype"/>
      <family val="1"/>
    </font>
    <font>
      <sz val="10"/>
      <name val="Arial"/>
      <family val="2"/>
    </font>
    <font>
      <b/>
      <sz val="14"/>
      <color theme="1"/>
      <name val="Calibri"/>
      <family val="2"/>
      <scheme val="minor"/>
    </font>
    <font>
      <sz val="14"/>
      <color theme="1"/>
      <name val="Calibri"/>
      <family val="2"/>
      <scheme val="minor"/>
    </font>
    <font>
      <b/>
      <sz val="10"/>
      <color theme="1"/>
      <name val="Calibri"/>
      <family val="2"/>
      <scheme val="minor"/>
    </font>
    <font>
      <sz val="10"/>
      <color theme="1"/>
      <name val="Calibri"/>
      <family val="2"/>
      <scheme val="minor"/>
    </font>
    <font>
      <b/>
      <i/>
      <sz val="11"/>
      <color theme="1"/>
      <name val="Calibri"/>
      <family val="2"/>
      <scheme val="minor"/>
    </font>
    <font>
      <b/>
      <sz val="18"/>
      <name val="Arial"/>
      <family val="2"/>
    </font>
    <font>
      <sz val="18"/>
      <name val="Arial"/>
      <family val="2"/>
    </font>
    <font>
      <b/>
      <sz val="14"/>
      <name val="Arial"/>
      <family val="2"/>
    </font>
    <font>
      <sz val="16"/>
      <name val="Comic Sans MS"/>
      <family val="4"/>
    </font>
    <font>
      <sz val="12"/>
      <name val="Comic Sans MS"/>
      <family val="4"/>
    </font>
    <font>
      <b/>
      <sz val="16"/>
      <name val="Arial"/>
      <family val="2"/>
    </font>
    <font>
      <u/>
      <sz val="14"/>
      <color indexed="10"/>
      <name val="Arial"/>
      <family val="2"/>
    </font>
    <font>
      <b/>
      <u/>
      <sz val="14"/>
      <color indexed="10"/>
      <name val="Arial"/>
      <family val="2"/>
    </font>
    <font>
      <b/>
      <sz val="14"/>
      <color theme="1"/>
      <name val="Arial"/>
      <family val="2"/>
    </font>
    <font>
      <sz val="16"/>
      <name val="Eras Demi ITC"/>
      <family val="2"/>
    </font>
    <font>
      <sz val="16"/>
      <color indexed="12"/>
      <name val="Eras Demi ITC"/>
      <family val="2"/>
    </font>
    <font>
      <b/>
      <sz val="16"/>
      <color indexed="10"/>
      <name val="Arial"/>
      <family val="2"/>
    </font>
    <font>
      <b/>
      <u val="double"/>
      <sz val="16"/>
      <color indexed="10"/>
      <name val="Arial"/>
      <family val="2"/>
    </font>
    <font>
      <b/>
      <u/>
      <sz val="11"/>
      <color theme="1"/>
      <name val="Calibri"/>
      <family val="2"/>
      <scheme val="minor"/>
    </font>
    <font>
      <b/>
      <sz val="11"/>
      <color theme="1"/>
      <name val="Calibri"/>
      <family val="2"/>
      <scheme val="minor"/>
    </font>
    <font>
      <b/>
      <sz val="12"/>
      <color rgb="FF00B050"/>
      <name val="Palatino Linotype"/>
      <family val="1"/>
    </font>
    <font>
      <sz val="12"/>
      <color rgb="FF00B050"/>
      <name val="Palatino Linotype"/>
      <family val="1"/>
    </font>
    <font>
      <b/>
      <u val="double"/>
      <sz val="14"/>
      <color theme="1"/>
      <name val="Calibri"/>
      <family val="2"/>
      <scheme val="minor"/>
    </font>
    <font>
      <b/>
      <u val="double"/>
      <sz val="14"/>
      <color rgb="FF00B050"/>
      <name val="Palatino Linotype"/>
      <family val="1"/>
    </font>
    <font>
      <b/>
      <sz val="12"/>
      <color rgb="FF000000"/>
      <name val="Times New Roman"/>
      <family val="1"/>
    </font>
    <font>
      <b/>
      <sz val="11"/>
      <color theme="1"/>
      <name val="Cambria"/>
      <family val="1"/>
    </font>
    <font>
      <sz val="11"/>
      <color theme="1"/>
      <name val="Cambria"/>
      <family val="1"/>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39997558519241921"/>
        <bgColor indexed="64"/>
      </patternFill>
    </fill>
    <fill>
      <patternFill patternType="solid">
        <fgColor rgb="FFFFC000"/>
        <bgColor indexed="64"/>
      </patternFill>
    </fill>
    <fill>
      <patternFill patternType="solid">
        <fgColor indexed="6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92D050"/>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style="thin">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4">
    <xf numFmtId="0" fontId="0" fillId="0" borderId="0"/>
    <xf numFmtId="43" fontId="5" fillId="0" borderId="0" applyFont="0" applyFill="0" applyBorder="0" applyAlignment="0" applyProtection="0"/>
    <xf numFmtId="0" fontId="20" fillId="0" borderId="0" applyNumberFormat="0" applyFont="0" applyFill="0" applyBorder="0" applyAlignment="0" applyProtection="0"/>
    <xf numFmtId="43" fontId="20" fillId="0" borderId="0" applyFont="0" applyFill="0" applyBorder="0" applyAlignment="0" applyProtection="0"/>
  </cellStyleXfs>
  <cellXfs count="285">
    <xf numFmtId="0" fontId="0" fillId="0" borderId="0" xfId="0"/>
    <xf numFmtId="0" fontId="1" fillId="0" borderId="0" xfId="0" applyFont="1" applyAlignment="1">
      <alignment horizontal="left"/>
    </xf>
    <xf numFmtId="0" fontId="1" fillId="0" borderId="0" xfId="0" applyFont="1"/>
    <xf numFmtId="0" fontId="2" fillId="0" borderId="0" xfId="0" applyFont="1" applyAlignment="1">
      <alignment horizontal="left"/>
    </xf>
    <xf numFmtId="0" fontId="1" fillId="0" borderId="0" xfId="0" applyFont="1" applyAlignment="1">
      <alignment horizontal="center" vertical="center"/>
    </xf>
    <xf numFmtId="0" fontId="1" fillId="0" borderId="0" xfId="0" applyFont="1" applyAlignment="1">
      <alignment horizontal="center"/>
    </xf>
    <xf numFmtId="0" fontId="3" fillId="0" borderId="0" xfId="0" applyFont="1" applyAlignment="1">
      <alignment horizontal="center"/>
    </xf>
    <xf numFmtId="0" fontId="4" fillId="0" borderId="0" xfId="0" applyFont="1" applyBorder="1" applyAlignment="1">
      <alignment horizontal="right" vertical="center"/>
    </xf>
    <xf numFmtId="0" fontId="3" fillId="2" borderId="0" xfId="0" applyFont="1" applyFill="1" applyBorder="1" applyAlignment="1">
      <alignment vertical="center" wrapText="1"/>
    </xf>
    <xf numFmtId="0" fontId="3" fillId="0" borderId="0" xfId="0" applyFont="1" applyBorder="1" applyAlignment="1">
      <alignment horizontal="center" vertical="center"/>
    </xf>
    <xf numFmtId="3" fontId="3" fillId="0" borderId="0" xfId="0" applyNumberFormat="1" applyFont="1" applyBorder="1" applyAlignment="1">
      <alignment horizontal="center" vertical="center"/>
    </xf>
    <xf numFmtId="3" fontId="1" fillId="0" borderId="0" xfId="0" applyNumberFormat="1" applyFont="1" applyAlignment="1">
      <alignment horizontal="center"/>
    </xf>
    <xf numFmtId="3" fontId="2" fillId="0" borderId="0" xfId="0" applyNumberFormat="1" applyFont="1" applyBorder="1" applyAlignment="1">
      <alignment horizontal="center" vertical="center"/>
    </xf>
    <xf numFmtId="43" fontId="1" fillId="0" borderId="0" xfId="1" applyFont="1"/>
    <xf numFmtId="43" fontId="1" fillId="0" borderId="0" xfId="1" applyFont="1" applyAlignment="1">
      <alignment horizontal="center" vertical="center"/>
    </xf>
    <xf numFmtId="3" fontId="1" fillId="0" borderId="0" xfId="0" applyNumberFormat="1" applyFont="1"/>
    <xf numFmtId="0" fontId="6" fillId="0" borderId="0" xfId="0" applyFont="1" applyAlignment="1">
      <alignment horizontal="left"/>
    </xf>
    <xf numFmtId="164" fontId="7" fillId="0" borderId="0" xfId="0" applyNumberFormat="1" applyFont="1" applyAlignment="1">
      <alignment horizontal="left"/>
    </xf>
    <xf numFmtId="0" fontId="7" fillId="0" borderId="0" xfId="0" applyFont="1" applyAlignment="1">
      <alignment horizontal="left"/>
    </xf>
    <xf numFmtId="0" fontId="8" fillId="0" borderId="0" xfId="0" applyFont="1" applyAlignment="1">
      <alignment horizontal="left"/>
    </xf>
    <xf numFmtId="0" fontId="7" fillId="0" borderId="0" xfId="0" applyFont="1" applyBorder="1" applyAlignment="1">
      <alignment horizontal="left"/>
    </xf>
    <xf numFmtId="0" fontId="7" fillId="0" borderId="0" xfId="0" applyFont="1" applyBorder="1" applyAlignment="1"/>
    <xf numFmtId="0" fontId="7" fillId="0" borderId="0" xfId="0" applyFont="1" applyBorder="1" applyAlignment="1">
      <alignment horizont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4" xfId="0" applyFont="1" applyBorder="1" applyAlignment="1">
      <alignment vertical="center"/>
    </xf>
    <xf numFmtId="3" fontId="8" fillId="0" borderId="4" xfId="0" applyNumberFormat="1" applyFont="1" applyBorder="1" applyAlignment="1">
      <alignment horizontal="center" vertical="center"/>
    </xf>
    <xf numFmtId="3" fontId="6" fillId="0" borderId="5" xfId="0" applyNumberFormat="1" applyFont="1" applyBorder="1" applyAlignment="1">
      <alignment horizontal="center" vertical="center"/>
    </xf>
    <xf numFmtId="0" fontId="9" fillId="2" borderId="12" xfId="0" applyFont="1" applyFill="1" applyBorder="1" applyAlignment="1">
      <alignment horizontal="right" vertical="center"/>
    </xf>
    <xf numFmtId="0" fontId="6" fillId="2" borderId="11" xfId="0" applyFont="1" applyFill="1" applyBorder="1" applyAlignment="1">
      <alignment vertical="center"/>
    </xf>
    <xf numFmtId="0" fontId="6" fillId="2" borderId="11" xfId="0" applyFont="1" applyFill="1" applyBorder="1" applyAlignment="1">
      <alignment horizontal="center" vertical="center"/>
    </xf>
    <xf numFmtId="3" fontId="6" fillId="2" borderId="11" xfId="0" applyNumberFormat="1" applyFont="1" applyFill="1" applyBorder="1" applyAlignment="1">
      <alignment horizontal="center" vertical="center"/>
    </xf>
    <xf numFmtId="3" fontId="6" fillId="2" borderId="13" xfId="0" applyNumberFormat="1" applyFont="1" applyFill="1" applyBorder="1" applyAlignment="1">
      <alignment horizontal="center" vertical="center"/>
    </xf>
    <xf numFmtId="0" fontId="9" fillId="2" borderId="14" xfId="0" applyFont="1" applyFill="1" applyBorder="1" applyAlignment="1">
      <alignment horizontal="right" vertical="center"/>
    </xf>
    <xf numFmtId="0" fontId="6" fillId="2" borderId="1" xfId="0" applyFont="1" applyFill="1" applyBorder="1" applyAlignment="1">
      <alignment vertical="center"/>
    </xf>
    <xf numFmtId="0" fontId="6" fillId="2" borderId="1" xfId="0" applyFont="1" applyFill="1" applyBorder="1" applyAlignment="1">
      <alignment horizontal="center" vertical="center"/>
    </xf>
    <xf numFmtId="3" fontId="6" fillId="2" borderId="1" xfId="0" applyNumberFormat="1" applyFont="1" applyFill="1" applyBorder="1" applyAlignment="1">
      <alignment horizontal="center" vertical="center"/>
    </xf>
    <xf numFmtId="3" fontId="6" fillId="2" borderId="15" xfId="0" applyNumberFormat="1" applyFont="1" applyFill="1" applyBorder="1" applyAlignment="1">
      <alignment horizontal="center" vertical="center"/>
    </xf>
    <xf numFmtId="0" fontId="9" fillId="2" borderId="16" xfId="0" applyFont="1" applyFill="1" applyBorder="1" applyAlignment="1">
      <alignment horizontal="right" vertical="center"/>
    </xf>
    <xf numFmtId="0" fontId="6" fillId="2" borderId="17" xfId="0" applyFont="1" applyFill="1" applyBorder="1" applyAlignment="1">
      <alignment horizontal="center" vertical="center"/>
    </xf>
    <xf numFmtId="3" fontId="6" fillId="2" borderId="17" xfId="0" applyNumberFormat="1" applyFont="1" applyFill="1" applyBorder="1" applyAlignment="1">
      <alignment horizontal="center" vertical="center"/>
    </xf>
    <xf numFmtId="3" fontId="6" fillId="2" borderId="18" xfId="0" applyNumberFormat="1" applyFont="1" applyFill="1" applyBorder="1" applyAlignment="1">
      <alignment horizontal="center" vertical="center"/>
    </xf>
    <xf numFmtId="3" fontId="6" fillId="2" borderId="2" xfId="0" applyNumberFormat="1" applyFont="1" applyFill="1" applyBorder="1" applyAlignment="1">
      <alignment horizontal="center" vertical="center"/>
    </xf>
    <xf numFmtId="0" fontId="6" fillId="2" borderId="11" xfId="0" applyFont="1" applyFill="1" applyBorder="1" applyAlignment="1">
      <alignment vertical="center" wrapText="1"/>
    </xf>
    <xf numFmtId="0" fontId="6" fillId="2" borderId="1" xfId="0" applyFont="1" applyFill="1" applyBorder="1" applyAlignment="1">
      <alignment vertical="center" wrapText="1"/>
    </xf>
    <xf numFmtId="0" fontId="9" fillId="0" borderId="14" xfId="0" applyFont="1" applyBorder="1" applyAlignment="1">
      <alignment horizontal="right" vertical="center"/>
    </xf>
    <xf numFmtId="0" fontId="6" fillId="0" borderId="1" xfId="0" applyFont="1" applyBorder="1" applyAlignment="1">
      <alignment horizontal="center" vertical="center"/>
    </xf>
    <xf numFmtId="3" fontId="6" fillId="0" borderId="1" xfId="0" applyNumberFormat="1" applyFont="1" applyBorder="1" applyAlignment="1">
      <alignment horizontal="center" vertical="center"/>
    </xf>
    <xf numFmtId="3" fontId="6" fillId="0" borderId="15" xfId="0" applyNumberFormat="1" applyFont="1" applyBorder="1" applyAlignment="1">
      <alignment horizontal="center" vertical="center"/>
    </xf>
    <xf numFmtId="0" fontId="9" fillId="0" borderId="16" xfId="0" applyFont="1" applyBorder="1" applyAlignment="1">
      <alignment horizontal="right" vertical="center"/>
    </xf>
    <xf numFmtId="0" fontId="6" fillId="0" borderId="17" xfId="0" applyFont="1" applyBorder="1" applyAlignment="1">
      <alignment horizontal="center" vertical="center"/>
    </xf>
    <xf numFmtId="3" fontId="6" fillId="0" borderId="17" xfId="0" applyNumberFormat="1" applyFont="1" applyBorder="1" applyAlignment="1">
      <alignment horizontal="center" vertical="center"/>
    </xf>
    <xf numFmtId="3" fontId="6" fillId="0" borderId="18" xfId="0" applyNumberFormat="1" applyFont="1" applyBorder="1" applyAlignment="1">
      <alignment horizontal="center" vertical="center"/>
    </xf>
    <xf numFmtId="0" fontId="8" fillId="2" borderId="8" xfId="0" applyFont="1" applyFill="1" applyBorder="1" applyAlignment="1">
      <alignment horizontal="center" vertical="center"/>
    </xf>
    <xf numFmtId="0" fontId="8" fillId="2" borderId="9" xfId="0" applyFont="1" applyFill="1" applyBorder="1" applyAlignment="1">
      <alignment vertical="center"/>
    </xf>
    <xf numFmtId="0" fontId="8" fillId="2" borderId="9" xfId="0" applyFont="1" applyFill="1" applyBorder="1" applyAlignment="1">
      <alignment horizontal="center" vertical="center"/>
    </xf>
    <xf numFmtId="3" fontId="8" fillId="2" borderId="9" xfId="0" applyNumberFormat="1" applyFont="1" applyFill="1" applyBorder="1" applyAlignment="1">
      <alignment horizontal="center" vertical="center"/>
    </xf>
    <xf numFmtId="3" fontId="6" fillId="2" borderId="10" xfId="0" applyNumberFormat="1" applyFont="1" applyFill="1" applyBorder="1" applyAlignment="1">
      <alignment horizontal="center" vertical="center"/>
    </xf>
    <xf numFmtId="0" fontId="13" fillId="0" borderId="8" xfId="0" applyFont="1" applyBorder="1" applyAlignment="1">
      <alignment horizontal="right" vertical="center"/>
    </xf>
    <xf numFmtId="0" fontId="14" fillId="0" borderId="9" xfId="0" applyFont="1" applyBorder="1" applyAlignment="1">
      <alignment horizontal="left" vertical="center" wrapText="1"/>
    </xf>
    <xf numFmtId="0" fontId="16" fillId="0" borderId="19" xfId="0" applyFont="1" applyBorder="1" applyAlignment="1">
      <alignment horizontal="center" vertical="center"/>
    </xf>
    <xf numFmtId="3" fontId="17" fillId="0" borderId="19" xfId="0" applyNumberFormat="1" applyFont="1" applyBorder="1" applyAlignment="1">
      <alignment horizontal="center" vertical="center"/>
    </xf>
    <xf numFmtId="0" fontId="8" fillId="2" borderId="3" xfId="0" applyFont="1" applyFill="1" applyBorder="1" applyAlignment="1">
      <alignment horizontal="center" vertical="center"/>
    </xf>
    <xf numFmtId="0" fontId="6" fillId="0" borderId="4" xfId="0" applyFont="1" applyBorder="1" applyAlignment="1">
      <alignment horizontal="center" vertical="center"/>
    </xf>
    <xf numFmtId="3" fontId="6" fillId="0" borderId="4" xfId="0" applyNumberFormat="1" applyFont="1" applyBorder="1" applyAlignment="1">
      <alignment horizontal="center" vertical="center"/>
    </xf>
    <xf numFmtId="0" fontId="9" fillId="0" borderId="12" xfId="0" applyFont="1" applyBorder="1" applyAlignment="1">
      <alignment horizontal="right" vertical="center"/>
    </xf>
    <xf numFmtId="0" fontId="6" fillId="0" borderId="11" xfId="0" applyFont="1" applyBorder="1" applyAlignment="1">
      <alignment horizontal="center" vertical="center"/>
    </xf>
    <xf numFmtId="3" fontId="6" fillId="2" borderId="11" xfId="0" applyNumberFormat="1" applyFont="1" applyFill="1" applyBorder="1" applyAlignment="1">
      <alignment horizontal="center" vertical="center" wrapText="1"/>
    </xf>
    <xf numFmtId="3" fontId="6" fillId="0" borderId="13" xfId="0" applyNumberFormat="1" applyFont="1" applyBorder="1" applyAlignment="1">
      <alignment horizontal="center" vertical="center"/>
    </xf>
    <xf numFmtId="3" fontId="6" fillId="2" borderId="1" xfId="0" applyNumberFormat="1" applyFont="1" applyFill="1" applyBorder="1" applyAlignment="1">
      <alignment horizontal="center" vertical="center" wrapText="1"/>
    </xf>
    <xf numFmtId="3" fontId="6" fillId="0" borderId="11" xfId="0" applyNumberFormat="1" applyFont="1" applyBorder="1" applyAlignment="1">
      <alignment horizontal="center" vertical="center"/>
    </xf>
    <xf numFmtId="0" fontId="6" fillId="2" borderId="17" xfId="0" applyFont="1" applyFill="1" applyBorder="1" applyAlignment="1">
      <alignment vertical="center" wrapText="1"/>
    </xf>
    <xf numFmtId="0" fontId="8" fillId="0" borderId="8" xfId="0" applyFont="1" applyBorder="1" applyAlignment="1">
      <alignment horizontal="center" vertical="center"/>
    </xf>
    <xf numFmtId="0" fontId="8" fillId="0" borderId="9" xfId="0" applyFont="1" applyBorder="1" applyAlignment="1">
      <alignment horizontal="center" vertical="center"/>
    </xf>
    <xf numFmtId="3" fontId="8" fillId="0" borderId="9" xfId="0" applyNumberFormat="1" applyFont="1" applyBorder="1" applyAlignment="1">
      <alignment horizontal="center" vertical="center"/>
    </xf>
    <xf numFmtId="3" fontId="8" fillId="0" borderId="10" xfId="0" applyNumberFormat="1" applyFont="1" applyBorder="1" applyAlignment="1">
      <alignment horizontal="center" vertical="center"/>
    </xf>
    <xf numFmtId="0" fontId="8" fillId="2" borderId="4" xfId="0" applyFont="1" applyFill="1" applyBorder="1" applyAlignment="1">
      <alignment vertical="center"/>
    </xf>
    <xf numFmtId="0" fontId="6" fillId="0" borderId="7" xfId="0" applyFont="1" applyBorder="1" applyAlignment="1">
      <alignment horizontal="center" vertical="center"/>
    </xf>
    <xf numFmtId="0" fontId="19" fillId="0" borderId="6" xfId="0" applyFont="1" applyBorder="1" applyAlignment="1">
      <alignment horizontal="center" vertical="center"/>
    </xf>
    <xf numFmtId="0" fontId="7" fillId="0" borderId="6" xfId="0" applyFont="1" applyBorder="1" applyAlignment="1">
      <alignment vertical="center"/>
    </xf>
    <xf numFmtId="0" fontId="7" fillId="0" borderId="6" xfId="0" applyFont="1" applyBorder="1" applyAlignment="1">
      <alignment horizontal="center" vertical="center"/>
    </xf>
    <xf numFmtId="3" fontId="19" fillId="0" borderId="2" xfId="0" applyNumberFormat="1" applyFont="1" applyBorder="1" applyAlignment="1">
      <alignment horizontal="center" vertical="center"/>
    </xf>
    <xf numFmtId="3" fontId="12" fillId="0" borderId="20" xfId="0" applyNumberFormat="1" applyFont="1" applyFill="1" applyBorder="1" applyAlignment="1">
      <alignment horizontal="center" vertical="center"/>
    </xf>
    <xf numFmtId="0" fontId="12" fillId="0" borderId="21" xfId="0" applyFont="1" applyFill="1" applyBorder="1" applyAlignment="1">
      <alignment horizontal="center" vertical="center"/>
    </xf>
    <xf numFmtId="0" fontId="6" fillId="2" borderId="6" xfId="0" applyFont="1" applyFill="1" applyBorder="1" applyAlignment="1">
      <alignment horizontal="center" vertical="center"/>
    </xf>
    <xf numFmtId="3" fontId="6" fillId="2" borderId="6" xfId="0" applyNumberFormat="1" applyFont="1" applyFill="1" applyBorder="1" applyAlignment="1">
      <alignment horizontal="center" vertical="center"/>
    </xf>
    <xf numFmtId="0" fontId="9" fillId="3" borderId="12" xfId="0" applyFont="1" applyFill="1" applyBorder="1" applyAlignment="1">
      <alignment horizontal="right" vertical="center"/>
    </xf>
    <xf numFmtId="0" fontId="6" fillId="3" borderId="11" xfId="0" applyFont="1" applyFill="1" applyBorder="1" applyAlignment="1">
      <alignment vertical="center"/>
    </xf>
    <xf numFmtId="0" fontId="6" fillId="3" borderId="11" xfId="0" applyFont="1" applyFill="1" applyBorder="1" applyAlignment="1">
      <alignment horizontal="center" vertical="center"/>
    </xf>
    <xf numFmtId="3" fontId="6" fillId="3" borderId="13" xfId="0" applyNumberFormat="1" applyFont="1" applyFill="1" applyBorder="1" applyAlignment="1">
      <alignment horizontal="center" vertical="center"/>
    </xf>
    <xf numFmtId="0" fontId="9" fillId="3" borderId="14" xfId="0" applyFont="1" applyFill="1" applyBorder="1" applyAlignment="1">
      <alignment horizontal="right" vertical="center"/>
    </xf>
    <xf numFmtId="0" fontId="6" fillId="3" borderId="1" xfId="0" applyFont="1" applyFill="1" applyBorder="1" applyAlignment="1">
      <alignment vertical="center"/>
    </xf>
    <xf numFmtId="0" fontId="6" fillId="3" borderId="1" xfId="0" applyFont="1" applyFill="1" applyBorder="1" applyAlignment="1">
      <alignment horizontal="center" vertical="center"/>
    </xf>
    <xf numFmtId="3" fontId="6" fillId="3" borderId="15" xfId="0" applyNumberFormat="1" applyFont="1" applyFill="1" applyBorder="1" applyAlignment="1">
      <alignment horizontal="center" vertical="center"/>
    </xf>
    <xf numFmtId="0" fontId="9" fillId="0" borderId="22" xfId="0" applyFont="1" applyBorder="1" applyAlignment="1">
      <alignment horizontal="right" vertical="center"/>
    </xf>
    <xf numFmtId="0" fontId="6" fillId="0" borderId="23" xfId="0" applyFont="1" applyBorder="1" applyAlignment="1">
      <alignment horizontal="center" vertical="center"/>
    </xf>
    <xf numFmtId="3" fontId="6" fillId="0" borderId="23" xfId="0" applyNumberFormat="1" applyFont="1" applyBorder="1" applyAlignment="1">
      <alignment horizontal="center" vertical="center"/>
    </xf>
    <xf numFmtId="3" fontId="6" fillId="0" borderId="24" xfId="0" applyNumberFormat="1" applyFont="1" applyBorder="1" applyAlignment="1">
      <alignment horizontal="center" vertical="center"/>
    </xf>
    <xf numFmtId="0" fontId="9" fillId="0" borderId="25" xfId="0" applyFont="1" applyBorder="1" applyAlignment="1">
      <alignment horizontal="right" vertical="center"/>
    </xf>
    <xf numFmtId="0" fontId="6" fillId="2" borderId="26" xfId="0" applyFont="1" applyFill="1" applyBorder="1" applyAlignment="1">
      <alignment vertical="center" wrapText="1"/>
    </xf>
    <xf numFmtId="0" fontId="6" fillId="0" borderId="26" xfId="0" applyFont="1" applyBorder="1" applyAlignment="1">
      <alignment horizontal="center" vertical="center"/>
    </xf>
    <xf numFmtId="3" fontId="6" fillId="0" borderId="26" xfId="0" applyNumberFormat="1" applyFont="1" applyBorder="1" applyAlignment="1">
      <alignment horizontal="center" vertical="center"/>
    </xf>
    <xf numFmtId="3" fontId="6" fillId="0" borderId="27" xfId="0" applyNumberFormat="1" applyFont="1" applyBorder="1" applyAlignment="1">
      <alignment horizontal="center" vertical="center"/>
    </xf>
    <xf numFmtId="0" fontId="7" fillId="0" borderId="0" xfId="0" applyFont="1" applyAlignment="1">
      <alignment horizontal="center" vertical="center"/>
    </xf>
    <xf numFmtId="0" fontId="7" fillId="0" borderId="0" xfId="0" applyFont="1" applyAlignment="1">
      <alignment horizontal="center"/>
    </xf>
    <xf numFmtId="3" fontId="8" fillId="0" borderId="5" xfId="0" applyNumberFormat="1" applyFont="1" applyBorder="1" applyAlignment="1">
      <alignment horizontal="center" vertical="center"/>
    </xf>
    <xf numFmtId="0" fontId="6" fillId="2" borderId="9" xfId="0" applyFont="1" applyFill="1" applyBorder="1" applyAlignment="1">
      <alignment horizontal="center" vertical="center"/>
    </xf>
    <xf numFmtId="3" fontId="6" fillId="2" borderId="9" xfId="0" applyNumberFormat="1" applyFont="1" applyFill="1" applyBorder="1" applyAlignment="1">
      <alignment horizontal="center" vertical="center"/>
    </xf>
    <xf numFmtId="0" fontId="9" fillId="2" borderId="22" xfId="0" applyFont="1" applyFill="1" applyBorder="1" applyAlignment="1">
      <alignment horizontal="right" vertical="center"/>
    </xf>
    <xf numFmtId="0" fontId="6" fillId="2" borderId="23" xfId="0" applyFont="1" applyFill="1" applyBorder="1" applyAlignment="1">
      <alignment vertical="center" wrapText="1"/>
    </xf>
    <xf numFmtId="0" fontId="6" fillId="2" borderId="23" xfId="0" applyFont="1" applyFill="1" applyBorder="1" applyAlignment="1">
      <alignment horizontal="center" vertical="center"/>
    </xf>
    <xf numFmtId="3" fontId="6" fillId="2" borderId="23" xfId="0" applyNumberFormat="1" applyFont="1" applyFill="1" applyBorder="1" applyAlignment="1">
      <alignment horizontal="center" vertical="center"/>
    </xf>
    <xf numFmtId="3" fontId="6" fillId="2" borderId="24" xfId="0" applyNumberFormat="1" applyFont="1" applyFill="1" applyBorder="1" applyAlignment="1">
      <alignment horizontal="center" vertical="center"/>
    </xf>
    <xf numFmtId="0" fontId="8" fillId="2" borderId="4" xfId="0" applyFont="1" applyFill="1" applyBorder="1" applyAlignment="1">
      <alignment horizontal="center" vertical="center"/>
    </xf>
    <xf numFmtId="3" fontId="8" fillId="2" borderId="4" xfId="0" applyNumberFormat="1" applyFont="1" applyFill="1" applyBorder="1" applyAlignment="1">
      <alignment horizontal="center" vertical="center"/>
    </xf>
    <xf numFmtId="3" fontId="6" fillId="2" borderId="5" xfId="0" applyNumberFormat="1" applyFont="1" applyFill="1" applyBorder="1" applyAlignment="1">
      <alignment horizontal="center" vertical="center"/>
    </xf>
    <xf numFmtId="0" fontId="7" fillId="0" borderId="0" xfId="0" applyFont="1" applyAlignment="1">
      <alignment horizontal="left"/>
    </xf>
    <xf numFmtId="0" fontId="1" fillId="0" borderId="0" xfId="0" applyFont="1" applyAlignment="1">
      <alignment wrapText="1"/>
    </xf>
    <xf numFmtId="0" fontId="8" fillId="2" borderId="25" xfId="0" applyFont="1" applyFill="1" applyBorder="1" applyAlignment="1">
      <alignment horizontal="center" vertical="center"/>
    </xf>
    <xf numFmtId="0" fontId="8" fillId="2" borderId="26" xfId="0" applyFont="1" applyFill="1" applyBorder="1" applyAlignment="1">
      <alignment vertical="center"/>
    </xf>
    <xf numFmtId="0" fontId="8" fillId="2" borderId="26" xfId="0" applyFont="1" applyFill="1" applyBorder="1" applyAlignment="1">
      <alignment horizontal="center" vertical="center"/>
    </xf>
    <xf numFmtId="3" fontId="8" fillId="2" borderId="26" xfId="0" applyNumberFormat="1" applyFont="1" applyFill="1" applyBorder="1" applyAlignment="1">
      <alignment horizontal="center" vertical="center"/>
    </xf>
    <xf numFmtId="3" fontId="6" fillId="2" borderId="27" xfId="0" applyNumberFormat="1" applyFont="1" applyFill="1" applyBorder="1" applyAlignment="1">
      <alignment horizontal="center" vertical="center"/>
    </xf>
    <xf numFmtId="0" fontId="8" fillId="2" borderId="9" xfId="0" applyFont="1" applyFill="1" applyBorder="1" applyAlignment="1">
      <alignment vertical="center" wrapText="1"/>
    </xf>
    <xf numFmtId="0" fontId="7" fillId="0" borderId="0" xfId="0" applyFont="1" applyAlignment="1">
      <alignment horizontal="left"/>
    </xf>
    <xf numFmtId="0" fontId="9" fillId="3" borderId="16" xfId="0" applyFont="1" applyFill="1" applyBorder="1" applyAlignment="1">
      <alignment horizontal="right" vertical="center"/>
    </xf>
    <xf numFmtId="3" fontId="6" fillId="3" borderId="18" xfId="0" applyNumberFormat="1" applyFont="1" applyFill="1" applyBorder="1" applyAlignment="1">
      <alignment horizontal="center" vertical="center"/>
    </xf>
    <xf numFmtId="0" fontId="1" fillId="3" borderId="1" xfId="0" applyFont="1" applyFill="1" applyBorder="1" applyAlignment="1">
      <alignment horizontal="center"/>
    </xf>
    <xf numFmtId="0" fontId="1" fillId="3" borderId="11" xfId="0" applyFont="1" applyFill="1" applyBorder="1" applyAlignment="1">
      <alignment horizontal="center"/>
    </xf>
    <xf numFmtId="0" fontId="6" fillId="3" borderId="17" xfId="0" applyFont="1" applyFill="1" applyBorder="1" applyAlignment="1">
      <alignment vertical="center"/>
    </xf>
    <xf numFmtId="0" fontId="6" fillId="3" borderId="17" xfId="0" applyFont="1" applyFill="1" applyBorder="1" applyAlignment="1">
      <alignment horizontal="center" vertical="center"/>
    </xf>
    <xf numFmtId="0" fontId="1" fillId="3" borderId="17" xfId="0" applyFont="1" applyFill="1" applyBorder="1" applyAlignment="1">
      <alignment horizontal="center"/>
    </xf>
    <xf numFmtId="43" fontId="23" fillId="4" borderId="3" xfId="1" applyFont="1" applyFill="1" applyBorder="1" applyAlignment="1">
      <alignment horizontal="center"/>
    </xf>
    <xf numFmtId="0" fontId="0" fillId="0" borderId="0" xfId="0" applyAlignment="1">
      <alignment vertical="center"/>
    </xf>
    <xf numFmtId="0" fontId="0" fillId="0" borderId="0" xfId="0" applyBorder="1"/>
    <xf numFmtId="0" fontId="26" fillId="0" borderId="0" xfId="0" applyFont="1"/>
    <xf numFmtId="0" fontId="27" fillId="0" borderId="0" xfId="0" applyFont="1"/>
    <xf numFmtId="0" fontId="26" fillId="0" borderId="0" xfId="0" applyFont="1" applyAlignment="1">
      <alignment horizontal="center" vertical="center"/>
    </xf>
    <xf numFmtId="0" fontId="0" fillId="0" borderId="0" xfId="0" applyAlignment="1">
      <alignment horizontal="center" vertical="center"/>
    </xf>
    <xf numFmtId="0" fontId="0" fillId="0" borderId="21" xfId="0" applyBorder="1"/>
    <xf numFmtId="0" fontId="0" fillId="0" borderId="31" xfId="0" applyBorder="1"/>
    <xf numFmtId="0" fontId="30" fillId="0" borderId="0" xfId="0" applyFont="1" applyAlignment="1">
      <alignment horizontal="left" vertical="top" wrapText="1"/>
    </xf>
    <xf numFmtId="0" fontId="28" fillId="0" borderId="0" xfId="0" applyFont="1" applyAlignment="1">
      <alignment horizontal="left" vertical="center" wrapText="1" shrinkToFit="1"/>
    </xf>
    <xf numFmtId="0" fontId="28" fillId="0" borderId="0" xfId="0" applyNumberFormat="1" applyFont="1" applyAlignment="1">
      <alignment horizontal="center" vertical="center" wrapText="1"/>
    </xf>
    <xf numFmtId="0" fontId="22" fillId="0" borderId="0" xfId="0" applyFont="1"/>
    <xf numFmtId="0" fontId="28" fillId="0" borderId="0" xfId="0" applyFont="1" applyAlignment="1">
      <alignment vertical="center" wrapText="1"/>
    </xf>
    <xf numFmtId="0" fontId="28" fillId="0" borderId="0" xfId="0" applyFont="1" applyBorder="1" applyAlignment="1">
      <alignment horizontal="left" vertical="center" wrapText="1"/>
    </xf>
    <xf numFmtId="0" fontId="28" fillId="0" borderId="37" xfId="0" applyFont="1" applyBorder="1" applyAlignment="1">
      <alignment horizontal="left" vertical="center" wrapText="1"/>
    </xf>
    <xf numFmtId="0" fontId="28" fillId="0" borderId="38" xfId="0" applyFont="1" applyBorder="1" applyAlignment="1">
      <alignment horizontal="left" vertical="center" wrapText="1"/>
    </xf>
    <xf numFmtId="0" fontId="28" fillId="0" borderId="39" xfId="0" applyFont="1" applyBorder="1" applyAlignment="1">
      <alignment horizontal="left" vertical="center" wrapText="1"/>
    </xf>
    <xf numFmtId="0" fontId="28" fillId="0" borderId="0" xfId="0" applyNumberFormat="1" applyFont="1" applyAlignment="1">
      <alignment vertical="center" wrapText="1"/>
    </xf>
    <xf numFmtId="0" fontId="31" fillId="0" borderId="0" xfId="0" applyFont="1"/>
    <xf numFmtId="0" fontId="36" fillId="0" borderId="0" xfId="0" applyFont="1" applyAlignment="1">
      <alignment vertical="top" wrapText="1"/>
    </xf>
    <xf numFmtId="0" fontId="31" fillId="0" borderId="0" xfId="0" applyFont="1" applyAlignment="1">
      <alignment vertical="top" wrapText="1"/>
    </xf>
    <xf numFmtId="3" fontId="37" fillId="0" borderId="0" xfId="0" applyNumberFormat="1" applyFont="1" applyAlignment="1">
      <alignment vertical="top" wrapText="1"/>
    </xf>
    <xf numFmtId="0" fontId="6" fillId="2" borderId="9" xfId="0" applyFont="1" applyFill="1" applyBorder="1" applyAlignment="1">
      <alignment vertical="center" wrapText="1"/>
    </xf>
    <xf numFmtId="0" fontId="1" fillId="2" borderId="1" xfId="0" applyFont="1" applyFill="1" applyBorder="1"/>
    <xf numFmtId="0" fontId="6" fillId="2" borderId="17" xfId="0" applyFont="1" applyFill="1" applyBorder="1" applyAlignment="1">
      <alignment horizontal="center" vertical="center" wrapText="1"/>
    </xf>
    <xf numFmtId="0" fontId="9" fillId="0" borderId="8" xfId="0" applyFont="1" applyBorder="1" applyAlignment="1">
      <alignment horizontal="right" vertical="center"/>
    </xf>
    <xf numFmtId="0" fontId="6" fillId="0" borderId="9" xfId="0" applyFont="1" applyBorder="1" applyAlignment="1">
      <alignment horizontal="center" vertical="center"/>
    </xf>
    <xf numFmtId="3" fontId="6" fillId="0" borderId="9" xfId="0" applyNumberFormat="1" applyFont="1" applyBorder="1" applyAlignment="1">
      <alignment horizontal="center" vertical="center"/>
    </xf>
    <xf numFmtId="3" fontId="6" fillId="0" borderId="10" xfId="0" applyNumberFormat="1" applyFont="1" applyBorder="1" applyAlignment="1">
      <alignment horizontal="center" vertical="center"/>
    </xf>
    <xf numFmtId="0" fontId="0" fillId="0" borderId="1" xfId="0" applyBorder="1"/>
    <xf numFmtId="0" fontId="6" fillId="3" borderId="1" xfId="0" applyFont="1" applyFill="1" applyBorder="1" applyAlignment="1">
      <alignment vertical="center" wrapText="1"/>
    </xf>
    <xf numFmtId="0" fontId="1" fillId="3" borderId="1" xfId="0" applyFont="1" applyFill="1" applyBorder="1"/>
    <xf numFmtId="3" fontId="6" fillId="3" borderId="1" xfId="0" applyNumberFormat="1" applyFont="1" applyFill="1" applyBorder="1" applyAlignment="1">
      <alignment horizontal="center" vertical="center"/>
    </xf>
    <xf numFmtId="0" fontId="6" fillId="2" borderId="1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6" fillId="2" borderId="23" xfId="0" applyFont="1" applyFill="1" applyBorder="1" applyAlignment="1">
      <alignment vertical="center"/>
    </xf>
    <xf numFmtId="0" fontId="9" fillId="2" borderId="25" xfId="0" applyFont="1" applyFill="1" applyBorder="1" applyAlignment="1">
      <alignment horizontal="right" vertical="center"/>
    </xf>
    <xf numFmtId="0" fontId="6" fillId="2" borderId="26" xfId="0" applyFont="1" applyFill="1" applyBorder="1" applyAlignment="1">
      <alignment horizontal="center" vertical="center"/>
    </xf>
    <xf numFmtId="3" fontId="6" fillId="2" borderId="26" xfId="0" applyNumberFormat="1" applyFont="1" applyFill="1" applyBorder="1" applyAlignment="1">
      <alignment horizontal="center" vertical="center"/>
    </xf>
    <xf numFmtId="0" fontId="0" fillId="0" borderId="23" xfId="0" applyBorder="1"/>
    <xf numFmtId="0" fontId="8" fillId="0" borderId="25" xfId="0" applyFont="1" applyBorder="1" applyAlignment="1">
      <alignment horizontal="center" vertical="center"/>
    </xf>
    <xf numFmtId="0" fontId="8" fillId="0" borderId="26" xfId="0" applyFont="1" applyBorder="1" applyAlignment="1">
      <alignment horizontal="center" vertical="center"/>
    </xf>
    <xf numFmtId="3" fontId="8" fillId="0" borderId="26" xfId="0" applyNumberFormat="1" applyFont="1" applyBorder="1" applyAlignment="1">
      <alignment horizontal="center" vertical="center"/>
    </xf>
    <xf numFmtId="0" fontId="9" fillId="0" borderId="7" xfId="0" applyFont="1" applyBorder="1" applyAlignment="1">
      <alignment horizontal="right" vertical="center"/>
    </xf>
    <xf numFmtId="0" fontId="0" fillId="0" borderId="17" xfId="0" applyBorder="1"/>
    <xf numFmtId="3" fontId="6" fillId="2" borderId="17" xfId="0" applyNumberFormat="1" applyFont="1" applyFill="1" applyBorder="1" applyAlignment="1">
      <alignment horizontal="center" vertical="center" wrapText="1"/>
    </xf>
    <xf numFmtId="0" fontId="23" fillId="5" borderId="3" xfId="0" applyFont="1" applyFill="1" applyBorder="1" applyAlignment="1">
      <alignment horizontal="center"/>
    </xf>
    <xf numFmtId="0" fontId="23" fillId="5" borderId="42" xfId="0" applyFont="1" applyFill="1" applyBorder="1" applyAlignment="1">
      <alignment horizontal="center"/>
    </xf>
    <xf numFmtId="0" fontId="24" fillId="0" borderId="12" xfId="0" applyFont="1" applyBorder="1" applyAlignment="1">
      <alignment horizontal="center" vertical="center"/>
    </xf>
    <xf numFmtId="0" fontId="24" fillId="0" borderId="11" xfId="0" applyFont="1" applyFill="1" applyBorder="1" applyAlignment="1">
      <alignment horizontal="center" vertical="center"/>
    </xf>
    <xf numFmtId="0" fontId="24" fillId="6" borderId="11" xfId="0" applyFont="1" applyFill="1" applyBorder="1" applyAlignment="1">
      <alignment horizontal="center" vertical="center"/>
    </xf>
    <xf numFmtId="0" fontId="6" fillId="2" borderId="23" xfId="0" applyFont="1" applyFill="1" applyBorder="1" applyAlignment="1">
      <alignment horizontal="center" vertical="center" wrapText="1"/>
    </xf>
    <xf numFmtId="0" fontId="24" fillId="0" borderId="7" xfId="0" applyFont="1" applyBorder="1" applyAlignment="1">
      <alignment horizontal="center"/>
    </xf>
    <xf numFmtId="0" fontId="24" fillId="0" borderId="6" xfId="0" applyFont="1" applyFill="1" applyBorder="1" applyAlignment="1">
      <alignment horizontal="center"/>
    </xf>
    <xf numFmtId="0" fontId="24" fillId="6" borderId="6" xfId="0" applyFont="1" applyFill="1" applyBorder="1" applyAlignment="1">
      <alignment horizontal="center"/>
    </xf>
    <xf numFmtId="0" fontId="24" fillId="0" borderId="25" xfId="0" applyFont="1" applyBorder="1" applyAlignment="1">
      <alignment horizontal="center"/>
    </xf>
    <xf numFmtId="0" fontId="24" fillId="0" borderId="26" xfId="0" applyFont="1" applyFill="1" applyBorder="1" applyAlignment="1">
      <alignment horizontal="center"/>
    </xf>
    <xf numFmtId="0" fontId="24" fillId="6" borderId="26" xfId="0" applyFont="1" applyFill="1" applyBorder="1" applyAlignment="1">
      <alignment horizontal="center"/>
    </xf>
    <xf numFmtId="43" fontId="24" fillId="7" borderId="11" xfId="1" applyFont="1" applyFill="1" applyBorder="1" applyAlignment="1">
      <alignment vertical="center"/>
    </xf>
    <xf numFmtId="43" fontId="42" fillId="0" borderId="46" xfId="1" applyFont="1" applyBorder="1" applyAlignment="1">
      <alignment vertical="center" wrapText="1"/>
    </xf>
    <xf numFmtId="43" fontId="24" fillId="7" borderId="26" xfId="1" applyFont="1" applyFill="1" applyBorder="1" applyAlignment="1"/>
    <xf numFmtId="43" fontId="24" fillId="7" borderId="6" xfId="1" applyFont="1" applyFill="1" applyBorder="1" applyAlignment="1"/>
    <xf numFmtId="43" fontId="40" fillId="7" borderId="7" xfId="1" applyFont="1" applyFill="1" applyBorder="1" applyAlignment="1"/>
    <xf numFmtId="43" fontId="44" fillId="0" borderId="46" xfId="1" applyFont="1" applyBorder="1" applyAlignment="1">
      <alignment vertical="center" wrapText="1"/>
    </xf>
    <xf numFmtId="4" fontId="45" fillId="0" borderId="0" xfId="0" applyNumberFormat="1" applyFont="1"/>
    <xf numFmtId="0" fontId="28" fillId="0" borderId="0" xfId="0" applyNumberFormat="1" applyFont="1" applyBorder="1" applyAlignment="1">
      <alignment horizontal="left" vertical="center" wrapText="1"/>
    </xf>
    <xf numFmtId="0" fontId="31" fillId="0" borderId="1" xfId="0" applyFont="1" applyBorder="1" applyAlignment="1">
      <alignment horizontal="center" vertical="center" wrapText="1"/>
    </xf>
    <xf numFmtId="0" fontId="28" fillId="0" borderId="0" xfId="0" applyNumberFormat="1" applyFont="1" applyAlignment="1">
      <alignment horizontal="left" vertical="center" wrapText="1"/>
    </xf>
    <xf numFmtId="0" fontId="9" fillId="8" borderId="16" xfId="0" applyFont="1" applyFill="1" applyBorder="1" applyAlignment="1">
      <alignment horizontal="right" vertical="center"/>
    </xf>
    <xf numFmtId="0" fontId="6" fillId="8" borderId="17" xfId="0" applyFont="1" applyFill="1" applyBorder="1" applyAlignment="1">
      <alignment vertical="center" wrapText="1"/>
    </xf>
    <xf numFmtId="0" fontId="6" fillId="8" borderId="17" xfId="0" applyFont="1" applyFill="1" applyBorder="1" applyAlignment="1">
      <alignment horizontal="center" vertical="center"/>
    </xf>
    <xf numFmtId="3" fontId="6" fillId="8" borderId="17" xfId="0" applyNumberFormat="1" applyFont="1" applyFill="1" applyBorder="1" applyAlignment="1">
      <alignment horizontal="center" vertical="center"/>
    </xf>
    <xf numFmtId="3" fontId="6" fillId="8" borderId="18" xfId="0" applyNumberFormat="1" applyFont="1" applyFill="1" applyBorder="1" applyAlignment="1">
      <alignment horizontal="center" vertical="center"/>
    </xf>
    <xf numFmtId="0" fontId="21" fillId="0" borderId="0" xfId="0" applyFont="1" applyAlignment="1">
      <alignment horizontal="center" vertical="center"/>
    </xf>
    <xf numFmtId="0" fontId="22" fillId="0" borderId="0" xfId="0" applyFont="1" applyAlignment="1">
      <alignment horizontal="center" vertical="center"/>
    </xf>
    <xf numFmtId="165" fontId="0" fillId="0" borderId="0" xfId="0" applyNumberFormat="1" applyAlignment="1">
      <alignment horizontal="center"/>
    </xf>
    <xf numFmtId="0" fontId="21" fillId="5" borderId="28" xfId="0" applyFont="1" applyFill="1" applyBorder="1" applyAlignment="1">
      <alignment horizontal="center"/>
    </xf>
    <xf numFmtId="0" fontId="21" fillId="5" borderId="29" xfId="0" applyFont="1" applyFill="1" applyBorder="1" applyAlignment="1">
      <alignment horizontal="center"/>
    </xf>
    <xf numFmtId="0" fontId="21" fillId="4" borderId="30" xfId="0" applyFont="1" applyFill="1" applyBorder="1" applyAlignment="1">
      <alignment horizontal="center"/>
    </xf>
    <xf numFmtId="0" fontId="21" fillId="4" borderId="31" xfId="0" applyFont="1" applyFill="1" applyBorder="1" applyAlignment="1">
      <alignment horizontal="center"/>
    </xf>
    <xf numFmtId="0" fontId="25" fillId="0" borderId="44" xfId="0" applyFont="1" applyBorder="1" applyAlignment="1">
      <alignment horizontal="center"/>
    </xf>
    <xf numFmtId="0" fontId="25" fillId="0" borderId="21" xfId="0" applyFont="1" applyBorder="1" applyAlignment="1">
      <alignment horizontal="center"/>
    </xf>
    <xf numFmtId="3" fontId="41" fillId="0" borderId="46" xfId="0" applyNumberFormat="1" applyFont="1" applyBorder="1" applyAlignment="1">
      <alignment horizontal="center" vertical="center" wrapText="1"/>
    </xf>
    <xf numFmtId="3" fontId="41" fillId="0" borderId="47" xfId="0" applyNumberFormat="1" applyFont="1" applyBorder="1" applyAlignment="1">
      <alignment horizontal="center" vertical="center" wrapText="1"/>
    </xf>
    <xf numFmtId="43" fontId="43" fillId="7" borderId="48" xfId="1" applyFont="1" applyFill="1" applyBorder="1" applyAlignment="1">
      <alignment horizontal="right"/>
    </xf>
    <xf numFmtId="43" fontId="43" fillId="7" borderId="49" xfId="1" applyFont="1" applyFill="1" applyBorder="1" applyAlignment="1">
      <alignment horizontal="right"/>
    </xf>
    <xf numFmtId="0" fontId="0" fillId="0" borderId="11" xfId="0" applyFont="1" applyBorder="1" applyAlignment="1">
      <alignment horizontal="left" vertical="center" wrapText="1"/>
    </xf>
    <xf numFmtId="0" fontId="0" fillId="0" borderId="11" xfId="0" applyFont="1" applyBorder="1" applyAlignment="1">
      <alignment horizontal="left" vertical="center"/>
    </xf>
    <xf numFmtId="43" fontId="24" fillId="7" borderId="11" xfId="1" applyFont="1" applyFill="1" applyBorder="1" applyAlignment="1">
      <alignment vertical="center"/>
    </xf>
    <xf numFmtId="43" fontId="24" fillId="7" borderId="13" xfId="1" applyFont="1" applyFill="1" applyBorder="1" applyAlignment="1">
      <alignment vertical="center"/>
    </xf>
    <xf numFmtId="0" fontId="0" fillId="0" borderId="26" xfId="0" applyFont="1" applyBorder="1" applyAlignment="1">
      <alignment horizontal="left"/>
    </xf>
    <xf numFmtId="43" fontId="24" fillId="7" borderId="26" xfId="1" applyFont="1" applyFill="1" applyBorder="1" applyAlignment="1"/>
    <xf numFmtId="43" fontId="24" fillId="7" borderId="27" xfId="1" applyFont="1" applyFill="1" applyBorder="1" applyAlignment="1"/>
    <xf numFmtId="0" fontId="0" fillId="0" borderId="6" xfId="0" applyFont="1" applyBorder="1" applyAlignment="1">
      <alignment horizontal="left"/>
    </xf>
    <xf numFmtId="43" fontId="24" fillId="7" borderId="6" xfId="1" applyFont="1" applyFill="1" applyBorder="1" applyAlignment="1"/>
    <xf numFmtId="43" fontId="24" fillId="7" borderId="45" xfId="1" applyFont="1" applyFill="1" applyBorder="1" applyAlignment="1"/>
    <xf numFmtId="0" fontId="23" fillId="5" borderId="42" xfId="0" applyFont="1" applyFill="1" applyBorder="1" applyAlignment="1">
      <alignment horizontal="center"/>
    </xf>
    <xf numFmtId="0" fontId="23" fillId="5" borderId="31" xfId="0" applyFont="1" applyFill="1" applyBorder="1" applyAlignment="1">
      <alignment horizontal="center"/>
    </xf>
    <xf numFmtId="0" fontId="23" fillId="5" borderId="43" xfId="0" applyFont="1" applyFill="1" applyBorder="1" applyAlignment="1">
      <alignment horizontal="center"/>
    </xf>
    <xf numFmtId="0" fontId="23" fillId="4" borderId="42" xfId="0" applyFont="1" applyFill="1" applyBorder="1" applyAlignment="1">
      <alignment horizontal="center"/>
    </xf>
    <xf numFmtId="0" fontId="23" fillId="4" borderId="31" xfId="0" applyFont="1" applyFill="1" applyBorder="1" applyAlignment="1">
      <alignment horizontal="center"/>
    </xf>
    <xf numFmtId="0" fontId="7" fillId="0" borderId="0" xfId="0" applyFont="1" applyAlignment="1">
      <alignment horizontal="left"/>
    </xf>
    <xf numFmtId="0" fontId="8" fillId="0" borderId="0" xfId="0" applyFont="1" applyBorder="1" applyAlignment="1">
      <alignment horizontal="center"/>
    </xf>
    <xf numFmtId="0" fontId="14" fillId="0" borderId="4" xfId="0" applyFont="1" applyBorder="1" applyAlignment="1">
      <alignment horizontal="center" vertical="center" wrapText="1"/>
    </xf>
    <xf numFmtId="0" fontId="14" fillId="0" borderId="6" xfId="0" applyFont="1" applyBorder="1" applyAlignment="1">
      <alignment horizontal="center" vertical="center" wrapText="1"/>
    </xf>
    <xf numFmtId="0" fontId="26" fillId="0" borderId="0" xfId="0" applyFont="1" applyAlignment="1">
      <alignment horizontal="left" vertical="center" wrapText="1"/>
    </xf>
    <xf numFmtId="166" fontId="26" fillId="0" borderId="0" xfId="0" applyNumberFormat="1" applyFont="1" applyAlignment="1">
      <alignment horizontal="left" vertical="center" wrapText="1"/>
    </xf>
    <xf numFmtId="0" fontId="26" fillId="0" borderId="0" xfId="0" applyFont="1" applyAlignment="1">
      <alignment horizontal="center" vertical="center" wrapText="1"/>
    </xf>
    <xf numFmtId="0" fontId="28" fillId="0" borderId="0" xfId="0" applyFont="1" applyAlignment="1">
      <alignment horizontal="center" vertical="center" wrapText="1"/>
    </xf>
    <xf numFmtId="0" fontId="28" fillId="0" borderId="0" xfId="0" applyNumberFormat="1" applyFont="1" applyBorder="1" applyAlignment="1">
      <alignment horizontal="left" vertical="center" wrapText="1"/>
    </xf>
    <xf numFmtId="0" fontId="28" fillId="0" borderId="37" xfId="0" applyFont="1" applyBorder="1" applyAlignment="1">
      <alignment horizontal="left" vertical="top" wrapText="1"/>
    </xf>
    <xf numFmtId="0" fontId="28" fillId="0" borderId="38" xfId="0" applyFont="1" applyBorder="1" applyAlignment="1">
      <alignment horizontal="left" vertical="top" wrapText="1"/>
    </xf>
    <xf numFmtId="0" fontId="28" fillId="0" borderId="39" xfId="0" applyFont="1" applyBorder="1" applyAlignment="1">
      <alignment horizontal="left" vertical="top" wrapText="1"/>
    </xf>
    <xf numFmtId="0" fontId="28" fillId="0" borderId="32" xfId="0" applyFont="1" applyBorder="1" applyAlignment="1">
      <alignment horizontal="left" vertical="top" wrapText="1"/>
    </xf>
    <xf numFmtId="0" fontId="28" fillId="0" borderId="36" xfId="0" applyFont="1" applyBorder="1" applyAlignment="1">
      <alignment horizontal="left" vertical="top" wrapText="1"/>
    </xf>
    <xf numFmtId="0" fontId="28" fillId="0" borderId="40" xfId="0" applyFont="1" applyBorder="1" applyAlignment="1">
      <alignment horizontal="left" vertical="top" wrapText="1"/>
    </xf>
    <xf numFmtId="0" fontId="26" fillId="0" borderId="21" xfId="0" applyFont="1" applyBorder="1" applyAlignment="1">
      <alignment horizontal="left" vertical="center" wrapText="1"/>
    </xf>
    <xf numFmtId="0" fontId="26" fillId="0" borderId="21" xfId="0" applyFont="1" applyBorder="1" applyAlignment="1">
      <alignment horizontal="left" vertical="center"/>
    </xf>
    <xf numFmtId="0" fontId="29" fillId="0" borderId="0" xfId="0" applyFont="1" applyAlignment="1">
      <alignment horizontal="left" vertical="top" wrapText="1"/>
    </xf>
    <xf numFmtId="0" fontId="26" fillId="0" borderId="0" xfId="0" applyFont="1" applyAlignment="1">
      <alignment horizontal="left" vertical="top" wrapText="1"/>
    </xf>
    <xf numFmtId="0" fontId="31" fillId="0" borderId="1" xfId="0" applyFont="1" applyBorder="1" applyAlignment="1">
      <alignment horizontal="center" vertical="center" wrapText="1"/>
    </xf>
    <xf numFmtId="0" fontId="31" fillId="0" borderId="23" xfId="0" applyFont="1" applyBorder="1" applyAlignment="1">
      <alignment horizontal="center" vertical="center" wrapText="1"/>
    </xf>
    <xf numFmtId="0" fontId="31" fillId="0" borderId="19" xfId="0" applyFont="1" applyBorder="1" applyAlignment="1">
      <alignment horizontal="center" vertical="center" wrapText="1"/>
    </xf>
    <xf numFmtId="0" fontId="28" fillId="0" borderId="37" xfId="0" applyFont="1" applyBorder="1" applyAlignment="1">
      <alignment horizontal="left" vertical="top" wrapText="1" shrinkToFit="1"/>
    </xf>
    <xf numFmtId="0" fontId="28" fillId="0" borderId="38" xfId="0" applyFont="1" applyBorder="1" applyAlignment="1">
      <alignment horizontal="left" vertical="top" wrapText="1" shrinkToFit="1"/>
    </xf>
    <xf numFmtId="0" fontId="28" fillId="0" borderId="39" xfId="0" applyFont="1" applyBorder="1" applyAlignment="1">
      <alignment horizontal="left" vertical="top" wrapText="1" shrinkToFit="1"/>
    </xf>
    <xf numFmtId="0" fontId="28" fillId="0" borderId="32" xfId="0" applyFont="1" applyBorder="1" applyAlignment="1">
      <alignment horizontal="left" vertical="top" wrapText="1" shrinkToFit="1"/>
    </xf>
    <xf numFmtId="0" fontId="28" fillId="0" borderId="36" xfId="0" applyFont="1" applyBorder="1" applyAlignment="1">
      <alignment horizontal="left" vertical="top" wrapText="1" shrinkToFit="1"/>
    </xf>
    <xf numFmtId="0" fontId="28" fillId="0" borderId="40" xfId="0" applyFont="1" applyBorder="1" applyAlignment="1">
      <alignment horizontal="left" vertical="top" wrapText="1" shrinkToFit="1"/>
    </xf>
    <xf numFmtId="0" fontId="28" fillId="0" borderId="1" xfId="0" applyNumberFormat="1" applyFont="1" applyBorder="1" applyAlignment="1">
      <alignment horizontal="left" vertical="center" wrapText="1"/>
    </xf>
    <xf numFmtId="0" fontId="28" fillId="0" borderId="0" xfId="0" applyNumberFormat="1" applyFont="1" applyAlignment="1">
      <alignment horizontal="left" vertical="center" wrapText="1"/>
    </xf>
    <xf numFmtId="0" fontId="28" fillId="0" borderId="1" xfId="0" applyFont="1" applyBorder="1" applyAlignment="1">
      <alignment horizontal="left" vertical="center" wrapText="1"/>
    </xf>
    <xf numFmtId="0" fontId="28" fillId="0" borderId="1" xfId="0" applyFont="1" applyBorder="1" applyAlignment="1">
      <alignment horizontal="left" vertical="top" wrapText="1"/>
    </xf>
    <xf numFmtId="0" fontId="31" fillId="0" borderId="0" xfId="0" applyFont="1" applyAlignment="1">
      <alignment horizontal="left" vertical="top" wrapText="1"/>
    </xf>
    <xf numFmtId="0" fontId="35" fillId="0" borderId="0" xfId="0" applyFont="1" applyAlignment="1">
      <alignment horizontal="left" vertical="top" wrapText="1"/>
    </xf>
    <xf numFmtId="0" fontId="28" fillId="0" borderId="41" xfId="0" applyNumberFormat="1" applyFont="1" applyBorder="1" applyAlignment="1">
      <alignment horizontal="left" vertical="center" wrapText="1"/>
    </xf>
    <xf numFmtId="0" fontId="34" fillId="0" borderId="33" xfId="0" applyNumberFormat="1" applyFont="1" applyBorder="1" applyAlignment="1">
      <alignment horizontal="left" vertical="center" wrapText="1"/>
    </xf>
    <xf numFmtId="0" fontId="34" fillId="0" borderId="34" xfId="0" applyNumberFormat="1" applyFont="1" applyBorder="1" applyAlignment="1">
      <alignment horizontal="left" vertical="center" wrapText="1"/>
    </xf>
    <xf numFmtId="0" fontId="34" fillId="0" borderId="35" xfId="0" applyNumberFormat="1" applyFont="1" applyBorder="1" applyAlignment="1">
      <alignment horizontal="left" vertical="center" wrapText="1"/>
    </xf>
    <xf numFmtId="0" fontId="28" fillId="0" borderId="33" xfId="0" applyFont="1" applyBorder="1" applyAlignment="1">
      <alignment horizontal="left" vertical="center" wrapText="1"/>
    </xf>
    <xf numFmtId="0" fontId="28" fillId="0" borderId="34" xfId="0" applyFont="1" applyBorder="1" applyAlignment="1">
      <alignment horizontal="left" vertical="center" wrapText="1"/>
    </xf>
    <xf numFmtId="0" fontId="28" fillId="0" borderId="35" xfId="0" applyFont="1" applyBorder="1" applyAlignment="1">
      <alignment horizontal="left" vertical="center" wrapText="1"/>
    </xf>
    <xf numFmtId="0" fontId="36" fillId="0" borderId="0" xfId="0" applyFont="1" applyAlignment="1">
      <alignment horizontal="left" vertical="top" wrapText="1"/>
    </xf>
    <xf numFmtId="3" fontId="38" fillId="0" borderId="0" xfId="0" applyNumberFormat="1" applyFont="1" applyAlignment="1">
      <alignment horizontal="right" vertical="top" wrapText="1"/>
    </xf>
    <xf numFmtId="3" fontId="37" fillId="0" borderId="0" xfId="0" applyNumberFormat="1" applyFont="1" applyAlignment="1">
      <alignment horizontal="right" vertical="top" wrapText="1"/>
    </xf>
    <xf numFmtId="0" fontId="46" fillId="9" borderId="28" xfId="0" applyFont="1" applyFill="1" applyBorder="1" applyAlignment="1">
      <alignment horizontal="center"/>
    </xf>
    <xf numFmtId="0" fontId="46" fillId="9" borderId="49" xfId="0" applyFont="1" applyFill="1" applyBorder="1" applyAlignment="1">
      <alignment horizontal="center"/>
    </xf>
    <xf numFmtId="0" fontId="47" fillId="9" borderId="50" xfId="0" applyFont="1" applyFill="1" applyBorder="1" applyAlignment="1">
      <alignment horizontal="center"/>
    </xf>
    <xf numFmtId="167" fontId="47" fillId="9" borderId="51" xfId="0" applyNumberFormat="1" applyFont="1" applyFill="1" applyBorder="1" applyAlignment="1">
      <alignment horizontal="center"/>
    </xf>
    <xf numFmtId="0" fontId="47" fillId="9" borderId="16" xfId="0" applyFont="1" applyFill="1" applyBorder="1" applyAlignment="1">
      <alignment horizontal="center"/>
    </xf>
    <xf numFmtId="6" fontId="47" fillId="9" borderId="18" xfId="0" applyNumberFormat="1" applyFont="1" applyFill="1" applyBorder="1" applyAlignment="1">
      <alignment horizontal="center"/>
    </xf>
  </cellXfs>
  <cellStyles count="4">
    <cellStyle name="Comma" xfId="1" builtinId="3"/>
    <cellStyle name="Comma 2" xfId="3"/>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cid:image004.jpg@01D366B7.35452A90" TargetMode="External"/><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236855</xdr:colOff>
      <xdr:row>1</xdr:row>
      <xdr:rowOff>228600</xdr:rowOff>
    </xdr:to>
    <xdr:pic>
      <xdr:nvPicPr>
        <xdr:cNvPr id="2" name="Picture 1" descr="cid:image004.jpg@01D366B7.35452A90">
          <a:extLst>
            <a:ext uri="{FF2B5EF4-FFF2-40B4-BE49-F238E27FC236}">
              <a16:creationId xmlns:a16="http://schemas.microsoft.com/office/drawing/2014/main" id="{320D18E2-732B-4D7C-82FD-3E43DE89FF17}"/>
            </a:ext>
          </a:extLst>
        </xdr:cNvPr>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0" y="0"/>
          <a:ext cx="1856105" cy="4191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6</xdr:col>
      <xdr:colOff>662668</xdr:colOff>
      <xdr:row>5</xdr:row>
      <xdr:rowOff>133350</xdr:rowOff>
    </xdr:to>
    <xdr:pic>
      <xdr:nvPicPr>
        <xdr:cNvPr id="2" name="Picture 2" descr="mantrac_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4657725" cy="1085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28575</xdr:colOff>
      <xdr:row>0</xdr:row>
      <xdr:rowOff>0</xdr:rowOff>
    </xdr:from>
    <xdr:to>
      <xdr:col>3</xdr:col>
      <xdr:colOff>438150</xdr:colOff>
      <xdr:row>5</xdr:row>
      <xdr:rowOff>133350</xdr:rowOff>
    </xdr:to>
    <xdr:pic>
      <xdr:nvPicPr>
        <xdr:cNvPr id="3" name="Picture 2" descr="mantrac_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0"/>
          <a:ext cx="4638675" cy="1085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28575</xdr:colOff>
      <xdr:row>0</xdr:row>
      <xdr:rowOff>0</xdr:rowOff>
    </xdr:from>
    <xdr:to>
      <xdr:col>3</xdr:col>
      <xdr:colOff>466725</xdr:colOff>
      <xdr:row>5</xdr:row>
      <xdr:rowOff>133350</xdr:rowOff>
    </xdr:to>
    <xdr:pic>
      <xdr:nvPicPr>
        <xdr:cNvPr id="4" name="Picture 2" descr="mantrac_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0"/>
          <a:ext cx="4638675" cy="1085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695324</xdr:colOff>
      <xdr:row>1</xdr:row>
      <xdr:rowOff>0</xdr:rowOff>
    </xdr:from>
    <xdr:to>
      <xdr:col>2</xdr:col>
      <xdr:colOff>647699</xdr:colOff>
      <xdr:row>3</xdr:row>
      <xdr:rowOff>9525</xdr:rowOff>
    </xdr:to>
    <xdr:pic>
      <xdr:nvPicPr>
        <xdr:cNvPr id="2" name="Picture 1" descr="cid:image002.jpg@01C838DE.AB58601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4" y="257175"/>
          <a:ext cx="157162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2</xdr:col>
      <xdr:colOff>542925</xdr:colOff>
      <xdr:row>3</xdr:row>
      <xdr:rowOff>9525</xdr:rowOff>
    </xdr:to>
    <xdr:pic>
      <xdr:nvPicPr>
        <xdr:cNvPr id="3" name="Picture 2" descr="cid:image002.jpg@01C838DE.AB58601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 y="514350"/>
          <a:ext cx="13906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13"/>
  <sheetViews>
    <sheetView tabSelected="1" topLeftCell="A6" workbookViewId="0">
      <selection activeCell="H9" sqref="H9:I9"/>
    </sheetView>
  </sheetViews>
  <sheetFormatPr defaultRowHeight="15" x14ac:dyDescent="0.25"/>
  <cols>
    <col min="1" max="1" width="4.7109375" customWidth="1"/>
    <col min="2" max="2" width="7.7109375" customWidth="1"/>
    <col min="3" max="3" width="8.7109375" customWidth="1"/>
    <col min="4" max="4" width="58.42578125" customWidth="1"/>
    <col min="5" max="6" width="7.7109375" customWidth="1"/>
    <col min="7" max="7" width="15" customWidth="1"/>
    <col min="8" max="8" width="14.7109375" bestFit="1" customWidth="1"/>
    <col min="9" max="9" width="8.7109375" customWidth="1"/>
    <col min="10" max="10" width="19" customWidth="1"/>
    <col min="11" max="64" width="8.7109375" customWidth="1"/>
  </cols>
  <sheetData>
    <row r="1" spans="1:10" ht="18.75" x14ac:dyDescent="0.25">
      <c r="D1" s="207"/>
      <c r="E1" s="207"/>
      <c r="F1" s="207"/>
    </row>
    <row r="2" spans="1:10" ht="18.75" x14ac:dyDescent="0.25">
      <c r="D2" s="208" t="s">
        <v>77</v>
      </c>
      <c r="E2" s="208"/>
      <c r="F2" s="208"/>
    </row>
    <row r="3" spans="1:10" ht="15.75" thickBot="1" x14ac:dyDescent="0.3">
      <c r="A3" s="209" t="s">
        <v>187</v>
      </c>
      <c r="B3" s="209"/>
      <c r="C3" s="209"/>
    </row>
    <row r="4" spans="1:10" ht="36.75" customHeight="1" thickBot="1" x14ac:dyDescent="0.35">
      <c r="A4" s="210" t="s">
        <v>78</v>
      </c>
      <c r="B4" s="211"/>
      <c r="C4" s="211"/>
      <c r="D4" s="211"/>
      <c r="E4" s="211"/>
      <c r="F4" s="211"/>
      <c r="G4" s="212" t="s">
        <v>69</v>
      </c>
      <c r="H4" s="213"/>
      <c r="I4" s="213"/>
      <c r="J4" s="216" t="s">
        <v>184</v>
      </c>
    </row>
    <row r="5" spans="1:10" ht="15.75" thickBot="1" x14ac:dyDescent="0.3">
      <c r="A5" s="180" t="s">
        <v>70</v>
      </c>
      <c r="B5" s="230" t="s">
        <v>71</v>
      </c>
      <c r="C5" s="231"/>
      <c r="D5" s="232"/>
      <c r="E5" s="181" t="s">
        <v>72</v>
      </c>
      <c r="F5" s="181" t="s">
        <v>73</v>
      </c>
      <c r="G5" s="133" t="s">
        <v>74</v>
      </c>
      <c r="H5" s="233" t="s">
        <v>75</v>
      </c>
      <c r="I5" s="234"/>
      <c r="J5" s="217"/>
    </row>
    <row r="6" spans="1:10" s="134" customFormat="1" ht="205.5" customHeight="1" thickBot="1" x14ac:dyDescent="0.3">
      <c r="A6" s="182">
        <v>1</v>
      </c>
      <c r="B6" s="220" t="s">
        <v>188</v>
      </c>
      <c r="C6" s="221"/>
      <c r="D6" s="221"/>
      <c r="E6" s="183" t="s">
        <v>24</v>
      </c>
      <c r="F6" s="184">
        <v>5</v>
      </c>
      <c r="G6" s="192">
        <v>87712015.989999995</v>
      </c>
      <c r="H6" s="222">
        <f>G6*F6</f>
        <v>438560079.94999999</v>
      </c>
      <c r="I6" s="223"/>
      <c r="J6" s="193">
        <f>H6/400</f>
        <v>1096400.1998749999</v>
      </c>
    </row>
    <row r="7" spans="1:10" ht="15" customHeight="1" thickBot="1" x14ac:dyDescent="0.3">
      <c r="A7" s="189">
        <v>2</v>
      </c>
      <c r="B7" s="224" t="s">
        <v>176</v>
      </c>
      <c r="C7" s="224"/>
      <c r="D7" s="224"/>
      <c r="E7" s="190" t="s">
        <v>24</v>
      </c>
      <c r="F7" s="191">
        <v>1</v>
      </c>
      <c r="G7" s="194">
        <f>'Transformer &amp; SWG'!H22</f>
        <v>171740329.13</v>
      </c>
      <c r="H7" s="225">
        <f t="shared" ref="H7:H8" si="0">G7*F7</f>
        <v>171740329.13</v>
      </c>
      <c r="I7" s="226"/>
      <c r="J7" s="193">
        <f t="shared" ref="J7:J8" si="1">H7/400</f>
        <v>429350.82282499998</v>
      </c>
    </row>
    <row r="8" spans="1:10" ht="18.75" thickBot="1" x14ac:dyDescent="0.3">
      <c r="A8" s="186">
        <v>3</v>
      </c>
      <c r="B8" s="227" t="s">
        <v>132</v>
      </c>
      <c r="C8" s="227"/>
      <c r="D8" s="227"/>
      <c r="E8" s="187" t="s">
        <v>24</v>
      </c>
      <c r="F8" s="188">
        <v>1</v>
      </c>
      <c r="G8" s="195">
        <f>'EM Installation'!H82</f>
        <v>154850357.80000001</v>
      </c>
      <c r="H8" s="228">
        <f t="shared" si="0"/>
        <v>154850357.80000001</v>
      </c>
      <c r="I8" s="229"/>
      <c r="J8" s="193">
        <f t="shared" si="1"/>
        <v>387125.89450000005</v>
      </c>
    </row>
    <row r="9" spans="1:10" ht="21.75" thickBot="1" x14ac:dyDescent="0.35">
      <c r="A9" s="214" t="s">
        <v>76</v>
      </c>
      <c r="B9" s="215"/>
      <c r="C9" s="215"/>
      <c r="D9" s="215"/>
      <c r="E9" s="215"/>
      <c r="F9" s="215"/>
      <c r="G9" s="196"/>
      <c r="H9" s="218">
        <f>SUM(H6:I8)</f>
        <v>765150766.87999988</v>
      </c>
      <c r="I9" s="219"/>
      <c r="J9" s="197">
        <f>SUM(J6:J8)</f>
        <v>1912876.9172</v>
      </c>
    </row>
    <row r="10" spans="1:10" ht="15.75" thickBot="1" x14ac:dyDescent="0.3">
      <c r="G10" s="135"/>
      <c r="H10" s="135"/>
    </row>
    <row r="11" spans="1:10" ht="15.75" thickBot="1" x14ac:dyDescent="0.3">
      <c r="G11" s="135"/>
      <c r="H11" s="135"/>
      <c r="I11" s="279" t="s">
        <v>189</v>
      </c>
      <c r="J11" s="280"/>
    </row>
    <row r="12" spans="1:10" x14ac:dyDescent="0.25">
      <c r="G12" s="135"/>
      <c r="H12" s="135"/>
      <c r="I12" s="281" t="s">
        <v>190</v>
      </c>
      <c r="J12" s="282" t="s">
        <v>192</v>
      </c>
    </row>
    <row r="13" spans="1:10" ht="15.75" thickBot="1" x14ac:dyDescent="0.3">
      <c r="I13" s="283" t="s">
        <v>191</v>
      </c>
      <c r="J13" s="284">
        <v>1</v>
      </c>
    </row>
  </sheetData>
  <mergeCells count="17">
    <mergeCell ref="I11:J11"/>
    <mergeCell ref="A9:F9"/>
    <mergeCell ref="J4:J5"/>
    <mergeCell ref="H9:I9"/>
    <mergeCell ref="B6:D6"/>
    <mergeCell ref="H6:I6"/>
    <mergeCell ref="B7:D7"/>
    <mergeCell ref="H7:I7"/>
    <mergeCell ref="B8:D8"/>
    <mergeCell ref="H8:I8"/>
    <mergeCell ref="B5:D5"/>
    <mergeCell ref="H5:I5"/>
    <mergeCell ref="D1:F1"/>
    <mergeCell ref="D2:F2"/>
    <mergeCell ref="A3:C3"/>
    <mergeCell ref="A4:F4"/>
    <mergeCell ref="G4:I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7:J93"/>
  <sheetViews>
    <sheetView view="pageBreakPreview" topLeftCell="A67" zoomScale="70" zoomScaleNormal="70" zoomScaleSheetLayoutView="70" workbookViewId="0">
      <selection activeCell="H89" sqref="H89"/>
    </sheetView>
  </sheetViews>
  <sheetFormatPr defaultColWidth="18.42578125" defaultRowHeight="15" x14ac:dyDescent="0.25"/>
  <cols>
    <col min="8" max="8" width="18.42578125" customWidth="1"/>
    <col min="9" max="9" width="24.28515625" customWidth="1"/>
    <col min="264" max="264" width="18.42578125" customWidth="1"/>
    <col min="265" max="265" width="21" customWidth="1"/>
    <col min="520" max="520" width="18.42578125" customWidth="1"/>
    <col min="521" max="521" width="21" customWidth="1"/>
    <col min="776" max="776" width="18.42578125" customWidth="1"/>
    <col min="777" max="777" width="21" customWidth="1"/>
    <col min="1032" max="1032" width="18.42578125" customWidth="1"/>
    <col min="1033" max="1033" width="21" customWidth="1"/>
    <col min="1288" max="1288" width="18.42578125" customWidth="1"/>
    <col min="1289" max="1289" width="21" customWidth="1"/>
    <col min="1544" max="1544" width="18.42578125" customWidth="1"/>
    <col min="1545" max="1545" width="21" customWidth="1"/>
    <col min="1800" max="1800" width="18.42578125" customWidth="1"/>
    <col min="1801" max="1801" width="21" customWidth="1"/>
    <col min="2056" max="2056" width="18.42578125" customWidth="1"/>
    <col min="2057" max="2057" width="21" customWidth="1"/>
    <col min="2312" max="2312" width="18.42578125" customWidth="1"/>
    <col min="2313" max="2313" width="21" customWidth="1"/>
    <col min="2568" max="2568" width="18.42578125" customWidth="1"/>
    <col min="2569" max="2569" width="21" customWidth="1"/>
    <col min="2824" max="2824" width="18.42578125" customWidth="1"/>
    <col min="2825" max="2825" width="21" customWidth="1"/>
    <col min="3080" max="3080" width="18.42578125" customWidth="1"/>
    <col min="3081" max="3081" width="21" customWidth="1"/>
    <col min="3336" max="3336" width="18.42578125" customWidth="1"/>
    <col min="3337" max="3337" width="21" customWidth="1"/>
    <col min="3592" max="3592" width="18.42578125" customWidth="1"/>
    <col min="3593" max="3593" width="21" customWidth="1"/>
    <col min="3848" max="3848" width="18.42578125" customWidth="1"/>
    <col min="3849" max="3849" width="21" customWidth="1"/>
    <col min="4104" max="4104" width="18.42578125" customWidth="1"/>
    <col min="4105" max="4105" width="21" customWidth="1"/>
    <col min="4360" max="4360" width="18.42578125" customWidth="1"/>
    <col min="4361" max="4361" width="21" customWidth="1"/>
    <col min="4616" max="4616" width="18.42578125" customWidth="1"/>
    <col min="4617" max="4617" width="21" customWidth="1"/>
    <col min="4872" max="4872" width="18.42578125" customWidth="1"/>
    <col min="4873" max="4873" width="21" customWidth="1"/>
    <col min="5128" max="5128" width="18.42578125" customWidth="1"/>
    <col min="5129" max="5129" width="21" customWidth="1"/>
    <col min="5384" max="5384" width="18.42578125" customWidth="1"/>
    <col min="5385" max="5385" width="21" customWidth="1"/>
    <col min="5640" max="5640" width="18.42578125" customWidth="1"/>
    <col min="5641" max="5641" width="21" customWidth="1"/>
    <col min="5896" max="5896" width="18.42578125" customWidth="1"/>
    <col min="5897" max="5897" width="21" customWidth="1"/>
    <col min="6152" max="6152" width="18.42578125" customWidth="1"/>
    <col min="6153" max="6153" width="21" customWidth="1"/>
    <col min="6408" max="6408" width="18.42578125" customWidth="1"/>
    <col min="6409" max="6409" width="21" customWidth="1"/>
    <col min="6664" max="6664" width="18.42578125" customWidth="1"/>
    <col min="6665" max="6665" width="21" customWidth="1"/>
    <col min="6920" max="6920" width="18.42578125" customWidth="1"/>
    <col min="6921" max="6921" width="21" customWidth="1"/>
    <col min="7176" max="7176" width="18.42578125" customWidth="1"/>
    <col min="7177" max="7177" width="21" customWidth="1"/>
    <col min="7432" max="7432" width="18.42578125" customWidth="1"/>
    <col min="7433" max="7433" width="21" customWidth="1"/>
    <col min="7688" max="7688" width="18.42578125" customWidth="1"/>
    <col min="7689" max="7689" width="21" customWidth="1"/>
    <col min="7944" max="7944" width="18.42578125" customWidth="1"/>
    <col min="7945" max="7945" width="21" customWidth="1"/>
    <col min="8200" max="8200" width="18.42578125" customWidth="1"/>
    <col min="8201" max="8201" width="21" customWidth="1"/>
    <col min="8456" max="8456" width="18.42578125" customWidth="1"/>
    <col min="8457" max="8457" width="21" customWidth="1"/>
    <col min="8712" max="8712" width="18.42578125" customWidth="1"/>
    <col min="8713" max="8713" width="21" customWidth="1"/>
    <col min="8968" max="8968" width="18.42578125" customWidth="1"/>
    <col min="8969" max="8969" width="21" customWidth="1"/>
    <col min="9224" max="9224" width="18.42578125" customWidth="1"/>
    <col min="9225" max="9225" width="21" customWidth="1"/>
    <col min="9480" max="9480" width="18.42578125" customWidth="1"/>
    <col min="9481" max="9481" width="21" customWidth="1"/>
    <col min="9736" max="9736" width="18.42578125" customWidth="1"/>
    <col min="9737" max="9737" width="21" customWidth="1"/>
    <col min="9992" max="9992" width="18.42578125" customWidth="1"/>
    <col min="9993" max="9993" width="21" customWidth="1"/>
    <col min="10248" max="10248" width="18.42578125" customWidth="1"/>
    <col min="10249" max="10249" width="21" customWidth="1"/>
    <col min="10504" max="10504" width="18.42578125" customWidth="1"/>
    <col min="10505" max="10505" width="21" customWidth="1"/>
    <col min="10760" max="10760" width="18.42578125" customWidth="1"/>
    <col min="10761" max="10761" width="21" customWidth="1"/>
    <col min="11016" max="11016" width="18.42578125" customWidth="1"/>
    <col min="11017" max="11017" width="21" customWidth="1"/>
    <col min="11272" max="11272" width="18.42578125" customWidth="1"/>
    <col min="11273" max="11273" width="21" customWidth="1"/>
    <col min="11528" max="11528" width="18.42578125" customWidth="1"/>
    <col min="11529" max="11529" width="21" customWidth="1"/>
    <col min="11784" max="11784" width="18.42578125" customWidth="1"/>
    <col min="11785" max="11785" width="21" customWidth="1"/>
    <col min="12040" max="12040" width="18.42578125" customWidth="1"/>
    <col min="12041" max="12041" width="21" customWidth="1"/>
    <col min="12296" max="12296" width="18.42578125" customWidth="1"/>
    <col min="12297" max="12297" width="21" customWidth="1"/>
    <col min="12552" max="12552" width="18.42578125" customWidth="1"/>
    <col min="12553" max="12553" width="21" customWidth="1"/>
    <col min="12808" max="12808" width="18.42578125" customWidth="1"/>
    <col min="12809" max="12809" width="21" customWidth="1"/>
    <col min="13064" max="13064" width="18.42578125" customWidth="1"/>
    <col min="13065" max="13065" width="21" customWidth="1"/>
    <col min="13320" max="13320" width="18.42578125" customWidth="1"/>
    <col min="13321" max="13321" width="21" customWidth="1"/>
    <col min="13576" max="13576" width="18.42578125" customWidth="1"/>
    <col min="13577" max="13577" width="21" customWidth="1"/>
    <col min="13832" max="13832" width="18.42578125" customWidth="1"/>
    <col min="13833" max="13833" width="21" customWidth="1"/>
    <col min="14088" max="14088" width="18.42578125" customWidth="1"/>
    <col min="14089" max="14089" width="21" customWidth="1"/>
    <col min="14344" max="14344" width="18.42578125" customWidth="1"/>
    <col min="14345" max="14345" width="21" customWidth="1"/>
    <col min="14600" max="14600" width="18.42578125" customWidth="1"/>
    <col min="14601" max="14601" width="21" customWidth="1"/>
    <col min="14856" max="14856" width="18.42578125" customWidth="1"/>
    <col min="14857" max="14857" width="21" customWidth="1"/>
    <col min="15112" max="15112" width="18.42578125" customWidth="1"/>
    <col min="15113" max="15113" width="21" customWidth="1"/>
    <col min="15368" max="15368" width="18.42578125" customWidth="1"/>
    <col min="15369" max="15369" width="21" customWidth="1"/>
    <col min="15624" max="15624" width="18.42578125" customWidth="1"/>
    <col min="15625" max="15625" width="21" customWidth="1"/>
    <col min="15880" max="15880" width="18.42578125" customWidth="1"/>
    <col min="15881" max="15881" width="21" customWidth="1"/>
    <col min="16136" max="16136" width="18.42578125" customWidth="1"/>
    <col min="16137" max="16137" width="21" customWidth="1"/>
  </cols>
  <sheetData>
    <row r="7" spans="1:8" ht="23.25" x14ac:dyDescent="0.35">
      <c r="A7" s="136" t="s">
        <v>79</v>
      </c>
      <c r="B7" s="136"/>
      <c r="C7" s="136"/>
      <c r="D7" s="137"/>
      <c r="E7" s="138"/>
      <c r="F7" s="139"/>
    </row>
    <row r="9" spans="1:8" ht="23.25" x14ac:dyDescent="0.25">
      <c r="A9" s="241" t="s">
        <v>80</v>
      </c>
      <c r="B9" s="241"/>
      <c r="C9" s="241"/>
      <c r="D9" s="241"/>
    </row>
    <row r="11" spans="1:8" ht="23.25" x14ac:dyDescent="0.25">
      <c r="E11" s="242"/>
      <c r="F11" s="242"/>
      <c r="G11" s="239" t="s">
        <v>81</v>
      </c>
      <c r="H11" s="239"/>
    </row>
    <row r="13" spans="1:8" ht="23.25" x14ac:dyDescent="0.25">
      <c r="A13" s="239" t="s">
        <v>82</v>
      </c>
      <c r="B13" s="239"/>
      <c r="C13" s="239" t="s">
        <v>83</v>
      </c>
      <c r="D13" s="239"/>
      <c r="E13" s="239"/>
      <c r="F13" s="239"/>
      <c r="G13" s="239"/>
    </row>
    <row r="15" spans="1:8" ht="23.25" x14ac:dyDescent="0.25">
      <c r="A15" s="239" t="s">
        <v>84</v>
      </c>
      <c r="B15" s="239"/>
      <c r="C15" s="240">
        <v>43714</v>
      </c>
      <c r="D15" s="240"/>
      <c r="E15" s="240"/>
      <c r="F15" s="240"/>
      <c r="G15" s="240"/>
    </row>
    <row r="17" spans="1:10" ht="24" thickBot="1" x14ac:dyDescent="0.3">
      <c r="A17" s="250" t="s">
        <v>85</v>
      </c>
      <c r="B17" s="250"/>
      <c r="C17" s="251" t="s">
        <v>86</v>
      </c>
      <c r="D17" s="251"/>
      <c r="E17" s="251"/>
      <c r="F17" s="251"/>
      <c r="G17" s="251"/>
      <c r="J17" s="140"/>
    </row>
    <row r="18" spans="1:10" x14ac:dyDescent="0.25">
      <c r="H18" s="141"/>
      <c r="I18" s="141"/>
    </row>
    <row r="20" spans="1:10" x14ac:dyDescent="0.25">
      <c r="B20" s="252" t="s">
        <v>87</v>
      </c>
      <c r="C20" s="252"/>
      <c r="D20" s="252"/>
      <c r="E20" s="252"/>
      <c r="F20" s="252"/>
      <c r="G20" s="252"/>
      <c r="H20" s="252"/>
    </row>
    <row r="21" spans="1:10" x14ac:dyDescent="0.25">
      <c r="B21" s="252"/>
      <c r="C21" s="252"/>
      <c r="D21" s="252"/>
      <c r="E21" s="252"/>
      <c r="F21" s="252"/>
      <c r="G21" s="252"/>
      <c r="H21" s="252"/>
    </row>
    <row r="22" spans="1:10" x14ac:dyDescent="0.25">
      <c r="B22" s="252"/>
      <c r="C22" s="252"/>
      <c r="D22" s="252"/>
      <c r="E22" s="252"/>
      <c r="F22" s="252"/>
      <c r="G22" s="252"/>
      <c r="H22" s="252"/>
    </row>
    <row r="23" spans="1:10" x14ac:dyDescent="0.25">
      <c r="B23" s="252"/>
      <c r="C23" s="252"/>
      <c r="D23" s="252"/>
      <c r="E23" s="252"/>
      <c r="F23" s="252"/>
      <c r="G23" s="252"/>
      <c r="H23" s="252"/>
    </row>
    <row r="24" spans="1:10" ht="19.5" x14ac:dyDescent="0.25">
      <c r="B24" s="142"/>
      <c r="C24" s="142"/>
      <c r="D24" s="142"/>
      <c r="E24" s="142"/>
      <c r="F24" s="142"/>
      <c r="G24" s="142"/>
      <c r="H24" s="142"/>
    </row>
    <row r="25" spans="1:10" ht="19.5" x14ac:dyDescent="0.25">
      <c r="A25" s="253" t="s">
        <v>88</v>
      </c>
      <c r="B25" s="253"/>
      <c r="C25" s="253"/>
      <c r="D25" s="253"/>
      <c r="E25" s="142"/>
      <c r="F25" s="142"/>
      <c r="G25" s="142"/>
      <c r="H25" s="142"/>
    </row>
    <row r="26" spans="1:10" x14ac:dyDescent="0.25">
      <c r="A26" s="253"/>
      <c r="B26" s="253"/>
      <c r="C26" s="253"/>
      <c r="D26" s="253"/>
    </row>
    <row r="27" spans="1:10" ht="20.25" x14ac:dyDescent="0.25">
      <c r="B27" s="200" t="s">
        <v>89</v>
      </c>
      <c r="C27" s="254" t="s">
        <v>14</v>
      </c>
      <c r="D27" s="254"/>
      <c r="E27" s="254"/>
      <c r="F27" s="254"/>
      <c r="G27" s="254"/>
      <c r="H27" s="254"/>
      <c r="I27" s="200"/>
    </row>
    <row r="28" spans="1:10" ht="20.25" customHeight="1" x14ac:dyDescent="0.25">
      <c r="B28" s="255">
        <v>1</v>
      </c>
      <c r="C28" s="257" t="s">
        <v>186</v>
      </c>
      <c r="D28" s="258"/>
      <c r="E28" s="258"/>
      <c r="F28" s="258"/>
      <c r="G28" s="258"/>
      <c r="H28" s="258"/>
      <c r="I28" s="259"/>
    </row>
    <row r="29" spans="1:10" ht="15" customHeight="1" x14ac:dyDescent="0.25">
      <c r="B29" s="256"/>
      <c r="C29" s="260"/>
      <c r="D29" s="261"/>
      <c r="E29" s="261"/>
      <c r="F29" s="261"/>
      <c r="G29" s="261"/>
      <c r="H29" s="261"/>
      <c r="I29" s="262"/>
    </row>
    <row r="30" spans="1:10" ht="18" x14ac:dyDescent="0.25">
      <c r="C30" s="143"/>
      <c r="D30" s="143"/>
      <c r="E30" s="143"/>
      <c r="F30" s="143"/>
      <c r="G30" s="143"/>
      <c r="H30" s="143"/>
      <c r="I30" s="143"/>
    </row>
    <row r="31" spans="1:10" ht="23.25" customHeight="1" x14ac:dyDescent="0.25">
      <c r="A31" s="253" t="s">
        <v>90</v>
      </c>
      <c r="B31" s="253"/>
      <c r="C31" s="253"/>
      <c r="D31" s="253"/>
      <c r="E31" s="143"/>
      <c r="F31" s="143"/>
      <c r="G31" s="143"/>
      <c r="H31" s="143"/>
      <c r="I31" s="143"/>
    </row>
    <row r="32" spans="1:10" ht="22.5" customHeight="1" x14ac:dyDescent="0.25">
      <c r="A32" s="253"/>
      <c r="B32" s="253"/>
      <c r="C32" s="253"/>
      <c r="D32" s="253"/>
      <c r="E32" s="143"/>
      <c r="F32" s="143"/>
      <c r="G32" s="143"/>
      <c r="H32" s="143"/>
      <c r="I32" s="143"/>
    </row>
    <row r="33" spans="1:10" ht="18" customHeight="1" x14ac:dyDescent="0.25">
      <c r="A33" s="243" t="s">
        <v>91</v>
      </c>
      <c r="B33" s="243"/>
      <c r="C33" s="263" t="s">
        <v>92</v>
      </c>
      <c r="D33" s="263"/>
      <c r="E33" s="263"/>
      <c r="F33" s="263"/>
      <c r="G33" s="263"/>
      <c r="H33" s="263"/>
      <c r="I33" s="263"/>
    </row>
    <row r="34" spans="1:10" ht="20.25" customHeight="1" x14ac:dyDescent="0.25">
      <c r="A34" s="243"/>
      <c r="B34" s="243"/>
      <c r="C34" s="263"/>
      <c r="D34" s="263"/>
      <c r="E34" s="263"/>
      <c r="F34" s="263"/>
      <c r="G34" s="263"/>
      <c r="H34" s="263"/>
      <c r="I34" s="263"/>
    </row>
    <row r="35" spans="1:10" ht="20.25" customHeight="1" x14ac:dyDescent="0.25">
      <c r="A35" s="199"/>
      <c r="B35" s="199"/>
      <c r="C35" s="199"/>
      <c r="D35" s="199"/>
      <c r="E35" s="199"/>
      <c r="F35" s="199"/>
      <c r="G35" s="199"/>
      <c r="H35" s="199"/>
      <c r="I35" s="199"/>
    </row>
    <row r="36" spans="1:10" ht="20.25" customHeight="1" x14ac:dyDescent="0.25">
      <c r="A36" s="264" t="s">
        <v>93</v>
      </c>
      <c r="B36" s="264"/>
      <c r="C36" s="265" t="s">
        <v>94</v>
      </c>
      <c r="D36" s="265"/>
      <c r="E36" s="265"/>
      <c r="F36" s="265"/>
      <c r="G36" s="265"/>
      <c r="H36" s="265"/>
      <c r="I36" s="265"/>
    </row>
    <row r="37" spans="1:10" ht="20.25" customHeight="1" x14ac:dyDescent="0.25">
      <c r="A37" s="264"/>
      <c r="B37" s="264"/>
      <c r="C37" s="265"/>
      <c r="D37" s="265"/>
      <c r="E37" s="265"/>
      <c r="F37" s="265"/>
      <c r="G37" s="265"/>
      <c r="H37" s="265"/>
      <c r="I37" s="265"/>
    </row>
    <row r="38" spans="1:10" ht="20.25" customHeight="1" x14ac:dyDescent="0.3">
      <c r="A38" s="199"/>
      <c r="B38" s="199"/>
      <c r="C38" s="144"/>
      <c r="D38" s="144"/>
      <c r="E38" s="144"/>
      <c r="F38" s="144"/>
      <c r="G38" s="144"/>
      <c r="H38" s="144"/>
      <c r="I38" s="145"/>
    </row>
    <row r="39" spans="1:10" ht="20.25" customHeight="1" x14ac:dyDescent="0.25">
      <c r="A39" s="243" t="s">
        <v>95</v>
      </c>
      <c r="B39" s="243"/>
      <c r="C39" s="244" t="s">
        <v>96</v>
      </c>
      <c r="D39" s="245"/>
      <c r="E39" s="245"/>
      <c r="F39" s="245"/>
      <c r="G39" s="245"/>
      <c r="H39" s="245"/>
      <c r="I39" s="246"/>
      <c r="J39" s="146"/>
    </row>
    <row r="40" spans="1:10" ht="43.5" customHeight="1" x14ac:dyDescent="0.25">
      <c r="A40" s="243"/>
      <c r="B40" s="243"/>
      <c r="C40" s="247"/>
      <c r="D40" s="248"/>
      <c r="E40" s="248"/>
      <c r="F40" s="248"/>
      <c r="G40" s="248"/>
      <c r="H40" s="248"/>
      <c r="I40" s="249"/>
      <c r="J40" s="146"/>
    </row>
    <row r="41" spans="1:10" ht="18" customHeight="1" x14ac:dyDescent="0.25">
      <c r="A41" s="199"/>
      <c r="B41" s="199"/>
      <c r="C41" s="147"/>
      <c r="D41" s="147"/>
      <c r="E41" s="147"/>
      <c r="F41" s="147"/>
      <c r="G41" s="147"/>
      <c r="H41" s="147"/>
      <c r="I41" s="147"/>
      <c r="J41" s="146"/>
    </row>
    <row r="42" spans="1:10" ht="20.25" customHeight="1" x14ac:dyDescent="0.25">
      <c r="A42" s="264" t="s">
        <v>97</v>
      </c>
      <c r="B42" s="264"/>
      <c r="C42" s="265" t="s">
        <v>98</v>
      </c>
      <c r="D42" s="265"/>
      <c r="E42" s="265"/>
      <c r="F42" s="265"/>
      <c r="G42" s="265"/>
      <c r="H42" s="265"/>
      <c r="I42" s="265"/>
    </row>
    <row r="43" spans="1:10" ht="20.25" customHeight="1" x14ac:dyDescent="0.25">
      <c r="A43" s="264"/>
      <c r="B43" s="264"/>
      <c r="C43" s="265"/>
      <c r="D43" s="265"/>
      <c r="E43" s="265"/>
      <c r="F43" s="265"/>
      <c r="G43" s="265"/>
      <c r="H43" s="265"/>
      <c r="I43" s="265"/>
    </row>
    <row r="44" spans="1:10" ht="18" customHeight="1" x14ac:dyDescent="0.25">
      <c r="A44" s="199"/>
      <c r="B44" s="199"/>
      <c r="C44" s="147"/>
      <c r="D44" s="147"/>
      <c r="E44" s="147"/>
      <c r="F44" s="147"/>
      <c r="G44" s="147"/>
      <c r="H44" s="147"/>
      <c r="I44" s="147"/>
      <c r="J44" s="146"/>
    </row>
    <row r="45" spans="1:10" ht="20.25" customHeight="1" x14ac:dyDescent="0.25">
      <c r="A45" s="264" t="s">
        <v>99</v>
      </c>
      <c r="B45" s="264"/>
      <c r="C45" s="265" t="s">
        <v>100</v>
      </c>
      <c r="D45" s="265"/>
      <c r="E45" s="265"/>
      <c r="F45" s="265"/>
      <c r="G45" s="265"/>
      <c r="H45" s="265"/>
      <c r="I45" s="265"/>
    </row>
    <row r="46" spans="1:10" ht="20.25" customHeight="1" x14ac:dyDescent="0.25">
      <c r="A46" s="264"/>
      <c r="B46" s="264"/>
      <c r="C46" s="265"/>
      <c r="D46" s="265"/>
      <c r="E46" s="265"/>
      <c r="F46" s="265"/>
      <c r="G46" s="265"/>
      <c r="H46" s="265"/>
      <c r="I46" s="265"/>
    </row>
    <row r="47" spans="1:10" ht="20.25" customHeight="1" x14ac:dyDescent="0.25">
      <c r="A47" s="201"/>
      <c r="B47" s="201"/>
      <c r="C47" s="147"/>
      <c r="D47" s="147"/>
      <c r="E47" s="147"/>
      <c r="F47" s="147"/>
      <c r="G47" s="147"/>
      <c r="H47" s="147"/>
      <c r="I47" s="147"/>
    </row>
    <row r="48" spans="1:10" ht="26.25" customHeight="1" x14ac:dyDescent="0.25">
      <c r="A48" s="264" t="s">
        <v>101</v>
      </c>
      <c r="B48" s="264"/>
      <c r="C48" s="244" t="s">
        <v>102</v>
      </c>
      <c r="D48" s="245"/>
      <c r="E48" s="245"/>
      <c r="F48" s="245"/>
      <c r="G48" s="245"/>
      <c r="H48" s="245"/>
      <c r="I48" s="246"/>
    </row>
    <row r="49" spans="1:9" ht="29.25" customHeight="1" x14ac:dyDescent="0.25">
      <c r="A49" s="264"/>
      <c r="B49" s="264"/>
      <c r="C49" s="247"/>
      <c r="D49" s="248"/>
      <c r="E49" s="248"/>
      <c r="F49" s="248"/>
      <c r="G49" s="248"/>
      <c r="H49" s="248"/>
      <c r="I49" s="249"/>
    </row>
    <row r="50" spans="1:9" ht="20.25" customHeight="1" x14ac:dyDescent="0.25"/>
    <row r="51" spans="1:9" ht="34.5" customHeight="1" x14ac:dyDescent="0.25">
      <c r="A51" s="264" t="s">
        <v>103</v>
      </c>
      <c r="B51" s="264"/>
      <c r="C51" s="265" t="s">
        <v>104</v>
      </c>
      <c r="D51" s="265"/>
      <c r="E51" s="265"/>
      <c r="F51" s="265"/>
      <c r="G51" s="265"/>
      <c r="H51" s="265"/>
      <c r="I51" s="265"/>
    </row>
    <row r="52" spans="1:9" ht="0.75" customHeight="1" x14ac:dyDescent="0.25">
      <c r="A52" s="264"/>
      <c r="B52" s="264"/>
      <c r="C52" s="265"/>
      <c r="D52" s="265"/>
      <c r="E52" s="265"/>
      <c r="F52" s="265"/>
      <c r="G52" s="265"/>
      <c r="H52" s="265"/>
      <c r="I52" s="265"/>
    </row>
    <row r="53" spans="1:9" ht="20.25" customHeight="1" x14ac:dyDescent="0.25"/>
    <row r="54" spans="1:9" ht="34.5" customHeight="1" x14ac:dyDescent="0.25">
      <c r="A54" s="264" t="s">
        <v>105</v>
      </c>
      <c r="B54" s="264"/>
      <c r="C54" s="266" t="s">
        <v>106</v>
      </c>
      <c r="D54" s="266"/>
      <c r="E54" s="266"/>
      <c r="F54" s="266"/>
      <c r="G54" s="266"/>
      <c r="H54" s="266"/>
      <c r="I54" s="266"/>
    </row>
    <row r="55" spans="1:9" ht="23.25" customHeight="1" x14ac:dyDescent="0.25">
      <c r="A55" s="264"/>
      <c r="B55" s="264"/>
      <c r="C55" s="266"/>
      <c r="D55" s="266"/>
      <c r="E55" s="266"/>
      <c r="F55" s="266"/>
      <c r="G55" s="266"/>
      <c r="H55" s="266"/>
      <c r="I55" s="266"/>
    </row>
    <row r="56" spans="1:9" ht="20.25" customHeight="1" x14ac:dyDescent="0.25"/>
    <row r="57" spans="1:9" ht="34.5" customHeight="1" x14ac:dyDescent="0.25">
      <c r="A57" s="264" t="s">
        <v>107</v>
      </c>
      <c r="B57" s="264"/>
      <c r="C57" s="265" t="s">
        <v>108</v>
      </c>
      <c r="D57" s="265"/>
      <c r="E57" s="265"/>
      <c r="F57" s="265"/>
      <c r="G57" s="265"/>
      <c r="H57" s="265"/>
      <c r="I57" s="265"/>
    </row>
    <row r="58" spans="1:9" ht="33.75" customHeight="1" x14ac:dyDescent="0.25">
      <c r="A58" s="264"/>
      <c r="B58" s="264"/>
      <c r="C58" s="265"/>
      <c r="D58" s="265"/>
      <c r="E58" s="265"/>
      <c r="F58" s="265"/>
      <c r="G58" s="265"/>
      <c r="H58" s="265"/>
      <c r="I58" s="265"/>
    </row>
    <row r="59" spans="1:9" ht="0.75" customHeight="1" x14ac:dyDescent="0.25">
      <c r="A59" s="264"/>
      <c r="B59" s="264"/>
      <c r="C59" s="265"/>
      <c r="D59" s="265"/>
      <c r="E59" s="265"/>
      <c r="F59" s="265"/>
      <c r="G59" s="265"/>
      <c r="H59" s="265"/>
      <c r="I59" s="265"/>
    </row>
    <row r="60" spans="1:9" ht="20.25" customHeight="1" x14ac:dyDescent="0.25"/>
    <row r="61" spans="1:9" ht="34.5" customHeight="1" x14ac:dyDescent="0.25">
      <c r="A61" s="264" t="s">
        <v>109</v>
      </c>
      <c r="B61" s="264"/>
      <c r="C61" s="265" t="s">
        <v>110</v>
      </c>
      <c r="D61" s="265"/>
      <c r="E61" s="265"/>
      <c r="F61" s="265"/>
      <c r="G61" s="265"/>
      <c r="H61" s="265"/>
      <c r="I61" s="265"/>
    </row>
    <row r="62" spans="1:9" ht="33.75" customHeight="1" x14ac:dyDescent="0.25">
      <c r="A62" s="264"/>
      <c r="B62" s="264"/>
      <c r="C62" s="265"/>
      <c r="D62" s="265"/>
      <c r="E62" s="265"/>
      <c r="F62" s="265"/>
      <c r="G62" s="265"/>
      <c r="H62" s="265"/>
      <c r="I62" s="265"/>
    </row>
    <row r="63" spans="1:9" ht="20.25" customHeight="1" x14ac:dyDescent="0.25"/>
    <row r="64" spans="1:9" ht="34.5" customHeight="1" x14ac:dyDescent="0.25">
      <c r="A64" s="264" t="s">
        <v>111</v>
      </c>
      <c r="B64" s="264"/>
      <c r="C64" s="265" t="s">
        <v>112</v>
      </c>
      <c r="D64" s="265"/>
      <c r="E64" s="265"/>
      <c r="F64" s="265"/>
      <c r="G64" s="265"/>
      <c r="H64" s="265"/>
      <c r="I64" s="265"/>
    </row>
    <row r="65" spans="1:9" ht="3.75" customHeight="1" x14ac:dyDescent="0.25">
      <c r="A65" s="264"/>
      <c r="B65" s="264"/>
      <c r="C65" s="265"/>
      <c r="D65" s="265"/>
      <c r="E65" s="265"/>
      <c r="F65" s="265"/>
      <c r="G65" s="265"/>
      <c r="H65" s="265"/>
      <c r="I65" s="265"/>
    </row>
    <row r="66" spans="1:9" ht="25.5" customHeight="1" x14ac:dyDescent="0.25">
      <c r="A66" s="201"/>
      <c r="B66" s="201"/>
      <c r="C66" s="148"/>
      <c r="D66" s="149"/>
      <c r="E66" s="149"/>
      <c r="F66" s="149"/>
      <c r="G66" s="149"/>
      <c r="H66" s="149"/>
      <c r="I66" s="150"/>
    </row>
    <row r="67" spans="1:9" ht="20.25" customHeight="1" x14ac:dyDescent="0.25">
      <c r="A67" s="264" t="s">
        <v>113</v>
      </c>
      <c r="B67" s="269"/>
      <c r="C67" s="270" t="s">
        <v>114</v>
      </c>
      <c r="D67" s="271"/>
      <c r="E67" s="271"/>
      <c r="F67" s="271"/>
      <c r="G67" s="271"/>
      <c r="H67" s="271"/>
      <c r="I67" s="272"/>
    </row>
    <row r="68" spans="1:9" ht="20.25" customHeight="1" x14ac:dyDescent="0.25">
      <c r="A68" s="264"/>
      <c r="B68" s="269"/>
      <c r="C68" s="273" t="s">
        <v>115</v>
      </c>
      <c r="D68" s="274"/>
      <c r="E68" s="274"/>
      <c r="F68" s="274"/>
      <c r="G68" s="274"/>
      <c r="H68" s="274"/>
      <c r="I68" s="275"/>
    </row>
    <row r="69" spans="1:9" ht="20.25" customHeight="1" x14ac:dyDescent="0.25"/>
    <row r="70" spans="1:9" s="151" customFormat="1" ht="15" customHeight="1" x14ac:dyDescent="0.25"/>
    <row r="71" spans="1:9" x14ac:dyDescent="0.25">
      <c r="A71" s="253" t="s">
        <v>116</v>
      </c>
      <c r="B71" s="253"/>
      <c r="C71" s="253"/>
      <c r="D71" s="253"/>
      <c r="E71" s="253"/>
    </row>
    <row r="72" spans="1:9" x14ac:dyDescent="0.25">
      <c r="A72" s="253"/>
      <c r="B72" s="253"/>
      <c r="C72" s="253"/>
      <c r="D72" s="253"/>
      <c r="E72" s="253"/>
    </row>
    <row r="73" spans="1:9" ht="20.25" x14ac:dyDescent="0.3">
      <c r="B73" s="152" t="s">
        <v>117</v>
      </c>
      <c r="C73" s="268" t="s">
        <v>118</v>
      </c>
      <c r="D73" s="268"/>
      <c r="E73" s="268"/>
      <c r="F73" s="268"/>
      <c r="G73" s="268"/>
      <c r="H73" s="268"/>
    </row>
    <row r="75" spans="1:9" ht="20.25" x14ac:dyDescent="0.25">
      <c r="B75" s="267" t="s">
        <v>119</v>
      </c>
      <c r="C75" s="267"/>
      <c r="D75" s="267"/>
      <c r="E75" s="268" t="s">
        <v>120</v>
      </c>
      <c r="F75" s="268"/>
      <c r="G75" s="268"/>
      <c r="H75" s="268"/>
    </row>
    <row r="77" spans="1:9" ht="20.25" x14ac:dyDescent="0.25">
      <c r="B77" s="267" t="s">
        <v>121</v>
      </c>
      <c r="C77" s="267"/>
      <c r="D77" s="268" t="s">
        <v>122</v>
      </c>
      <c r="E77" s="268"/>
      <c r="F77" s="268"/>
      <c r="G77" s="268"/>
      <c r="H77" s="268"/>
    </row>
    <row r="79" spans="1:9" ht="20.25" x14ac:dyDescent="0.25">
      <c r="B79" s="267" t="s">
        <v>123</v>
      </c>
      <c r="C79" s="267"/>
      <c r="D79" s="268" t="s">
        <v>124</v>
      </c>
      <c r="E79" s="268"/>
      <c r="F79" s="268"/>
      <c r="G79" s="268"/>
      <c r="H79" s="268"/>
    </row>
    <row r="81" spans="1:9" ht="45" customHeight="1" x14ac:dyDescent="0.25">
      <c r="B81" s="267" t="s">
        <v>125</v>
      </c>
      <c r="C81" s="267"/>
      <c r="D81" s="276" t="s">
        <v>126</v>
      </c>
      <c r="E81" s="276"/>
      <c r="F81" s="276"/>
      <c r="G81" s="276"/>
      <c r="H81" s="276"/>
      <c r="I81" s="276"/>
    </row>
    <row r="82" spans="1:9" ht="24.75" customHeight="1" x14ac:dyDescent="0.25">
      <c r="D82" s="153"/>
      <c r="E82" s="153"/>
      <c r="F82" s="153"/>
      <c r="G82" s="153"/>
      <c r="H82" s="153"/>
      <c r="I82" s="153"/>
    </row>
    <row r="84" spans="1:9" x14ac:dyDescent="0.25">
      <c r="A84" s="253" t="s">
        <v>127</v>
      </c>
      <c r="B84" s="253"/>
      <c r="C84" s="253"/>
    </row>
    <row r="85" spans="1:9" x14ac:dyDescent="0.25">
      <c r="A85" s="253"/>
      <c r="B85" s="253"/>
      <c r="C85" s="253"/>
    </row>
    <row r="86" spans="1:9" ht="15" customHeight="1" x14ac:dyDescent="0.25">
      <c r="B86" s="267" t="s">
        <v>128</v>
      </c>
      <c r="C86" s="267"/>
      <c r="D86" s="267"/>
      <c r="E86" s="278">
        <v>80712015.989999995</v>
      </c>
      <c r="F86" s="278"/>
      <c r="G86" s="278"/>
      <c r="H86" s="267" t="s">
        <v>129</v>
      </c>
    </row>
    <row r="87" spans="1:9" ht="15" customHeight="1" x14ac:dyDescent="0.25">
      <c r="B87" s="267"/>
      <c r="C87" s="267"/>
      <c r="D87" s="267"/>
      <c r="E87" s="278"/>
      <c r="F87" s="278"/>
      <c r="G87" s="278"/>
      <c r="H87" s="267"/>
    </row>
    <row r="88" spans="1:9" ht="15" customHeight="1" x14ac:dyDescent="0.25">
      <c r="H88" s="154"/>
    </row>
    <row r="89" spans="1:9" ht="20.25" x14ac:dyDescent="0.25">
      <c r="B89" s="267" t="s">
        <v>130</v>
      </c>
      <c r="C89" s="267"/>
      <c r="D89" s="267"/>
      <c r="E89" s="278">
        <v>7000000</v>
      </c>
      <c r="F89" s="278"/>
      <c r="G89" s="278"/>
      <c r="H89" s="154" t="s">
        <v>129</v>
      </c>
    </row>
    <row r="90" spans="1:9" ht="15" customHeight="1" x14ac:dyDescent="0.25">
      <c r="H90" s="154"/>
    </row>
    <row r="91" spans="1:9" ht="15" customHeight="1" x14ac:dyDescent="0.25">
      <c r="B91" s="267" t="s">
        <v>131</v>
      </c>
      <c r="C91" s="267"/>
      <c r="D91" s="267"/>
      <c r="E91" s="277">
        <f>SUM(E86:G89)</f>
        <v>87712015.989999995</v>
      </c>
      <c r="F91" s="277"/>
      <c r="G91" s="277"/>
      <c r="H91" s="267" t="s">
        <v>129</v>
      </c>
    </row>
    <row r="92" spans="1:9" ht="15" customHeight="1" x14ac:dyDescent="0.25">
      <c r="B92" s="267"/>
      <c r="C92" s="267"/>
      <c r="D92" s="267"/>
      <c r="E92" s="277"/>
      <c r="F92" s="277"/>
      <c r="G92" s="277"/>
      <c r="H92" s="267"/>
    </row>
    <row r="93" spans="1:9" ht="15" customHeight="1" x14ac:dyDescent="0.25">
      <c r="B93" s="154"/>
      <c r="C93" s="154"/>
      <c r="D93" s="154"/>
      <c r="E93" s="155"/>
      <c r="F93" s="155"/>
      <c r="G93" s="155"/>
      <c r="H93" s="154"/>
    </row>
  </sheetData>
  <mergeCells count="61">
    <mergeCell ref="B91:D92"/>
    <mergeCell ref="E91:G92"/>
    <mergeCell ref="H91:H92"/>
    <mergeCell ref="A84:C85"/>
    <mergeCell ref="B86:D87"/>
    <mergeCell ref="E86:G87"/>
    <mergeCell ref="H86:H87"/>
    <mergeCell ref="B89:D89"/>
    <mergeCell ref="E89:G89"/>
    <mergeCell ref="B77:C77"/>
    <mergeCell ref="D77:H77"/>
    <mergeCell ref="B79:C79"/>
    <mergeCell ref="D79:H79"/>
    <mergeCell ref="B81:C81"/>
    <mergeCell ref="D81:I81"/>
    <mergeCell ref="B75:D75"/>
    <mergeCell ref="E75:H75"/>
    <mergeCell ref="A59:B59"/>
    <mergeCell ref="C59:I59"/>
    <mergeCell ref="A61:B62"/>
    <mergeCell ref="C61:I62"/>
    <mergeCell ref="A64:B65"/>
    <mergeCell ref="C64:I65"/>
    <mergeCell ref="A67:B68"/>
    <mergeCell ref="C67:I67"/>
    <mergeCell ref="C68:I68"/>
    <mergeCell ref="A71:E72"/>
    <mergeCell ref="C73:H73"/>
    <mergeCell ref="A51:B52"/>
    <mergeCell ref="C51:I52"/>
    <mergeCell ref="A54:B55"/>
    <mergeCell ref="C54:I55"/>
    <mergeCell ref="A57:B58"/>
    <mergeCell ref="C57:I58"/>
    <mergeCell ref="A42:B43"/>
    <mergeCell ref="C42:I43"/>
    <mergeCell ref="A45:B46"/>
    <mergeCell ref="C45:I46"/>
    <mergeCell ref="A48:B49"/>
    <mergeCell ref="C48:I49"/>
    <mergeCell ref="A39:B40"/>
    <mergeCell ref="C39:I40"/>
    <mergeCell ref="A17:B17"/>
    <mergeCell ref="C17:G17"/>
    <mergeCell ref="B20:H23"/>
    <mergeCell ref="A25:D26"/>
    <mergeCell ref="C27:H27"/>
    <mergeCell ref="B28:B29"/>
    <mergeCell ref="C28:I29"/>
    <mergeCell ref="A31:D32"/>
    <mergeCell ref="A33:B34"/>
    <mergeCell ref="C33:I34"/>
    <mergeCell ref="A36:B37"/>
    <mergeCell ref="C36:I37"/>
    <mergeCell ref="A15:B15"/>
    <mergeCell ref="C15:G15"/>
    <mergeCell ref="A9:D9"/>
    <mergeCell ref="E11:F11"/>
    <mergeCell ref="G11:H11"/>
    <mergeCell ref="A13:B13"/>
    <mergeCell ref="C13:G13"/>
  </mergeCells>
  <pageMargins left="0.7" right="0.7" top="0.75" bottom="0.75" header="0.3" footer="0.3"/>
  <pageSetup scale="3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I28"/>
  <sheetViews>
    <sheetView topLeftCell="A12" workbookViewId="0">
      <selection activeCell="I21" sqref="I21"/>
    </sheetView>
  </sheetViews>
  <sheetFormatPr defaultColWidth="9.140625" defaultRowHeight="20.25" customHeight="1" x14ac:dyDescent="0.2"/>
  <cols>
    <col min="1" max="1" width="4.28515625" style="2" customWidth="1"/>
    <col min="2" max="2" width="12.140625" style="2" customWidth="1"/>
    <col min="3" max="3" width="61.140625" style="2" customWidth="1"/>
    <col min="4" max="4" width="13.7109375" style="2" customWidth="1"/>
    <col min="5" max="5" width="14.7109375" style="2" customWidth="1"/>
    <col min="6" max="6" width="13.28515625" style="2" customWidth="1"/>
    <col min="7" max="7" width="13.7109375" style="5" customWidth="1"/>
    <col min="8" max="8" width="14.7109375" style="5" customWidth="1"/>
    <col min="9" max="9" width="16.5703125" style="13" customWidth="1"/>
    <col min="10" max="10" width="13.5703125" style="2" bestFit="1" customWidth="1"/>
    <col min="11" max="16384" width="9.140625" style="2"/>
  </cols>
  <sheetData>
    <row r="2" spans="2:9" ht="20.25" customHeight="1" x14ac:dyDescent="0.35">
      <c r="B2" s="1"/>
      <c r="E2" s="19" t="s">
        <v>0</v>
      </c>
      <c r="F2" s="19"/>
      <c r="G2" s="104"/>
      <c r="H2" s="105"/>
    </row>
    <row r="3" spans="2:9" ht="20.25" customHeight="1" x14ac:dyDescent="0.3">
      <c r="B3" s="1"/>
      <c r="E3" s="125" t="s">
        <v>1</v>
      </c>
      <c r="F3" s="125"/>
      <c r="G3" s="104"/>
      <c r="H3" s="105"/>
    </row>
    <row r="4" spans="2:9" ht="20.25" customHeight="1" x14ac:dyDescent="0.3">
      <c r="B4" s="1"/>
      <c r="E4" s="235" t="s">
        <v>2</v>
      </c>
      <c r="F4" s="235"/>
      <c r="G4" s="235"/>
      <c r="H4" s="235"/>
    </row>
    <row r="5" spans="2:9" ht="20.25" customHeight="1" x14ac:dyDescent="0.35">
      <c r="B5" s="19" t="s">
        <v>3</v>
      </c>
      <c r="C5" s="16" t="s">
        <v>65</v>
      </c>
      <c r="D5" s="16"/>
      <c r="E5" s="5"/>
      <c r="F5" s="5"/>
      <c r="G5" s="4"/>
    </row>
    <row r="6" spans="2:9" ht="20.25" customHeight="1" x14ac:dyDescent="0.35">
      <c r="B6" s="19" t="s">
        <v>4</v>
      </c>
      <c r="C6" s="16" t="s">
        <v>66</v>
      </c>
      <c r="D6" s="16"/>
      <c r="E6" s="6"/>
      <c r="F6" s="6"/>
      <c r="G6" s="4"/>
    </row>
    <row r="7" spans="2:9" ht="20.25" customHeight="1" x14ac:dyDescent="0.35">
      <c r="B7" s="19" t="s">
        <v>5</v>
      </c>
      <c r="C7" s="16"/>
      <c r="D7" s="16"/>
      <c r="E7" s="5"/>
      <c r="F7" s="5"/>
      <c r="G7" s="4"/>
    </row>
    <row r="8" spans="2:9" ht="20.25" customHeight="1" x14ac:dyDescent="0.35">
      <c r="B8" s="19" t="s">
        <v>6</v>
      </c>
      <c r="C8" s="17" t="s">
        <v>67</v>
      </c>
      <c r="D8" s="17"/>
      <c r="E8" s="5"/>
      <c r="F8" s="5"/>
      <c r="G8" s="4"/>
    </row>
    <row r="9" spans="2:9" ht="20.25" customHeight="1" x14ac:dyDescent="0.35">
      <c r="B9" s="19" t="s">
        <v>7</v>
      </c>
      <c r="C9" s="125"/>
      <c r="D9" s="125"/>
      <c r="E9" s="5"/>
      <c r="F9" s="5"/>
      <c r="G9" s="4"/>
    </row>
    <row r="10" spans="2:9" ht="20.25" customHeight="1" x14ac:dyDescent="0.2">
      <c r="B10" s="3"/>
      <c r="C10" s="1"/>
      <c r="D10" s="1"/>
      <c r="E10" s="5"/>
      <c r="F10" s="5"/>
      <c r="G10" s="4"/>
    </row>
    <row r="11" spans="2:9" ht="20.25" customHeight="1" x14ac:dyDescent="0.35">
      <c r="B11" s="236" t="s">
        <v>171</v>
      </c>
      <c r="C11" s="236"/>
      <c r="D11" s="236"/>
      <c r="E11" s="236"/>
      <c r="F11" s="236"/>
      <c r="G11" s="236"/>
      <c r="H11" s="236"/>
    </row>
    <row r="12" spans="2:9" ht="20.25" customHeight="1" thickBot="1" x14ac:dyDescent="0.35">
      <c r="B12" s="20"/>
      <c r="C12" s="21"/>
      <c r="D12" s="21"/>
      <c r="E12" s="21"/>
      <c r="F12" s="21"/>
      <c r="G12" s="22"/>
      <c r="H12" s="22"/>
    </row>
    <row r="13" spans="2:9" s="4" customFormat="1" ht="20.25" customHeight="1" x14ac:dyDescent="0.25">
      <c r="B13" s="23" t="s">
        <v>15</v>
      </c>
      <c r="C13" s="24" t="s">
        <v>14</v>
      </c>
      <c r="D13" s="24"/>
      <c r="E13" s="24" t="s">
        <v>8</v>
      </c>
      <c r="F13" s="24" t="s">
        <v>9</v>
      </c>
      <c r="G13" s="24" t="s">
        <v>10</v>
      </c>
      <c r="H13" s="25" t="s">
        <v>13</v>
      </c>
      <c r="I13" s="14"/>
    </row>
    <row r="14" spans="2:9" ht="20.25" customHeight="1" thickBot="1" x14ac:dyDescent="0.25">
      <c r="B14" s="54">
        <v>1</v>
      </c>
      <c r="C14" s="55" t="s">
        <v>53</v>
      </c>
      <c r="D14" s="55"/>
      <c r="E14" s="56"/>
      <c r="F14" s="56"/>
      <c r="G14" s="57"/>
      <c r="H14" s="58"/>
    </row>
    <row r="15" spans="2:9" ht="66" x14ac:dyDescent="0.2">
      <c r="B15" s="29" t="s">
        <v>17</v>
      </c>
      <c r="C15" s="44" t="s">
        <v>185</v>
      </c>
      <c r="D15" s="44"/>
      <c r="E15" s="31" t="s">
        <v>24</v>
      </c>
      <c r="F15" s="31">
        <v>1</v>
      </c>
      <c r="G15" s="32">
        <v>120867777.7</v>
      </c>
      <c r="H15" s="33">
        <f t="shared" ref="H15:H20" si="0">G15*F15</f>
        <v>120867777.7</v>
      </c>
    </row>
    <row r="16" spans="2:9" ht="17.25" x14ac:dyDescent="0.2">
      <c r="B16" s="34" t="s">
        <v>18</v>
      </c>
      <c r="C16" s="157" t="s">
        <v>177</v>
      </c>
      <c r="D16" s="157"/>
      <c r="E16" s="36" t="s">
        <v>11</v>
      </c>
      <c r="F16" s="36">
        <v>1</v>
      </c>
      <c r="G16" s="37">
        <v>12639093</v>
      </c>
      <c r="H16" s="38">
        <f t="shared" si="0"/>
        <v>12639093</v>
      </c>
    </row>
    <row r="17" spans="2:8" ht="17.25" x14ac:dyDescent="0.2">
      <c r="B17" s="91" t="s">
        <v>19</v>
      </c>
      <c r="C17" s="165" t="s">
        <v>143</v>
      </c>
      <c r="D17" s="164"/>
      <c r="E17" s="93" t="s">
        <v>11</v>
      </c>
      <c r="F17" s="93">
        <v>5</v>
      </c>
      <c r="G17" s="166"/>
      <c r="H17" s="94">
        <f t="shared" si="0"/>
        <v>0</v>
      </c>
    </row>
    <row r="18" spans="2:8" ht="17.25" x14ac:dyDescent="0.2">
      <c r="B18" s="34" t="s">
        <v>20</v>
      </c>
      <c r="C18" s="45" t="s">
        <v>55</v>
      </c>
      <c r="D18" s="45"/>
      <c r="E18" s="36" t="s">
        <v>24</v>
      </c>
      <c r="F18" s="36">
        <v>1</v>
      </c>
      <c r="G18" s="70">
        <v>12184653</v>
      </c>
      <c r="H18" s="38">
        <f t="shared" si="0"/>
        <v>12184653</v>
      </c>
    </row>
    <row r="19" spans="2:8" ht="17.25" x14ac:dyDescent="0.2">
      <c r="B19" s="34" t="s">
        <v>22</v>
      </c>
      <c r="C19" s="45" t="s">
        <v>59</v>
      </c>
      <c r="D19" s="45"/>
      <c r="E19" s="36" t="s">
        <v>24</v>
      </c>
      <c r="F19" s="36">
        <v>1</v>
      </c>
      <c r="G19" s="37">
        <v>10969333.33</v>
      </c>
      <c r="H19" s="38">
        <f t="shared" si="0"/>
        <v>10969333.33</v>
      </c>
    </row>
    <row r="20" spans="2:8" ht="17.25" x14ac:dyDescent="0.2">
      <c r="B20" s="34" t="s">
        <v>23</v>
      </c>
      <c r="C20" s="45" t="s">
        <v>173</v>
      </c>
      <c r="D20" s="157"/>
      <c r="E20" s="36" t="s">
        <v>11</v>
      </c>
      <c r="F20" s="36">
        <v>1</v>
      </c>
      <c r="G20" s="37">
        <v>15079472.100000001</v>
      </c>
      <c r="H20" s="38">
        <f t="shared" si="0"/>
        <v>15079472.100000001</v>
      </c>
    </row>
    <row r="21" spans="2:8" ht="33.75" thickBot="1" x14ac:dyDescent="0.25">
      <c r="B21" s="202" t="s">
        <v>27</v>
      </c>
      <c r="C21" s="203" t="s">
        <v>174</v>
      </c>
      <c r="D21" s="203"/>
      <c r="E21" s="204" t="s">
        <v>11</v>
      </c>
      <c r="F21" s="204">
        <v>1</v>
      </c>
      <c r="G21" s="205"/>
      <c r="H21" s="206"/>
    </row>
    <row r="22" spans="2:8" ht="20.25" customHeight="1" thickBot="1" x14ac:dyDescent="0.25">
      <c r="B22" s="78"/>
      <c r="C22" s="79" t="s">
        <v>16</v>
      </c>
      <c r="D22" s="79"/>
      <c r="E22" s="80"/>
      <c r="F22" s="80"/>
      <c r="G22" s="81"/>
      <c r="H22" s="82">
        <f>SUM(H15:H21)</f>
        <v>171740329.13</v>
      </c>
    </row>
    <row r="23" spans="2:8" ht="14.25" x14ac:dyDescent="0.2">
      <c r="B23" s="7"/>
      <c r="C23" s="8"/>
      <c r="D23" s="8"/>
      <c r="E23" s="9"/>
      <c r="F23" s="9"/>
      <c r="G23" s="10"/>
      <c r="H23" s="10"/>
    </row>
    <row r="24" spans="2:8" ht="14.25" x14ac:dyDescent="0.2">
      <c r="B24" s="7"/>
      <c r="C24" s="8"/>
      <c r="D24" s="8"/>
      <c r="E24" s="9"/>
      <c r="F24" s="9"/>
      <c r="G24" s="10"/>
      <c r="H24" s="12"/>
    </row>
    <row r="25" spans="2:8" ht="15.75" x14ac:dyDescent="0.25">
      <c r="B25" s="7"/>
      <c r="C25" s="8"/>
      <c r="D25" s="8"/>
      <c r="E25" s="9"/>
      <c r="F25" s="9"/>
      <c r="G25" s="198"/>
      <c r="H25" s="12"/>
    </row>
    <row r="26" spans="2:8" ht="20.25" customHeight="1" x14ac:dyDescent="0.2">
      <c r="E26" s="15"/>
      <c r="F26" s="15"/>
      <c r="H26" s="11"/>
    </row>
    <row r="27" spans="2:8" ht="50.25" customHeight="1" x14ac:dyDescent="0.2">
      <c r="C27" s="118"/>
      <c r="D27" s="118"/>
      <c r="G27" s="11"/>
      <c r="H27" s="11"/>
    </row>
    <row r="28" spans="2:8" ht="14.25" x14ac:dyDescent="0.2"/>
  </sheetData>
  <mergeCells count="2">
    <mergeCell ref="E4:H4"/>
    <mergeCell ref="B11:H1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B2:I86"/>
  <sheetViews>
    <sheetView topLeftCell="A73" zoomScale="85" zoomScaleNormal="85" workbookViewId="0">
      <selection activeCell="G80" sqref="G80"/>
    </sheetView>
  </sheetViews>
  <sheetFormatPr defaultColWidth="9.140625" defaultRowHeight="20.25" customHeight="1" x14ac:dyDescent="0.2"/>
  <cols>
    <col min="1" max="1" width="9.140625" style="2"/>
    <col min="2" max="2" width="12.28515625" style="2" bestFit="1" customWidth="1"/>
    <col min="3" max="3" width="77.28515625" style="2" customWidth="1"/>
    <col min="4" max="4" width="15" style="2" customWidth="1"/>
    <col min="5" max="5" width="14.7109375" style="2" customWidth="1"/>
    <col min="6" max="6" width="13.28515625" style="2" customWidth="1"/>
    <col min="7" max="7" width="13.7109375" style="5" customWidth="1"/>
    <col min="8" max="8" width="14.7109375" style="5" customWidth="1"/>
    <col min="9" max="9" width="12.7109375" style="13" customWidth="1"/>
    <col min="10" max="16384" width="9.140625" style="2"/>
  </cols>
  <sheetData>
    <row r="2" spans="2:9" ht="20.25" customHeight="1" x14ac:dyDescent="0.35">
      <c r="B2" s="1"/>
      <c r="E2" s="19" t="s">
        <v>0</v>
      </c>
      <c r="F2" s="19"/>
      <c r="G2" s="104"/>
      <c r="H2" s="105"/>
    </row>
    <row r="3" spans="2:9" ht="20.25" customHeight="1" x14ac:dyDescent="0.3">
      <c r="B3" s="1"/>
      <c r="E3" s="18" t="s">
        <v>1</v>
      </c>
      <c r="F3" s="18"/>
      <c r="G3" s="104"/>
      <c r="H3" s="105"/>
    </row>
    <row r="4" spans="2:9" ht="20.25" customHeight="1" x14ac:dyDescent="0.3">
      <c r="B4" s="1"/>
      <c r="E4" s="235" t="s">
        <v>2</v>
      </c>
      <c r="F4" s="235"/>
      <c r="G4" s="235"/>
      <c r="H4" s="235"/>
    </row>
    <row r="5" spans="2:9" ht="20.25" customHeight="1" x14ac:dyDescent="0.35">
      <c r="B5" s="19" t="s">
        <v>3</v>
      </c>
      <c r="C5" s="16" t="s">
        <v>65</v>
      </c>
      <c r="D5" s="16"/>
      <c r="E5" s="5"/>
      <c r="F5" s="5"/>
      <c r="G5" s="4"/>
    </row>
    <row r="6" spans="2:9" ht="20.25" customHeight="1" x14ac:dyDescent="0.35">
      <c r="B6" s="19" t="s">
        <v>4</v>
      </c>
      <c r="C6" s="16" t="s">
        <v>66</v>
      </c>
      <c r="D6" s="16"/>
      <c r="E6" s="6"/>
      <c r="F6" s="6"/>
      <c r="G6" s="4"/>
    </row>
    <row r="7" spans="2:9" ht="20.25" customHeight="1" x14ac:dyDescent="0.35">
      <c r="B7" s="19" t="s">
        <v>5</v>
      </c>
      <c r="C7" s="16"/>
      <c r="D7" s="16"/>
      <c r="E7" s="5"/>
      <c r="F7" s="5"/>
      <c r="G7" s="4"/>
    </row>
    <row r="8" spans="2:9" ht="20.25" customHeight="1" x14ac:dyDescent="0.35">
      <c r="B8" s="19" t="s">
        <v>6</v>
      </c>
      <c r="C8" s="17" t="s">
        <v>187</v>
      </c>
      <c r="D8" s="17"/>
      <c r="E8" s="5"/>
      <c r="F8" s="5"/>
      <c r="G8" s="4"/>
    </row>
    <row r="9" spans="2:9" ht="20.25" customHeight="1" x14ac:dyDescent="0.35">
      <c r="B9" s="19" t="s">
        <v>7</v>
      </c>
      <c r="C9" s="117"/>
      <c r="D9" s="117"/>
      <c r="E9" s="5"/>
      <c r="F9" s="5"/>
      <c r="G9" s="4"/>
    </row>
    <row r="10" spans="2:9" ht="20.25" customHeight="1" x14ac:dyDescent="0.2">
      <c r="B10" s="3"/>
      <c r="C10" s="1"/>
      <c r="D10" s="1"/>
      <c r="E10" s="5"/>
      <c r="F10" s="5"/>
      <c r="G10" s="4"/>
    </row>
    <row r="11" spans="2:9" ht="20.25" customHeight="1" x14ac:dyDescent="0.35">
      <c r="B11" s="236" t="s">
        <v>68</v>
      </c>
      <c r="C11" s="236"/>
      <c r="D11" s="236"/>
      <c r="E11" s="236"/>
      <c r="F11" s="236"/>
      <c r="G11" s="236"/>
      <c r="H11" s="236"/>
    </row>
    <row r="12" spans="2:9" ht="20.25" customHeight="1" thickBot="1" x14ac:dyDescent="0.35">
      <c r="B12" s="20"/>
      <c r="C12" s="21"/>
      <c r="D12" s="21"/>
      <c r="E12" s="21"/>
      <c r="F12" s="21"/>
      <c r="G12" s="22"/>
      <c r="H12" s="22"/>
    </row>
    <row r="13" spans="2:9" s="4" customFormat="1" ht="20.25" customHeight="1" thickBot="1" x14ac:dyDescent="0.3">
      <c r="B13" s="23" t="s">
        <v>15</v>
      </c>
      <c r="C13" s="24" t="s">
        <v>14</v>
      </c>
      <c r="D13" s="24"/>
      <c r="E13" s="24" t="s">
        <v>8</v>
      </c>
      <c r="F13" s="24" t="s">
        <v>9</v>
      </c>
      <c r="G13" s="24" t="s">
        <v>10</v>
      </c>
      <c r="H13" s="25" t="s">
        <v>13</v>
      </c>
      <c r="I13" s="14"/>
    </row>
    <row r="14" spans="2:9" ht="20.25" customHeight="1" thickBot="1" x14ac:dyDescent="0.25">
      <c r="B14" s="23">
        <v>1</v>
      </c>
      <c r="C14" s="26" t="s">
        <v>29</v>
      </c>
      <c r="D14" s="26"/>
      <c r="E14" s="24"/>
      <c r="F14" s="24"/>
      <c r="G14" s="27"/>
      <c r="H14" s="28"/>
    </row>
    <row r="15" spans="2:9" ht="20.25" customHeight="1" x14ac:dyDescent="0.2">
      <c r="B15" s="87" t="s">
        <v>17</v>
      </c>
      <c r="C15" s="88" t="s">
        <v>62</v>
      </c>
      <c r="D15" s="88"/>
      <c r="E15" s="89" t="s">
        <v>11</v>
      </c>
      <c r="F15" s="89">
        <v>5</v>
      </c>
      <c r="G15" s="129"/>
      <c r="H15" s="90"/>
    </row>
    <row r="16" spans="2:9" ht="20.25" customHeight="1" x14ac:dyDescent="0.2">
      <c r="B16" s="91" t="s">
        <v>18</v>
      </c>
      <c r="C16" s="92" t="s">
        <v>63</v>
      </c>
      <c r="D16" s="92"/>
      <c r="E16" s="93" t="s">
        <v>11</v>
      </c>
      <c r="F16" s="93">
        <v>5</v>
      </c>
      <c r="G16" s="128"/>
      <c r="H16" s="94"/>
    </row>
    <row r="17" spans="2:8" ht="20.25" customHeight="1" x14ac:dyDescent="0.2">
      <c r="B17" s="91" t="s">
        <v>19</v>
      </c>
      <c r="C17" s="92" t="s">
        <v>179</v>
      </c>
      <c r="D17" s="92"/>
      <c r="E17" s="93" t="s">
        <v>21</v>
      </c>
      <c r="F17" s="93">
        <v>5</v>
      </c>
      <c r="G17" s="128"/>
      <c r="H17" s="94"/>
    </row>
    <row r="18" spans="2:8" ht="18" thickBot="1" x14ac:dyDescent="0.25">
      <c r="B18" s="126" t="s">
        <v>20</v>
      </c>
      <c r="C18" s="130" t="s">
        <v>64</v>
      </c>
      <c r="D18" s="130"/>
      <c r="E18" s="131" t="s">
        <v>24</v>
      </c>
      <c r="F18" s="131">
        <v>1</v>
      </c>
      <c r="G18" s="132"/>
      <c r="H18" s="127"/>
    </row>
    <row r="19" spans="2:8" ht="20.25" customHeight="1" thickBot="1" x14ac:dyDescent="0.25">
      <c r="B19" s="119">
        <v>2</v>
      </c>
      <c r="C19" s="120" t="s">
        <v>51</v>
      </c>
      <c r="D19" s="120"/>
      <c r="E19" s="121"/>
      <c r="F19" s="121"/>
      <c r="G19" s="122"/>
      <c r="H19" s="123"/>
    </row>
    <row r="20" spans="2:8" ht="17.25" x14ac:dyDescent="0.2">
      <c r="B20" s="29" t="s">
        <v>17</v>
      </c>
      <c r="C20" s="44" t="s">
        <v>133</v>
      </c>
      <c r="D20" s="44"/>
      <c r="E20" s="31" t="s">
        <v>12</v>
      </c>
      <c r="F20" s="31">
        <v>25</v>
      </c>
      <c r="G20" s="32">
        <v>50300</v>
      </c>
      <c r="H20" s="33">
        <f>G20*F20</f>
        <v>1257500</v>
      </c>
    </row>
    <row r="21" spans="2:8" ht="17.25" x14ac:dyDescent="0.2">
      <c r="B21" s="34" t="s">
        <v>18</v>
      </c>
      <c r="C21" s="45" t="s">
        <v>135</v>
      </c>
      <c r="D21" s="45"/>
      <c r="E21" s="36" t="s">
        <v>12</v>
      </c>
      <c r="F21" s="36">
        <v>25</v>
      </c>
      <c r="G21" s="37">
        <v>50300</v>
      </c>
      <c r="H21" s="38">
        <f t="shared" ref="H21:H24" si="0">G21*F21</f>
        <v>1257500</v>
      </c>
    </row>
    <row r="22" spans="2:8" ht="17.25" x14ac:dyDescent="0.2">
      <c r="B22" s="34" t="s">
        <v>19</v>
      </c>
      <c r="C22" s="45" t="s">
        <v>134</v>
      </c>
      <c r="D22" s="45"/>
      <c r="E22" s="36" t="s">
        <v>12</v>
      </c>
      <c r="F22" s="36">
        <v>25</v>
      </c>
      <c r="G22" s="37">
        <v>50300</v>
      </c>
      <c r="H22" s="38">
        <f t="shared" si="0"/>
        <v>1257500</v>
      </c>
    </row>
    <row r="23" spans="2:8" ht="17.25" x14ac:dyDescent="0.2">
      <c r="B23" s="34" t="s">
        <v>20</v>
      </c>
      <c r="C23" s="45" t="s">
        <v>136</v>
      </c>
      <c r="D23" s="45"/>
      <c r="E23" s="36" t="s">
        <v>12</v>
      </c>
      <c r="F23" s="36">
        <v>35</v>
      </c>
      <c r="G23" s="37">
        <v>50300</v>
      </c>
      <c r="H23" s="38">
        <f t="shared" si="0"/>
        <v>1760500</v>
      </c>
    </row>
    <row r="24" spans="2:8" ht="18" thickBot="1" x14ac:dyDescent="0.25">
      <c r="B24" s="109" t="s">
        <v>22</v>
      </c>
      <c r="C24" s="110" t="s">
        <v>137</v>
      </c>
      <c r="D24" s="110"/>
      <c r="E24" s="111" t="s">
        <v>12</v>
      </c>
      <c r="F24" s="111">
        <v>45</v>
      </c>
      <c r="G24" s="112">
        <v>50300</v>
      </c>
      <c r="H24" s="113">
        <f t="shared" si="0"/>
        <v>2263500</v>
      </c>
    </row>
    <row r="25" spans="2:8" ht="20.25" customHeight="1" thickBot="1" x14ac:dyDescent="0.25">
      <c r="B25" s="63">
        <v>3</v>
      </c>
      <c r="C25" s="77" t="s">
        <v>49</v>
      </c>
      <c r="D25" s="77"/>
      <c r="E25" s="114"/>
      <c r="F25" s="114"/>
      <c r="G25" s="115"/>
      <c r="H25" s="116"/>
    </row>
    <row r="26" spans="2:8" ht="17.25" x14ac:dyDescent="0.2">
      <c r="B26" s="29" t="s">
        <v>17</v>
      </c>
      <c r="C26" s="44" t="s">
        <v>138</v>
      </c>
      <c r="D26" s="44"/>
      <c r="E26" s="31" t="s">
        <v>12</v>
      </c>
      <c r="F26" s="31">
        <v>10</v>
      </c>
      <c r="G26" s="32">
        <v>10700</v>
      </c>
      <c r="H26" s="33">
        <f>G26*F26</f>
        <v>107000</v>
      </c>
    </row>
    <row r="27" spans="2:8" ht="17.25" x14ac:dyDescent="0.2">
      <c r="B27" s="34" t="s">
        <v>18</v>
      </c>
      <c r="C27" s="45" t="s">
        <v>142</v>
      </c>
      <c r="D27" s="45"/>
      <c r="E27" s="36" t="s">
        <v>12</v>
      </c>
      <c r="F27" s="36">
        <v>10</v>
      </c>
      <c r="G27" s="37">
        <v>10700</v>
      </c>
      <c r="H27" s="38">
        <f t="shared" ref="H27:H30" si="1">G27*F27</f>
        <v>107000</v>
      </c>
    </row>
    <row r="28" spans="2:8" ht="17.25" x14ac:dyDescent="0.2">
      <c r="B28" s="34" t="s">
        <v>19</v>
      </c>
      <c r="C28" s="45" t="s">
        <v>141</v>
      </c>
      <c r="D28" s="45"/>
      <c r="E28" s="36" t="s">
        <v>12</v>
      </c>
      <c r="F28" s="36">
        <v>10</v>
      </c>
      <c r="G28" s="37">
        <v>10700</v>
      </c>
      <c r="H28" s="38">
        <f t="shared" si="1"/>
        <v>107000</v>
      </c>
    </row>
    <row r="29" spans="2:8" ht="17.25" x14ac:dyDescent="0.2">
      <c r="B29" s="34" t="s">
        <v>20</v>
      </c>
      <c r="C29" s="45" t="s">
        <v>140</v>
      </c>
      <c r="D29" s="45"/>
      <c r="E29" s="36" t="s">
        <v>12</v>
      </c>
      <c r="F29" s="36">
        <v>10</v>
      </c>
      <c r="G29" s="37">
        <v>10700</v>
      </c>
      <c r="H29" s="38">
        <f t="shared" si="1"/>
        <v>107000</v>
      </c>
    </row>
    <row r="30" spans="2:8" ht="18" thickBot="1" x14ac:dyDescent="0.25">
      <c r="B30" s="39" t="s">
        <v>22</v>
      </c>
      <c r="C30" s="72" t="s">
        <v>139</v>
      </c>
      <c r="D30" s="72"/>
      <c r="E30" s="40" t="s">
        <v>12</v>
      </c>
      <c r="F30" s="40">
        <v>10</v>
      </c>
      <c r="G30" s="41">
        <v>10700</v>
      </c>
      <c r="H30" s="42">
        <f t="shared" si="1"/>
        <v>107000</v>
      </c>
    </row>
    <row r="31" spans="2:8" ht="20.25" customHeight="1" thickBot="1" x14ac:dyDescent="0.25">
      <c r="B31" s="54">
        <v>4</v>
      </c>
      <c r="C31" s="55" t="s">
        <v>50</v>
      </c>
      <c r="D31" s="55"/>
      <c r="E31" s="56"/>
      <c r="F31" s="56"/>
      <c r="G31" s="57"/>
      <c r="H31" s="58"/>
    </row>
    <row r="32" spans="2:8" ht="17.25" x14ac:dyDescent="0.2">
      <c r="B32" s="29" t="s">
        <v>17</v>
      </c>
      <c r="C32" s="44" t="s">
        <v>162</v>
      </c>
      <c r="D32" s="167" t="s">
        <v>155</v>
      </c>
      <c r="E32" s="31" t="s">
        <v>12</v>
      </c>
      <c r="F32" s="31">
        <v>25</v>
      </c>
      <c r="G32" s="32">
        <v>50300</v>
      </c>
      <c r="H32" s="33">
        <f>G32*F32</f>
        <v>1257500</v>
      </c>
    </row>
    <row r="33" spans="2:8" ht="17.25" x14ac:dyDescent="0.2">
      <c r="B33" s="34" t="s">
        <v>18</v>
      </c>
      <c r="C33" s="45" t="s">
        <v>163</v>
      </c>
      <c r="D33" s="168" t="s">
        <v>156</v>
      </c>
      <c r="E33" s="36" t="s">
        <v>12</v>
      </c>
      <c r="F33" s="36">
        <v>25</v>
      </c>
      <c r="G33" s="37">
        <v>50300</v>
      </c>
      <c r="H33" s="38">
        <f t="shared" ref="H33" si="2">G33*F33</f>
        <v>1257500</v>
      </c>
    </row>
    <row r="34" spans="2:8" ht="17.25" x14ac:dyDescent="0.2">
      <c r="B34" s="34" t="s">
        <v>19</v>
      </c>
      <c r="C34" s="45" t="s">
        <v>164</v>
      </c>
      <c r="D34" s="168" t="s">
        <v>157</v>
      </c>
      <c r="E34" s="36" t="s">
        <v>12</v>
      </c>
      <c r="F34" s="36">
        <v>25</v>
      </c>
      <c r="G34" s="37">
        <v>50300</v>
      </c>
      <c r="H34" s="38">
        <f t="shared" ref="H34:H36" si="3">G34*F34</f>
        <v>1257500</v>
      </c>
    </row>
    <row r="35" spans="2:8" ht="17.25" x14ac:dyDescent="0.2">
      <c r="B35" s="34" t="s">
        <v>20</v>
      </c>
      <c r="C35" s="45" t="s">
        <v>165</v>
      </c>
      <c r="D35" s="168" t="s">
        <v>158</v>
      </c>
      <c r="E35" s="36" t="s">
        <v>12</v>
      </c>
      <c r="F35" s="36">
        <v>35</v>
      </c>
      <c r="G35" s="37">
        <v>50300</v>
      </c>
      <c r="H35" s="38">
        <f t="shared" si="3"/>
        <v>1760500</v>
      </c>
    </row>
    <row r="36" spans="2:8" ht="17.25" x14ac:dyDescent="0.2">
      <c r="B36" s="34" t="s">
        <v>22</v>
      </c>
      <c r="C36" s="45" t="s">
        <v>166</v>
      </c>
      <c r="D36" s="168" t="s">
        <v>159</v>
      </c>
      <c r="E36" s="36" t="s">
        <v>12</v>
      </c>
      <c r="F36" s="36">
        <v>45</v>
      </c>
      <c r="G36" s="37">
        <v>50300</v>
      </c>
      <c r="H36" s="38">
        <f t="shared" si="3"/>
        <v>2263500</v>
      </c>
    </row>
    <row r="37" spans="2:8" ht="18" thickBot="1" x14ac:dyDescent="0.25">
      <c r="B37" s="39" t="s">
        <v>23</v>
      </c>
      <c r="C37" s="72" t="s">
        <v>161</v>
      </c>
      <c r="D37" s="158" t="s">
        <v>160</v>
      </c>
      <c r="E37" s="40" t="s">
        <v>12</v>
      </c>
      <c r="F37" s="40">
        <v>30</v>
      </c>
      <c r="G37" s="41">
        <v>19100</v>
      </c>
      <c r="H37" s="42">
        <f t="shared" ref="H37" si="4">G37*F37</f>
        <v>573000</v>
      </c>
    </row>
    <row r="38" spans="2:8" ht="20.25" customHeight="1" thickBot="1" x14ac:dyDescent="0.25">
      <c r="B38" s="23">
        <v>5</v>
      </c>
      <c r="C38" s="77" t="s">
        <v>167</v>
      </c>
      <c r="D38" s="77"/>
      <c r="E38" s="24"/>
      <c r="F38" s="24"/>
      <c r="G38" s="27"/>
      <c r="H38" s="28"/>
    </row>
    <row r="39" spans="2:8" ht="17.25" x14ac:dyDescent="0.2">
      <c r="B39" s="66" t="s">
        <v>17</v>
      </c>
      <c r="C39" s="44" t="s">
        <v>168</v>
      </c>
      <c r="D39" s="167"/>
      <c r="E39" s="67" t="s">
        <v>12</v>
      </c>
      <c r="F39" s="67">
        <v>30</v>
      </c>
      <c r="G39" s="71">
        <v>49650</v>
      </c>
      <c r="H39" s="69">
        <f t="shared" ref="H39:H41" si="5">G39*F39</f>
        <v>1489500</v>
      </c>
    </row>
    <row r="40" spans="2:8" ht="17.25" x14ac:dyDescent="0.2">
      <c r="B40" s="46" t="s">
        <v>18</v>
      </c>
      <c r="C40" s="45" t="s">
        <v>169</v>
      </c>
      <c r="D40" s="168"/>
      <c r="E40" s="47" t="s">
        <v>11</v>
      </c>
      <c r="F40" s="47">
        <v>1</v>
      </c>
      <c r="G40" s="48">
        <v>25000</v>
      </c>
      <c r="H40" s="49">
        <f t="shared" si="5"/>
        <v>25000</v>
      </c>
    </row>
    <row r="41" spans="2:8" ht="19.5" thickBot="1" x14ac:dyDescent="0.3">
      <c r="B41" s="177" t="s">
        <v>19</v>
      </c>
      <c r="C41" s="72" t="s">
        <v>170</v>
      </c>
      <c r="D41" s="178"/>
      <c r="E41" s="51" t="s">
        <v>12</v>
      </c>
      <c r="F41" s="51">
        <v>100</v>
      </c>
      <c r="G41" s="179">
        <v>2510</v>
      </c>
      <c r="H41" s="53">
        <f t="shared" si="5"/>
        <v>251000</v>
      </c>
    </row>
    <row r="42" spans="2:8" ht="18.75" thickBot="1" x14ac:dyDescent="0.25">
      <c r="B42" s="83">
        <v>6</v>
      </c>
      <c r="C42" s="84" t="s">
        <v>178</v>
      </c>
      <c r="D42" s="84"/>
      <c r="E42" s="85"/>
      <c r="F42" s="85"/>
      <c r="G42" s="86"/>
      <c r="H42" s="43"/>
    </row>
    <row r="43" spans="2:8" ht="144" x14ac:dyDescent="0.2">
      <c r="B43" s="59" t="s">
        <v>17</v>
      </c>
      <c r="C43" s="60" t="s">
        <v>148</v>
      </c>
      <c r="D43" s="237" t="s">
        <v>144</v>
      </c>
      <c r="E43" s="61" t="s">
        <v>24</v>
      </c>
      <c r="F43" s="61">
        <v>1</v>
      </c>
      <c r="G43" s="62">
        <v>5000000</v>
      </c>
      <c r="H43" s="58">
        <f>G43*F43</f>
        <v>5000000</v>
      </c>
    </row>
    <row r="44" spans="2:8" ht="84" thickBot="1" x14ac:dyDescent="0.25">
      <c r="B44" s="39" t="s">
        <v>18</v>
      </c>
      <c r="C44" s="72" t="s">
        <v>145</v>
      </c>
      <c r="D44" s="238"/>
      <c r="E44" s="40" t="s">
        <v>24</v>
      </c>
      <c r="F44" s="40">
        <v>12</v>
      </c>
      <c r="G44" s="41">
        <v>275000</v>
      </c>
      <c r="H44" s="42">
        <f>G44*F44</f>
        <v>3300000</v>
      </c>
    </row>
    <row r="45" spans="2:8" ht="20.25" customHeight="1" thickBot="1" x14ac:dyDescent="0.25">
      <c r="B45" s="63">
        <v>7</v>
      </c>
      <c r="C45" s="26" t="s">
        <v>26</v>
      </c>
      <c r="D45" s="26"/>
      <c r="E45" s="64"/>
      <c r="F45" s="64"/>
      <c r="G45" s="65"/>
      <c r="H45" s="28"/>
    </row>
    <row r="46" spans="2:8" ht="20.25" customHeight="1" x14ac:dyDescent="0.2">
      <c r="B46" s="66" t="s">
        <v>17</v>
      </c>
      <c r="C46" s="44" t="s">
        <v>35</v>
      </c>
      <c r="D46" s="44"/>
      <c r="E46" s="67" t="s">
        <v>12</v>
      </c>
      <c r="F46" s="67">
        <v>500</v>
      </c>
      <c r="G46" s="68">
        <v>950</v>
      </c>
      <c r="H46" s="69">
        <f t="shared" ref="H46:H59" si="6">G46*F46</f>
        <v>475000</v>
      </c>
    </row>
    <row r="47" spans="2:8" ht="20.25" customHeight="1" x14ac:dyDescent="0.25">
      <c r="B47" s="46" t="s">
        <v>18</v>
      </c>
      <c r="C47" s="45" t="s">
        <v>36</v>
      </c>
      <c r="D47" s="163"/>
      <c r="E47" s="47" t="s">
        <v>12</v>
      </c>
      <c r="F47" s="47">
        <v>500</v>
      </c>
      <c r="G47" s="70">
        <v>2510</v>
      </c>
      <c r="H47" s="49">
        <f t="shared" si="6"/>
        <v>1255000</v>
      </c>
    </row>
    <row r="48" spans="2:8" ht="20.25" customHeight="1" x14ac:dyDescent="0.25">
      <c r="B48" s="46" t="s">
        <v>19</v>
      </c>
      <c r="C48" s="45" t="s">
        <v>37</v>
      </c>
      <c r="D48" s="163"/>
      <c r="E48" s="47" t="s">
        <v>12</v>
      </c>
      <c r="F48" s="47">
        <v>500</v>
      </c>
      <c r="G48" s="70">
        <v>2510</v>
      </c>
      <c r="H48" s="49">
        <f t="shared" si="6"/>
        <v>1255000</v>
      </c>
    </row>
    <row r="49" spans="2:8" ht="20.25" customHeight="1" x14ac:dyDescent="0.25">
      <c r="B49" s="46" t="s">
        <v>20</v>
      </c>
      <c r="C49" s="45" t="s">
        <v>38</v>
      </c>
      <c r="D49" s="163"/>
      <c r="E49" s="47" t="s">
        <v>12</v>
      </c>
      <c r="F49" s="47">
        <v>500</v>
      </c>
      <c r="G49" s="70">
        <v>2510</v>
      </c>
      <c r="H49" s="49">
        <f t="shared" si="6"/>
        <v>1255000</v>
      </c>
    </row>
    <row r="50" spans="2:8" ht="20.25" customHeight="1" x14ac:dyDescent="0.25">
      <c r="B50" s="34" t="s">
        <v>22</v>
      </c>
      <c r="C50" s="45" t="s">
        <v>39</v>
      </c>
      <c r="D50" s="163"/>
      <c r="E50" s="36" t="s">
        <v>12</v>
      </c>
      <c r="F50" s="36">
        <v>500</v>
      </c>
      <c r="G50" s="37">
        <v>2650</v>
      </c>
      <c r="H50" s="38">
        <f t="shared" ref="H50:H52" si="7">G50*F50</f>
        <v>1325000</v>
      </c>
    </row>
    <row r="51" spans="2:8" ht="20.25" customHeight="1" x14ac:dyDescent="0.25">
      <c r="B51" s="34" t="s">
        <v>23</v>
      </c>
      <c r="C51" s="45" t="s">
        <v>40</v>
      </c>
      <c r="D51" s="163"/>
      <c r="E51" s="36" t="s">
        <v>12</v>
      </c>
      <c r="F51" s="36">
        <v>500</v>
      </c>
      <c r="G51" s="37">
        <v>2650</v>
      </c>
      <c r="H51" s="38">
        <f t="shared" si="7"/>
        <v>1325000</v>
      </c>
    </row>
    <row r="52" spans="2:8" ht="20.25" customHeight="1" x14ac:dyDescent="0.25">
      <c r="B52" s="34" t="s">
        <v>27</v>
      </c>
      <c r="C52" s="45" t="s">
        <v>41</v>
      </c>
      <c r="D52" s="163"/>
      <c r="E52" s="36" t="s">
        <v>12</v>
      </c>
      <c r="F52" s="36">
        <v>500</v>
      </c>
      <c r="G52" s="37">
        <v>3420</v>
      </c>
      <c r="H52" s="38">
        <f t="shared" si="7"/>
        <v>1710000</v>
      </c>
    </row>
    <row r="53" spans="2:8" ht="20.25" customHeight="1" x14ac:dyDescent="0.25">
      <c r="B53" s="34" t="s">
        <v>28</v>
      </c>
      <c r="C53" s="45" t="s">
        <v>42</v>
      </c>
      <c r="D53" s="163"/>
      <c r="E53" s="36" t="s">
        <v>12</v>
      </c>
      <c r="F53" s="36">
        <v>500</v>
      </c>
      <c r="G53" s="37">
        <v>3420</v>
      </c>
      <c r="H53" s="38">
        <f t="shared" si="6"/>
        <v>1710000</v>
      </c>
    </row>
    <row r="54" spans="2:8" ht="20.25" customHeight="1" x14ac:dyDescent="0.2">
      <c r="B54" s="34" t="s">
        <v>32</v>
      </c>
      <c r="C54" s="45" t="s">
        <v>43</v>
      </c>
      <c r="D54" s="45"/>
      <c r="E54" s="36" t="s">
        <v>12</v>
      </c>
      <c r="F54" s="36">
        <v>500</v>
      </c>
      <c r="G54" s="37">
        <v>2300</v>
      </c>
      <c r="H54" s="38">
        <f t="shared" si="6"/>
        <v>1150000</v>
      </c>
    </row>
    <row r="55" spans="2:8" ht="20.25" customHeight="1" x14ac:dyDescent="0.2">
      <c r="B55" s="34" t="s">
        <v>45</v>
      </c>
      <c r="C55" s="45" t="s">
        <v>44</v>
      </c>
      <c r="D55" s="45"/>
      <c r="E55" s="36" t="s">
        <v>12</v>
      </c>
      <c r="F55" s="36">
        <v>500</v>
      </c>
      <c r="G55" s="37">
        <v>1350</v>
      </c>
      <c r="H55" s="38">
        <f t="shared" ref="H55:H56" si="8">G55*F55</f>
        <v>675000</v>
      </c>
    </row>
    <row r="56" spans="2:8" ht="18.75" x14ac:dyDescent="0.25">
      <c r="B56" s="34" t="s">
        <v>46</v>
      </c>
      <c r="C56" s="45" t="s">
        <v>147</v>
      </c>
      <c r="D56" s="163"/>
      <c r="E56" s="36" t="s">
        <v>12</v>
      </c>
      <c r="F56" s="36">
        <v>500</v>
      </c>
      <c r="G56" s="37">
        <v>3420</v>
      </c>
      <c r="H56" s="38">
        <f t="shared" si="8"/>
        <v>1710000</v>
      </c>
    </row>
    <row r="57" spans="2:8" ht="18" thickBot="1" x14ac:dyDescent="0.3">
      <c r="B57" s="109"/>
      <c r="C57" s="110"/>
      <c r="D57" s="173"/>
      <c r="E57" s="111"/>
      <c r="F57" s="111"/>
      <c r="G57" s="112"/>
      <c r="H57" s="113"/>
    </row>
    <row r="58" spans="2:8" ht="20.25" customHeight="1" thickBot="1" x14ac:dyDescent="0.25">
      <c r="B58" s="174">
        <v>8</v>
      </c>
      <c r="C58" s="120" t="s">
        <v>146</v>
      </c>
      <c r="D58" s="120"/>
      <c r="E58" s="175"/>
      <c r="F58" s="175"/>
      <c r="G58" s="176"/>
      <c r="H58" s="103"/>
    </row>
    <row r="59" spans="2:8" ht="33.75" thickBot="1" x14ac:dyDescent="0.25">
      <c r="B59" s="159" t="s">
        <v>17</v>
      </c>
      <c r="C59" s="156" t="s">
        <v>150</v>
      </c>
      <c r="D59" s="156"/>
      <c r="E59" s="160" t="s">
        <v>11</v>
      </c>
      <c r="F59" s="160">
        <v>5</v>
      </c>
      <c r="G59" s="161">
        <v>2750000</v>
      </c>
      <c r="H59" s="162">
        <f t="shared" si="6"/>
        <v>13750000</v>
      </c>
    </row>
    <row r="60" spans="2:8" ht="20.25" customHeight="1" thickBot="1" x14ac:dyDescent="0.25">
      <c r="B60" s="23">
        <v>9</v>
      </c>
      <c r="C60" s="77" t="s">
        <v>151</v>
      </c>
      <c r="D60" s="77"/>
      <c r="E60" s="24"/>
      <c r="F60" s="24"/>
      <c r="G60" s="27"/>
      <c r="H60" s="28"/>
    </row>
    <row r="61" spans="2:8" ht="33" x14ac:dyDescent="0.2">
      <c r="B61" s="66" t="s">
        <v>17</v>
      </c>
      <c r="C61" s="44" t="s">
        <v>152</v>
      </c>
      <c r="D61" s="167" t="s">
        <v>153</v>
      </c>
      <c r="E61" s="67" t="s">
        <v>11</v>
      </c>
      <c r="F61" s="67">
        <v>1</v>
      </c>
      <c r="G61" s="71">
        <v>3912957.8</v>
      </c>
      <c r="H61" s="69">
        <f t="shared" ref="H61" si="9">G61*F61</f>
        <v>3912957.8</v>
      </c>
    </row>
    <row r="62" spans="2:8" ht="33" x14ac:dyDescent="0.2">
      <c r="B62" s="46" t="s">
        <v>18</v>
      </c>
      <c r="C62" s="45" t="s">
        <v>52</v>
      </c>
      <c r="D62" s="168" t="s">
        <v>154</v>
      </c>
      <c r="E62" s="47" t="s">
        <v>11</v>
      </c>
      <c r="F62" s="47">
        <v>1</v>
      </c>
      <c r="G62" s="48">
        <v>2835900</v>
      </c>
      <c r="H62" s="49">
        <f t="shared" ref="H62" si="10">G62*F62</f>
        <v>2835900</v>
      </c>
    </row>
    <row r="63" spans="2:8" ht="20.25" customHeight="1" x14ac:dyDescent="0.2">
      <c r="B63" s="95" t="s">
        <v>19</v>
      </c>
      <c r="C63" s="35" t="s">
        <v>181</v>
      </c>
      <c r="D63" s="36"/>
      <c r="E63" s="47" t="s">
        <v>24</v>
      </c>
      <c r="F63" s="47">
        <v>1</v>
      </c>
      <c r="G63" s="48">
        <v>2970000.0000000005</v>
      </c>
      <c r="H63" s="49">
        <f t="shared" ref="H63" si="11">G63*F63</f>
        <v>2970000.0000000005</v>
      </c>
    </row>
    <row r="64" spans="2:8" ht="17.25" x14ac:dyDescent="0.2">
      <c r="B64" s="95" t="s">
        <v>20</v>
      </c>
      <c r="C64" s="169" t="s">
        <v>182</v>
      </c>
      <c r="D64" s="110"/>
      <c r="E64" s="96" t="s">
        <v>21</v>
      </c>
      <c r="F64" s="96">
        <v>1</v>
      </c>
      <c r="G64" s="97">
        <v>2750000</v>
      </c>
      <c r="H64" s="98">
        <f>G64*F64</f>
        <v>2750000</v>
      </c>
    </row>
    <row r="65" spans="2:8" ht="17.25" x14ac:dyDescent="0.2">
      <c r="B65" s="95" t="s">
        <v>22</v>
      </c>
      <c r="C65" s="169" t="s">
        <v>183</v>
      </c>
      <c r="D65" s="110"/>
      <c r="E65" s="96" t="s">
        <v>47</v>
      </c>
      <c r="F65" s="96">
        <v>1</v>
      </c>
      <c r="G65" s="97">
        <v>14719999.999999998</v>
      </c>
      <c r="H65" s="98">
        <f>G65*F65</f>
        <v>14719999.999999998</v>
      </c>
    </row>
    <row r="66" spans="2:8" ht="84" thickBot="1" x14ac:dyDescent="0.25">
      <c r="B66" s="95" t="s">
        <v>23</v>
      </c>
      <c r="C66" s="110" t="s">
        <v>175</v>
      </c>
      <c r="D66" s="185" t="s">
        <v>180</v>
      </c>
      <c r="E66" s="96" t="s">
        <v>21</v>
      </c>
      <c r="F66" s="96">
        <v>1</v>
      </c>
      <c r="G66" s="97">
        <v>15750000</v>
      </c>
      <c r="H66" s="98">
        <f>G66*F66</f>
        <v>15750000</v>
      </c>
    </row>
    <row r="67" spans="2:8" ht="18" thickBot="1" x14ac:dyDescent="0.25">
      <c r="B67" s="170"/>
      <c r="C67" s="100"/>
      <c r="D67" s="100"/>
      <c r="E67" s="171"/>
      <c r="F67" s="171"/>
      <c r="G67" s="172"/>
      <c r="H67" s="123"/>
    </row>
    <row r="68" spans="2:8" ht="20.25" customHeight="1" thickBot="1" x14ac:dyDescent="0.25">
      <c r="B68" s="73">
        <v>10</v>
      </c>
      <c r="C68" s="55" t="s">
        <v>25</v>
      </c>
      <c r="D68" s="55"/>
      <c r="E68" s="74"/>
      <c r="F68" s="74"/>
      <c r="G68" s="75"/>
      <c r="H68" s="76"/>
    </row>
    <row r="69" spans="2:8" ht="51" x14ac:dyDescent="0.2">
      <c r="B69" s="66" t="s">
        <v>17</v>
      </c>
      <c r="C69" s="44" t="s">
        <v>54</v>
      </c>
      <c r="D69" s="44"/>
      <c r="E69" s="67" t="s">
        <v>48</v>
      </c>
      <c r="F69" s="67">
        <v>6</v>
      </c>
      <c r="G69" s="71">
        <v>750000</v>
      </c>
      <c r="H69" s="69">
        <f>G69*F69</f>
        <v>4500000</v>
      </c>
    </row>
    <row r="70" spans="2:8" ht="18" thickBot="1" x14ac:dyDescent="0.25">
      <c r="B70" s="39"/>
      <c r="C70" s="72"/>
      <c r="D70" s="72"/>
      <c r="E70" s="40"/>
      <c r="F70" s="40"/>
      <c r="G70" s="41"/>
      <c r="H70" s="42"/>
    </row>
    <row r="71" spans="2:8" ht="20.25" customHeight="1" thickBot="1" x14ac:dyDescent="0.25">
      <c r="B71" s="23">
        <v>11</v>
      </c>
      <c r="C71" s="77" t="s">
        <v>56</v>
      </c>
      <c r="D71" s="77"/>
      <c r="E71" s="64"/>
      <c r="F71" s="64"/>
      <c r="G71" s="65"/>
      <c r="H71" s="28"/>
    </row>
    <row r="72" spans="2:8" ht="20.25" customHeight="1" x14ac:dyDescent="0.2">
      <c r="B72" s="66" t="s">
        <v>17</v>
      </c>
      <c r="C72" s="30" t="s">
        <v>30</v>
      </c>
      <c r="D72" s="30"/>
      <c r="E72" s="67" t="s">
        <v>12</v>
      </c>
      <c r="F72" s="67">
        <v>100</v>
      </c>
      <c r="G72" s="71">
        <v>19500</v>
      </c>
      <c r="H72" s="69">
        <f t="shared" ref="H72:H74" si="12">G72*F72</f>
        <v>1950000</v>
      </c>
    </row>
    <row r="73" spans="2:8" ht="20.25" customHeight="1" x14ac:dyDescent="0.2">
      <c r="B73" s="46" t="s">
        <v>18</v>
      </c>
      <c r="C73" s="35" t="s">
        <v>172</v>
      </c>
      <c r="D73" s="35"/>
      <c r="E73" s="47" t="s">
        <v>12</v>
      </c>
      <c r="F73" s="47">
        <v>100</v>
      </c>
      <c r="G73" s="48">
        <v>23500</v>
      </c>
      <c r="H73" s="49">
        <f t="shared" si="12"/>
        <v>2350000</v>
      </c>
    </row>
    <row r="74" spans="2:8" ht="33" x14ac:dyDescent="0.2">
      <c r="B74" s="46" t="s">
        <v>19</v>
      </c>
      <c r="C74" s="45" t="s">
        <v>31</v>
      </c>
      <c r="D74" s="45"/>
      <c r="E74" s="47" t="s">
        <v>12</v>
      </c>
      <c r="F74" s="47">
        <v>200</v>
      </c>
      <c r="G74" s="48">
        <v>11500</v>
      </c>
      <c r="H74" s="49">
        <f t="shared" si="12"/>
        <v>2300000</v>
      </c>
    </row>
    <row r="75" spans="2:8" ht="49.5" x14ac:dyDescent="0.2">
      <c r="B75" s="46" t="s">
        <v>20</v>
      </c>
      <c r="C75" s="45" t="s">
        <v>58</v>
      </c>
      <c r="D75" s="45"/>
      <c r="E75" s="47" t="s">
        <v>21</v>
      </c>
      <c r="F75" s="47">
        <v>1</v>
      </c>
      <c r="G75" s="48">
        <v>950000</v>
      </c>
      <c r="H75" s="49">
        <f t="shared" ref="H75:H76" si="13">G75*F75</f>
        <v>950000</v>
      </c>
    </row>
    <row r="76" spans="2:8" ht="50.25" thickBot="1" x14ac:dyDescent="0.25">
      <c r="B76" s="50" t="s">
        <v>22</v>
      </c>
      <c r="C76" s="72" t="s">
        <v>57</v>
      </c>
      <c r="D76" s="72"/>
      <c r="E76" s="51" t="s">
        <v>24</v>
      </c>
      <c r="F76" s="51">
        <v>1</v>
      </c>
      <c r="G76" s="52">
        <v>1000000</v>
      </c>
      <c r="H76" s="53">
        <f t="shared" si="13"/>
        <v>1000000</v>
      </c>
    </row>
    <row r="77" spans="2:8" ht="20.25" customHeight="1" thickBot="1" x14ac:dyDescent="0.25">
      <c r="B77" s="23">
        <v>12</v>
      </c>
      <c r="C77" s="77" t="s">
        <v>33</v>
      </c>
      <c r="D77" s="77"/>
      <c r="E77" s="24"/>
      <c r="F77" s="24"/>
      <c r="G77" s="27"/>
      <c r="H77" s="106"/>
    </row>
    <row r="78" spans="2:8" ht="20.25" customHeight="1" x14ac:dyDescent="0.2">
      <c r="B78" s="66" t="s">
        <v>17</v>
      </c>
      <c r="C78" s="30" t="s">
        <v>34</v>
      </c>
      <c r="D78" s="30"/>
      <c r="E78" s="67" t="s">
        <v>24</v>
      </c>
      <c r="F78" s="67">
        <v>1</v>
      </c>
      <c r="G78" s="71">
        <v>4500000</v>
      </c>
      <c r="H78" s="69">
        <f>G78*F78</f>
        <v>4500000</v>
      </c>
    </row>
    <row r="79" spans="2:8" ht="18" thickBot="1" x14ac:dyDescent="0.25">
      <c r="B79" s="39" t="s">
        <v>18</v>
      </c>
      <c r="C79" s="72" t="s">
        <v>61</v>
      </c>
      <c r="D79" s="72"/>
      <c r="E79" s="40" t="s">
        <v>24</v>
      </c>
      <c r="F79" s="40">
        <v>1</v>
      </c>
      <c r="G79" s="41">
        <v>25000000</v>
      </c>
      <c r="H79" s="42">
        <f>G79*F79</f>
        <v>25000000</v>
      </c>
    </row>
    <row r="80" spans="2:8" ht="18" thickBot="1" x14ac:dyDescent="0.25">
      <c r="B80" s="73">
        <v>13</v>
      </c>
      <c r="C80" s="124" t="s">
        <v>60</v>
      </c>
      <c r="D80" s="124"/>
      <c r="E80" s="107"/>
      <c r="F80" s="107"/>
      <c r="G80" s="108"/>
      <c r="H80" s="58"/>
    </row>
    <row r="81" spans="2:8" ht="67.5" thickBot="1" x14ac:dyDescent="0.25">
      <c r="B81" s="99" t="s">
        <v>17</v>
      </c>
      <c r="C81" s="100" t="s">
        <v>149</v>
      </c>
      <c r="D81" s="100"/>
      <c r="E81" s="101" t="s">
        <v>21</v>
      </c>
      <c r="F81" s="101">
        <v>1</v>
      </c>
      <c r="G81" s="102">
        <v>15000000</v>
      </c>
      <c r="H81" s="103">
        <f t="shared" ref="H81" si="14">G81*F81</f>
        <v>15000000</v>
      </c>
    </row>
    <row r="82" spans="2:8" ht="20.25" customHeight="1" thickBot="1" x14ac:dyDescent="0.25">
      <c r="B82" s="78"/>
      <c r="C82" s="79" t="s">
        <v>16</v>
      </c>
      <c r="D82" s="79"/>
      <c r="E82" s="80"/>
      <c r="F82" s="80"/>
      <c r="G82" s="81"/>
      <c r="H82" s="82">
        <f>SUM(H8:H81)</f>
        <v>154850357.80000001</v>
      </c>
    </row>
    <row r="83" spans="2:8" ht="14.25" x14ac:dyDescent="0.2">
      <c r="B83" s="7"/>
      <c r="C83" s="8"/>
      <c r="D83" s="8"/>
      <c r="E83" s="9"/>
      <c r="F83" s="9"/>
      <c r="G83" s="10"/>
      <c r="H83" s="12"/>
    </row>
    <row r="84" spans="2:8" ht="20.25" customHeight="1" x14ac:dyDescent="0.2">
      <c r="E84" s="15"/>
      <c r="F84" s="15"/>
      <c r="H84" s="11"/>
    </row>
    <row r="85" spans="2:8" ht="50.25" customHeight="1" x14ac:dyDescent="0.2">
      <c r="C85" s="118"/>
      <c r="D85" s="118"/>
      <c r="G85" s="11"/>
      <c r="H85" s="11"/>
    </row>
    <row r="86" spans="2:8" ht="14.25" x14ac:dyDescent="0.2"/>
  </sheetData>
  <mergeCells count="3">
    <mergeCell ref="E4:H4"/>
    <mergeCell ref="B11:H11"/>
    <mergeCell ref="D43:D44"/>
  </mergeCells>
  <pageMargins left="0.7" right="0.7" top="0.75" bottom="0.75" header="0.3" footer="0.3"/>
  <pageSetup scale="35" orientation="portrait" r:id="rId1"/>
  <rowBreaks count="1" manualBreakCount="1">
    <brk id="82"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Summary </vt:lpstr>
      <vt:lpstr>Sound Proof Enclosure</vt:lpstr>
      <vt:lpstr>Transformer &amp; SWG</vt:lpstr>
      <vt:lpstr>EM Installation</vt:lpstr>
      <vt:lpstr>'EM Installation'!Print_Area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Elijah Akintoye</dc:creator>
  <cp:lastModifiedBy>Abayomi Akinlolu</cp:lastModifiedBy>
  <cp:lastPrinted>2019-12-09T10:37:42Z</cp:lastPrinted>
  <dcterms:created xsi:type="dcterms:W3CDTF">2013-01-11T07:31:20Z</dcterms:created>
  <dcterms:modified xsi:type="dcterms:W3CDTF">2020-11-26T16:25:45Z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b2d7141-660b-44fa-b839-f6f280bdb246_Enabled">
    <vt:lpwstr>True</vt:lpwstr>
  </property>
  <property fmtid="{D5CDD505-2E9C-101B-9397-08002B2CF9AE}" pid="3" name="MSIP_Label_5b2d7141-660b-44fa-b839-f6f280bdb246_SiteId">
    <vt:lpwstr>85b9d911-1b7e-4594-9493-917522ed614d</vt:lpwstr>
  </property>
  <property fmtid="{D5CDD505-2E9C-101B-9397-08002B2CF9AE}" pid="4" name="MSIP_Label_5b2d7141-660b-44fa-b839-f6f280bdb246_Ref">
    <vt:lpwstr>https://api.informationprotection.azure.com/api/85b9d911-1b7e-4594-9493-917522ed614d</vt:lpwstr>
  </property>
  <property fmtid="{D5CDD505-2E9C-101B-9397-08002B2CF9AE}" pid="5" name="MSIP_Label_5b2d7141-660b-44fa-b839-f6f280bdb246_Owner">
    <vt:lpwstr>GOmoyeni@Mantracnigeria.com</vt:lpwstr>
  </property>
  <property fmtid="{D5CDD505-2E9C-101B-9397-08002B2CF9AE}" pid="6" name="MSIP_Label_5b2d7141-660b-44fa-b839-f6f280bdb246_SetDate">
    <vt:lpwstr>2018-07-31T04:15:03.9668334+01:00</vt:lpwstr>
  </property>
  <property fmtid="{D5CDD505-2E9C-101B-9397-08002B2CF9AE}" pid="7" name="MSIP_Label_5b2d7141-660b-44fa-b839-f6f280bdb246_Name">
    <vt:lpwstr>Unprotected</vt:lpwstr>
  </property>
  <property fmtid="{D5CDD505-2E9C-101B-9397-08002B2CF9AE}" pid="8" name="MSIP_Label_5b2d7141-660b-44fa-b839-f6f280bdb246_Application">
    <vt:lpwstr>Microsoft Azure Information Protection</vt:lpwstr>
  </property>
  <property fmtid="{D5CDD505-2E9C-101B-9397-08002B2CF9AE}" pid="9" name="MSIP_Label_5b2d7141-660b-44fa-b839-f6f280bdb246_Extended_MSFT_Method">
    <vt:lpwstr>Automatic</vt:lpwstr>
  </property>
  <property fmtid="{D5CDD505-2E9C-101B-9397-08002B2CF9AE}" pid="10" name="Sensitivity">
    <vt:lpwstr>Unprotected</vt:lpwstr>
  </property>
</Properties>
</file>