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9440" windowHeight="12240"/>
  </bookViews>
  <sheets>
    <sheet name="PlotUpDataV1" sheetId="1" r:id="rId1"/>
  </sheets>
  <calcPr calcId="145621"/>
</workbook>
</file>

<file path=xl/calcChain.xml><?xml version="1.0" encoding="utf-8"?>
<calcChain xmlns="http://schemas.openxmlformats.org/spreadsheetml/2006/main">
  <c r="Q2" i="1" l="1"/>
  <c r="R2" i="1" l="1"/>
  <c r="Q33" i="1"/>
  <c r="R33" i="1" s="1"/>
  <c r="Q19" i="1"/>
  <c r="R19" i="1" s="1"/>
  <c r="Q10" i="1"/>
  <c r="R10" i="1" s="1"/>
  <c r="Q9" i="1"/>
  <c r="R9" i="1" s="1"/>
  <c r="Q8" i="1"/>
  <c r="R8" i="1" s="1"/>
  <c r="Q15" i="1"/>
  <c r="R15" i="1" s="1"/>
  <c r="Q16" i="1"/>
  <c r="R16" i="1" s="1"/>
  <c r="Q27" i="1"/>
  <c r="R27" i="1" s="1"/>
  <c r="Q18" i="1"/>
  <c r="R18" i="1" s="1"/>
  <c r="Q35" i="1"/>
  <c r="R35" i="1" s="1"/>
  <c r="Q3" i="1"/>
  <c r="R3" i="1" s="1"/>
  <c r="Q34" i="1"/>
  <c r="R34" i="1" s="1"/>
  <c r="Q17" i="1"/>
  <c r="R17" i="1" s="1"/>
  <c r="Q14" i="1"/>
  <c r="R14" i="1" s="1"/>
  <c r="Q31" i="1"/>
  <c r="R31" i="1" s="1"/>
  <c r="Q4" i="1"/>
  <c r="R4" i="1" s="1"/>
  <c r="Q29" i="1"/>
  <c r="R29" i="1" s="1"/>
  <c r="Q7" i="1"/>
  <c r="R7" i="1" s="1"/>
  <c r="Q5" i="1"/>
  <c r="R5" i="1" s="1"/>
  <c r="Q6" i="1"/>
  <c r="R6" i="1" s="1"/>
  <c r="Q11" i="1"/>
  <c r="R11" i="1" s="1"/>
  <c r="Q12" i="1"/>
  <c r="R12" i="1" s="1"/>
  <c r="Q28" i="1"/>
  <c r="R28" i="1" s="1"/>
  <c r="Q22" i="1"/>
  <c r="R22" i="1" s="1"/>
  <c r="Q23" i="1"/>
  <c r="R23" i="1" s="1"/>
  <c r="Q24" i="1"/>
  <c r="R24" i="1" s="1"/>
  <c r="Q21" i="1"/>
  <c r="R21" i="1" s="1"/>
  <c r="Q20" i="1"/>
  <c r="R20" i="1" s="1"/>
  <c r="Q26" i="1"/>
  <c r="R26" i="1" s="1"/>
  <c r="Q25" i="1"/>
  <c r="R25" i="1" s="1"/>
  <c r="Q13" i="1"/>
  <c r="R13" i="1" s="1"/>
  <c r="Q32" i="1"/>
  <c r="R32" i="1" s="1"/>
  <c r="Q30" i="1"/>
  <c r="R30" i="1" s="1"/>
</calcChain>
</file>

<file path=xl/sharedStrings.xml><?xml version="1.0" encoding="utf-8"?>
<sst xmlns="http://schemas.openxmlformats.org/spreadsheetml/2006/main" count="86" uniqueCount="63">
  <si>
    <t>SamCat</t>
  </si>
  <si>
    <t>SamName</t>
  </si>
  <si>
    <t>d13C_PDB</t>
  </si>
  <si>
    <t>ud13C_PDB</t>
  </si>
  <si>
    <t>dD_SMOW</t>
  </si>
  <si>
    <t>udD_SMOW</t>
  </si>
  <si>
    <t>Del_stoch</t>
  </si>
  <si>
    <t>uDel_stoch</t>
  </si>
  <si>
    <t>T13D</t>
  </si>
  <si>
    <t>dD_water</t>
  </si>
  <si>
    <t>udD_w</t>
  </si>
  <si>
    <t>a_mw</t>
  </si>
  <si>
    <t>Tenv</t>
  </si>
  <si>
    <t>uTenv</t>
  </si>
  <si>
    <t>H2_l</t>
  </si>
  <si>
    <t>H2_u</t>
  </si>
  <si>
    <t>Cow</t>
  </si>
  <si>
    <t>Sally-1</t>
  </si>
  <si>
    <t>Guaymas</t>
  </si>
  <si>
    <t>Guaymas 4462-IGT4, VT1</t>
  </si>
  <si>
    <t>SwampY</t>
  </si>
  <si>
    <t>SwampY-5</t>
  </si>
  <si>
    <t>Kidd Creek</t>
  </si>
  <si>
    <t>02.04.2014_KC_7850L_BH12299(C)</t>
  </si>
  <si>
    <t>02.04.2014_KC_7850L_BH12299(D)</t>
  </si>
  <si>
    <t>14.06.2012.KC.L9500_BHY13762_Gas D</t>
  </si>
  <si>
    <t>29.11.2012.KC.L9500_BH2_Gas C</t>
  </si>
  <si>
    <t>KC_01.03.2012_7850L_BH12299(F)</t>
  </si>
  <si>
    <t>KC_12.01.2010_7850L_BH12299(F)</t>
  </si>
  <si>
    <t>KC_12.02.2008_7850L_BH12299(E)</t>
  </si>
  <si>
    <t>KC_20.06.2008_7850L_BH12287A(D)</t>
  </si>
  <si>
    <t>SwampY-2</t>
  </si>
  <si>
    <t>SwampY-1</t>
  </si>
  <si>
    <t>NCM</t>
  </si>
  <si>
    <t>311-1328E-2X-CC (0-10) / Hyd, SB</t>
  </si>
  <si>
    <t>311-1325C-6X-4 (17-18) / Void, SB</t>
  </si>
  <si>
    <t>311-1328E-2X-CC (0-10) / Hyd, Vac</t>
  </si>
  <si>
    <t>KC_20.09.2013_7850L_BH12287A(B)</t>
  </si>
  <si>
    <t>311-1325B-19X-4 (145-146) / Void, SB</t>
  </si>
  <si>
    <t>NAB</t>
  </si>
  <si>
    <t>Utica Fm.</t>
  </si>
  <si>
    <t>Marcellus Fm.</t>
  </si>
  <si>
    <t>UML</t>
  </si>
  <si>
    <t>UML 06/19/2014</t>
  </si>
  <si>
    <t>Cedars</t>
  </si>
  <si>
    <t>Cedars NS1D, 2013 June</t>
  </si>
  <si>
    <t>CROMO</t>
  </si>
  <si>
    <t>CROMO-N08-A.1</t>
  </si>
  <si>
    <t>Sally-2-5</t>
  </si>
  <si>
    <t>CROMO-N08-A.2</t>
  </si>
  <si>
    <t>Cedars BSC, 2013 June</t>
  </si>
  <si>
    <t>KC_27.08.2007_7850L_BH12287A(C)</t>
  </si>
  <si>
    <t>LML</t>
  </si>
  <si>
    <t>LML-20m</t>
  </si>
  <si>
    <t>UML 07/29/2014</t>
  </si>
  <si>
    <t>PRB</t>
  </si>
  <si>
    <t>DR_15W-17-08-41</t>
  </si>
  <si>
    <t>DR_3CA34</t>
  </si>
  <si>
    <t>DR_Visborg_13W-17-08-41</t>
  </si>
  <si>
    <t>Cedars BSC, 2014 July</t>
  </si>
  <si>
    <t>CROMO-DTW #19</t>
  </si>
  <si>
    <t>a_mw_preNGS</t>
  </si>
  <si>
    <t>dD_SMOW_preNGS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</si>
</sst>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N8" sqref="N8"/>
    </sheetView>
  </sheetViews>
  <sheetFormatPr defaultRowHeight="15" x14ac:dyDescent="0.25"/>
  <cols>
    <col min="2" max="2" width="34.5703125" bestFit="1" customWidth="1"/>
    <col min="19" max="19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62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61</v>
      </c>
      <c r="M1" t="s">
        <v>12</v>
      </c>
      <c r="N1" t="s">
        <v>13</v>
      </c>
      <c r="O1" t="s">
        <v>14</v>
      </c>
      <c r="P1" t="s">
        <v>15</v>
      </c>
      <c r="Q1" t="s">
        <v>4</v>
      </c>
      <c r="R1" t="s">
        <v>11</v>
      </c>
    </row>
    <row r="2" spans="1:19" x14ac:dyDescent="0.25">
      <c r="A2" t="s">
        <v>16</v>
      </c>
      <c r="B2" t="s">
        <v>17</v>
      </c>
      <c r="C2" s="3">
        <v>-52.81420327</v>
      </c>
      <c r="D2" s="3">
        <v>4.1577114999999998E-2</v>
      </c>
      <c r="E2" s="3">
        <v>-344.17898930000001</v>
      </c>
      <c r="F2" s="3">
        <v>4.1577114999999998E-2</v>
      </c>
      <c r="G2" s="3">
        <v>1.458395962</v>
      </c>
      <c r="H2" s="3">
        <v>0.71082277599999999</v>
      </c>
      <c r="I2" s="4">
        <v>329.79369489999999</v>
      </c>
      <c r="J2">
        <v>-32</v>
      </c>
      <c r="K2">
        <v>10</v>
      </c>
      <c r="L2">
        <v>0.67749322199999995</v>
      </c>
      <c r="M2">
        <v>39</v>
      </c>
      <c r="N2">
        <v>2</v>
      </c>
      <c r="O2">
        <v>8.0000000000000002E-8</v>
      </c>
      <c r="P2">
        <v>3.9999999999999998E-7</v>
      </c>
      <c r="Q2" s="3">
        <f t="shared" ref="Q2:Q35" si="0">(EXP(LN(E2/1000+1)-LN(-149.8/1000+1)+LN(-147.7/1000+1))-1)*1000</f>
        <v>-342.55910677533518</v>
      </c>
      <c r="R2">
        <f t="shared" ref="R2:R35" si="1">(Q2/1000+1)/(J2/1000+1)</f>
        <v>0.67917447647176121</v>
      </c>
      <c r="S2" s="2"/>
    </row>
    <row r="3" spans="1:19" x14ac:dyDescent="0.25">
      <c r="A3" t="s">
        <v>16</v>
      </c>
      <c r="B3" t="s">
        <v>48</v>
      </c>
      <c r="C3" s="3">
        <v>-54.153388569999997</v>
      </c>
      <c r="D3" s="3">
        <v>5.0628844999999999E-2</v>
      </c>
      <c r="E3" s="3">
        <v>-348.86295969999998</v>
      </c>
      <c r="F3" s="3">
        <v>4.1577114999999998E-2</v>
      </c>
      <c r="G3" s="3">
        <v>0.76021780999999999</v>
      </c>
      <c r="H3" s="3">
        <v>0.37419403299999998</v>
      </c>
      <c r="I3" s="4">
        <v>514.56256250000001</v>
      </c>
      <c r="J3">
        <v>-32</v>
      </c>
      <c r="K3">
        <v>10</v>
      </c>
      <c r="L3">
        <v>0.67266636000000002</v>
      </c>
      <c r="M3">
        <v>39</v>
      </c>
      <c r="N3">
        <v>2</v>
      </c>
      <c r="O3">
        <v>8.0000000000000002E-8</v>
      </c>
      <c r="P3">
        <v>3.9999999999999998E-7</v>
      </c>
      <c r="Q3" s="3">
        <f t="shared" si="0"/>
        <v>-347.2546466152786</v>
      </c>
      <c r="R3">
        <f t="shared" si="1"/>
        <v>0.67432371217429898</v>
      </c>
      <c r="S3" s="2"/>
    </row>
    <row r="4" spans="1:19" x14ac:dyDescent="0.25">
      <c r="A4" t="s">
        <v>33</v>
      </c>
      <c r="B4" t="s">
        <v>38</v>
      </c>
      <c r="C4" s="3">
        <v>-68.501566479999994</v>
      </c>
      <c r="D4" s="3">
        <v>0.102914425</v>
      </c>
      <c r="E4" s="3">
        <v>-191.47467019999999</v>
      </c>
      <c r="F4" s="3">
        <v>0.10257838499999999</v>
      </c>
      <c r="G4" s="3">
        <v>5.7390843760000001</v>
      </c>
      <c r="H4" s="3">
        <v>0.48500764200000002</v>
      </c>
      <c r="I4" s="4">
        <v>24.975443949999999</v>
      </c>
      <c r="J4">
        <v>5</v>
      </c>
      <c r="K4">
        <v>10</v>
      </c>
      <c r="L4">
        <v>0.80450281599999995</v>
      </c>
      <c r="M4">
        <v>11.744999999999999</v>
      </c>
      <c r="N4">
        <v>0.70169656000000002</v>
      </c>
      <c r="O4">
        <v>2.0000000000000001E-9</v>
      </c>
      <c r="P4">
        <v>5.9999999999999995E-8</v>
      </c>
      <c r="Q4" s="3">
        <f t="shared" si="0"/>
        <v>-189.47760692949879</v>
      </c>
      <c r="R4">
        <f t="shared" si="1"/>
        <v>0.8064899433537327</v>
      </c>
      <c r="S4" s="2"/>
    </row>
    <row r="5" spans="1:19" x14ac:dyDescent="0.25">
      <c r="A5" t="s">
        <v>33</v>
      </c>
      <c r="B5" t="s">
        <v>35</v>
      </c>
      <c r="C5" s="3">
        <v>-67.628319669999996</v>
      </c>
      <c r="D5" s="3">
        <v>6.7873613999999999E-2</v>
      </c>
      <c r="E5" s="3">
        <v>-190.3971311</v>
      </c>
      <c r="F5" s="3">
        <v>6.7651989999999995E-2</v>
      </c>
      <c r="G5" s="3">
        <v>5.2247790030000001</v>
      </c>
      <c r="H5" s="3">
        <v>0.29067800700000002</v>
      </c>
      <c r="I5" s="4">
        <v>42.227206840000001</v>
      </c>
      <c r="J5">
        <v>5</v>
      </c>
      <c r="K5">
        <v>10</v>
      </c>
      <c r="L5">
        <v>0.80557499399999999</v>
      </c>
      <c r="M5">
        <v>16.3308</v>
      </c>
      <c r="N5">
        <v>0.86300533099999999</v>
      </c>
      <c r="O5">
        <v>2.0000000000000001E-9</v>
      </c>
      <c r="P5">
        <v>5.9999999999999995E-8</v>
      </c>
      <c r="Q5" s="3">
        <f t="shared" si="0"/>
        <v>-188.39740630031753</v>
      </c>
      <c r="R5">
        <f t="shared" si="1"/>
        <v>0.80756476985043035</v>
      </c>
      <c r="S5" s="2"/>
    </row>
    <row r="6" spans="1:19" x14ac:dyDescent="0.25">
      <c r="A6" t="s">
        <v>33</v>
      </c>
      <c r="B6" t="s">
        <v>34</v>
      </c>
      <c r="C6" s="3">
        <v>-63.142346379999999</v>
      </c>
      <c r="D6" s="3">
        <v>4.3450128999999997E-2</v>
      </c>
      <c r="E6" s="3">
        <v>-195.24428030000001</v>
      </c>
      <c r="F6" s="3">
        <v>4.3308253999999997E-2</v>
      </c>
      <c r="G6" s="3">
        <v>6.1422632469999998</v>
      </c>
      <c r="H6" s="3">
        <v>0.20707109400000001</v>
      </c>
      <c r="I6" s="4">
        <v>12.78501286</v>
      </c>
      <c r="J6">
        <v>5</v>
      </c>
      <c r="K6">
        <v>10</v>
      </c>
      <c r="L6">
        <v>0.80075196000000004</v>
      </c>
      <c r="M6">
        <v>3.44224</v>
      </c>
      <c r="N6">
        <v>0.297498975</v>
      </c>
      <c r="O6">
        <v>2.0000000000000001E-9</v>
      </c>
      <c r="P6">
        <v>5.9999999999999995E-8</v>
      </c>
      <c r="Q6" s="3">
        <f t="shared" si="0"/>
        <v>-193.25652799304871</v>
      </c>
      <c r="R6">
        <f t="shared" si="1"/>
        <v>0.80272982289248895</v>
      </c>
      <c r="S6" s="2"/>
    </row>
    <row r="7" spans="1:19" x14ac:dyDescent="0.25">
      <c r="A7" t="s">
        <v>33</v>
      </c>
      <c r="B7" t="s">
        <v>36</v>
      </c>
      <c r="C7" s="3">
        <v>-61.634471830000003</v>
      </c>
      <c r="D7" s="3">
        <v>8.0306232000000005E-2</v>
      </c>
      <c r="E7" s="3">
        <v>-193.1306773</v>
      </c>
      <c r="F7" s="3">
        <v>8.0044012999999997E-2</v>
      </c>
      <c r="G7" s="3">
        <v>6.1731387279999996</v>
      </c>
      <c r="H7" s="3">
        <v>0.34059202500000002</v>
      </c>
      <c r="I7" s="4">
        <v>11.894008940000001</v>
      </c>
      <c r="J7">
        <v>5</v>
      </c>
      <c r="K7">
        <v>10</v>
      </c>
      <c r="L7">
        <v>0.80285504699999999</v>
      </c>
      <c r="M7">
        <v>3.44224</v>
      </c>
      <c r="N7">
        <v>0.297498975</v>
      </c>
      <c r="O7">
        <v>2.0000000000000001E-9</v>
      </c>
      <c r="P7">
        <v>5.9999999999999995E-8</v>
      </c>
      <c r="Q7" s="3">
        <f t="shared" si="0"/>
        <v>-191.13770437872256</v>
      </c>
      <c r="R7">
        <f t="shared" si="1"/>
        <v>0.80483810509579856</v>
      </c>
      <c r="S7" s="2"/>
    </row>
    <row r="8" spans="1:19" x14ac:dyDescent="0.25">
      <c r="A8" t="s">
        <v>55</v>
      </c>
      <c r="B8" t="s">
        <v>56</v>
      </c>
      <c r="C8" s="3">
        <v>-59.74184726</v>
      </c>
      <c r="D8" s="3">
        <v>8.0306232000000005E-2</v>
      </c>
      <c r="E8" s="3">
        <v>-294.48865649999999</v>
      </c>
      <c r="F8" s="3">
        <v>0.118952635</v>
      </c>
      <c r="G8" s="3">
        <v>5.4230981070000004</v>
      </c>
      <c r="H8" s="3">
        <v>0.34316155700000001</v>
      </c>
      <c r="I8" s="4">
        <v>35.326035660000002</v>
      </c>
      <c r="J8">
        <v>-134.6413096</v>
      </c>
      <c r="K8">
        <v>2</v>
      </c>
      <c r="L8">
        <v>0.81528197700000005</v>
      </c>
      <c r="M8">
        <v>20.8</v>
      </c>
      <c r="Q8" s="3">
        <f t="shared" si="0"/>
        <v>-292.74603850264634</v>
      </c>
      <c r="R8">
        <f t="shared" si="1"/>
        <v>0.8172957287462328</v>
      </c>
      <c r="S8" s="2"/>
    </row>
    <row r="9" spans="1:19" x14ac:dyDescent="0.25">
      <c r="A9" t="s">
        <v>55</v>
      </c>
      <c r="B9" t="s">
        <v>57</v>
      </c>
      <c r="C9" s="3">
        <v>-62.034322019999998</v>
      </c>
      <c r="D9" s="3">
        <v>0.102914425</v>
      </c>
      <c r="E9" s="3">
        <v>-292.55112750000001</v>
      </c>
      <c r="F9" s="3">
        <v>0.10257838499999999</v>
      </c>
      <c r="G9" s="3">
        <v>4.9499046040000003</v>
      </c>
      <c r="H9" s="3">
        <v>0.63090709</v>
      </c>
      <c r="I9" s="4">
        <v>52.37110431</v>
      </c>
      <c r="J9">
        <v>-130.11068560000001</v>
      </c>
      <c r="K9">
        <v>2</v>
      </c>
      <c r="L9">
        <v>0.81326309100000005</v>
      </c>
      <c r="M9">
        <v>20.3</v>
      </c>
      <c r="Q9" s="3">
        <f t="shared" si="0"/>
        <v>-290.80372379234285</v>
      </c>
      <c r="R9">
        <f t="shared" si="1"/>
        <v>0.81527185639338529</v>
      </c>
      <c r="S9" s="2"/>
    </row>
    <row r="10" spans="1:19" x14ac:dyDescent="0.25">
      <c r="A10" t="s">
        <v>55</v>
      </c>
      <c r="B10" t="s">
        <v>58</v>
      </c>
      <c r="C10" s="3">
        <v>-58.579001959999999</v>
      </c>
      <c r="D10" s="3">
        <v>0.102914425</v>
      </c>
      <c r="E10" s="3">
        <v>-295.62648710000002</v>
      </c>
      <c r="F10" s="3">
        <v>0.10257838499999999</v>
      </c>
      <c r="G10" s="3">
        <v>5.1863372319999996</v>
      </c>
      <c r="H10" s="3">
        <v>0.43226230999999998</v>
      </c>
      <c r="I10" s="4">
        <v>43.603989439999999</v>
      </c>
      <c r="J10">
        <v>-142.29215529999999</v>
      </c>
      <c r="K10">
        <v>2</v>
      </c>
      <c r="L10">
        <v>0.82122778399999996</v>
      </c>
      <c r="M10">
        <v>19.399999999999999</v>
      </c>
      <c r="Q10" s="3">
        <f t="shared" si="0"/>
        <v>-293.88667955225822</v>
      </c>
      <c r="R10">
        <f t="shared" si="1"/>
        <v>0.82325622274647459</v>
      </c>
      <c r="S10" s="2"/>
    </row>
    <row r="11" spans="1:19" x14ac:dyDescent="0.25">
      <c r="A11" t="s">
        <v>20</v>
      </c>
      <c r="B11" t="s">
        <v>32</v>
      </c>
      <c r="C11" s="3">
        <v>-59.71536734</v>
      </c>
      <c r="D11" s="3">
        <v>5.9815599999999997E-2</v>
      </c>
      <c r="E11" s="3">
        <v>-323.83554470000001</v>
      </c>
      <c r="F11" s="3">
        <v>6.0076425000000003E-2</v>
      </c>
      <c r="G11" s="3">
        <v>0.46719147500000002</v>
      </c>
      <c r="H11" s="3">
        <v>0.32654860499999999</v>
      </c>
      <c r="I11" s="4">
        <v>660.38526420000005</v>
      </c>
      <c r="J11">
        <v>-21</v>
      </c>
      <c r="K11">
        <v>10</v>
      </c>
      <c r="L11">
        <v>0.69066849399999997</v>
      </c>
      <c r="M11">
        <v>16</v>
      </c>
      <c r="N11">
        <v>5</v>
      </c>
      <c r="Q11" s="3">
        <f t="shared" si="0"/>
        <v>-322.16541372360621</v>
      </c>
      <c r="R11">
        <f t="shared" si="1"/>
        <v>0.69237444972052486</v>
      </c>
      <c r="S11" s="2"/>
    </row>
    <row r="12" spans="1:19" x14ac:dyDescent="0.25">
      <c r="A12" t="s">
        <v>20</v>
      </c>
      <c r="B12" t="s">
        <v>31</v>
      </c>
      <c r="C12" s="3">
        <v>-59.246697730000001</v>
      </c>
      <c r="D12" s="3">
        <v>5.9815599999999997E-2</v>
      </c>
      <c r="E12" s="3">
        <v>-325.93188930000002</v>
      </c>
      <c r="F12" s="3">
        <v>5.9620288E-2</v>
      </c>
      <c r="G12" s="3">
        <v>0.99831192400000002</v>
      </c>
      <c r="H12" s="3">
        <v>0.550230836</v>
      </c>
      <c r="I12" s="4">
        <v>434.91719440000003</v>
      </c>
      <c r="J12">
        <v>-21</v>
      </c>
      <c r="K12">
        <v>10</v>
      </c>
      <c r="L12">
        <v>0.68852718099999999</v>
      </c>
      <c r="M12">
        <v>16</v>
      </c>
      <c r="N12">
        <v>5</v>
      </c>
      <c r="Q12" s="3">
        <f t="shared" si="0"/>
        <v>-324.26693630956248</v>
      </c>
      <c r="R12">
        <f t="shared" si="1"/>
        <v>0.69022784850912922</v>
      </c>
      <c r="S12" s="2"/>
    </row>
    <row r="13" spans="1:19" x14ac:dyDescent="0.25">
      <c r="A13" t="s">
        <v>20</v>
      </c>
      <c r="B13" t="s">
        <v>21</v>
      </c>
      <c r="C13" s="3">
        <v>-59.703778270000001</v>
      </c>
      <c r="D13" s="3">
        <v>0.16165501199999999</v>
      </c>
      <c r="E13" s="3">
        <v>-331.79023100000001</v>
      </c>
      <c r="F13" s="3">
        <v>0.104011853</v>
      </c>
      <c r="G13" s="3">
        <v>0.315315183</v>
      </c>
      <c r="H13" s="3">
        <v>4.8734205000000003E-2</v>
      </c>
      <c r="I13" s="4">
        <v>775.26050840000005</v>
      </c>
      <c r="J13">
        <v>-21</v>
      </c>
      <c r="K13">
        <v>10</v>
      </c>
      <c r="L13">
        <v>0.68243693299999997</v>
      </c>
      <c r="M13">
        <v>16</v>
      </c>
      <c r="N13">
        <v>5</v>
      </c>
      <c r="Q13" s="3">
        <f t="shared" si="0"/>
        <v>-330.13974815490468</v>
      </c>
      <c r="R13">
        <f t="shared" si="1"/>
        <v>0.68422906215025059</v>
      </c>
      <c r="S13" s="2"/>
    </row>
    <row r="14" spans="1:19" x14ac:dyDescent="0.25">
      <c r="A14" t="s">
        <v>42</v>
      </c>
      <c r="B14" t="s">
        <v>43</v>
      </c>
      <c r="C14" s="3">
        <v>-70.958729910000002</v>
      </c>
      <c r="D14" s="3">
        <v>0.102914425</v>
      </c>
      <c r="E14" s="3">
        <v>-266.78240319999998</v>
      </c>
      <c r="F14" s="3">
        <v>0.10257838499999999</v>
      </c>
      <c r="G14" s="3">
        <v>3.2249323849999998</v>
      </c>
      <c r="H14" s="3">
        <v>0.43226230999999998</v>
      </c>
      <c r="I14" s="4">
        <v>138.7387736</v>
      </c>
      <c r="J14">
        <v>-39</v>
      </c>
      <c r="K14">
        <v>10</v>
      </c>
      <c r="L14">
        <v>0.76297356599999999</v>
      </c>
      <c r="M14">
        <v>4</v>
      </c>
      <c r="N14">
        <v>2</v>
      </c>
      <c r="Q14" s="3">
        <f t="shared" si="0"/>
        <v>-264.97135056146772</v>
      </c>
      <c r="R14">
        <f t="shared" si="1"/>
        <v>0.76485811596101183</v>
      </c>
      <c r="S14" s="2"/>
    </row>
    <row r="15" spans="1:19" x14ac:dyDescent="0.25">
      <c r="A15" t="s">
        <v>42</v>
      </c>
      <c r="B15" t="s">
        <v>54</v>
      </c>
      <c r="C15" s="3">
        <v>-70.994140520000002</v>
      </c>
      <c r="D15" s="3">
        <v>0.16066483400000001</v>
      </c>
      <c r="E15" s="3">
        <v>-270.73542140000001</v>
      </c>
      <c r="F15" s="3">
        <v>0.160140225</v>
      </c>
      <c r="G15" s="3">
        <v>3.1277305499999999</v>
      </c>
      <c r="H15" s="3">
        <v>0.66872827499999998</v>
      </c>
      <c r="I15" s="4">
        <v>145.33742480000001</v>
      </c>
      <c r="J15">
        <v>-39</v>
      </c>
      <c r="K15">
        <v>10</v>
      </c>
      <c r="L15">
        <v>0.75886012300000005</v>
      </c>
      <c r="M15">
        <v>4</v>
      </c>
      <c r="N15">
        <v>2</v>
      </c>
      <c r="Q15" s="3">
        <f t="shared" si="0"/>
        <v>-268.9341327443189</v>
      </c>
      <c r="R15">
        <f t="shared" si="1"/>
        <v>0.76073451327334152</v>
      </c>
      <c r="S15" s="2"/>
    </row>
    <row r="16" spans="1:19" x14ac:dyDescent="0.25">
      <c r="A16" t="s">
        <v>52</v>
      </c>
      <c r="B16" t="s">
        <v>53</v>
      </c>
      <c r="C16" s="3">
        <v>-65.474051489999994</v>
      </c>
      <c r="D16" s="3">
        <v>6.7873613999999999E-2</v>
      </c>
      <c r="E16" s="3">
        <v>-291.56166789999997</v>
      </c>
      <c r="F16" s="3">
        <v>6.7651989999999995E-2</v>
      </c>
      <c r="G16" s="3">
        <v>0.98038875400000003</v>
      </c>
      <c r="H16" s="3">
        <v>0.35489662500000002</v>
      </c>
      <c r="I16" s="4">
        <v>440.12466180000001</v>
      </c>
      <c r="J16">
        <v>-41</v>
      </c>
      <c r="K16">
        <v>10</v>
      </c>
      <c r="L16">
        <v>0.738726102</v>
      </c>
      <c r="M16">
        <v>6</v>
      </c>
      <c r="N16">
        <v>2</v>
      </c>
      <c r="Q16" s="3">
        <f t="shared" si="0"/>
        <v>-289.81182022014809</v>
      </c>
      <c r="R16">
        <f t="shared" si="1"/>
        <v>0.74055076098003336</v>
      </c>
      <c r="S16" s="2"/>
    </row>
    <row r="17" spans="1:19" x14ac:dyDescent="0.25">
      <c r="A17" t="s">
        <v>44</v>
      </c>
      <c r="B17" t="s">
        <v>45</v>
      </c>
      <c r="C17" s="3">
        <v>-67.965227010000007</v>
      </c>
      <c r="D17" s="3">
        <v>0.117069038</v>
      </c>
      <c r="E17" s="3">
        <v>-334.70075680000002</v>
      </c>
      <c r="F17" s="3">
        <v>6.7651989999999995E-2</v>
      </c>
      <c r="G17" s="3">
        <v>-2.434968794</v>
      </c>
      <c r="H17" s="3">
        <v>0.61672175699999998</v>
      </c>
      <c r="I17" s="4" t="e">
        <v>#NUM!</v>
      </c>
      <c r="J17">
        <v>-40</v>
      </c>
      <c r="K17">
        <v>10</v>
      </c>
      <c r="L17">
        <v>0.69302004500000003</v>
      </c>
      <c r="M17">
        <v>17</v>
      </c>
      <c r="N17">
        <v>1</v>
      </c>
      <c r="O17">
        <v>1.053E-4</v>
      </c>
      <c r="P17">
        <v>1.2870000000000001E-4</v>
      </c>
      <c r="Q17" s="3">
        <f t="shared" si="0"/>
        <v>-333.05746297417073</v>
      </c>
      <c r="R17">
        <f t="shared" si="1"/>
        <v>0.69473180940190549</v>
      </c>
      <c r="S17" s="2"/>
    </row>
    <row r="18" spans="1:19" x14ac:dyDescent="0.25">
      <c r="A18" t="s">
        <v>44</v>
      </c>
      <c r="B18" t="s">
        <v>50</v>
      </c>
      <c r="C18" s="3">
        <v>-63.809636830000002</v>
      </c>
      <c r="D18" s="3">
        <v>0.20507397499999999</v>
      </c>
      <c r="E18" s="3">
        <v>-343.5982133</v>
      </c>
      <c r="F18" s="3">
        <v>0.160140225</v>
      </c>
      <c r="G18" s="3">
        <v>-3.35969425</v>
      </c>
      <c r="H18" s="3">
        <v>1.416035683</v>
      </c>
      <c r="I18" s="4" t="e">
        <v>#NUM!</v>
      </c>
      <c r="J18">
        <v>-37</v>
      </c>
      <c r="K18">
        <v>10</v>
      </c>
      <c r="L18">
        <v>0.68162179300000003</v>
      </c>
      <c r="M18">
        <v>17</v>
      </c>
      <c r="N18">
        <v>1</v>
      </c>
      <c r="O18">
        <v>2.8079999999999999E-4</v>
      </c>
      <c r="P18">
        <v>3.4319999999999999E-4</v>
      </c>
      <c r="Q18" s="3">
        <f t="shared" si="0"/>
        <v>-341.97689625451642</v>
      </c>
      <c r="R18">
        <f t="shared" si="1"/>
        <v>0.68330540368170678</v>
      </c>
      <c r="S18" s="2"/>
    </row>
    <row r="19" spans="1:19" x14ac:dyDescent="0.25">
      <c r="A19" t="s">
        <v>44</v>
      </c>
      <c r="B19" t="s">
        <v>59</v>
      </c>
      <c r="C19" s="3">
        <v>-64.386110549999998</v>
      </c>
      <c r="D19" s="3">
        <v>5.4070739E-2</v>
      </c>
      <c r="E19" s="3">
        <v>-343.10395840000001</v>
      </c>
      <c r="F19" s="3">
        <v>5.3894184999999997E-2</v>
      </c>
      <c r="G19" s="3">
        <v>-2.927527649</v>
      </c>
      <c r="H19" s="3">
        <v>0.23601976099999999</v>
      </c>
      <c r="I19" s="4" t="e">
        <v>#NUM!</v>
      </c>
      <c r="J19">
        <v>-37</v>
      </c>
      <c r="K19">
        <v>10</v>
      </c>
      <c r="L19">
        <v>0.68213503799999997</v>
      </c>
      <c r="M19">
        <v>17</v>
      </c>
      <c r="N19">
        <v>1</v>
      </c>
      <c r="O19">
        <v>2.8079999999999999E-4</v>
      </c>
      <c r="P19">
        <v>3.4319999999999999E-4</v>
      </c>
      <c r="Q19" s="3">
        <f t="shared" si="0"/>
        <v>-341.48142054142539</v>
      </c>
      <c r="R19">
        <f t="shared" si="1"/>
        <v>0.68381991636404427</v>
      </c>
      <c r="S19" s="2"/>
    </row>
    <row r="20" spans="1:19" x14ac:dyDescent="0.25">
      <c r="A20" t="s">
        <v>22</v>
      </c>
      <c r="B20" t="s">
        <v>25</v>
      </c>
      <c r="C20" s="3">
        <v>-32.660133440000003</v>
      </c>
      <c r="D20" s="3">
        <v>6.7873613999999999E-2</v>
      </c>
      <c r="E20" s="3">
        <v>-422.1635149</v>
      </c>
      <c r="F20" s="3">
        <v>7.4274924000000006E-2</v>
      </c>
      <c r="G20" s="3">
        <v>4.3839888560000002</v>
      </c>
      <c r="H20" s="3">
        <v>0.79868855400000005</v>
      </c>
      <c r="I20" s="4">
        <v>75.748169000000004</v>
      </c>
      <c r="J20">
        <v>-28.84</v>
      </c>
      <c r="K20">
        <v>2</v>
      </c>
      <c r="L20">
        <v>0.59499617500000002</v>
      </c>
      <c r="M20">
        <v>30</v>
      </c>
      <c r="N20">
        <v>2</v>
      </c>
      <c r="O20">
        <v>8.0000000000000004E-4</v>
      </c>
      <c r="P20">
        <v>8.0000000000000002E-3</v>
      </c>
      <c r="Q20" s="3">
        <f t="shared" si="0"/>
        <v>-420.73625470391676</v>
      </c>
      <c r="R20">
        <f t="shared" si="1"/>
        <v>0.5964658195313679</v>
      </c>
      <c r="S20" s="2"/>
    </row>
    <row r="21" spans="1:19" x14ac:dyDescent="0.25">
      <c r="A21" t="s">
        <v>22</v>
      </c>
      <c r="B21" t="s">
        <v>26</v>
      </c>
      <c r="C21" s="3">
        <v>-32.28142854</v>
      </c>
      <c r="D21" s="3">
        <v>7.3390337999999999E-2</v>
      </c>
      <c r="E21" s="3">
        <v>-421.16478869999997</v>
      </c>
      <c r="F21" s="3">
        <v>5.9620288E-2</v>
      </c>
      <c r="G21" s="3">
        <v>4.0701840389999999</v>
      </c>
      <c r="H21" s="3">
        <v>0.29009636799999999</v>
      </c>
      <c r="I21" s="4">
        <v>90.464129740000004</v>
      </c>
      <c r="J21">
        <v>-28.84</v>
      </c>
      <c r="K21">
        <v>2</v>
      </c>
      <c r="L21">
        <v>0.59602456000000004</v>
      </c>
      <c r="M21">
        <v>30</v>
      </c>
      <c r="N21">
        <v>2</v>
      </c>
      <c r="O21">
        <v>8.0000000000000004E-4</v>
      </c>
      <c r="P21">
        <v>8.0000000000000002E-3</v>
      </c>
      <c r="Q21" s="3">
        <f t="shared" si="0"/>
        <v>-419.73506164315444</v>
      </c>
      <c r="R21">
        <f t="shared" si="1"/>
        <v>0.59749674446728196</v>
      </c>
      <c r="S21" s="2"/>
    </row>
    <row r="22" spans="1:19" x14ac:dyDescent="0.25">
      <c r="A22" t="s">
        <v>22</v>
      </c>
      <c r="B22" t="s">
        <v>29</v>
      </c>
      <c r="C22" s="3">
        <v>-39.108773640000003</v>
      </c>
      <c r="D22" s="3">
        <v>0.108369594</v>
      </c>
      <c r="E22" s="3">
        <v>-398.81940639999999</v>
      </c>
      <c r="F22" s="3">
        <v>4.9552274E-2</v>
      </c>
      <c r="G22" s="3">
        <v>4.5094371969999996</v>
      </c>
      <c r="H22" s="3">
        <v>0.246605201</v>
      </c>
      <c r="I22" s="4">
        <v>70.241622789999994</v>
      </c>
      <c r="J22">
        <v>-36.299999999999997</v>
      </c>
      <c r="K22">
        <v>5</v>
      </c>
      <c r="L22">
        <v>0.623825458</v>
      </c>
      <c r="M22">
        <v>30</v>
      </c>
      <c r="N22">
        <v>2</v>
      </c>
      <c r="O22">
        <v>8.0000000000000004E-4</v>
      </c>
      <c r="P22">
        <v>8.0000000000000002E-3</v>
      </c>
      <c r="Q22" s="3">
        <f t="shared" si="0"/>
        <v>-397.33448609117841</v>
      </c>
      <c r="R22">
        <f t="shared" si="1"/>
        <v>0.62536631099805084</v>
      </c>
      <c r="S22" s="2"/>
    </row>
    <row r="23" spans="1:19" x14ac:dyDescent="0.25">
      <c r="A23" t="s">
        <v>22</v>
      </c>
      <c r="B23" t="s">
        <v>28</v>
      </c>
      <c r="C23" s="3">
        <v>-39.73438934</v>
      </c>
      <c r="D23" s="3">
        <v>5.9815599999999997E-2</v>
      </c>
      <c r="E23" s="3">
        <v>-398.87457219999999</v>
      </c>
      <c r="F23" s="3">
        <v>6.3298405000000002E-2</v>
      </c>
      <c r="G23" s="3">
        <v>4.3376952580000001</v>
      </c>
      <c r="H23" s="3">
        <v>0.52262567299999996</v>
      </c>
      <c r="I23" s="4">
        <v>77.831943949999996</v>
      </c>
      <c r="J23">
        <v>-36.299999999999997</v>
      </c>
      <c r="K23">
        <v>5</v>
      </c>
      <c r="L23">
        <v>0.62376821400000004</v>
      </c>
      <c r="M23">
        <v>30</v>
      </c>
      <c r="N23">
        <v>2</v>
      </c>
      <c r="O23">
        <v>8.0000000000000004E-4</v>
      </c>
      <c r="P23">
        <v>8.0000000000000002E-3</v>
      </c>
      <c r="Q23" s="3">
        <f t="shared" si="0"/>
        <v>-397.38978815109385</v>
      </c>
      <c r="R23">
        <f t="shared" si="1"/>
        <v>0.62530892585753473</v>
      </c>
      <c r="S23" s="2"/>
    </row>
    <row r="24" spans="1:19" x14ac:dyDescent="0.25">
      <c r="A24" t="s">
        <v>22</v>
      </c>
      <c r="B24" t="s">
        <v>27</v>
      </c>
      <c r="C24" s="3">
        <v>-40.185860329999997</v>
      </c>
      <c r="D24" s="3">
        <v>2.2500679999999999E-2</v>
      </c>
      <c r="E24" s="3">
        <v>-396.47061309999998</v>
      </c>
      <c r="F24" s="3">
        <v>1.3181104000000001E-2</v>
      </c>
      <c r="G24" s="3">
        <v>4.1097007809999999</v>
      </c>
      <c r="H24" s="3">
        <v>0.18391539700000001</v>
      </c>
      <c r="I24" s="4">
        <v>88.531438480000006</v>
      </c>
      <c r="J24">
        <v>-36.299999999999997</v>
      </c>
      <c r="K24">
        <v>5</v>
      </c>
      <c r="L24">
        <v>0.62624405999999999</v>
      </c>
      <c r="M24">
        <v>30</v>
      </c>
      <c r="N24">
        <v>2</v>
      </c>
      <c r="O24">
        <v>8.0000000000000004E-4</v>
      </c>
      <c r="P24">
        <v>8.0000000000000002E-3</v>
      </c>
      <c r="Q24" s="3">
        <f t="shared" si="0"/>
        <v>-394.97989125515164</v>
      </c>
      <c r="R24">
        <f t="shared" si="1"/>
        <v>0.62780959712031581</v>
      </c>
      <c r="S24" s="2"/>
    </row>
    <row r="25" spans="1:19" x14ac:dyDescent="0.25">
      <c r="A25" t="s">
        <v>22</v>
      </c>
      <c r="B25" t="s">
        <v>23</v>
      </c>
      <c r="C25" s="3">
        <v>-39.722556249999997</v>
      </c>
      <c r="D25" s="3">
        <v>3.8470127E-2</v>
      </c>
      <c r="E25" s="3">
        <v>-391.62337939999998</v>
      </c>
      <c r="F25" s="3">
        <v>3.0170603000000001E-2</v>
      </c>
      <c r="G25" s="3">
        <v>4.4651424559999997</v>
      </c>
      <c r="H25" s="3">
        <v>0.222715992</v>
      </c>
      <c r="I25" s="4">
        <v>72.163069089999993</v>
      </c>
      <c r="J25">
        <v>-36.299999999999997</v>
      </c>
      <c r="K25">
        <v>5</v>
      </c>
      <c r="L25">
        <v>0.63129254000000001</v>
      </c>
      <c r="M25">
        <v>30</v>
      </c>
      <c r="N25">
        <v>2</v>
      </c>
      <c r="O25">
        <v>8.0000000000000004E-4</v>
      </c>
      <c r="P25">
        <v>8.0000000000000002E-3</v>
      </c>
      <c r="Q25" s="3">
        <f t="shared" si="0"/>
        <v>-390.12068485370486</v>
      </c>
      <c r="R25">
        <f t="shared" si="1"/>
        <v>0.63285183682296886</v>
      </c>
      <c r="S25" s="2"/>
    </row>
    <row r="26" spans="1:19" x14ac:dyDescent="0.25">
      <c r="A26" t="s">
        <v>22</v>
      </c>
      <c r="B26" t="s">
        <v>24</v>
      </c>
      <c r="C26" s="3">
        <v>-39.723288449999998</v>
      </c>
      <c r="D26" s="3">
        <v>5.9815599999999997E-2</v>
      </c>
      <c r="E26" s="3">
        <v>-391.62109049999998</v>
      </c>
      <c r="F26" s="3">
        <v>5.9620288E-2</v>
      </c>
      <c r="G26" s="3">
        <v>4.0730659830000002</v>
      </c>
      <c r="H26" s="3">
        <v>0.25864166100000002</v>
      </c>
      <c r="I26" s="4">
        <v>90.322358960000003</v>
      </c>
      <c r="J26">
        <v>-36.299999999999997</v>
      </c>
      <c r="K26">
        <v>5</v>
      </c>
      <c r="L26">
        <v>0.63129491500000001</v>
      </c>
      <c r="M26">
        <v>30</v>
      </c>
      <c r="N26">
        <v>2</v>
      </c>
      <c r="O26">
        <v>8.0000000000000004E-4</v>
      </c>
      <c r="P26">
        <v>8.0000000000000002E-3</v>
      </c>
      <c r="Q26" s="3">
        <f t="shared" si="0"/>
        <v>-390.11839030010577</v>
      </c>
      <c r="R26">
        <f t="shared" si="1"/>
        <v>0.6328542178062615</v>
      </c>
      <c r="S26" s="2"/>
    </row>
    <row r="27" spans="1:19" x14ac:dyDescent="0.25">
      <c r="A27" t="s">
        <v>22</v>
      </c>
      <c r="B27" t="s">
        <v>51</v>
      </c>
      <c r="C27" s="3">
        <v>-40.644023310000001</v>
      </c>
      <c r="D27" s="3">
        <v>3.7342983000000003E-2</v>
      </c>
      <c r="E27" s="3">
        <v>-387.99259130000002</v>
      </c>
      <c r="F27" s="3">
        <v>4.7636047000000001E-2</v>
      </c>
      <c r="G27" s="3">
        <v>4.3605284849999997</v>
      </c>
      <c r="H27" s="3">
        <v>0.223642216</v>
      </c>
      <c r="I27" s="4">
        <v>76.800594649999994</v>
      </c>
      <c r="J27">
        <v>-36.299999999999997</v>
      </c>
      <c r="K27">
        <v>5</v>
      </c>
      <c r="L27">
        <v>0.63506008999999997</v>
      </c>
      <c r="M27">
        <v>30</v>
      </c>
      <c r="N27">
        <v>2</v>
      </c>
      <c r="O27">
        <v>8.0000000000000004E-4</v>
      </c>
      <c r="P27">
        <v>8.0000000000000002E-3</v>
      </c>
      <c r="Q27" s="3">
        <f t="shared" si="0"/>
        <v>-386.48092868147489</v>
      </c>
      <c r="R27">
        <f t="shared" si="1"/>
        <v>0.63662869286969503</v>
      </c>
      <c r="S27" s="2"/>
    </row>
    <row r="28" spans="1:19" x14ac:dyDescent="0.25">
      <c r="A28" t="s">
        <v>22</v>
      </c>
      <c r="B28" t="s">
        <v>30</v>
      </c>
      <c r="C28" s="3">
        <v>-40.254174190000001</v>
      </c>
      <c r="D28" s="3">
        <v>8.3664011999999996E-2</v>
      </c>
      <c r="E28" s="3">
        <v>-396.55662410000002</v>
      </c>
      <c r="F28" s="3">
        <v>5.3894184999999997E-2</v>
      </c>
      <c r="G28" s="3">
        <v>4.225111718</v>
      </c>
      <c r="H28" s="3">
        <v>0.299765053</v>
      </c>
      <c r="I28" s="4">
        <v>83.021929330000006</v>
      </c>
      <c r="J28">
        <v>-36.299999999999997</v>
      </c>
      <c r="K28">
        <v>5</v>
      </c>
      <c r="L28">
        <v>0.62617347300000004</v>
      </c>
      <c r="M28">
        <v>30</v>
      </c>
      <c r="N28">
        <v>2</v>
      </c>
      <c r="O28">
        <v>8.0000000000000004E-4</v>
      </c>
      <c r="P28">
        <v>8.0000000000000002E-3</v>
      </c>
      <c r="Q28" s="3">
        <f t="shared" si="0"/>
        <v>-395.06611470292876</v>
      </c>
      <c r="R28">
        <f t="shared" si="1"/>
        <v>0.62772012586600734</v>
      </c>
      <c r="S28" s="2"/>
    </row>
    <row r="29" spans="1:19" x14ac:dyDescent="0.25">
      <c r="A29" t="s">
        <v>22</v>
      </c>
      <c r="B29" t="s">
        <v>37</v>
      </c>
      <c r="C29" s="3">
        <v>-41.438442870000003</v>
      </c>
      <c r="D29" s="3">
        <v>5.9815599999999997E-2</v>
      </c>
      <c r="E29" s="3">
        <v>-389.8269975</v>
      </c>
      <c r="F29" s="3">
        <v>5.9620288E-2</v>
      </c>
      <c r="G29" s="3">
        <v>4.8685716320000001</v>
      </c>
      <c r="H29" s="3">
        <v>0.32119777199999999</v>
      </c>
      <c r="I29" s="4">
        <v>55.51269739</v>
      </c>
      <c r="J29">
        <v>-36.299999999999997</v>
      </c>
      <c r="K29">
        <v>5</v>
      </c>
      <c r="L29">
        <v>0.63315658699999999</v>
      </c>
      <c r="M29">
        <v>30</v>
      </c>
      <c r="N29">
        <v>2</v>
      </c>
      <c r="O29">
        <v>8.0000000000000004E-4</v>
      </c>
      <c r="P29">
        <v>8.0000000000000002E-3</v>
      </c>
      <c r="Q29" s="3">
        <f t="shared" si="0"/>
        <v>-388.31986587773446</v>
      </c>
      <c r="R29">
        <f t="shared" si="1"/>
        <v>0.63472048783051316</v>
      </c>
      <c r="S29" s="2"/>
    </row>
    <row r="30" spans="1:19" x14ac:dyDescent="0.25">
      <c r="A30" t="s">
        <v>39</v>
      </c>
      <c r="B30" t="s">
        <v>41</v>
      </c>
      <c r="C30" s="3">
        <v>-36.17888473</v>
      </c>
      <c r="D30" s="3">
        <v>8.9074688999999999E-2</v>
      </c>
      <c r="E30" s="3">
        <v>-159.67120729999999</v>
      </c>
      <c r="F30" s="3">
        <v>7.4257368000000004E-2</v>
      </c>
      <c r="G30" s="3">
        <v>3.1002064699999998</v>
      </c>
      <c r="H30" s="3">
        <v>0.32938946299999999</v>
      </c>
      <c r="I30" s="4">
        <v>147.2543785</v>
      </c>
      <c r="J30">
        <v>-44</v>
      </c>
      <c r="K30">
        <v>10</v>
      </c>
      <c r="L30">
        <v>0.879005013</v>
      </c>
      <c r="M30">
        <v>51</v>
      </c>
      <c r="N30">
        <v>10</v>
      </c>
      <c r="Q30" s="3">
        <f t="shared" si="0"/>
        <v>-157.59558925169358</v>
      </c>
      <c r="R30">
        <f t="shared" si="1"/>
        <v>0.88117616187061343</v>
      </c>
      <c r="S30" s="2"/>
    </row>
    <row r="31" spans="1:19" x14ac:dyDescent="0.25">
      <c r="A31" t="s">
        <v>39</v>
      </c>
      <c r="B31" t="s">
        <v>40</v>
      </c>
      <c r="C31" s="3">
        <v>-25.700360419999999</v>
      </c>
      <c r="D31" s="3">
        <v>8.0306232000000005E-2</v>
      </c>
      <c r="E31" s="3">
        <v>-155.1860585</v>
      </c>
      <c r="F31" s="3">
        <v>8.0044012999999997E-2</v>
      </c>
      <c r="G31" s="3">
        <v>2.9299475510000001</v>
      </c>
      <c r="H31" s="3">
        <v>0.35772219500000002</v>
      </c>
      <c r="I31" s="4">
        <v>159.62349699999999</v>
      </c>
      <c r="J31">
        <v>-40</v>
      </c>
      <c r="K31">
        <v>15</v>
      </c>
      <c r="L31">
        <v>0.88001452199999997</v>
      </c>
      <c r="M31">
        <v>93</v>
      </c>
      <c r="N31">
        <v>10</v>
      </c>
      <c r="Q31" s="3">
        <f t="shared" si="0"/>
        <v>-153.09936210250518</v>
      </c>
      <c r="R31">
        <f t="shared" si="1"/>
        <v>0.88218816447655712</v>
      </c>
      <c r="S31" s="2"/>
    </row>
    <row r="32" spans="1:19" x14ac:dyDescent="0.25">
      <c r="A32" t="s">
        <v>18</v>
      </c>
      <c r="B32" t="s">
        <v>19</v>
      </c>
      <c r="C32" s="3">
        <v>-43.956684189999997</v>
      </c>
      <c r="D32" s="3">
        <v>0.17836880499999999</v>
      </c>
      <c r="E32" s="3">
        <v>-108.4457608</v>
      </c>
      <c r="F32" s="3">
        <v>0.160140225</v>
      </c>
      <c r="G32" s="3">
        <v>1.477628245</v>
      </c>
      <c r="H32" s="3">
        <v>0.66872827499999998</v>
      </c>
      <c r="I32" s="4">
        <v>326.3060681</v>
      </c>
      <c r="J32">
        <v>5</v>
      </c>
      <c r="K32">
        <v>2</v>
      </c>
      <c r="L32">
        <v>0.88711864600000001</v>
      </c>
      <c r="M32">
        <v>299</v>
      </c>
      <c r="N32">
        <v>5</v>
      </c>
      <c r="O32">
        <v>3.1350000000000002E-3</v>
      </c>
      <c r="P32">
        <v>3.4650000000000002E-3</v>
      </c>
      <c r="Q32" s="3">
        <f t="shared" si="0"/>
        <v>-106.2436155373323</v>
      </c>
      <c r="R32">
        <f t="shared" si="1"/>
        <v>0.88930983528623664</v>
      </c>
      <c r="S32" s="2"/>
    </row>
    <row r="33" spans="1:19" x14ac:dyDescent="0.25">
      <c r="A33" t="s">
        <v>46</v>
      </c>
      <c r="B33" t="s">
        <v>60</v>
      </c>
      <c r="C33" s="3">
        <v>-26.98290446</v>
      </c>
      <c r="D33" s="3">
        <v>6.7873613999999999E-2</v>
      </c>
      <c r="E33" s="3">
        <v>-171.60580160000001</v>
      </c>
      <c r="F33" s="3">
        <v>6.7651989999999995E-2</v>
      </c>
      <c r="G33" s="3">
        <v>4.3877196920000001</v>
      </c>
      <c r="H33" s="3">
        <v>0.29067800700000002</v>
      </c>
      <c r="I33" s="4">
        <v>75.581476069999994</v>
      </c>
      <c r="J33">
        <v>-33</v>
      </c>
      <c r="K33">
        <v>10</v>
      </c>
      <c r="L33">
        <v>0.85666411399999998</v>
      </c>
      <c r="M33">
        <v>16</v>
      </c>
      <c r="N33">
        <v>4</v>
      </c>
      <c r="O33">
        <v>4.4999999999999999E-8</v>
      </c>
      <c r="P33" s="1">
        <v>1.4600000000000001E-7</v>
      </c>
      <c r="Q33" s="3">
        <f t="shared" si="0"/>
        <v>-169.55966208383899</v>
      </c>
      <c r="R33">
        <f t="shared" si="1"/>
        <v>0.85878008057514066</v>
      </c>
      <c r="S33" s="2"/>
    </row>
    <row r="34" spans="1:19" x14ac:dyDescent="0.25">
      <c r="A34" t="s">
        <v>46</v>
      </c>
      <c r="B34" t="s">
        <v>47</v>
      </c>
      <c r="C34" s="3">
        <v>-26.389538420000001</v>
      </c>
      <c r="D34" s="3">
        <v>7.3015224000000004E-2</v>
      </c>
      <c r="E34" s="3">
        <v>-159.60598089999999</v>
      </c>
      <c r="F34" s="3">
        <v>5.9620288E-2</v>
      </c>
      <c r="G34" s="3">
        <v>5.2409371699999996</v>
      </c>
      <c r="H34" s="3">
        <v>0.306538898</v>
      </c>
      <c r="I34" s="4">
        <v>41.652394899999997</v>
      </c>
      <c r="J34">
        <v>-33</v>
      </c>
      <c r="K34">
        <v>10</v>
      </c>
      <c r="L34">
        <v>0.869073443</v>
      </c>
      <c r="M34">
        <v>16</v>
      </c>
      <c r="N34">
        <v>4</v>
      </c>
      <c r="O34" s="1">
        <v>6.6100000000000003E-8</v>
      </c>
      <c r="P34" s="1">
        <v>1.3400000000000001E-7</v>
      </c>
      <c r="Q34" s="3">
        <f t="shared" si="0"/>
        <v>-157.53020174202535</v>
      </c>
      <c r="R34">
        <f t="shared" si="1"/>
        <v>0.87122006024609577</v>
      </c>
      <c r="S34" s="2"/>
    </row>
    <row r="35" spans="1:19" x14ac:dyDescent="0.25">
      <c r="A35" t="s">
        <v>46</v>
      </c>
      <c r="B35" t="s">
        <v>49</v>
      </c>
      <c r="C35" s="3">
        <v>-26.54930946</v>
      </c>
      <c r="D35" s="3">
        <v>0.117298663</v>
      </c>
      <c r="E35" s="3">
        <v>-159.578115</v>
      </c>
      <c r="F35" s="3">
        <v>0.12673432000000001</v>
      </c>
      <c r="G35" s="3">
        <v>4.9714304929999997</v>
      </c>
      <c r="H35" s="3">
        <v>0.444936369</v>
      </c>
      <c r="I35" s="4">
        <v>51.55076605</v>
      </c>
      <c r="J35">
        <v>-33</v>
      </c>
      <c r="K35">
        <v>10</v>
      </c>
      <c r="L35">
        <v>0.86910226000000002</v>
      </c>
      <c r="M35">
        <v>16</v>
      </c>
      <c r="N35">
        <v>4</v>
      </c>
      <c r="O35" s="1">
        <v>6.6100000000000003E-8</v>
      </c>
      <c r="P35" s="1">
        <v>1.3400000000000001E-7</v>
      </c>
      <c r="Q35" s="3">
        <f t="shared" si="0"/>
        <v>-157.50226701305559</v>
      </c>
      <c r="R35">
        <f t="shared" si="1"/>
        <v>0.87124894828019073</v>
      </c>
      <c r="S35" s="2"/>
    </row>
  </sheetData>
  <sortState ref="A2:R35">
    <sortCondition ref="A2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PlotUpDataV1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T. Wang</cp:lastModifiedBy>
  <dcterms:created xsi:type="dcterms:W3CDTF">2014-10-24T01:43:40Z</dcterms:created>
  <dcterms:modified xsi:type="dcterms:W3CDTF">2015-05-27T07:09:16Z</dcterms:modified>
</cp:coreProperties>
</file>