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D21" i="1" l="1"/>
  <c r="AC21" i="1"/>
  <c r="AB21" i="1"/>
  <c r="AA21" i="1"/>
  <c r="Z21" i="1"/>
  <c r="Y21" i="1"/>
  <c r="X21" i="1"/>
  <c r="W21" i="1"/>
  <c r="V21" i="1"/>
  <c r="AD20" i="1"/>
  <c r="AC20" i="1"/>
  <c r="AB20" i="1"/>
  <c r="AA20" i="1"/>
  <c r="Z20" i="1"/>
  <c r="Y20" i="1"/>
  <c r="X20" i="1"/>
  <c r="W20" i="1"/>
  <c r="V20" i="1"/>
  <c r="AD19" i="1"/>
  <c r="AC19" i="1"/>
  <c r="AB19" i="1"/>
  <c r="AA19" i="1"/>
  <c r="Z19" i="1"/>
  <c r="Y19" i="1"/>
  <c r="X19" i="1"/>
  <c r="W19" i="1"/>
  <c r="V19" i="1"/>
  <c r="AD18" i="1"/>
  <c r="AC18" i="1"/>
  <c r="AB18" i="1"/>
  <c r="AA18" i="1"/>
  <c r="Z18" i="1"/>
  <c r="Y18" i="1"/>
  <c r="X18" i="1"/>
  <c r="W18" i="1"/>
  <c r="V18" i="1"/>
  <c r="AD17" i="1"/>
  <c r="AC17" i="1"/>
  <c r="AB17" i="1"/>
  <c r="AA17" i="1"/>
  <c r="Z17" i="1"/>
  <c r="Y17" i="1"/>
  <c r="X17" i="1"/>
  <c r="W17" i="1"/>
  <c r="V17" i="1"/>
  <c r="AD16" i="1"/>
  <c r="AC16" i="1"/>
  <c r="AB16" i="1"/>
  <c r="AA16" i="1"/>
  <c r="Z16" i="1"/>
  <c r="Y16" i="1"/>
  <c r="X16" i="1"/>
  <c r="W16" i="1"/>
  <c r="V16" i="1"/>
  <c r="AD15" i="1"/>
  <c r="AC15" i="1"/>
  <c r="AB15" i="1"/>
  <c r="AA15" i="1"/>
  <c r="Z15" i="1"/>
  <c r="Y15" i="1"/>
  <c r="X15" i="1"/>
  <c r="W15" i="1"/>
  <c r="V15" i="1"/>
  <c r="AD14" i="1"/>
  <c r="AC14" i="1"/>
  <c r="AB14" i="1"/>
  <c r="AA14" i="1"/>
  <c r="Z14" i="1"/>
  <c r="Y14" i="1"/>
  <c r="X14" i="1"/>
  <c r="W14" i="1"/>
  <c r="V14" i="1"/>
  <c r="AD13" i="1"/>
  <c r="AC13" i="1"/>
  <c r="AB13" i="1"/>
  <c r="AA13" i="1"/>
  <c r="Z13" i="1"/>
  <c r="Y13" i="1"/>
  <c r="X13" i="1"/>
  <c r="W13" i="1"/>
  <c r="V13" i="1"/>
  <c r="AD12" i="1"/>
  <c r="AC12" i="1"/>
  <c r="AB12" i="1"/>
  <c r="AA12" i="1"/>
  <c r="Z12" i="1"/>
  <c r="Y12" i="1"/>
  <c r="X12" i="1"/>
  <c r="W12" i="1"/>
  <c r="V12" i="1"/>
  <c r="AD9" i="1"/>
  <c r="AC9" i="1"/>
  <c r="AB9" i="1"/>
  <c r="AA9" i="1"/>
  <c r="Z9" i="1"/>
  <c r="Y9" i="1"/>
  <c r="X9" i="1"/>
  <c r="W9" i="1"/>
  <c r="V9" i="1"/>
  <c r="AD8" i="1"/>
  <c r="AC8" i="1"/>
  <c r="AB8" i="1"/>
  <c r="AA8" i="1"/>
  <c r="Z8" i="1"/>
  <c r="Y8" i="1"/>
  <c r="X8" i="1"/>
  <c r="W8" i="1"/>
  <c r="V8" i="1"/>
  <c r="AD7" i="1"/>
  <c r="AC7" i="1"/>
  <c r="AB7" i="1"/>
  <c r="AA7" i="1"/>
  <c r="Z7" i="1"/>
  <c r="Y7" i="1"/>
  <c r="X7" i="1"/>
  <c r="W7" i="1"/>
  <c r="V7" i="1"/>
  <c r="AD6" i="1"/>
  <c r="AC6" i="1"/>
  <c r="AB6" i="1"/>
  <c r="AA6" i="1"/>
  <c r="Z6" i="1"/>
  <c r="Y6" i="1"/>
  <c r="X6" i="1"/>
  <c r="W6" i="1"/>
  <c r="V6" i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6" i="1"/>
  <c r="S6" i="1" s="1"/>
  <c r="R7" i="1"/>
  <c r="S7" i="1" s="1"/>
  <c r="R8" i="1"/>
  <c r="S8" i="1" s="1"/>
  <c r="R9" i="1"/>
  <c r="S9" i="1" s="1"/>
  <c r="R5" i="1"/>
  <c r="W5" i="1" s="1"/>
  <c r="V5" i="1" l="1"/>
  <c r="AD5" i="1"/>
  <c r="AC5" i="1"/>
  <c r="AB5" i="1"/>
  <c r="AA5" i="1"/>
  <c r="Z5" i="1"/>
  <c r="Y5" i="1"/>
  <c r="S5" i="1"/>
  <c r="X5" i="1"/>
</calcChain>
</file>

<file path=xl/sharedStrings.xml><?xml version="1.0" encoding="utf-8"?>
<sst xmlns="http://schemas.openxmlformats.org/spreadsheetml/2006/main" count="50" uniqueCount="26">
  <si>
    <t>isotopologue</t>
  </si>
  <si>
    <t>A matrix</t>
  </si>
  <si>
    <t>CH4</t>
  </si>
  <si>
    <t>CH3D</t>
  </si>
  <si>
    <t>CH2D2</t>
  </si>
  <si>
    <t>CHD3</t>
  </si>
  <si>
    <t>CD4</t>
  </si>
  <si>
    <t>b matrix</t>
  </si>
  <si>
    <t>EF-D2O-1-2</t>
  </si>
  <si>
    <t>EF-D2O-1-3</t>
  </si>
  <si>
    <t>EF-D2O-1-4</t>
  </si>
  <si>
    <t>EF-D2O-1-5</t>
  </si>
  <si>
    <t>EF-D2O-1-6(1)</t>
  </si>
  <si>
    <t>EF-D2O-1-6(2)</t>
  </si>
  <si>
    <t>EF-D2O-1-7</t>
  </si>
  <si>
    <t>EF-D2O-1-8</t>
  </si>
  <si>
    <t>EF-D2O-1-9</t>
  </si>
  <si>
    <t>EF-D2O-1-1</t>
  </si>
  <si>
    <t>O2_TIC</t>
  </si>
  <si>
    <t>N2_TIC</t>
  </si>
  <si>
    <t>iBu_TIC</t>
  </si>
  <si>
    <t>CH4_TIC</t>
  </si>
  <si>
    <t>PctOfTIC</t>
  </si>
  <si>
    <t>SUM_CH4</t>
  </si>
  <si>
    <t>Raw Integrations from Malcom</t>
  </si>
  <si>
    <t>Fractional of SUM_CH4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</si>
</sst>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3" fillId="0" borderId="0" xfId="0" applyFont="1"/>
    <xf numFmtId="0" fontId="0" fillId="0" borderId="0" xfId="0" applyFont="1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1" fillId="0" borderId="0" xfId="1" applyNumberFormat="1" applyFo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1"/>
  <sheetViews>
    <sheetView showGridLines="0" tabSelected="1" topLeftCell="L1" zoomScale="85" zoomScaleNormal="85" workbookViewId="0">
      <selection activeCell="AD17" sqref="AD17"/>
    </sheetView>
  </sheetViews>
  <sheetFormatPr defaultRowHeight="15" x14ac:dyDescent="0.25"/>
  <cols>
    <col min="2" max="2" width="9.140625" style="2"/>
    <col min="3" max="3" width="13.42578125" bestFit="1" customWidth="1"/>
    <col min="21" max="21" width="13.42578125" bestFit="1" customWidth="1"/>
  </cols>
  <sheetData>
    <row r="2" spans="1:30" x14ac:dyDescent="0.25">
      <c r="C2" s="18" t="s">
        <v>24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  <c r="U2" s="18" t="s">
        <v>25</v>
      </c>
      <c r="V2" s="19"/>
      <c r="W2" s="19"/>
      <c r="X2" s="19"/>
      <c r="Y2" s="19"/>
      <c r="Z2" s="19"/>
      <c r="AA2" s="19"/>
      <c r="AB2" s="19"/>
      <c r="AC2" s="19"/>
      <c r="AD2" s="20"/>
    </row>
    <row r="4" spans="1:30" s="1" customFormat="1" x14ac:dyDescent="0.25">
      <c r="A4" s="2" t="s">
        <v>1</v>
      </c>
      <c r="B4" s="2"/>
      <c r="C4" s="1" t="s">
        <v>0</v>
      </c>
      <c r="D4" s="1">
        <v>12</v>
      </c>
      <c r="E4" s="1">
        <v>13</v>
      </c>
      <c r="F4" s="1">
        <v>14</v>
      </c>
      <c r="G4" s="1">
        <v>15</v>
      </c>
      <c r="H4" s="1">
        <v>16</v>
      </c>
      <c r="I4" s="1">
        <v>17</v>
      </c>
      <c r="J4" s="1">
        <v>18</v>
      </c>
      <c r="K4" s="1">
        <v>19</v>
      </c>
      <c r="L4" s="1">
        <v>20</v>
      </c>
      <c r="M4" s="1" t="s">
        <v>18</v>
      </c>
      <c r="N4" s="1" t="s">
        <v>19</v>
      </c>
      <c r="O4" s="1" t="s">
        <v>20</v>
      </c>
      <c r="P4" s="1" t="s">
        <v>21</v>
      </c>
      <c r="R4" s="1" t="s">
        <v>23</v>
      </c>
      <c r="S4" s="1" t="s">
        <v>22</v>
      </c>
      <c r="U4" s="1" t="s">
        <v>0</v>
      </c>
      <c r="V4" s="1">
        <v>12</v>
      </c>
      <c r="W4" s="1">
        <v>13</v>
      </c>
      <c r="X4" s="1">
        <v>14</v>
      </c>
      <c r="Y4" s="1">
        <v>15</v>
      </c>
      <c r="Z4" s="1">
        <v>16</v>
      </c>
      <c r="AA4" s="1">
        <v>17</v>
      </c>
      <c r="AB4" s="1">
        <v>18</v>
      </c>
      <c r="AC4" s="1">
        <v>19</v>
      </c>
      <c r="AD4" s="1">
        <v>20</v>
      </c>
    </row>
    <row r="5" spans="1:30" x14ac:dyDescent="0.25">
      <c r="A5">
        <v>17</v>
      </c>
      <c r="C5" t="s">
        <v>2</v>
      </c>
      <c r="D5" s="14">
        <v>129.25909999999999</v>
      </c>
      <c r="E5" s="14">
        <v>494.10079999999999</v>
      </c>
      <c r="F5" s="14">
        <v>1234.3272999999999</v>
      </c>
      <c r="G5" s="14">
        <v>6004.9414999999999</v>
      </c>
      <c r="H5" s="14">
        <v>7123.3747000000003</v>
      </c>
      <c r="I5" s="14">
        <v>106.1835</v>
      </c>
      <c r="J5" s="14"/>
      <c r="K5" s="14"/>
      <c r="L5" s="14"/>
      <c r="M5" s="14">
        <v>575.38390000000004</v>
      </c>
      <c r="N5" s="14">
        <v>1158.2094999999999</v>
      </c>
      <c r="O5" s="14"/>
      <c r="P5" s="14">
        <v>15337.1927</v>
      </c>
      <c r="R5">
        <f>SUM(D5:L5)</f>
        <v>15092.186899999999</v>
      </c>
      <c r="S5" s="17">
        <f>R5/P5</f>
        <v>0.9840253816462774</v>
      </c>
      <c r="U5" t="s">
        <v>2</v>
      </c>
      <c r="V5" s="21">
        <f>D5/$R5</f>
        <v>8.5646368453070245E-3</v>
      </c>
      <c r="W5" s="21">
        <f t="shared" ref="W5:AD5" si="0">E5/$R5</f>
        <v>3.2738847144809742E-2</v>
      </c>
      <c r="X5" s="21">
        <f t="shared" si="0"/>
        <v>8.1785847748811008E-2</v>
      </c>
      <c r="Y5" s="21">
        <f t="shared" si="0"/>
        <v>0.39788411976265681</v>
      </c>
      <c r="Z5" s="21">
        <f t="shared" si="0"/>
        <v>0.4719908882124963</v>
      </c>
      <c r="AA5" s="21">
        <f t="shared" si="0"/>
        <v>7.0356602859191998E-3</v>
      </c>
      <c r="AB5" s="21">
        <f t="shared" si="0"/>
        <v>0</v>
      </c>
      <c r="AC5" s="21">
        <f t="shared" si="0"/>
        <v>0</v>
      </c>
      <c r="AD5" s="21">
        <f t="shared" si="0"/>
        <v>0</v>
      </c>
    </row>
    <row r="6" spans="1:30" x14ac:dyDescent="0.25">
      <c r="A6">
        <v>38</v>
      </c>
      <c r="C6" t="s">
        <v>3</v>
      </c>
      <c r="D6" s="15">
        <v>28.453299999999999</v>
      </c>
      <c r="E6" s="15">
        <v>70.949200000000005</v>
      </c>
      <c r="F6" s="15">
        <v>156.53290000000001</v>
      </c>
      <c r="G6" s="15">
        <v>391.85899999999998</v>
      </c>
      <c r="H6" s="15">
        <v>1415.3720000000001</v>
      </c>
      <c r="I6" s="15">
        <v>1971.9458999999999</v>
      </c>
      <c r="J6" s="15">
        <v>30.0657</v>
      </c>
      <c r="K6" s="15"/>
      <c r="L6" s="15"/>
      <c r="M6" s="15">
        <v>11661.184499999999</v>
      </c>
      <c r="N6" s="15">
        <v>27519.745800000001</v>
      </c>
      <c r="O6" s="15"/>
      <c r="P6" s="15">
        <v>3983.5527999999999</v>
      </c>
      <c r="R6">
        <f t="shared" ref="R6:R9" si="1">SUM(D6:L6)</f>
        <v>4065.1779999999999</v>
      </c>
      <c r="S6" s="17">
        <f t="shared" ref="S6:S9" si="2">R6/P6</f>
        <v>1.020490553056056</v>
      </c>
      <c r="U6" t="s">
        <v>3</v>
      </c>
      <c r="V6" s="21">
        <f t="shared" ref="V6:V9" si="3">D6/$R6</f>
        <v>6.9992753084858767E-3</v>
      </c>
      <c r="W6" s="21">
        <f t="shared" ref="W6:W9" si="4">E6/$R6</f>
        <v>1.7452913500958633E-2</v>
      </c>
      <c r="X6" s="21">
        <f t="shared" ref="X6:X9" si="5">F6/$R6</f>
        <v>3.8505792366287532E-2</v>
      </c>
      <c r="Y6" s="21">
        <f t="shared" ref="Y6:Y9" si="6">G6/$R6</f>
        <v>9.6394057037600817E-2</v>
      </c>
      <c r="Z6" s="21">
        <f t="shared" ref="Z6:Z9" si="7">H6/$R6</f>
        <v>0.34816974804055323</v>
      </c>
      <c r="AA6" s="21">
        <f t="shared" ref="AA6:AA9" si="8">I6/$R6</f>
        <v>0.48508230143919895</v>
      </c>
      <c r="AB6" s="21">
        <f t="shared" ref="AB6:AB9" si="9">J6/$R6</f>
        <v>7.3959123069149745E-3</v>
      </c>
      <c r="AC6" s="21">
        <f t="shared" ref="AC6:AC9" si="10">K6/$R6</f>
        <v>0</v>
      </c>
      <c r="AD6" s="21">
        <f t="shared" ref="AD6:AD9" si="11">L6/$R6</f>
        <v>0</v>
      </c>
    </row>
    <row r="7" spans="1:30" x14ac:dyDescent="0.25">
      <c r="A7">
        <v>5</v>
      </c>
      <c r="C7" t="s">
        <v>4</v>
      </c>
      <c r="D7" s="10">
        <v>61.293399999999998</v>
      </c>
      <c r="E7" s="10">
        <v>92.566000000000003</v>
      </c>
      <c r="F7" s="10">
        <v>237.6473</v>
      </c>
      <c r="G7" s="10">
        <v>424.8963</v>
      </c>
      <c r="H7" s="10">
        <v>1301.7381</v>
      </c>
      <c r="I7" s="10">
        <v>2893.5841999999998</v>
      </c>
      <c r="J7" s="10">
        <v>4649.2761</v>
      </c>
      <c r="K7" s="10">
        <v>62.850299999999997</v>
      </c>
      <c r="L7" s="10">
        <v>0.4042</v>
      </c>
      <c r="M7" s="10">
        <v>11488.0751</v>
      </c>
      <c r="N7" s="10">
        <v>26691.568899999998</v>
      </c>
      <c r="O7" s="10"/>
      <c r="P7" s="10">
        <v>9701.9581999999991</v>
      </c>
      <c r="R7">
        <f t="shared" si="1"/>
        <v>9724.2559000000019</v>
      </c>
      <c r="S7" s="17">
        <f t="shared" si="2"/>
        <v>1.0022982679929504</v>
      </c>
      <c r="U7" t="s">
        <v>4</v>
      </c>
      <c r="V7" s="21">
        <f t="shared" si="3"/>
        <v>6.3031455188257632E-3</v>
      </c>
      <c r="W7" s="21">
        <f t="shared" si="4"/>
        <v>9.5190831002298065E-3</v>
      </c>
      <c r="X7" s="21">
        <f t="shared" si="5"/>
        <v>2.4438610259115041E-2</v>
      </c>
      <c r="Y7" s="21">
        <f t="shared" si="6"/>
        <v>4.369447949225605E-2</v>
      </c>
      <c r="Z7" s="21">
        <f t="shared" si="7"/>
        <v>0.13386506005050727</v>
      </c>
      <c r="AA7" s="21">
        <f t="shared" si="8"/>
        <v>0.29756355959328457</v>
      </c>
      <c r="AB7" s="21">
        <f t="shared" si="9"/>
        <v>0.47811124550928358</v>
      </c>
      <c r="AC7" s="21">
        <f t="shared" si="10"/>
        <v>6.4632503140934399E-3</v>
      </c>
      <c r="AD7" s="21">
        <f t="shared" si="11"/>
        <v>4.1566162404261691E-5</v>
      </c>
    </row>
    <row r="8" spans="1:30" x14ac:dyDescent="0.25">
      <c r="A8">
        <v>26</v>
      </c>
      <c r="C8" t="s">
        <v>5</v>
      </c>
      <c r="D8" s="16">
        <v>32.754100000000001</v>
      </c>
      <c r="E8" s="16">
        <v>21.4269</v>
      </c>
      <c r="F8" s="16">
        <v>123.029</v>
      </c>
      <c r="G8" s="16">
        <v>118.55119999999999</v>
      </c>
      <c r="H8" s="16">
        <v>237.27019999999999</v>
      </c>
      <c r="I8" s="16">
        <v>1154.7074</v>
      </c>
      <c r="J8" s="16">
        <v>1258.3296</v>
      </c>
      <c r="K8" s="16">
        <v>2597.7467999999999</v>
      </c>
      <c r="L8" s="16">
        <v>22.070599999999999</v>
      </c>
      <c r="M8" s="16">
        <v>2776.2948000000001</v>
      </c>
      <c r="N8" s="16">
        <v>7286.6467000000002</v>
      </c>
      <c r="O8" s="16"/>
      <c r="P8" s="16">
        <v>5434.6409000000003</v>
      </c>
      <c r="R8">
        <f t="shared" si="1"/>
        <v>5565.8858</v>
      </c>
      <c r="S8" s="17">
        <f t="shared" si="2"/>
        <v>1.0241496912887105</v>
      </c>
      <c r="U8" t="s">
        <v>5</v>
      </c>
      <c r="V8" s="21">
        <f t="shared" si="3"/>
        <v>5.8847955522191991E-3</v>
      </c>
      <c r="W8" s="21">
        <f t="shared" si="4"/>
        <v>3.849683728688792E-3</v>
      </c>
      <c r="X8" s="21">
        <f t="shared" si="5"/>
        <v>2.2104118629239573E-2</v>
      </c>
      <c r="Y8" s="21">
        <f t="shared" si="6"/>
        <v>2.1299610566928986E-2</v>
      </c>
      <c r="Z8" s="21">
        <f t="shared" si="7"/>
        <v>4.262936907544887E-2</v>
      </c>
      <c r="AA8" s="21">
        <f t="shared" si="8"/>
        <v>0.20746156883060735</v>
      </c>
      <c r="AB8" s="21">
        <f t="shared" si="9"/>
        <v>0.2260789468587372</v>
      </c>
      <c r="AC8" s="21">
        <f t="shared" si="10"/>
        <v>0.46672657207591284</v>
      </c>
      <c r="AD8" s="21">
        <f t="shared" si="11"/>
        <v>3.9653346822171595E-3</v>
      </c>
    </row>
    <row r="9" spans="1:30" x14ac:dyDescent="0.25">
      <c r="A9">
        <v>37</v>
      </c>
      <c r="C9" t="s">
        <v>6</v>
      </c>
      <c r="D9" s="16">
        <v>5.3254999999999999</v>
      </c>
      <c r="E9" s="16"/>
      <c r="F9" s="16">
        <v>30.735800000000001</v>
      </c>
      <c r="G9" s="16"/>
      <c r="H9" s="16">
        <v>71.423699999999997</v>
      </c>
      <c r="I9" s="16"/>
      <c r="J9" s="16">
        <v>468.75790000000001</v>
      </c>
      <c r="K9" s="16">
        <v>3.4035000000000002</v>
      </c>
      <c r="L9" s="16">
        <v>577.00940000000003</v>
      </c>
      <c r="M9" s="16">
        <v>8353.1008000000002</v>
      </c>
      <c r="N9" s="16">
        <v>20761.8858</v>
      </c>
      <c r="O9" s="16"/>
      <c r="P9" s="16">
        <v>1169.3679</v>
      </c>
      <c r="R9">
        <f t="shared" si="1"/>
        <v>1156.6558</v>
      </c>
      <c r="S9" s="17">
        <f t="shared" si="2"/>
        <v>0.98912908418300183</v>
      </c>
      <c r="U9" t="s">
        <v>6</v>
      </c>
      <c r="V9" s="21">
        <f t="shared" si="3"/>
        <v>4.6042219301541563E-3</v>
      </c>
      <c r="W9" s="21">
        <f t="shared" si="4"/>
        <v>0</v>
      </c>
      <c r="X9" s="21">
        <f t="shared" si="5"/>
        <v>2.6572987400400361E-2</v>
      </c>
      <c r="Y9" s="21">
        <f t="shared" si="6"/>
        <v>0</v>
      </c>
      <c r="Z9" s="21">
        <f t="shared" si="7"/>
        <v>6.1750176673129549E-2</v>
      </c>
      <c r="AA9" s="21">
        <f t="shared" si="8"/>
        <v>0</v>
      </c>
      <c r="AB9" s="21">
        <f t="shared" si="9"/>
        <v>0.40527000340118469</v>
      </c>
      <c r="AC9" s="21">
        <f t="shared" si="10"/>
        <v>2.9425348491746639E-3</v>
      </c>
      <c r="AD9" s="21">
        <f t="shared" si="11"/>
        <v>0.49886007574595659</v>
      </c>
    </row>
    <row r="11" spans="1:30" x14ac:dyDescent="0.25">
      <c r="A11" s="2" t="s">
        <v>7</v>
      </c>
      <c r="C11" s="1" t="s">
        <v>0</v>
      </c>
      <c r="D11" s="1">
        <v>12</v>
      </c>
      <c r="E11" s="1">
        <v>13</v>
      </c>
      <c r="F11" s="1">
        <v>14</v>
      </c>
      <c r="G11" s="1">
        <v>15</v>
      </c>
      <c r="H11" s="1">
        <v>16</v>
      </c>
      <c r="I11" s="1">
        <v>17</v>
      </c>
      <c r="J11" s="1">
        <v>18</v>
      </c>
      <c r="K11" s="1">
        <v>19</v>
      </c>
      <c r="L11" s="1">
        <v>20</v>
      </c>
      <c r="M11" s="1" t="s">
        <v>18</v>
      </c>
      <c r="N11" s="1" t="s">
        <v>19</v>
      </c>
      <c r="O11" s="1" t="s">
        <v>20</v>
      </c>
      <c r="P11" s="1" t="s">
        <v>21</v>
      </c>
      <c r="R11" s="1" t="s">
        <v>23</v>
      </c>
      <c r="S11" s="1" t="s">
        <v>22</v>
      </c>
      <c r="U11" s="1" t="s">
        <v>0</v>
      </c>
      <c r="V11" s="1">
        <v>12</v>
      </c>
      <c r="W11" s="1">
        <v>13</v>
      </c>
      <c r="X11" s="1">
        <v>14</v>
      </c>
      <c r="Y11" s="1">
        <v>15</v>
      </c>
      <c r="Z11" s="1">
        <v>16</v>
      </c>
      <c r="AA11" s="1">
        <v>17</v>
      </c>
      <c r="AB11" s="1">
        <v>18</v>
      </c>
      <c r="AC11" s="1">
        <v>19</v>
      </c>
      <c r="AD11" s="1">
        <v>20</v>
      </c>
    </row>
    <row r="12" spans="1:30" x14ac:dyDescent="0.25">
      <c r="A12">
        <v>15</v>
      </c>
      <c r="C12" t="s">
        <v>17</v>
      </c>
      <c r="D12" s="4"/>
      <c r="E12" s="4"/>
      <c r="F12" s="4">
        <v>4.7854000000000001</v>
      </c>
      <c r="G12" s="4">
        <v>17.7014</v>
      </c>
      <c r="H12" s="4">
        <v>33.178199999999997</v>
      </c>
      <c r="I12" s="4"/>
      <c r="J12" s="4"/>
      <c r="K12" s="4">
        <v>0.13900000000000001</v>
      </c>
      <c r="L12" s="4"/>
      <c r="M12" s="4">
        <v>156092.28270000001</v>
      </c>
      <c r="N12" s="4">
        <v>212743.13310000001</v>
      </c>
      <c r="O12" s="4">
        <v>5.8689999999999998</v>
      </c>
      <c r="P12" s="4">
        <v>109.4894</v>
      </c>
      <c r="R12">
        <f>SUM(D12:L12)</f>
        <v>55.803999999999995</v>
      </c>
      <c r="S12" s="17">
        <f>R12/P12</f>
        <v>0.50967490916928937</v>
      </c>
      <c r="U12" t="s">
        <v>17</v>
      </c>
      <c r="V12" s="21">
        <f t="shared" ref="V12:V21" si="12">D12/$R12</f>
        <v>0</v>
      </c>
      <c r="W12" s="21">
        <f t="shared" ref="W12:W21" si="13">E12/$R12</f>
        <v>0</v>
      </c>
      <c r="X12" s="21">
        <f t="shared" ref="X12:X21" si="14">F12/$R12</f>
        <v>8.5753709411511725E-2</v>
      </c>
      <c r="Y12" s="21">
        <f t="shared" ref="Y12:Y21" si="15">G12/$R12</f>
        <v>0.3172066518529138</v>
      </c>
      <c r="Z12" s="21">
        <f t="shared" ref="Z12:Z21" si="16">H12/$R12</f>
        <v>0.59454877786538596</v>
      </c>
      <c r="AA12" s="21">
        <f t="shared" ref="AA12:AA21" si="17">I12/$R12</f>
        <v>0</v>
      </c>
      <c r="AB12" s="21">
        <f t="shared" ref="AB12:AB21" si="18">J12/$R12</f>
        <v>0</v>
      </c>
      <c r="AC12" s="21">
        <f t="shared" ref="AC12:AC21" si="19">K12/$R12</f>
        <v>2.4908608701885173E-3</v>
      </c>
      <c r="AD12" s="21">
        <f t="shared" ref="AD12:AD21" si="20">L12/$R12</f>
        <v>0</v>
      </c>
    </row>
    <row r="13" spans="1:30" x14ac:dyDescent="0.25">
      <c r="A13">
        <v>29</v>
      </c>
      <c r="C13" t="s">
        <v>8</v>
      </c>
      <c r="D13" s="11"/>
      <c r="E13" s="11"/>
      <c r="F13" s="11">
        <v>4.5389999999999997</v>
      </c>
      <c r="G13" s="11">
        <v>19.653400000000001</v>
      </c>
      <c r="H13" s="11">
        <v>55.016100000000002</v>
      </c>
      <c r="I13" s="11"/>
      <c r="J13" s="11"/>
      <c r="K13" s="11">
        <v>0.68830000000000002</v>
      </c>
      <c r="L13" s="11"/>
      <c r="M13" s="11">
        <v>97086.814499999993</v>
      </c>
      <c r="N13" s="11">
        <v>130258.4091</v>
      </c>
      <c r="O13" s="11">
        <v>67.507099999999994</v>
      </c>
      <c r="P13" s="11">
        <v>167.07669999999999</v>
      </c>
      <c r="R13">
        <f t="shared" ref="R13:R21" si="21">SUM(D13:L13)</f>
        <v>79.896799999999999</v>
      </c>
      <c r="S13" s="17">
        <f t="shared" ref="S13:S21" si="22">R13/P13</f>
        <v>0.47820432172768557</v>
      </c>
      <c r="U13" t="s">
        <v>8</v>
      </c>
      <c r="V13" s="21">
        <f t="shared" si="12"/>
        <v>0</v>
      </c>
      <c r="W13" s="21">
        <f t="shared" si="13"/>
        <v>0</v>
      </c>
      <c r="X13" s="21">
        <f t="shared" si="14"/>
        <v>5.6810785913828835E-2</v>
      </c>
      <c r="Y13" s="21">
        <f t="shared" si="15"/>
        <v>0.24598482041833969</v>
      </c>
      <c r="Z13" s="21">
        <f t="shared" si="16"/>
        <v>0.68858953049433769</v>
      </c>
      <c r="AA13" s="21">
        <f t="shared" si="17"/>
        <v>0</v>
      </c>
      <c r="AB13" s="21">
        <f t="shared" si="18"/>
        <v>0</v>
      </c>
      <c r="AC13" s="21">
        <f t="shared" si="19"/>
        <v>8.6148631734938082E-3</v>
      </c>
      <c r="AD13" s="21">
        <f t="shared" si="20"/>
        <v>0</v>
      </c>
    </row>
    <row r="14" spans="1:30" x14ac:dyDescent="0.25">
      <c r="A14">
        <v>35</v>
      </c>
      <c r="C14" t="s">
        <v>9</v>
      </c>
      <c r="D14" s="5"/>
      <c r="E14" s="5">
        <v>0.25700000000000001</v>
      </c>
      <c r="F14" s="5">
        <v>10.497999999999999</v>
      </c>
      <c r="G14" s="5">
        <v>26.8018</v>
      </c>
      <c r="H14" s="5">
        <v>64.3309</v>
      </c>
      <c r="I14" s="5">
        <v>51.028799999999997</v>
      </c>
      <c r="J14" s="5">
        <v>34.165399999999998</v>
      </c>
      <c r="K14" s="5">
        <v>11.002599999999999</v>
      </c>
      <c r="L14" s="5">
        <v>15.9871</v>
      </c>
      <c r="M14" s="5">
        <v>92788.881299999994</v>
      </c>
      <c r="N14" s="5">
        <v>160539.72899999999</v>
      </c>
      <c r="O14" s="5">
        <v>147.3329</v>
      </c>
      <c r="P14" s="5">
        <v>276.54309999999998</v>
      </c>
      <c r="R14">
        <f t="shared" si="21"/>
        <v>214.07159999999999</v>
      </c>
      <c r="S14" s="17">
        <f t="shared" si="22"/>
        <v>0.77409850399449487</v>
      </c>
      <c r="U14" t="s">
        <v>9</v>
      </c>
      <c r="V14" s="21">
        <f t="shared" si="12"/>
        <v>0</v>
      </c>
      <c r="W14" s="21">
        <f t="shared" si="13"/>
        <v>1.2005329058128217E-3</v>
      </c>
      <c r="X14" s="21">
        <f t="shared" si="14"/>
        <v>4.9039667102035021E-2</v>
      </c>
      <c r="Y14" s="21">
        <f t="shared" si="15"/>
        <v>0.12520016667320655</v>
      </c>
      <c r="Z14" s="21">
        <f t="shared" si="16"/>
        <v>0.30051113739515189</v>
      </c>
      <c r="AA14" s="21">
        <f t="shared" si="17"/>
        <v>0.2383725818838183</v>
      </c>
      <c r="AB14" s="21">
        <f t="shared" si="18"/>
        <v>0.159598003658589</v>
      </c>
      <c r="AC14" s="21">
        <f t="shared" si="19"/>
        <v>5.1396822371580352E-2</v>
      </c>
      <c r="AD14" s="21">
        <f t="shared" si="20"/>
        <v>7.4681088009806065E-2</v>
      </c>
    </row>
    <row r="15" spans="1:30" x14ac:dyDescent="0.25">
      <c r="A15">
        <v>31</v>
      </c>
      <c r="C15" t="s">
        <v>10</v>
      </c>
      <c r="D15" s="6">
        <v>0.76719999999999999</v>
      </c>
      <c r="E15" s="6">
        <v>2.6196999999999999</v>
      </c>
      <c r="F15" s="6">
        <v>20.1584</v>
      </c>
      <c r="G15" s="6">
        <v>51.5473</v>
      </c>
      <c r="H15" s="6">
        <v>117.2783</v>
      </c>
      <c r="I15" s="6">
        <v>101.35760000000001</v>
      </c>
      <c r="J15" s="6">
        <v>80.940700000000007</v>
      </c>
      <c r="K15" s="6">
        <v>40.848999999999997</v>
      </c>
      <c r="L15" s="6">
        <v>77.1404</v>
      </c>
      <c r="M15" s="6">
        <v>78166.022400000002</v>
      </c>
      <c r="N15" s="6">
        <v>135100.97930000001</v>
      </c>
      <c r="O15" s="6">
        <v>639.6703</v>
      </c>
      <c r="P15" s="6">
        <v>519.66269999999997</v>
      </c>
      <c r="R15">
        <f t="shared" si="21"/>
        <v>492.65859999999998</v>
      </c>
      <c r="S15" s="17">
        <f t="shared" si="22"/>
        <v>0.94803533137937357</v>
      </c>
      <c r="U15" t="s">
        <v>10</v>
      </c>
      <c r="V15" s="21">
        <f t="shared" si="12"/>
        <v>1.5572650106990926E-3</v>
      </c>
      <c r="W15" s="21">
        <f t="shared" si="13"/>
        <v>5.3174754282174306E-3</v>
      </c>
      <c r="X15" s="21">
        <f t="shared" si="14"/>
        <v>4.091758471282142E-2</v>
      </c>
      <c r="Y15" s="21">
        <f t="shared" si="15"/>
        <v>0.10463087419969935</v>
      </c>
      <c r="Z15" s="21">
        <f t="shared" si="16"/>
        <v>0.23805186796698566</v>
      </c>
      <c r="AA15" s="21">
        <f t="shared" si="17"/>
        <v>0.20573598025082687</v>
      </c>
      <c r="AB15" s="21">
        <f t="shared" si="18"/>
        <v>0.16429369141226807</v>
      </c>
      <c r="AC15" s="21">
        <f t="shared" si="19"/>
        <v>8.2915430685671573E-2</v>
      </c>
      <c r="AD15" s="21">
        <f t="shared" si="20"/>
        <v>0.15657983033281059</v>
      </c>
    </row>
    <row r="16" spans="1:30" x14ac:dyDescent="0.25">
      <c r="A16">
        <v>30</v>
      </c>
      <c r="C16" t="s">
        <v>11</v>
      </c>
      <c r="D16" s="12"/>
      <c r="E16" s="12">
        <v>2.4104999999999999</v>
      </c>
      <c r="F16" s="12">
        <v>22.465599999999998</v>
      </c>
      <c r="G16" s="12">
        <v>45.306199999999997</v>
      </c>
      <c r="H16" s="12">
        <v>108.2992</v>
      </c>
      <c r="I16" s="12">
        <v>103.30329999999999</v>
      </c>
      <c r="J16" s="12">
        <v>137.3954</v>
      </c>
      <c r="K16" s="12">
        <v>56.300899999999999</v>
      </c>
      <c r="L16" s="12">
        <v>111.5342</v>
      </c>
      <c r="M16" s="12">
        <v>55207.124499999998</v>
      </c>
      <c r="N16" s="12">
        <v>91969.450500000006</v>
      </c>
      <c r="O16" s="12">
        <v>876.50239999999997</v>
      </c>
      <c r="P16" s="12">
        <v>624.63059999999996</v>
      </c>
      <c r="R16">
        <f t="shared" si="21"/>
        <v>587.01530000000002</v>
      </c>
      <c r="S16" s="17">
        <f t="shared" si="22"/>
        <v>0.93977992752836648</v>
      </c>
      <c r="U16" t="s">
        <v>11</v>
      </c>
      <c r="V16" s="21">
        <f t="shared" si="12"/>
        <v>0</v>
      </c>
      <c r="W16" s="21">
        <f t="shared" si="13"/>
        <v>4.1063665631883867E-3</v>
      </c>
      <c r="X16" s="21">
        <f t="shared" si="14"/>
        <v>3.8270893450307E-2</v>
      </c>
      <c r="Y16" s="21">
        <f t="shared" si="15"/>
        <v>7.7180611817102548E-2</v>
      </c>
      <c r="Z16" s="21">
        <f t="shared" si="16"/>
        <v>0.18449127305540416</v>
      </c>
      <c r="AA16" s="21">
        <f t="shared" si="17"/>
        <v>0.17598059198797714</v>
      </c>
      <c r="AB16" s="21">
        <f t="shared" si="18"/>
        <v>0.23405761314909507</v>
      </c>
      <c r="AC16" s="21">
        <f t="shared" si="19"/>
        <v>9.5910447308613589E-2</v>
      </c>
      <c r="AD16" s="21">
        <f t="shared" si="20"/>
        <v>0.19000220266831205</v>
      </c>
    </row>
    <row r="17" spans="1:30" x14ac:dyDescent="0.25">
      <c r="A17">
        <v>33</v>
      </c>
      <c r="C17" t="s">
        <v>12</v>
      </c>
      <c r="D17" s="7"/>
      <c r="E17" s="7">
        <v>1.9759</v>
      </c>
      <c r="F17" s="7">
        <v>21.494800000000001</v>
      </c>
      <c r="G17" s="7">
        <v>36.020400000000002</v>
      </c>
      <c r="H17" s="7">
        <v>89.153199999999998</v>
      </c>
      <c r="I17" s="7">
        <v>94.393500000000003</v>
      </c>
      <c r="J17" s="7">
        <v>121.736</v>
      </c>
      <c r="K17" s="7">
        <v>56.793900000000001</v>
      </c>
      <c r="L17" s="7">
        <v>123.03400000000001</v>
      </c>
      <c r="M17" s="7">
        <v>94551.131500000003</v>
      </c>
      <c r="N17" s="7">
        <v>173719.69289999999</v>
      </c>
      <c r="O17" s="7">
        <v>787.23630000000003</v>
      </c>
      <c r="P17" s="7">
        <v>586.27639999999997</v>
      </c>
      <c r="R17">
        <f t="shared" si="21"/>
        <v>544.60170000000005</v>
      </c>
      <c r="S17" s="17">
        <f t="shared" si="22"/>
        <v>0.92891629272472864</v>
      </c>
      <c r="U17" t="s">
        <v>12</v>
      </c>
      <c r="V17" s="21">
        <f t="shared" si="12"/>
        <v>0</v>
      </c>
      <c r="W17" s="21">
        <f t="shared" si="13"/>
        <v>3.6281561368611223E-3</v>
      </c>
      <c r="X17" s="21">
        <f t="shared" si="14"/>
        <v>3.9468844845691811E-2</v>
      </c>
      <c r="Y17" s="21">
        <f t="shared" si="15"/>
        <v>6.6140814470465298E-2</v>
      </c>
      <c r="Z17" s="21">
        <f t="shared" si="16"/>
        <v>0.16370349192813755</v>
      </c>
      <c r="AA17" s="21">
        <f t="shared" si="17"/>
        <v>0.17332575348185655</v>
      </c>
      <c r="AB17" s="21">
        <f t="shared" si="18"/>
        <v>0.22353217039168258</v>
      </c>
      <c r="AC17" s="21">
        <f t="shared" si="19"/>
        <v>0.10428520513248489</v>
      </c>
      <c r="AD17" s="21">
        <f t="shared" si="20"/>
        <v>0.22591556361282014</v>
      </c>
    </row>
    <row r="18" spans="1:30" x14ac:dyDescent="0.25">
      <c r="A18">
        <v>32</v>
      </c>
      <c r="C18" t="s">
        <v>13</v>
      </c>
      <c r="D18" s="3">
        <v>0.1464</v>
      </c>
      <c r="E18" s="3">
        <v>0.80049999999999999</v>
      </c>
      <c r="F18" s="3">
        <v>16.1858</v>
      </c>
      <c r="G18" s="3">
        <v>28.109100000000002</v>
      </c>
      <c r="H18" s="3">
        <v>84.418700000000001</v>
      </c>
      <c r="I18" s="3">
        <v>75.223299999999995</v>
      </c>
      <c r="J18" s="3">
        <v>110.6237</v>
      </c>
      <c r="K18" s="3">
        <v>45.250700000000002</v>
      </c>
      <c r="L18" s="3">
        <v>101.45950000000001</v>
      </c>
      <c r="M18" s="3">
        <v>73607.1054</v>
      </c>
      <c r="N18" s="3">
        <v>143253.413</v>
      </c>
      <c r="O18" s="3">
        <v>727.93399999999997</v>
      </c>
      <c r="P18" s="3">
        <v>434.62729999999999</v>
      </c>
      <c r="R18">
        <f t="shared" si="21"/>
        <v>462.21769999999998</v>
      </c>
      <c r="S18" s="17">
        <f t="shared" si="22"/>
        <v>1.0634805959036626</v>
      </c>
      <c r="U18" t="s">
        <v>13</v>
      </c>
      <c r="V18" s="21">
        <f t="shared" si="12"/>
        <v>3.1673386804529556E-4</v>
      </c>
      <c r="W18" s="21">
        <f t="shared" si="13"/>
        <v>1.7318679055345566E-3</v>
      </c>
      <c r="X18" s="21">
        <f t="shared" si="14"/>
        <v>3.5017698370270113E-2</v>
      </c>
      <c r="Y18" s="21">
        <f t="shared" si="15"/>
        <v>6.0813551709508321E-2</v>
      </c>
      <c r="Z18" s="21">
        <f t="shared" si="16"/>
        <v>0.18263839744778274</v>
      </c>
      <c r="AA18" s="21">
        <f t="shared" si="17"/>
        <v>0.16274430858013442</v>
      </c>
      <c r="AB18" s="21">
        <f t="shared" si="18"/>
        <v>0.2393324617382675</v>
      </c>
      <c r="AC18" s="21">
        <f t="shared" si="19"/>
        <v>9.7899106849434814E-2</v>
      </c>
      <c r="AD18" s="21">
        <f t="shared" si="20"/>
        <v>0.2195058735310223</v>
      </c>
    </row>
    <row r="19" spans="1:30" x14ac:dyDescent="0.25">
      <c r="A19">
        <v>36</v>
      </c>
      <c r="C19" t="s">
        <v>14</v>
      </c>
      <c r="D19" s="8">
        <v>6.1273</v>
      </c>
      <c r="E19" s="8">
        <v>3.5501</v>
      </c>
      <c r="F19" s="8">
        <v>41.547600000000003</v>
      </c>
      <c r="G19" s="8">
        <v>49.636899999999997</v>
      </c>
      <c r="H19" s="8">
        <v>0.1681</v>
      </c>
      <c r="I19" s="8">
        <v>157.24</v>
      </c>
      <c r="J19" s="8">
        <v>382.87630000000001</v>
      </c>
      <c r="K19" s="8">
        <v>147.31010000000001</v>
      </c>
      <c r="L19" s="8">
        <v>414.6003</v>
      </c>
      <c r="M19" s="8">
        <v>82606.0095</v>
      </c>
      <c r="N19" s="8">
        <v>158904.09289999999</v>
      </c>
      <c r="O19" s="8">
        <v>2152.4854</v>
      </c>
      <c r="P19" s="8">
        <v>1403.4667999999999</v>
      </c>
      <c r="R19">
        <f t="shared" si="21"/>
        <v>1203.0567000000001</v>
      </c>
      <c r="S19" s="17">
        <f t="shared" si="22"/>
        <v>0.85720353342166711</v>
      </c>
      <c r="U19" t="s">
        <v>14</v>
      </c>
      <c r="V19" s="21">
        <f t="shared" si="12"/>
        <v>5.0931099091173337E-3</v>
      </c>
      <c r="W19" s="21">
        <f t="shared" si="13"/>
        <v>2.950899986675607E-3</v>
      </c>
      <c r="X19" s="21">
        <f t="shared" si="14"/>
        <v>3.4535030643194124E-2</v>
      </c>
      <c r="Y19" s="21">
        <f t="shared" si="15"/>
        <v>4.1258986380276169E-2</v>
      </c>
      <c r="Z19" s="21">
        <f t="shared" si="16"/>
        <v>1.3972741268138069E-4</v>
      </c>
      <c r="AA19" s="21">
        <f t="shared" si="17"/>
        <v>0.13070040672230993</v>
      </c>
      <c r="AB19" s="21">
        <f t="shared" si="18"/>
        <v>0.31825291359916785</v>
      </c>
      <c r="AC19" s="21">
        <f t="shared" si="19"/>
        <v>0.12244651478188849</v>
      </c>
      <c r="AD19" s="21">
        <f t="shared" si="20"/>
        <v>0.34462241056468906</v>
      </c>
    </row>
    <row r="20" spans="1:30" x14ac:dyDescent="0.25">
      <c r="A20">
        <v>25</v>
      </c>
      <c r="C20" t="s">
        <v>15</v>
      </c>
      <c r="D20" s="13">
        <v>17.125299999999999</v>
      </c>
      <c r="E20" s="13">
        <v>12.100899999999999</v>
      </c>
      <c r="F20" s="13">
        <v>93.713300000000004</v>
      </c>
      <c r="G20" s="13">
        <v>100.81950000000001</v>
      </c>
      <c r="H20" s="13">
        <v>353.47730000000001</v>
      </c>
      <c r="I20" s="13">
        <v>361.65190000000001</v>
      </c>
      <c r="J20" s="13">
        <v>1016.7394</v>
      </c>
      <c r="K20" s="13">
        <v>364.10739999999998</v>
      </c>
      <c r="L20" s="13">
        <v>1147.6935000000001</v>
      </c>
      <c r="M20" s="13">
        <v>48825.389499999997</v>
      </c>
      <c r="N20" s="13">
        <v>83328.170400000003</v>
      </c>
      <c r="O20" s="13">
        <v>4410.2227000000003</v>
      </c>
      <c r="P20" s="13">
        <v>3526.3393000000001</v>
      </c>
      <c r="R20">
        <f t="shared" si="21"/>
        <v>3467.4285</v>
      </c>
      <c r="S20" s="17">
        <f t="shared" si="22"/>
        <v>0.98329406362002658</v>
      </c>
      <c r="U20" t="s">
        <v>15</v>
      </c>
      <c r="V20" s="21">
        <f t="shared" si="12"/>
        <v>4.9389050127493618E-3</v>
      </c>
      <c r="W20" s="21">
        <f t="shared" si="13"/>
        <v>3.4898772966767736E-3</v>
      </c>
      <c r="X20" s="21">
        <f t="shared" si="14"/>
        <v>2.7026743305593758E-2</v>
      </c>
      <c r="Y20" s="21">
        <f t="shared" si="15"/>
        <v>2.9076158311555668E-2</v>
      </c>
      <c r="Z20" s="21">
        <f t="shared" si="16"/>
        <v>0.10194220298991025</v>
      </c>
      <c r="AA20" s="21">
        <f t="shared" si="17"/>
        <v>0.10429974259022212</v>
      </c>
      <c r="AB20" s="21">
        <f t="shared" si="18"/>
        <v>0.29322577235550784</v>
      </c>
      <c r="AC20" s="21">
        <f t="shared" si="19"/>
        <v>0.10500790427257548</v>
      </c>
      <c r="AD20" s="21">
        <f t="shared" si="20"/>
        <v>0.3309926938652088</v>
      </c>
    </row>
    <row r="21" spans="1:30" x14ac:dyDescent="0.25">
      <c r="A21">
        <v>34</v>
      </c>
      <c r="C21" t="s">
        <v>16</v>
      </c>
      <c r="D21" s="9">
        <v>40.993499999999997</v>
      </c>
      <c r="E21" s="9">
        <v>14.1152</v>
      </c>
      <c r="F21" s="9">
        <v>181.04300000000001</v>
      </c>
      <c r="G21" s="9">
        <v>103.39579999999999</v>
      </c>
      <c r="H21" s="9">
        <v>561.73220000000003</v>
      </c>
      <c r="I21" s="9">
        <v>479.59780000000001</v>
      </c>
      <c r="J21" s="9">
        <v>2339.3535000000002</v>
      </c>
      <c r="K21" s="9">
        <v>595.05809999999997</v>
      </c>
      <c r="L21" s="9">
        <v>2802.8843999999999</v>
      </c>
      <c r="M21" s="9">
        <v>85764.822499999995</v>
      </c>
      <c r="N21" s="9">
        <v>162134.755</v>
      </c>
      <c r="O21" s="9">
        <v>9164.9290999999994</v>
      </c>
      <c r="P21" s="9">
        <v>7163.3525</v>
      </c>
      <c r="R21">
        <f t="shared" si="21"/>
        <v>7118.1734999999999</v>
      </c>
      <c r="S21" s="17">
        <f t="shared" si="22"/>
        <v>0.99369303688461508</v>
      </c>
      <c r="U21" t="s">
        <v>16</v>
      </c>
      <c r="V21" s="21">
        <f t="shared" si="12"/>
        <v>5.7589914041853568E-3</v>
      </c>
      <c r="W21" s="21">
        <f t="shared" si="13"/>
        <v>1.982980605909648E-3</v>
      </c>
      <c r="X21" s="21">
        <f t="shared" si="14"/>
        <v>2.5433912224814413E-2</v>
      </c>
      <c r="Y21" s="21">
        <f t="shared" si="15"/>
        <v>1.4525608289823225E-2</v>
      </c>
      <c r="Z21" s="21">
        <f t="shared" si="16"/>
        <v>7.8915216101433885E-2</v>
      </c>
      <c r="AA21" s="21">
        <f t="shared" si="17"/>
        <v>6.737652573374335E-2</v>
      </c>
      <c r="AB21" s="21">
        <f t="shared" si="18"/>
        <v>0.32864519247809854</v>
      </c>
      <c r="AC21" s="21">
        <f t="shared" si="19"/>
        <v>8.3597021061652968E-2</v>
      </c>
      <c r="AD21" s="21">
        <f t="shared" si="20"/>
        <v>0.39376455210033867</v>
      </c>
    </row>
  </sheetData>
  <mergeCells count="2">
    <mergeCell ref="C2:P2"/>
    <mergeCell ref="U2:A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2019-06-06T22:59:09Z</dcterms:modified>
</cp:coreProperties>
</file>