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460" windowWidth="28800" windowHeight="18000" tabRatio="500" activeTab="1"/>
  </bookViews>
  <sheets>
    <sheet name="all branch segments" sheetId="1" r:id="rId1"/>
    <sheet name="only branch segs gt 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2" l="1"/>
  <c r="F12" i="2"/>
  <c r="G12" i="2"/>
  <c r="D10" i="2"/>
  <c r="F10" i="2"/>
  <c r="D11" i="2"/>
  <c r="F11" i="2"/>
  <c r="G11" i="2"/>
  <c r="G10" i="2"/>
  <c r="D9" i="2"/>
  <c r="F9" i="2"/>
  <c r="G9" i="2"/>
  <c r="D8" i="2"/>
  <c r="F8" i="2"/>
  <c r="G8" i="2"/>
  <c r="D7" i="2"/>
  <c r="F7" i="2"/>
  <c r="G7" i="2"/>
  <c r="D6" i="2"/>
  <c r="F6" i="2"/>
  <c r="G6" i="2"/>
  <c r="G5" i="2"/>
  <c r="D5" i="2"/>
  <c r="F5" i="2"/>
  <c r="G4" i="2"/>
  <c r="D4" i="2"/>
  <c r="F4" i="2"/>
  <c r="G3" i="2"/>
  <c r="D2" i="2"/>
  <c r="F2" i="2"/>
  <c r="G2" i="2"/>
  <c r="D3" i="2"/>
  <c r="F3" i="2"/>
</calcChain>
</file>

<file path=xl/sharedStrings.xml><?xml version="1.0" encoding="utf-8"?>
<sst xmlns="http://schemas.openxmlformats.org/spreadsheetml/2006/main" count="156" uniqueCount="81">
  <si>
    <t>repository</t>
  </si>
  <si>
    <t>mean commits</t>
  </si>
  <si>
    <t>median commits</t>
  </si>
  <si>
    <t>stdev commits</t>
  </si>
  <si>
    <t>mean branch files</t>
  </si>
  <si>
    <t>median branch files</t>
  </si>
  <si>
    <t>stdev branch files</t>
  </si>
  <si>
    <t>mean avg branch files</t>
  </si>
  <si>
    <t>median avg branch files</t>
  </si>
  <si>
    <t>stdev avg branch files</t>
  </si>
  <si>
    <t>mean commit files</t>
  </si>
  <si>
    <t>median commit files</t>
  </si>
  <si>
    <t>stdev commit files</t>
  </si>
  <si>
    <t>mean avg commit files</t>
  </si>
  <si>
    <t>median avg commit files</t>
  </si>
  <si>
    <t>stdev avg commit files</t>
  </si>
  <si>
    <t>mean branch locs added</t>
  </si>
  <si>
    <t>median branch locs added</t>
  </si>
  <si>
    <t>stdev branch locs added</t>
  </si>
  <si>
    <t>mean branch locs removed</t>
  </si>
  <si>
    <t>median branch locs removed</t>
  </si>
  <si>
    <t>stdev branch locs removed</t>
  </si>
  <si>
    <t>mean branch locs total</t>
  </si>
  <si>
    <t>median branch locs total</t>
  </si>
  <si>
    <t>stdev branch locs total</t>
  </si>
  <si>
    <t>mean avg branch locs</t>
  </si>
  <si>
    <t>median avg branch locs</t>
  </si>
  <si>
    <t>stdev avg branch locs</t>
  </si>
  <si>
    <t>mean commit locs added</t>
  </si>
  <si>
    <t>median commit locs added</t>
  </si>
  <si>
    <t>stdev commit locs added</t>
  </si>
  <si>
    <t>mean commit locs removed</t>
  </si>
  <si>
    <t>median commit locs removed</t>
  </si>
  <si>
    <t>stdev commit locs removed</t>
  </si>
  <si>
    <t>mean commit locs total</t>
  </si>
  <si>
    <t>median commit locs total</t>
  </si>
  <si>
    <t>stdev commit locs total</t>
  </si>
  <si>
    <t>mean avg commit locs</t>
  </si>
  <si>
    <t>median avg commit locs</t>
  </si>
  <si>
    <t>stdev avg commit locs</t>
  </si>
  <si>
    <t>mean branch hunks</t>
  </si>
  <si>
    <t>median branch hunks</t>
  </si>
  <si>
    <t>stdev branch hunks</t>
  </si>
  <si>
    <t>mean avg branchk hunks</t>
  </si>
  <si>
    <t>median avg branch hunks</t>
  </si>
  <si>
    <t>stdev avg branch hunks</t>
  </si>
  <si>
    <t>mean commit hunks</t>
  </si>
  <si>
    <t>median commit hunks</t>
  </si>
  <si>
    <t>stdev commit hunks</t>
  </si>
  <si>
    <t>mean avg commit hunks</t>
  </si>
  <si>
    <t>median avg commit hunks</t>
  </si>
  <si>
    <t>stdev avg commit hunks</t>
  </si>
  <si>
    <t>mean authors</t>
  </si>
  <si>
    <t>median authors</t>
  </si>
  <si>
    <t>stdev authors</t>
  </si>
  <si>
    <t>mean committers</t>
  </si>
  <si>
    <t>median committers</t>
  </si>
  <si>
    <t>stdev committers</t>
  </si>
  <si>
    <t>mean commit window</t>
  </si>
  <si>
    <t>median commit window</t>
  </si>
  <si>
    <t>stdev commit window</t>
  </si>
  <si>
    <t>mean author window</t>
  </si>
  <si>
    <t>median author window</t>
  </si>
  <si>
    <t>stdev author window</t>
  </si>
  <si>
    <t>total branch segments</t>
  </si>
  <si>
    <t>branch segments &gt; 1</t>
  </si>
  <si>
    <t>total commits</t>
  </si>
  <si>
    <t>remaining commits</t>
  </si>
  <si>
    <t>percentage of bs &gt; 1</t>
  </si>
  <si>
    <t>percentage of repo coverage</t>
  </si>
  <si>
    <t>bootstrap</t>
  </si>
  <si>
    <t>d3</t>
  </si>
  <si>
    <t>django</t>
  </si>
  <si>
    <t>docker</t>
  </si>
  <si>
    <t>faker</t>
  </si>
  <si>
    <t>git</t>
  </si>
  <si>
    <t>gitlabhq</t>
  </si>
  <si>
    <t>godot</t>
  </si>
  <si>
    <t>homebrew</t>
  </si>
  <si>
    <t>html5-boilerplate</t>
  </si>
  <si>
    <t>angular.js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</si>
</sst>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0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4" fillId="0" borderId="0" xfId="0" applyFont="1"/>
  </cellXfs>
  <cellStyles count="100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"/>
  <sheetViews>
    <sheetView workbookViewId="0">
      <selection activeCell="D16" sqref="D16"/>
    </sheetView>
  </sheetViews>
  <sheetFormatPr baseColWidth="10" defaultRowHeight="15" x14ac:dyDescent="0"/>
  <cols>
    <col min="1" max="1" width="15.5" bestFit="1" customWidth="1"/>
    <col min="2" max="2" width="13.33203125" bestFit="1" customWidth="1"/>
    <col min="3" max="3" width="14.83203125" bestFit="1" customWidth="1"/>
    <col min="4" max="4" width="13.1640625" bestFit="1" customWidth="1"/>
    <col min="5" max="5" width="15.6640625" bestFit="1" customWidth="1"/>
    <col min="6" max="6" width="17.1640625" bestFit="1" customWidth="1"/>
    <col min="7" max="7" width="15.5" bestFit="1" customWidth="1"/>
    <col min="8" max="8" width="19" bestFit="1" customWidth="1"/>
    <col min="9" max="9" width="20.5" bestFit="1" customWidth="1"/>
    <col min="10" max="10" width="18.83203125" bestFit="1" customWidth="1"/>
    <col min="11" max="11" width="16.33203125" bestFit="1" customWidth="1"/>
    <col min="12" max="12" width="17.83203125" bestFit="1" customWidth="1"/>
    <col min="13" max="13" width="16.1640625" bestFit="1" customWidth="1"/>
    <col min="14" max="14" width="19.5" bestFit="1" customWidth="1"/>
    <col min="15" max="15" width="21" bestFit="1" customWidth="1"/>
    <col min="16" max="16" width="19.33203125" bestFit="1" customWidth="1"/>
    <col min="17" max="17" width="21.1640625" bestFit="1" customWidth="1"/>
    <col min="18" max="18" width="22.6640625" bestFit="1" customWidth="1"/>
    <col min="19" max="19" width="20.83203125" bestFit="1" customWidth="1"/>
    <col min="20" max="20" width="23.33203125" bestFit="1" customWidth="1"/>
    <col min="21" max="21" width="24.83203125" bestFit="1" customWidth="1"/>
    <col min="22" max="22" width="23.1640625" bestFit="1" customWidth="1"/>
    <col min="23" max="23" width="19.83203125" bestFit="1" customWidth="1"/>
    <col min="24" max="24" width="21.33203125" bestFit="1" customWidth="1"/>
    <col min="25" max="25" width="19.6640625" bestFit="1" customWidth="1"/>
    <col min="26" max="26" width="18.83203125" bestFit="1" customWidth="1"/>
    <col min="27" max="27" width="20.33203125" bestFit="1" customWidth="1"/>
    <col min="28" max="28" width="18.6640625" bestFit="1" customWidth="1"/>
    <col min="29" max="29" width="21.6640625" bestFit="1" customWidth="1"/>
    <col min="30" max="30" width="23.1640625" bestFit="1" customWidth="1"/>
    <col min="31" max="31" width="21.5" bestFit="1" customWidth="1"/>
    <col min="32" max="32" width="23.83203125" bestFit="1" customWidth="1"/>
    <col min="33" max="33" width="25.33203125" bestFit="1" customWidth="1"/>
    <col min="34" max="34" width="23.6640625" bestFit="1" customWidth="1"/>
    <col min="35" max="35" width="20.33203125" bestFit="1" customWidth="1"/>
    <col min="36" max="36" width="21.83203125" bestFit="1" customWidth="1"/>
    <col min="37" max="37" width="20.1640625" bestFit="1" customWidth="1"/>
    <col min="38" max="38" width="19.33203125" bestFit="1" customWidth="1"/>
    <col min="39" max="39" width="20.83203125" bestFit="1" customWidth="1"/>
    <col min="40" max="40" width="19.1640625" bestFit="1" customWidth="1"/>
    <col min="41" max="41" width="17.33203125" bestFit="1" customWidth="1"/>
    <col min="42" max="42" width="18.83203125" bestFit="1" customWidth="1"/>
    <col min="43" max="43" width="17.1640625" bestFit="1" customWidth="1"/>
    <col min="44" max="44" width="21.5" bestFit="1" customWidth="1"/>
    <col min="45" max="45" width="22" bestFit="1" customWidth="1"/>
    <col min="46" max="46" width="20.33203125" bestFit="1" customWidth="1"/>
    <col min="47" max="47" width="17.83203125" bestFit="1" customWidth="1"/>
    <col min="48" max="48" width="19.33203125" bestFit="1" customWidth="1"/>
    <col min="49" max="49" width="17.6640625" bestFit="1" customWidth="1"/>
    <col min="50" max="50" width="21.1640625" bestFit="1" customWidth="1"/>
    <col min="51" max="51" width="22.6640625" bestFit="1" customWidth="1"/>
    <col min="52" max="52" width="20.83203125" bestFit="1" customWidth="1"/>
    <col min="53" max="53" width="12.5" bestFit="1" customWidth="1"/>
    <col min="54" max="54" width="14.1640625" bestFit="1" customWidth="1"/>
    <col min="55" max="55" width="12.33203125" bestFit="1" customWidth="1"/>
    <col min="56" max="56" width="15.6640625" bestFit="1" customWidth="1"/>
    <col min="57" max="57" width="17.1640625" bestFit="1" customWidth="1"/>
    <col min="58" max="58" width="15.5" bestFit="1" customWidth="1"/>
    <col min="59" max="59" width="19.5" bestFit="1" customWidth="1"/>
    <col min="60" max="60" width="21" bestFit="1" customWidth="1"/>
    <col min="61" max="61" width="19.1640625" bestFit="1" customWidth="1"/>
    <col min="62" max="62" width="18.6640625" bestFit="1" customWidth="1"/>
    <col min="63" max="63" width="20.1640625" bestFit="1" customWidth="1"/>
    <col min="64" max="64" width="18.5" bestFit="1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80</v>
      </c>
      <c r="B2">
        <v>77.381818182000004</v>
      </c>
      <c r="C2">
        <v>2</v>
      </c>
      <c r="D2">
        <v>238.34290238</v>
      </c>
      <c r="E2">
        <v>85.790909091000003</v>
      </c>
      <c r="F2">
        <v>6</v>
      </c>
      <c r="G2">
        <v>227.41858490999999</v>
      </c>
      <c r="H2">
        <v>2.8284090489999998</v>
      </c>
      <c r="I2">
        <v>1.96</v>
      </c>
      <c r="J2">
        <v>3.6096971854</v>
      </c>
      <c r="K2">
        <v>91.390909090999997</v>
      </c>
      <c r="L2">
        <v>6</v>
      </c>
      <c r="M2">
        <v>242.63799044999999</v>
      </c>
      <c r="N2">
        <v>2.840314067</v>
      </c>
      <c r="O2">
        <v>1.96</v>
      </c>
      <c r="P2">
        <v>3.6054656330000001</v>
      </c>
      <c r="Q2">
        <v>7119.0909091000003</v>
      </c>
      <c r="R2">
        <v>112.5</v>
      </c>
      <c r="S2">
        <v>21406.956832</v>
      </c>
      <c r="T2">
        <v>2185.1636364000001</v>
      </c>
      <c r="U2">
        <v>33.5</v>
      </c>
      <c r="V2">
        <v>6060.1073619999997</v>
      </c>
      <c r="W2">
        <v>9304.2545454999999</v>
      </c>
      <c r="X2">
        <v>227.5</v>
      </c>
      <c r="Y2">
        <v>26584.331657999999</v>
      </c>
      <c r="Z2">
        <v>268.07523636000002</v>
      </c>
      <c r="AA2">
        <v>55.513888889</v>
      </c>
      <c r="AB2">
        <v>840.41558995000003</v>
      </c>
      <c r="AC2">
        <v>8935.9545455000007</v>
      </c>
      <c r="AD2">
        <v>143.5</v>
      </c>
      <c r="AE2">
        <v>27245.905798</v>
      </c>
      <c r="AF2">
        <v>4002.0272727000001</v>
      </c>
      <c r="AG2">
        <v>45</v>
      </c>
      <c r="AH2">
        <v>12159.612804</v>
      </c>
      <c r="AI2">
        <v>12937.981818</v>
      </c>
      <c r="AJ2">
        <v>247.5</v>
      </c>
      <c r="AK2">
        <v>38693.053876999998</v>
      </c>
      <c r="AL2">
        <v>337.24800005999998</v>
      </c>
      <c r="AM2">
        <v>64.440476191000002</v>
      </c>
      <c r="AN2">
        <v>1040.2466261</v>
      </c>
      <c r="AO2">
        <v>561.1</v>
      </c>
      <c r="AP2">
        <v>23</v>
      </c>
      <c r="AQ2">
        <v>1672.0581557</v>
      </c>
      <c r="AR2">
        <v>12.534437985</v>
      </c>
      <c r="AS2">
        <v>5.7631578947</v>
      </c>
      <c r="AT2">
        <v>30.664249374000001</v>
      </c>
      <c r="AU2">
        <v>1139.0545454999999</v>
      </c>
      <c r="AV2">
        <v>24</v>
      </c>
      <c r="AW2">
        <v>3318.0407252</v>
      </c>
      <c r="AX2">
        <v>21.384446879999999</v>
      </c>
      <c r="AY2">
        <v>8.1666666666999994</v>
      </c>
      <c r="AZ2">
        <v>83.862372323000002</v>
      </c>
      <c r="BA2">
        <v>22.581818181999999</v>
      </c>
      <c r="BB2">
        <v>1</v>
      </c>
      <c r="BC2">
        <v>75.062100505999993</v>
      </c>
      <c r="BD2">
        <v>2.6909090909</v>
      </c>
      <c r="BE2">
        <v>1</v>
      </c>
      <c r="BF2">
        <v>4.2312629701000004</v>
      </c>
      <c r="BG2">
        <v>633.42436615999998</v>
      </c>
      <c r="BH2">
        <v>1.3761111111</v>
      </c>
      <c r="BI2">
        <v>2058.6418414</v>
      </c>
      <c r="BJ2">
        <v>1322.1791616</v>
      </c>
      <c r="BK2">
        <v>2.8272222222000001</v>
      </c>
      <c r="BL2">
        <v>3333.0104720999998</v>
      </c>
    </row>
    <row r="3" spans="1:64">
      <c r="A3" t="s">
        <v>70</v>
      </c>
      <c r="B3">
        <v>1.9310344827999999</v>
      </c>
      <c r="C3">
        <v>1</v>
      </c>
      <c r="D3">
        <v>2.691969388</v>
      </c>
      <c r="E3">
        <v>4.6582013048000004</v>
      </c>
      <c r="F3">
        <v>2</v>
      </c>
      <c r="G3">
        <v>8.2711221429999995</v>
      </c>
      <c r="H3">
        <v>2.7587095220000002</v>
      </c>
      <c r="I3">
        <v>1.5</v>
      </c>
      <c r="J3">
        <v>4.8210911016000004</v>
      </c>
      <c r="K3">
        <v>4.7989282386000003</v>
      </c>
      <c r="L3">
        <v>2</v>
      </c>
      <c r="M3">
        <v>11.40941112</v>
      </c>
      <c r="N3">
        <v>2.7740754582</v>
      </c>
      <c r="O3">
        <v>1.5</v>
      </c>
      <c r="P3">
        <v>4.8394372084999997</v>
      </c>
      <c r="Q3">
        <v>138.90587138999999</v>
      </c>
      <c r="R3">
        <v>8</v>
      </c>
      <c r="S3">
        <v>1080.529673</v>
      </c>
      <c r="T3">
        <v>109.84319664</v>
      </c>
      <c r="U3">
        <v>4</v>
      </c>
      <c r="V3">
        <v>913.35656266000001</v>
      </c>
      <c r="W3">
        <v>248.74906802999999</v>
      </c>
      <c r="X3">
        <v>14</v>
      </c>
      <c r="Y3">
        <v>1608.6149683000001</v>
      </c>
      <c r="Z3">
        <v>116.6841414</v>
      </c>
      <c r="AA3">
        <v>10</v>
      </c>
      <c r="AB3">
        <v>955.63853188999997</v>
      </c>
      <c r="AC3">
        <v>172.66309412999999</v>
      </c>
      <c r="AD3">
        <v>8</v>
      </c>
      <c r="AE3">
        <v>1444.5369682</v>
      </c>
      <c r="AF3">
        <v>143.60041938000001</v>
      </c>
      <c r="AG3">
        <v>5</v>
      </c>
      <c r="AH3">
        <v>1410.9332276</v>
      </c>
      <c r="AI3">
        <v>316.26351351</v>
      </c>
      <c r="AJ3">
        <v>14</v>
      </c>
      <c r="AK3">
        <v>2595.9491901000001</v>
      </c>
      <c r="AL3">
        <v>125.98784722000001</v>
      </c>
      <c r="AM3">
        <v>10.9</v>
      </c>
      <c r="AN3">
        <v>973.91960500000005</v>
      </c>
      <c r="AO3">
        <v>21.028424977</v>
      </c>
      <c r="AP3">
        <v>4</v>
      </c>
      <c r="AQ3">
        <v>91.377802067999994</v>
      </c>
      <c r="AR3">
        <v>9.5939146115000007</v>
      </c>
      <c r="AS3">
        <v>3</v>
      </c>
      <c r="AT3">
        <v>35.978441543000002</v>
      </c>
      <c r="AU3">
        <v>25.857176142</v>
      </c>
      <c r="AV3">
        <v>4</v>
      </c>
      <c r="AW3">
        <v>152.46812722000001</v>
      </c>
      <c r="AX3">
        <v>10.403348166000001</v>
      </c>
      <c r="AY3">
        <v>3</v>
      </c>
      <c r="AZ3">
        <v>39.308409257000001</v>
      </c>
      <c r="BA3">
        <v>1.0517241379</v>
      </c>
      <c r="BB3">
        <v>1</v>
      </c>
      <c r="BC3">
        <v>0.2556822164</v>
      </c>
      <c r="BD3">
        <v>1.0405405405000001</v>
      </c>
      <c r="BE3">
        <v>1</v>
      </c>
      <c r="BF3">
        <v>0.20648197130000001</v>
      </c>
      <c r="BG3">
        <v>11.153995999999999</v>
      </c>
      <c r="BH3">
        <v>0</v>
      </c>
      <c r="BI3">
        <v>159.4472696</v>
      </c>
      <c r="BJ3">
        <v>24.188432808000002</v>
      </c>
      <c r="BK3">
        <v>0</v>
      </c>
      <c r="BL3">
        <v>236.18907497000001</v>
      </c>
    </row>
    <row r="4" spans="1:64">
      <c r="A4" t="s">
        <v>71</v>
      </c>
      <c r="B4">
        <v>3.3612622416</v>
      </c>
      <c r="C4">
        <v>1</v>
      </c>
      <c r="D4">
        <v>9.4234711915999991</v>
      </c>
      <c r="E4">
        <v>9.5353645267000005</v>
      </c>
      <c r="F4">
        <v>4</v>
      </c>
      <c r="G4">
        <v>26.263301447</v>
      </c>
      <c r="H4">
        <v>3.9450893239</v>
      </c>
      <c r="I4">
        <v>3</v>
      </c>
      <c r="J4">
        <v>11.435640005</v>
      </c>
      <c r="K4">
        <v>9.8552774754999994</v>
      </c>
      <c r="L4">
        <v>4</v>
      </c>
      <c r="M4">
        <v>28.129364863999999</v>
      </c>
      <c r="N4">
        <v>3.9753765062999999</v>
      </c>
      <c r="O4">
        <v>3</v>
      </c>
      <c r="P4">
        <v>11.458510670000001</v>
      </c>
      <c r="Q4">
        <v>456.57127312</v>
      </c>
      <c r="R4">
        <v>33</v>
      </c>
      <c r="S4">
        <v>3165.3812717999999</v>
      </c>
      <c r="T4">
        <v>275.44396082999998</v>
      </c>
      <c r="U4">
        <v>12</v>
      </c>
      <c r="V4">
        <v>2085.9427227000001</v>
      </c>
      <c r="W4">
        <v>732.01523395000004</v>
      </c>
      <c r="X4">
        <v>51</v>
      </c>
      <c r="Y4">
        <v>4246.7301095000003</v>
      </c>
      <c r="Z4">
        <v>176.09972303999999</v>
      </c>
      <c r="AA4">
        <v>30</v>
      </c>
      <c r="AB4">
        <v>1031.0077028000001</v>
      </c>
      <c r="AC4">
        <v>544.61479869000004</v>
      </c>
      <c r="AD4">
        <v>37</v>
      </c>
      <c r="AE4">
        <v>3799.4708211000002</v>
      </c>
      <c r="AF4">
        <v>363.48748640000002</v>
      </c>
      <c r="AG4">
        <v>17</v>
      </c>
      <c r="AH4">
        <v>2684.2361295000001</v>
      </c>
      <c r="AI4">
        <v>908.10228509000001</v>
      </c>
      <c r="AJ4">
        <v>60</v>
      </c>
      <c r="AK4">
        <v>5707.4801430999996</v>
      </c>
      <c r="AL4">
        <v>184.40763709000001</v>
      </c>
      <c r="AM4">
        <v>36</v>
      </c>
      <c r="AN4">
        <v>1032.8705287</v>
      </c>
      <c r="AO4">
        <v>28.891186072</v>
      </c>
      <c r="AP4">
        <v>9</v>
      </c>
      <c r="AQ4">
        <v>84.309001621999997</v>
      </c>
      <c r="AR4">
        <v>10.841763767</v>
      </c>
      <c r="AS4">
        <v>5</v>
      </c>
      <c r="AT4">
        <v>28.048175021999999</v>
      </c>
      <c r="AU4">
        <v>49.340587595000002</v>
      </c>
      <c r="AV4">
        <v>10</v>
      </c>
      <c r="AW4">
        <v>199.44397217</v>
      </c>
      <c r="AX4">
        <v>12.416114173</v>
      </c>
      <c r="AY4">
        <v>6.5</v>
      </c>
      <c r="AZ4">
        <v>28.270905527</v>
      </c>
      <c r="BA4">
        <v>1.1207834603</v>
      </c>
      <c r="BB4">
        <v>1</v>
      </c>
      <c r="BC4">
        <v>0.3486560501</v>
      </c>
      <c r="BD4">
        <v>1.1186071817000001</v>
      </c>
      <c r="BE4">
        <v>1</v>
      </c>
      <c r="BF4">
        <v>0.34311119340000001</v>
      </c>
      <c r="BG4">
        <v>67.637374562000005</v>
      </c>
      <c r="BH4">
        <v>0</v>
      </c>
      <c r="BI4">
        <v>626.46067912000001</v>
      </c>
      <c r="BJ4">
        <v>120.50512393</v>
      </c>
      <c r="BK4">
        <v>0</v>
      </c>
      <c r="BL4">
        <v>812.77280186999997</v>
      </c>
    </row>
    <row r="5" spans="1:64">
      <c r="A5" t="s">
        <v>72</v>
      </c>
      <c r="B5">
        <v>20.582394365999999</v>
      </c>
      <c r="C5">
        <v>2</v>
      </c>
      <c r="D5">
        <v>116.89841684</v>
      </c>
      <c r="E5">
        <v>50.873239437000002</v>
      </c>
      <c r="F5">
        <v>4</v>
      </c>
      <c r="G5">
        <v>248.34119041</v>
      </c>
      <c r="H5">
        <v>3.3751373080999998</v>
      </c>
      <c r="I5">
        <v>1.75</v>
      </c>
      <c r="J5">
        <v>7.6942855157999999</v>
      </c>
      <c r="K5">
        <v>51.765492958000003</v>
      </c>
      <c r="L5">
        <v>4</v>
      </c>
      <c r="M5">
        <v>253.47586340000001</v>
      </c>
      <c r="N5">
        <v>3.3898043207000002</v>
      </c>
      <c r="O5">
        <v>1.75</v>
      </c>
      <c r="P5">
        <v>7.7892954058999999</v>
      </c>
      <c r="Q5">
        <v>2846.4014084999999</v>
      </c>
      <c r="R5">
        <v>38</v>
      </c>
      <c r="S5">
        <v>20573.055688</v>
      </c>
      <c r="T5">
        <v>1514.8415493</v>
      </c>
      <c r="U5">
        <v>11</v>
      </c>
      <c r="V5">
        <v>12857.601656999999</v>
      </c>
      <c r="W5">
        <v>4361.2429577000003</v>
      </c>
      <c r="X5">
        <v>51</v>
      </c>
      <c r="Y5">
        <v>31683.062696000001</v>
      </c>
      <c r="Z5">
        <v>108.48683271</v>
      </c>
      <c r="AA5">
        <v>24</v>
      </c>
      <c r="AB5">
        <v>542.72764648999998</v>
      </c>
      <c r="AC5">
        <v>3314.5190140999998</v>
      </c>
      <c r="AD5">
        <v>39</v>
      </c>
      <c r="AE5">
        <v>24826.933768999999</v>
      </c>
      <c r="AF5">
        <v>1982.9591548999999</v>
      </c>
      <c r="AG5">
        <v>12</v>
      </c>
      <c r="AH5">
        <v>16266.223393</v>
      </c>
      <c r="AI5">
        <v>5297.478169</v>
      </c>
      <c r="AJ5">
        <v>53</v>
      </c>
      <c r="AK5">
        <v>39857.404683000001</v>
      </c>
      <c r="AL5">
        <v>115.66830236</v>
      </c>
      <c r="AM5">
        <v>25</v>
      </c>
      <c r="AN5">
        <v>561.21957865000002</v>
      </c>
      <c r="AO5">
        <v>528.1584507</v>
      </c>
      <c r="AP5">
        <v>9</v>
      </c>
      <c r="AQ5">
        <v>3862.6912883999998</v>
      </c>
      <c r="AR5">
        <v>14.998514371000001</v>
      </c>
      <c r="AS5">
        <v>4</v>
      </c>
      <c r="AT5">
        <v>64.983853909000004</v>
      </c>
      <c r="AU5">
        <v>741.46901407999997</v>
      </c>
      <c r="AV5">
        <v>10</v>
      </c>
      <c r="AW5">
        <v>5394.7061027</v>
      </c>
      <c r="AX5">
        <v>16.210916086000001</v>
      </c>
      <c r="AY5">
        <v>4.4142857143000001</v>
      </c>
      <c r="AZ5">
        <v>68.023427475000005</v>
      </c>
      <c r="BA5">
        <v>3.5521126761000001</v>
      </c>
      <c r="BB5">
        <v>1</v>
      </c>
      <c r="BC5">
        <v>9.5892801781999992</v>
      </c>
      <c r="BD5">
        <v>2.3429577465000002</v>
      </c>
      <c r="BE5">
        <v>1</v>
      </c>
      <c r="BF5">
        <v>2.7768776958000001</v>
      </c>
      <c r="BG5">
        <v>387.22174609000001</v>
      </c>
      <c r="BH5">
        <v>5.20833333E-2</v>
      </c>
      <c r="BI5">
        <v>2499.5873015000002</v>
      </c>
      <c r="BJ5">
        <v>739.14900978000003</v>
      </c>
      <c r="BK5">
        <v>0.1390277778</v>
      </c>
      <c r="BL5">
        <v>2873.6333681000001</v>
      </c>
    </row>
    <row r="6" spans="1:64">
      <c r="A6" t="s">
        <v>73</v>
      </c>
      <c r="B6">
        <v>1.7350009404</v>
      </c>
      <c r="C6">
        <v>1</v>
      </c>
      <c r="D6">
        <v>3.4110103759000001</v>
      </c>
      <c r="E6">
        <v>3.7980063945999998</v>
      </c>
      <c r="F6">
        <v>1</v>
      </c>
      <c r="G6">
        <v>9.9739036736000006</v>
      </c>
      <c r="H6">
        <v>2.5391215699999998</v>
      </c>
      <c r="I6">
        <v>1</v>
      </c>
      <c r="J6">
        <v>5.931650576</v>
      </c>
      <c r="K6">
        <v>3.8339289072999998</v>
      </c>
      <c r="L6">
        <v>1</v>
      </c>
      <c r="M6">
        <v>10.040890431999999</v>
      </c>
      <c r="N6">
        <v>2.5463699234999999</v>
      </c>
      <c r="O6">
        <v>1</v>
      </c>
      <c r="P6">
        <v>5.9335778681000004</v>
      </c>
      <c r="Q6">
        <v>115.10005642</v>
      </c>
      <c r="R6">
        <v>11</v>
      </c>
      <c r="S6">
        <v>1382.1834391</v>
      </c>
      <c r="T6">
        <v>61.152341546000002</v>
      </c>
      <c r="U6">
        <v>3</v>
      </c>
      <c r="V6">
        <v>943.37021513000002</v>
      </c>
      <c r="W6">
        <v>176.25239797</v>
      </c>
      <c r="X6">
        <v>18</v>
      </c>
      <c r="Y6">
        <v>1718.9660040000001</v>
      </c>
      <c r="Z6">
        <v>105.47026828</v>
      </c>
      <c r="AA6">
        <v>14.333333333000001</v>
      </c>
      <c r="AB6">
        <v>1179.5750880000001</v>
      </c>
      <c r="AC6">
        <v>120.50423171</v>
      </c>
      <c r="AD6">
        <v>12</v>
      </c>
      <c r="AE6">
        <v>1387.2114107</v>
      </c>
      <c r="AF6">
        <v>66.556516833000003</v>
      </c>
      <c r="AG6">
        <v>4</v>
      </c>
      <c r="AH6">
        <v>946.09907742999997</v>
      </c>
      <c r="AI6">
        <v>187.06074853999999</v>
      </c>
      <c r="AJ6">
        <v>19</v>
      </c>
      <c r="AK6">
        <v>1730.0304053</v>
      </c>
      <c r="AL6">
        <v>107.1067745</v>
      </c>
      <c r="AM6">
        <v>15</v>
      </c>
      <c r="AN6">
        <v>1179.7570837000001</v>
      </c>
      <c r="AO6">
        <v>13.258040248</v>
      </c>
      <c r="AP6">
        <v>3</v>
      </c>
      <c r="AQ6">
        <v>62.589316119000003</v>
      </c>
      <c r="AR6">
        <v>8.4134931845000001</v>
      </c>
      <c r="AS6">
        <v>2.6666666666999999</v>
      </c>
      <c r="AT6">
        <v>50.916807040999998</v>
      </c>
      <c r="AU6">
        <v>15.589618206000001</v>
      </c>
      <c r="AV6">
        <v>3</v>
      </c>
      <c r="AW6">
        <v>67.949554367999994</v>
      </c>
      <c r="AX6">
        <v>8.8093356356000001</v>
      </c>
      <c r="AY6">
        <v>3</v>
      </c>
      <c r="AZ6">
        <v>51.132311184000002</v>
      </c>
      <c r="BA6">
        <v>1.0855745721000001</v>
      </c>
      <c r="BB6">
        <v>1</v>
      </c>
      <c r="BC6">
        <v>1.0125309282999999</v>
      </c>
      <c r="BD6">
        <v>1.0150460786</v>
      </c>
      <c r="BE6">
        <v>1</v>
      </c>
      <c r="BF6">
        <v>0.1277786085</v>
      </c>
      <c r="BG6">
        <v>5.3880370091999996</v>
      </c>
      <c r="BH6">
        <v>0</v>
      </c>
      <c r="BI6">
        <v>37.075441194</v>
      </c>
      <c r="BJ6">
        <v>35.785833750999998</v>
      </c>
      <c r="BK6">
        <v>0</v>
      </c>
      <c r="BL6">
        <v>213.75988326999999</v>
      </c>
    </row>
    <row r="7" spans="1:64">
      <c r="A7" t="s">
        <v>74</v>
      </c>
      <c r="B7">
        <v>2.3971830985999998</v>
      </c>
      <c r="C7">
        <v>1</v>
      </c>
      <c r="D7">
        <v>2.8616878898999998</v>
      </c>
      <c r="E7">
        <v>3.7267605634000001</v>
      </c>
      <c r="F7">
        <v>2</v>
      </c>
      <c r="G7">
        <v>7.7831659161999998</v>
      </c>
      <c r="H7">
        <v>2.1631434626999999</v>
      </c>
      <c r="I7">
        <v>1</v>
      </c>
      <c r="J7">
        <v>6.6928603545999996</v>
      </c>
      <c r="K7">
        <v>3.9915492958000001</v>
      </c>
      <c r="L7">
        <v>2</v>
      </c>
      <c r="M7">
        <v>8.3755385437999994</v>
      </c>
      <c r="N7">
        <v>2.2088261236000002</v>
      </c>
      <c r="O7">
        <v>1</v>
      </c>
      <c r="P7">
        <v>6.7117858732000002</v>
      </c>
      <c r="Q7">
        <v>276.85352112999999</v>
      </c>
      <c r="R7">
        <v>21</v>
      </c>
      <c r="S7">
        <v>1246.4288313</v>
      </c>
      <c r="T7">
        <v>73.802816901</v>
      </c>
      <c r="U7">
        <v>1</v>
      </c>
      <c r="V7">
        <v>811.80551405000006</v>
      </c>
      <c r="W7">
        <v>350.65633802999997</v>
      </c>
      <c r="X7">
        <v>31</v>
      </c>
      <c r="Y7">
        <v>1650.1030443</v>
      </c>
      <c r="Z7">
        <v>213.26967146999999</v>
      </c>
      <c r="AA7">
        <v>15.052631579</v>
      </c>
      <c r="AB7">
        <v>1438.1492714000001</v>
      </c>
      <c r="AC7">
        <v>332.57464788999999</v>
      </c>
      <c r="AD7">
        <v>24</v>
      </c>
      <c r="AE7">
        <v>1368.7708276000001</v>
      </c>
      <c r="AF7">
        <v>129.52394365999999</v>
      </c>
      <c r="AG7">
        <v>3</v>
      </c>
      <c r="AH7">
        <v>923.19778402999998</v>
      </c>
      <c r="AI7">
        <v>462.09859154999998</v>
      </c>
      <c r="AJ7">
        <v>38</v>
      </c>
      <c r="AK7">
        <v>1936.3030398000001</v>
      </c>
      <c r="AL7">
        <v>243.15153477999999</v>
      </c>
      <c r="AM7">
        <v>19</v>
      </c>
      <c r="AN7">
        <v>1495.6615693000001</v>
      </c>
      <c r="AO7">
        <v>8.4563380281999994</v>
      </c>
      <c r="AP7">
        <v>3</v>
      </c>
      <c r="AQ7">
        <v>27.396238412999999</v>
      </c>
      <c r="AR7">
        <v>5.5189169927000004</v>
      </c>
      <c r="AS7">
        <v>1.2857142856999999</v>
      </c>
      <c r="AT7">
        <v>25.32042994</v>
      </c>
      <c r="AU7">
        <v>13.856338028</v>
      </c>
      <c r="AV7">
        <v>4</v>
      </c>
      <c r="AW7">
        <v>35.675628787000001</v>
      </c>
      <c r="AX7">
        <v>6.4982508773000003</v>
      </c>
      <c r="AY7">
        <v>2.25</v>
      </c>
      <c r="AZ7">
        <v>25.313301603999999</v>
      </c>
      <c r="BA7">
        <v>1.0281690140999999</v>
      </c>
      <c r="BB7">
        <v>1</v>
      </c>
      <c r="BC7">
        <v>0.1656890241</v>
      </c>
      <c r="BD7">
        <v>1.0084507041999999</v>
      </c>
      <c r="BE7">
        <v>1</v>
      </c>
      <c r="BF7">
        <v>9.1667661299999995E-2</v>
      </c>
      <c r="BG7">
        <v>72.174296557000005</v>
      </c>
      <c r="BH7">
        <v>0</v>
      </c>
      <c r="BI7">
        <v>325.6367856</v>
      </c>
      <c r="BJ7">
        <v>140.04876213</v>
      </c>
      <c r="BK7">
        <v>0</v>
      </c>
      <c r="BL7">
        <v>560.25200443000006</v>
      </c>
    </row>
    <row r="8" spans="1:64">
      <c r="A8" t="s">
        <v>75</v>
      </c>
      <c r="B8">
        <v>3.3768472906000002</v>
      </c>
      <c r="C8">
        <v>1</v>
      </c>
      <c r="D8">
        <v>11.374127195</v>
      </c>
      <c r="E8">
        <v>4.5110301992000004</v>
      </c>
      <c r="F8">
        <v>2</v>
      </c>
      <c r="G8">
        <v>9.7064627256999998</v>
      </c>
      <c r="H8">
        <v>1.7696330951000001</v>
      </c>
      <c r="I8">
        <v>1</v>
      </c>
      <c r="J8">
        <v>4.0132459881000004</v>
      </c>
      <c r="K8">
        <v>4.5238809166999996</v>
      </c>
      <c r="L8">
        <v>2</v>
      </c>
      <c r="M8">
        <v>9.7520353179000008</v>
      </c>
      <c r="N8">
        <v>1.7713881890000001</v>
      </c>
      <c r="O8">
        <v>1</v>
      </c>
      <c r="P8">
        <v>4.0132822012</v>
      </c>
      <c r="Q8">
        <v>134.70625401999999</v>
      </c>
      <c r="R8">
        <v>26</v>
      </c>
      <c r="S8">
        <v>705.3084791</v>
      </c>
      <c r="T8">
        <v>51.795459413000003</v>
      </c>
      <c r="U8">
        <v>6</v>
      </c>
      <c r="V8">
        <v>250.72357905000001</v>
      </c>
      <c r="W8">
        <v>186.50171343</v>
      </c>
      <c r="X8">
        <v>36</v>
      </c>
      <c r="Y8">
        <v>848.93752258999996</v>
      </c>
      <c r="Z8">
        <v>59.941029284000003</v>
      </c>
      <c r="AA8">
        <v>19</v>
      </c>
      <c r="AB8">
        <v>246.77768237000001</v>
      </c>
      <c r="AC8">
        <v>154.80316984000001</v>
      </c>
      <c r="AD8">
        <v>26</v>
      </c>
      <c r="AE8">
        <v>1333.1241574000001</v>
      </c>
      <c r="AF8">
        <v>71.892375240999996</v>
      </c>
      <c r="AG8">
        <v>7</v>
      </c>
      <c r="AH8">
        <v>1162.9505340000001</v>
      </c>
      <c r="AI8">
        <v>226.69554507999999</v>
      </c>
      <c r="AJ8">
        <v>37</v>
      </c>
      <c r="AK8">
        <v>2420.6193664000002</v>
      </c>
      <c r="AL8">
        <v>61.30184843</v>
      </c>
      <c r="AM8">
        <v>19.875</v>
      </c>
      <c r="AN8">
        <v>249.0308378</v>
      </c>
      <c r="AO8">
        <v>28.223495395</v>
      </c>
      <c r="AP8">
        <v>6</v>
      </c>
      <c r="AQ8">
        <v>148.22690814000001</v>
      </c>
      <c r="AR8">
        <v>11.953771774</v>
      </c>
      <c r="AS8">
        <v>3</v>
      </c>
      <c r="AT8">
        <v>80.120498069000007</v>
      </c>
      <c r="AU8">
        <v>35.544549154000002</v>
      </c>
      <c r="AV8">
        <v>6</v>
      </c>
      <c r="AW8">
        <v>270.44755229999998</v>
      </c>
      <c r="AX8">
        <v>12.460389075</v>
      </c>
      <c r="AY8">
        <v>3.5</v>
      </c>
      <c r="AZ8">
        <v>80.514722559999996</v>
      </c>
      <c r="BA8">
        <v>1.5515099592999999</v>
      </c>
      <c r="BB8">
        <v>1</v>
      </c>
      <c r="BC8">
        <v>1.3602365662</v>
      </c>
      <c r="BD8">
        <v>1.0126365389</v>
      </c>
      <c r="BE8">
        <v>1</v>
      </c>
      <c r="BF8">
        <v>0.13434073730000001</v>
      </c>
      <c r="BG8">
        <v>46.619348123999998</v>
      </c>
      <c r="BH8">
        <v>0</v>
      </c>
      <c r="BI8">
        <v>630.91710981999995</v>
      </c>
      <c r="BJ8">
        <v>126.32424484000001</v>
      </c>
      <c r="BK8">
        <v>0</v>
      </c>
      <c r="BL8">
        <v>1131.3163784000001</v>
      </c>
    </row>
    <row r="9" spans="1:64">
      <c r="A9" t="s">
        <v>76</v>
      </c>
      <c r="B9">
        <v>2.0412639404999999</v>
      </c>
      <c r="C9">
        <v>1</v>
      </c>
      <c r="D9">
        <v>2.7487880141000001</v>
      </c>
      <c r="E9">
        <v>6.2832713755</v>
      </c>
      <c r="F9">
        <v>2</v>
      </c>
      <c r="G9">
        <v>26.634388443999999</v>
      </c>
      <c r="H9">
        <v>2.967127922</v>
      </c>
      <c r="I9">
        <v>1</v>
      </c>
      <c r="J9">
        <v>9.7612402215999996</v>
      </c>
      <c r="K9">
        <v>6.3434944238000002</v>
      </c>
      <c r="L9">
        <v>2</v>
      </c>
      <c r="M9">
        <v>26.780841359</v>
      </c>
      <c r="N9">
        <v>2.9755332358</v>
      </c>
      <c r="O9">
        <v>1</v>
      </c>
      <c r="P9">
        <v>9.7650727133000004</v>
      </c>
      <c r="Q9">
        <v>119.84628253</v>
      </c>
      <c r="R9">
        <v>8</v>
      </c>
      <c r="S9">
        <v>2818.3161455999998</v>
      </c>
      <c r="T9">
        <v>94.158178438999997</v>
      </c>
      <c r="U9">
        <v>3</v>
      </c>
      <c r="V9">
        <v>2803.6495721000001</v>
      </c>
      <c r="W9">
        <v>214.00446097</v>
      </c>
      <c r="X9">
        <v>13</v>
      </c>
      <c r="Y9">
        <v>4318.0012122999997</v>
      </c>
      <c r="Z9">
        <v>77.947859895999997</v>
      </c>
      <c r="AA9">
        <v>10</v>
      </c>
      <c r="AB9">
        <v>2258.2000170000001</v>
      </c>
      <c r="AC9">
        <v>133.96914498000001</v>
      </c>
      <c r="AD9">
        <v>8</v>
      </c>
      <c r="AE9">
        <v>2921.9559586999999</v>
      </c>
      <c r="AF9">
        <v>108.28104089</v>
      </c>
      <c r="AG9">
        <v>4</v>
      </c>
      <c r="AH9">
        <v>2903.5267401999999</v>
      </c>
      <c r="AI9">
        <v>242.25018587</v>
      </c>
      <c r="AJ9">
        <v>14</v>
      </c>
      <c r="AK9">
        <v>4579.8481570000004</v>
      </c>
      <c r="AL9">
        <v>86.151218768999996</v>
      </c>
      <c r="AM9">
        <v>10</v>
      </c>
      <c r="AN9">
        <v>2313.5980109000002</v>
      </c>
      <c r="AO9">
        <v>12.09535316</v>
      </c>
      <c r="AP9">
        <v>3</v>
      </c>
      <c r="AQ9">
        <v>45.567329295999997</v>
      </c>
      <c r="AR9">
        <v>5.7181297797999999</v>
      </c>
      <c r="AS9">
        <v>2</v>
      </c>
      <c r="AT9">
        <v>22.544356558</v>
      </c>
      <c r="AU9">
        <v>13.909665428</v>
      </c>
      <c r="AV9">
        <v>3</v>
      </c>
      <c r="AW9">
        <v>51.091688951999998</v>
      </c>
      <c r="AX9">
        <v>6.0126516023000001</v>
      </c>
      <c r="AY9">
        <v>2.5</v>
      </c>
      <c r="AZ9">
        <v>22.645792496999999</v>
      </c>
      <c r="BA9">
        <v>1.0416356876999999</v>
      </c>
      <c r="BB9">
        <v>1</v>
      </c>
      <c r="BC9">
        <v>0.23721191699999999</v>
      </c>
      <c r="BD9">
        <v>1.0271375465000001</v>
      </c>
      <c r="BE9">
        <v>1</v>
      </c>
      <c r="BF9">
        <v>0.18090573709999999</v>
      </c>
      <c r="BG9">
        <v>8.6295730587000001</v>
      </c>
      <c r="BH9">
        <v>0</v>
      </c>
      <c r="BI9">
        <v>82.101421805000001</v>
      </c>
      <c r="BJ9">
        <v>22.191566760000001</v>
      </c>
      <c r="BK9">
        <v>0</v>
      </c>
      <c r="BL9">
        <v>204.53741314000001</v>
      </c>
    </row>
    <row r="10" spans="1:64">
      <c r="A10" t="s">
        <v>77</v>
      </c>
      <c r="B10">
        <v>1.5248756218999999</v>
      </c>
      <c r="C10">
        <v>1</v>
      </c>
      <c r="D10">
        <v>1.2596275068</v>
      </c>
      <c r="E10">
        <v>26.654228856</v>
      </c>
      <c r="F10">
        <v>2</v>
      </c>
      <c r="G10">
        <v>184.99715531999999</v>
      </c>
      <c r="H10">
        <v>14.650171759999999</v>
      </c>
      <c r="I10">
        <v>1</v>
      </c>
      <c r="J10">
        <v>82.991788528000001</v>
      </c>
      <c r="K10">
        <v>26.661691542</v>
      </c>
      <c r="L10">
        <v>2</v>
      </c>
      <c r="M10">
        <v>184.99639404999999</v>
      </c>
      <c r="N10">
        <v>14.653156835000001</v>
      </c>
      <c r="O10">
        <v>1</v>
      </c>
      <c r="P10">
        <v>82.991389424999994</v>
      </c>
      <c r="Q10">
        <v>5944.0547263999997</v>
      </c>
      <c r="R10">
        <v>14</v>
      </c>
      <c r="S10">
        <v>69590.731713000001</v>
      </c>
      <c r="T10">
        <v>1479.9353234</v>
      </c>
      <c r="U10">
        <v>3</v>
      </c>
      <c r="V10">
        <v>12219.597841999999</v>
      </c>
      <c r="W10">
        <v>7423.9900497999997</v>
      </c>
      <c r="X10">
        <v>22</v>
      </c>
      <c r="Y10">
        <v>71764.104538</v>
      </c>
      <c r="Z10">
        <v>4231.8666855000001</v>
      </c>
      <c r="AA10">
        <v>16.7</v>
      </c>
      <c r="AB10">
        <v>32838.154939</v>
      </c>
      <c r="AC10">
        <v>5946.4651740999998</v>
      </c>
      <c r="AD10">
        <v>14</v>
      </c>
      <c r="AE10">
        <v>69590.661124999999</v>
      </c>
      <c r="AF10">
        <v>1482.3457711000001</v>
      </c>
      <c r="AG10">
        <v>4</v>
      </c>
      <c r="AH10">
        <v>12219.431757</v>
      </c>
      <c r="AI10">
        <v>7428.8109452999997</v>
      </c>
      <c r="AJ10">
        <v>22</v>
      </c>
      <c r="AK10">
        <v>71763.911078000005</v>
      </c>
      <c r="AL10">
        <v>4233.1761532999999</v>
      </c>
      <c r="AM10">
        <v>18.125</v>
      </c>
      <c r="AN10">
        <v>32838.041462000001</v>
      </c>
      <c r="AO10">
        <v>166.79104477999999</v>
      </c>
      <c r="AP10">
        <v>4</v>
      </c>
      <c r="AQ10">
        <v>1350.506079</v>
      </c>
      <c r="AR10">
        <v>147.37474101000001</v>
      </c>
      <c r="AS10">
        <v>3.6</v>
      </c>
      <c r="AT10">
        <v>1344.4942458</v>
      </c>
      <c r="AU10">
        <v>168.67910448000001</v>
      </c>
      <c r="AV10">
        <v>5</v>
      </c>
      <c r="AW10">
        <v>1350.4747789999999</v>
      </c>
      <c r="AX10">
        <v>147.82556536000001</v>
      </c>
      <c r="AY10">
        <v>4</v>
      </c>
      <c r="AZ10">
        <v>1344.4606898</v>
      </c>
      <c r="BA10">
        <v>1.0124378109000001</v>
      </c>
      <c r="BB10">
        <v>1</v>
      </c>
      <c r="BC10">
        <v>0.110967306</v>
      </c>
      <c r="BD10">
        <v>1.0074626866</v>
      </c>
      <c r="BE10">
        <v>1</v>
      </c>
      <c r="BF10">
        <v>8.6171144699999994E-2</v>
      </c>
      <c r="BG10">
        <v>13.324094804</v>
      </c>
      <c r="BH10">
        <v>0</v>
      </c>
      <c r="BI10">
        <v>79.288798958000001</v>
      </c>
      <c r="BJ10">
        <v>19.814127280000001</v>
      </c>
      <c r="BK10">
        <v>0</v>
      </c>
      <c r="BL10">
        <v>159.85899377000001</v>
      </c>
    </row>
    <row r="11" spans="1:64">
      <c r="A11" t="s">
        <v>78</v>
      </c>
      <c r="B11">
        <v>1129.5128205000001</v>
      </c>
      <c r="C11">
        <v>5</v>
      </c>
      <c r="D11">
        <v>3767.0422075000001</v>
      </c>
      <c r="E11">
        <v>306.38461538000001</v>
      </c>
      <c r="F11">
        <v>12</v>
      </c>
      <c r="G11">
        <v>772.56250352999996</v>
      </c>
      <c r="H11">
        <v>1.5827963707999999</v>
      </c>
      <c r="I11">
        <v>1</v>
      </c>
      <c r="J11">
        <v>2.8551961617999999</v>
      </c>
      <c r="K11">
        <v>313.23076923000002</v>
      </c>
      <c r="L11">
        <v>12</v>
      </c>
      <c r="M11">
        <v>790.86509799999999</v>
      </c>
      <c r="N11">
        <v>1.5983993901</v>
      </c>
      <c r="O11">
        <v>1</v>
      </c>
      <c r="P11">
        <v>2.8489362915999998</v>
      </c>
      <c r="Q11">
        <v>6393.5897435999996</v>
      </c>
      <c r="R11">
        <v>135</v>
      </c>
      <c r="S11">
        <v>18137.463156999998</v>
      </c>
      <c r="T11">
        <v>2554.8461538000001</v>
      </c>
      <c r="U11">
        <v>22</v>
      </c>
      <c r="V11">
        <v>8003.5609001000003</v>
      </c>
      <c r="W11">
        <v>8948.4358974000006</v>
      </c>
      <c r="X11">
        <v>215</v>
      </c>
      <c r="Y11">
        <v>25970.529130999999</v>
      </c>
      <c r="Z11">
        <v>39.195661815000001</v>
      </c>
      <c r="AA11">
        <v>12.821467689</v>
      </c>
      <c r="AB11">
        <v>115.48562716000001</v>
      </c>
      <c r="AC11">
        <v>9941.6410255999999</v>
      </c>
      <c r="AD11">
        <v>230</v>
      </c>
      <c r="AE11">
        <v>30652.116681</v>
      </c>
      <c r="AF11">
        <v>6102.8974359000003</v>
      </c>
      <c r="AG11">
        <v>57</v>
      </c>
      <c r="AH11">
        <v>20588.513035</v>
      </c>
      <c r="AI11">
        <v>16044.538462</v>
      </c>
      <c r="AJ11">
        <v>367</v>
      </c>
      <c r="AK11">
        <v>51139.979679999997</v>
      </c>
      <c r="AL11">
        <v>43.733315728000001</v>
      </c>
      <c r="AM11">
        <v>15.284667383</v>
      </c>
      <c r="AN11">
        <v>115.26823612</v>
      </c>
      <c r="AO11">
        <v>913.20512821</v>
      </c>
      <c r="AP11">
        <v>9</v>
      </c>
      <c r="AQ11">
        <v>2595.1620594000001</v>
      </c>
      <c r="AR11">
        <v>2.5006410750999999</v>
      </c>
      <c r="AS11">
        <v>1.5511811024</v>
      </c>
      <c r="AT11">
        <v>3.3066976184999999</v>
      </c>
      <c r="AU11">
        <v>2651.5384614999998</v>
      </c>
      <c r="AV11">
        <v>34</v>
      </c>
      <c r="AW11">
        <v>8507.2242236999991</v>
      </c>
      <c r="AX11">
        <v>3.3446615044999999</v>
      </c>
      <c r="AY11">
        <v>2.1972049688999999</v>
      </c>
      <c r="AZ11">
        <v>3.7019263655999999</v>
      </c>
      <c r="BA11">
        <v>182.56410256000001</v>
      </c>
      <c r="BB11">
        <v>2</v>
      </c>
      <c r="BC11">
        <v>525.60610600999996</v>
      </c>
      <c r="BD11">
        <v>3.6923076923</v>
      </c>
      <c r="BE11">
        <v>1</v>
      </c>
      <c r="BF11">
        <v>5.4102915873999997</v>
      </c>
      <c r="BG11">
        <v>2999.1013247999999</v>
      </c>
      <c r="BH11">
        <v>5.1513888888999997</v>
      </c>
      <c r="BI11">
        <v>6728.8444114000004</v>
      </c>
      <c r="BJ11">
        <v>4608.3409117000001</v>
      </c>
      <c r="BK11">
        <v>303.94777778000002</v>
      </c>
      <c r="BL11">
        <v>8398.6269446000006</v>
      </c>
    </row>
    <row r="12" spans="1:64">
      <c r="A12" t="s">
        <v>79</v>
      </c>
      <c r="B12">
        <v>3.6260387812000001</v>
      </c>
      <c r="C12">
        <v>1</v>
      </c>
      <c r="D12">
        <v>9.8254933768000008</v>
      </c>
      <c r="E12">
        <v>3.5983379500999999</v>
      </c>
      <c r="F12">
        <v>1</v>
      </c>
      <c r="G12">
        <v>7.2039262063000002</v>
      </c>
      <c r="H12">
        <v>1.2547427733000001</v>
      </c>
      <c r="I12">
        <v>1</v>
      </c>
      <c r="J12">
        <v>1.1058423257000001</v>
      </c>
      <c r="K12">
        <v>3.9113573407</v>
      </c>
      <c r="L12">
        <v>1</v>
      </c>
      <c r="M12">
        <v>8.6221876952999992</v>
      </c>
      <c r="N12">
        <v>1.2808631237999999</v>
      </c>
      <c r="O12">
        <v>1</v>
      </c>
      <c r="P12">
        <v>1.1163774758</v>
      </c>
      <c r="Q12">
        <v>228.04432133</v>
      </c>
      <c r="R12">
        <v>6</v>
      </c>
      <c r="S12">
        <v>1097.8992912000001</v>
      </c>
      <c r="T12">
        <v>208.70914127</v>
      </c>
      <c r="U12">
        <v>5</v>
      </c>
      <c r="V12">
        <v>1495.2440885999999</v>
      </c>
      <c r="W12">
        <v>436.75346259999998</v>
      </c>
      <c r="X12">
        <v>12</v>
      </c>
      <c r="Y12">
        <v>1945.4305001</v>
      </c>
      <c r="Z12">
        <v>123.40619778999999</v>
      </c>
      <c r="AA12">
        <v>6.75</v>
      </c>
      <c r="AB12">
        <v>746.09397995999996</v>
      </c>
      <c r="AC12">
        <v>299.19390582</v>
      </c>
      <c r="AD12">
        <v>7</v>
      </c>
      <c r="AE12">
        <v>1462.6201759</v>
      </c>
      <c r="AF12">
        <v>279.85872576000003</v>
      </c>
      <c r="AG12">
        <v>5</v>
      </c>
      <c r="AH12">
        <v>1651.9682585</v>
      </c>
      <c r="AI12">
        <v>579.05263158000002</v>
      </c>
      <c r="AJ12">
        <v>13</v>
      </c>
      <c r="AK12">
        <v>2576.6137014999999</v>
      </c>
      <c r="AL12">
        <v>146.50662685</v>
      </c>
      <c r="AM12">
        <v>7.4</v>
      </c>
      <c r="AN12">
        <v>813.21849014999998</v>
      </c>
      <c r="AO12">
        <v>22.731301939000002</v>
      </c>
      <c r="AP12">
        <v>3</v>
      </c>
      <c r="AQ12">
        <v>77.227674520999997</v>
      </c>
      <c r="AR12">
        <v>8.9979657027000002</v>
      </c>
      <c r="AS12">
        <v>1.8</v>
      </c>
      <c r="AT12">
        <v>36.576322773000001</v>
      </c>
      <c r="AU12">
        <v>29.277008309999999</v>
      </c>
      <c r="AV12">
        <v>4</v>
      </c>
      <c r="AW12">
        <v>104.03453352</v>
      </c>
      <c r="AX12">
        <v>9.3835033458999995</v>
      </c>
      <c r="AY12">
        <v>2</v>
      </c>
      <c r="AZ12">
        <v>36.538496025999997</v>
      </c>
      <c r="BA12">
        <v>1.6675900277</v>
      </c>
      <c r="BB12">
        <v>1</v>
      </c>
      <c r="BC12">
        <v>2.6729669342000002</v>
      </c>
      <c r="BD12">
        <v>1.3157894737</v>
      </c>
      <c r="BE12">
        <v>1</v>
      </c>
      <c r="BF12">
        <v>0.79930525389999996</v>
      </c>
      <c r="BG12">
        <v>105.84719914</v>
      </c>
      <c r="BH12">
        <v>0</v>
      </c>
      <c r="BI12">
        <v>642.27950982000004</v>
      </c>
      <c r="BJ12">
        <v>130.97693444000001</v>
      </c>
      <c r="BK12">
        <v>0</v>
      </c>
      <c r="BL12">
        <v>724.47588901999995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2"/>
  <sheetViews>
    <sheetView tabSelected="1" workbookViewId="0">
      <selection activeCell="H22" sqref="H22"/>
    </sheetView>
  </sheetViews>
  <sheetFormatPr baseColWidth="10" defaultRowHeight="15" x14ac:dyDescent="0"/>
  <cols>
    <col min="1" max="1" width="15.5" bestFit="1" customWidth="1"/>
    <col min="2" max="2" width="19.5" bestFit="1" customWidth="1"/>
    <col min="3" max="3" width="12.5" bestFit="1" customWidth="1"/>
    <col min="4" max="4" width="18.1640625" bestFit="1" customWidth="1"/>
    <col min="5" max="5" width="17" bestFit="1" customWidth="1"/>
    <col min="6" max="6" width="17.83203125" style="1" bestFit="1" customWidth="1"/>
    <col min="7" max="7" width="24.6640625" style="1" bestFit="1" customWidth="1"/>
    <col min="8" max="8" width="13.33203125" bestFit="1" customWidth="1"/>
    <col min="9" max="9" width="14.83203125" bestFit="1" customWidth="1"/>
    <col min="10" max="10" width="13.1640625" bestFit="1" customWidth="1"/>
    <col min="11" max="11" width="15.6640625" bestFit="1" customWidth="1"/>
    <col min="12" max="12" width="17.1640625" bestFit="1" customWidth="1"/>
    <col min="13" max="13" width="15.5" bestFit="1" customWidth="1"/>
    <col min="14" max="14" width="19" bestFit="1" customWidth="1"/>
    <col min="15" max="15" width="20.5" bestFit="1" customWidth="1"/>
    <col min="16" max="16" width="18.83203125" bestFit="1" customWidth="1"/>
    <col min="17" max="17" width="16.33203125" bestFit="1" customWidth="1"/>
    <col min="18" max="18" width="17.83203125" bestFit="1" customWidth="1"/>
    <col min="19" max="19" width="16.1640625" bestFit="1" customWidth="1"/>
    <col min="20" max="20" width="19.5" bestFit="1" customWidth="1"/>
    <col min="21" max="21" width="21" bestFit="1" customWidth="1"/>
    <col min="22" max="22" width="19.33203125" bestFit="1" customWidth="1"/>
    <col min="23" max="23" width="21.1640625" bestFit="1" customWidth="1"/>
    <col min="24" max="24" width="22.6640625" bestFit="1" customWidth="1"/>
    <col min="25" max="25" width="20.83203125" bestFit="1" customWidth="1"/>
    <col min="26" max="26" width="23.33203125" bestFit="1" customWidth="1"/>
    <col min="27" max="27" width="24.83203125" bestFit="1" customWidth="1"/>
    <col min="28" max="28" width="23.1640625" bestFit="1" customWidth="1"/>
    <col min="29" max="29" width="19.83203125" bestFit="1" customWidth="1"/>
    <col min="30" max="30" width="21.33203125" bestFit="1" customWidth="1"/>
    <col min="31" max="31" width="19.6640625" bestFit="1" customWidth="1"/>
    <col min="32" max="32" width="18.83203125" bestFit="1" customWidth="1"/>
    <col min="33" max="33" width="20.33203125" bestFit="1" customWidth="1"/>
    <col min="34" max="34" width="18.6640625" bestFit="1" customWidth="1"/>
    <col min="35" max="35" width="21.6640625" bestFit="1" customWidth="1"/>
    <col min="36" max="36" width="23.1640625" bestFit="1" customWidth="1"/>
    <col min="37" max="37" width="21.5" bestFit="1" customWidth="1"/>
    <col min="38" max="38" width="23.83203125" bestFit="1" customWidth="1"/>
    <col min="39" max="39" width="25.33203125" bestFit="1" customWidth="1"/>
    <col min="40" max="40" width="23.6640625" bestFit="1" customWidth="1"/>
    <col min="41" max="41" width="20.33203125" bestFit="1" customWidth="1"/>
    <col min="42" max="42" width="21.83203125" bestFit="1" customWidth="1"/>
    <col min="43" max="43" width="20.1640625" bestFit="1" customWidth="1"/>
    <col min="44" max="44" width="19.33203125" bestFit="1" customWidth="1"/>
    <col min="45" max="45" width="20.83203125" bestFit="1" customWidth="1"/>
    <col min="46" max="46" width="19.1640625" bestFit="1" customWidth="1"/>
    <col min="47" max="47" width="17.33203125" bestFit="1" customWidth="1"/>
    <col min="48" max="48" width="18.83203125" bestFit="1" customWidth="1"/>
    <col min="49" max="49" width="17.1640625" bestFit="1" customWidth="1"/>
    <col min="50" max="50" width="21.5" bestFit="1" customWidth="1"/>
    <col min="51" max="51" width="22" bestFit="1" customWidth="1"/>
    <col min="52" max="52" width="20.33203125" bestFit="1" customWidth="1"/>
    <col min="53" max="53" width="17.83203125" bestFit="1" customWidth="1"/>
    <col min="54" max="54" width="19.33203125" bestFit="1" customWidth="1"/>
    <col min="55" max="55" width="17.6640625" bestFit="1" customWidth="1"/>
    <col min="56" max="56" width="21.1640625" bestFit="1" customWidth="1"/>
    <col min="57" max="57" width="22.6640625" bestFit="1" customWidth="1"/>
    <col min="58" max="58" width="20.83203125" bestFit="1" customWidth="1"/>
    <col min="59" max="59" width="12.5" bestFit="1" customWidth="1"/>
    <col min="60" max="60" width="14.1640625" bestFit="1" customWidth="1"/>
    <col min="61" max="61" width="12.33203125" bestFit="1" customWidth="1"/>
    <col min="62" max="62" width="15.6640625" bestFit="1" customWidth="1"/>
    <col min="63" max="63" width="17.1640625" bestFit="1" customWidth="1"/>
    <col min="64" max="64" width="15.5" bestFit="1" customWidth="1"/>
    <col min="65" max="65" width="19.5" bestFit="1" customWidth="1"/>
    <col min="66" max="66" width="21" bestFit="1" customWidth="1"/>
    <col min="67" max="67" width="19.1640625" bestFit="1" customWidth="1"/>
    <col min="68" max="68" width="18.6640625" bestFit="1" customWidth="1"/>
    <col min="69" max="69" width="20.1640625" bestFit="1" customWidth="1"/>
    <col min="70" max="70" width="18.5" bestFit="1" customWidth="1"/>
  </cols>
  <sheetData>
    <row r="1" spans="1:70">
      <c r="A1" t="s">
        <v>0</v>
      </c>
      <c r="B1" t="s">
        <v>64</v>
      </c>
      <c r="C1" t="s">
        <v>66</v>
      </c>
      <c r="D1" t="s">
        <v>65</v>
      </c>
      <c r="E1" t="s">
        <v>67</v>
      </c>
      <c r="F1" s="1" t="s">
        <v>68</v>
      </c>
      <c r="G1" s="1" t="s">
        <v>69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</row>
    <row r="2" spans="1:70">
      <c r="A2" t="s">
        <v>80</v>
      </c>
      <c r="B2">
        <v>110</v>
      </c>
      <c r="C2">
        <v>8512</v>
      </c>
      <c r="D2">
        <f>B2-40</f>
        <v>70</v>
      </c>
      <c r="E2">
        <v>8472</v>
      </c>
      <c r="F2" s="1">
        <f>D2/B2</f>
        <v>0.63636363636363635</v>
      </c>
      <c r="G2" s="1">
        <f>E2/C2</f>
        <v>0.99530075187969924</v>
      </c>
      <c r="H2">
        <v>121.02857</v>
      </c>
      <c r="I2">
        <v>6.5</v>
      </c>
      <c r="J2">
        <v>290.55867999999998</v>
      </c>
      <c r="K2">
        <v>133</v>
      </c>
      <c r="L2">
        <v>15</v>
      </c>
      <c r="M2">
        <v>274.73106999999999</v>
      </c>
      <c r="N2">
        <v>2.6303570999999999</v>
      </c>
      <c r="O2">
        <v>1.6666700000000001</v>
      </c>
      <c r="P2">
        <v>3.7434674999999999</v>
      </c>
      <c r="Q2">
        <v>141.80000000000001</v>
      </c>
      <c r="R2">
        <v>15</v>
      </c>
      <c r="S2">
        <v>293.09877</v>
      </c>
      <c r="T2">
        <v>2.6490649999999998</v>
      </c>
      <c r="U2">
        <v>1.6667000000000001</v>
      </c>
      <c r="V2">
        <v>3.7380084</v>
      </c>
      <c r="W2">
        <v>11078.370999999999</v>
      </c>
      <c r="X2">
        <v>406.5</v>
      </c>
      <c r="Y2">
        <v>26075.435000000001</v>
      </c>
      <c r="Z2">
        <v>3421.4286000000002</v>
      </c>
      <c r="AA2">
        <v>214</v>
      </c>
      <c r="AB2">
        <v>7331.3280999999997</v>
      </c>
      <c r="AC2">
        <v>14499.8</v>
      </c>
      <c r="AD2">
        <v>633</v>
      </c>
      <c r="AE2">
        <v>32262.174999999999</v>
      </c>
      <c r="AF2">
        <v>300.08965999999998</v>
      </c>
      <c r="AG2">
        <v>87.773099999999999</v>
      </c>
      <c r="AH2">
        <v>919.76199999999994</v>
      </c>
      <c r="AI2">
        <v>13933.442999999999</v>
      </c>
      <c r="AJ2">
        <v>483</v>
      </c>
      <c r="AK2">
        <v>33207.711000000003</v>
      </c>
      <c r="AL2">
        <v>6276.5</v>
      </c>
      <c r="AM2">
        <v>260</v>
      </c>
      <c r="AN2">
        <v>14803.206</v>
      </c>
      <c r="AO2">
        <v>20209.942999999999</v>
      </c>
      <c r="AP2">
        <v>733</v>
      </c>
      <c r="AQ2">
        <v>47087.88</v>
      </c>
      <c r="AR2">
        <v>408.78971000000001</v>
      </c>
      <c r="AS2">
        <v>109</v>
      </c>
      <c r="AT2">
        <v>1195.0818999999999</v>
      </c>
      <c r="AU2">
        <v>878.18570999999997</v>
      </c>
      <c r="AV2">
        <v>62.5</v>
      </c>
      <c r="AW2">
        <v>2033.7106000000001</v>
      </c>
      <c r="AX2">
        <v>16.154116999999999</v>
      </c>
      <c r="AY2">
        <v>9.0714299999999994</v>
      </c>
      <c r="AZ2">
        <v>37.54374</v>
      </c>
      <c r="BA2">
        <v>1786.4</v>
      </c>
      <c r="BB2">
        <v>93.5</v>
      </c>
      <c r="BC2">
        <v>4027.7172999999998</v>
      </c>
      <c r="BD2">
        <v>30.061274000000001</v>
      </c>
      <c r="BE2">
        <v>12.3443</v>
      </c>
      <c r="BF2">
        <v>104.21415</v>
      </c>
      <c r="BG2">
        <v>34.914285999999997</v>
      </c>
      <c r="BH2">
        <v>1</v>
      </c>
      <c r="BI2">
        <v>92.066727999999998</v>
      </c>
      <c r="BJ2">
        <v>3.6571429000000002</v>
      </c>
      <c r="BK2">
        <v>1</v>
      </c>
      <c r="BL2">
        <v>5.0673313000000002</v>
      </c>
      <c r="BM2">
        <v>995.38115000000005</v>
      </c>
      <c r="BN2">
        <v>90.965699999999998</v>
      </c>
      <c r="BO2">
        <v>2515.8130000000001</v>
      </c>
      <c r="BP2">
        <v>2077.7100999999998</v>
      </c>
      <c r="BQ2">
        <v>143.77099999999999</v>
      </c>
      <c r="BR2">
        <v>3994.5475999999999</v>
      </c>
    </row>
    <row r="3" spans="1:70">
      <c r="A3" t="s">
        <v>70</v>
      </c>
      <c r="B3">
        <v>4292</v>
      </c>
      <c r="C3">
        <v>8288</v>
      </c>
      <c r="D3">
        <f>B3-2910</f>
        <v>1382</v>
      </c>
      <c r="E3">
        <v>5378</v>
      </c>
      <c r="F3" s="1">
        <f>D3/B3</f>
        <v>0.32199440820130476</v>
      </c>
      <c r="G3" s="1">
        <f>E3/C3</f>
        <v>0.64888996138996136</v>
      </c>
      <c r="H3">
        <v>3.8914616</v>
      </c>
      <c r="I3">
        <v>3</v>
      </c>
      <c r="J3">
        <v>4.1041578999999997</v>
      </c>
      <c r="K3">
        <v>8.2228653999999999</v>
      </c>
      <c r="L3">
        <v>5</v>
      </c>
      <c r="M3">
        <v>11.600811</v>
      </c>
      <c r="N3">
        <v>2.3237201999999999</v>
      </c>
      <c r="O3">
        <v>1.6583300000000001</v>
      </c>
      <c r="P3">
        <v>3.5648729000000001</v>
      </c>
      <c r="Q3">
        <v>8.6599132000000001</v>
      </c>
      <c r="R3">
        <v>5</v>
      </c>
      <c r="S3">
        <v>17.978871000000002</v>
      </c>
      <c r="T3">
        <v>2.3714412999999999</v>
      </c>
      <c r="U3">
        <v>1.6667000000000001</v>
      </c>
      <c r="V3">
        <v>3.6467811999999999</v>
      </c>
      <c r="W3">
        <v>251.80318</v>
      </c>
      <c r="X3">
        <v>34</v>
      </c>
      <c r="Y3">
        <v>1227.6286</v>
      </c>
      <c r="Z3">
        <v>270.45657999999997</v>
      </c>
      <c r="AA3">
        <v>18</v>
      </c>
      <c r="AB3">
        <v>1543.9847</v>
      </c>
      <c r="AC3">
        <v>522.25977</v>
      </c>
      <c r="AD3">
        <v>59</v>
      </c>
      <c r="AE3">
        <v>2325.0205000000001</v>
      </c>
      <c r="AF3">
        <v>112.11312</v>
      </c>
      <c r="AG3">
        <v>20</v>
      </c>
      <c r="AH3">
        <v>559.88428999999996</v>
      </c>
      <c r="AI3">
        <v>356.64109999999999</v>
      </c>
      <c r="AJ3">
        <v>37</v>
      </c>
      <c r="AK3">
        <v>2081.3114</v>
      </c>
      <c r="AL3">
        <v>375.29450000000003</v>
      </c>
      <c r="AM3">
        <v>21</v>
      </c>
      <c r="AN3">
        <v>2436.4337999999998</v>
      </c>
      <c r="AO3">
        <v>731.93560000000002</v>
      </c>
      <c r="AP3">
        <v>65.5</v>
      </c>
      <c r="AQ3">
        <v>4261.4471000000003</v>
      </c>
      <c r="AR3">
        <v>141.00711999999999</v>
      </c>
      <c r="AS3">
        <v>21.225000000000001</v>
      </c>
      <c r="AT3">
        <v>650.20903999999996</v>
      </c>
      <c r="AU3">
        <v>46.065846999999998</v>
      </c>
      <c r="AV3">
        <v>13</v>
      </c>
      <c r="AW3">
        <v>147.61097000000001</v>
      </c>
      <c r="AX3">
        <v>10.554328</v>
      </c>
      <c r="AY3">
        <v>4.3030299999999997</v>
      </c>
      <c r="AZ3">
        <v>28.114094000000001</v>
      </c>
      <c r="BA3">
        <v>61.062229000000002</v>
      </c>
      <c r="BB3">
        <v>14</v>
      </c>
      <c r="BC3">
        <v>259.17419000000001</v>
      </c>
      <c r="BD3">
        <v>13.068141000000001</v>
      </c>
      <c r="BE3">
        <v>5</v>
      </c>
      <c r="BF3">
        <v>39.500107</v>
      </c>
      <c r="BG3">
        <v>1.1606368</v>
      </c>
      <c r="BH3">
        <v>1</v>
      </c>
      <c r="BI3">
        <v>0.4308342</v>
      </c>
      <c r="BJ3">
        <v>1.1259045000000001</v>
      </c>
      <c r="BK3">
        <v>1</v>
      </c>
      <c r="BL3">
        <v>0.3488811</v>
      </c>
      <c r="BM3">
        <v>34.640340999999999</v>
      </c>
      <c r="BN3">
        <v>0.60943999999999998</v>
      </c>
      <c r="BO3">
        <v>279.60816999999997</v>
      </c>
      <c r="BP3">
        <v>75.120660999999998</v>
      </c>
      <c r="BQ3">
        <v>0.78347</v>
      </c>
      <c r="BR3">
        <v>411.71037999999999</v>
      </c>
    </row>
    <row r="4" spans="1:70">
      <c r="A4" t="s">
        <v>71</v>
      </c>
      <c r="B4">
        <v>919</v>
      </c>
      <c r="C4">
        <v>3089</v>
      </c>
      <c r="D4">
        <f>B4-489</f>
        <v>430</v>
      </c>
      <c r="E4">
        <v>2600</v>
      </c>
      <c r="F4" s="1">
        <f>D4/B4</f>
        <v>0.46789989118607184</v>
      </c>
      <c r="G4" s="1">
        <f>E4/C4</f>
        <v>0.84169634185820652</v>
      </c>
      <c r="H4">
        <v>6.0465115999999997</v>
      </c>
      <c r="I4">
        <v>3</v>
      </c>
      <c r="J4">
        <v>13.283099</v>
      </c>
      <c r="K4">
        <v>14.834884000000001</v>
      </c>
      <c r="L4">
        <v>6</v>
      </c>
      <c r="M4">
        <v>34.239567000000001</v>
      </c>
      <c r="N4">
        <v>2.8872955999999999</v>
      </c>
      <c r="O4">
        <v>2</v>
      </c>
      <c r="P4">
        <v>5.1952078000000004</v>
      </c>
      <c r="Q4">
        <v>15.518605000000001</v>
      </c>
      <c r="R4">
        <v>6</v>
      </c>
      <c r="S4">
        <v>37.175679000000002</v>
      </c>
      <c r="T4">
        <v>2.9520255999999998</v>
      </c>
      <c r="U4">
        <v>2</v>
      </c>
      <c r="V4">
        <v>5.3146636999999997</v>
      </c>
      <c r="W4">
        <v>855.72558000000004</v>
      </c>
      <c r="X4">
        <v>92</v>
      </c>
      <c r="Y4">
        <v>4559.9421000000002</v>
      </c>
      <c r="Z4">
        <v>496.11628000000002</v>
      </c>
      <c r="AA4">
        <v>27</v>
      </c>
      <c r="AB4">
        <v>2966.3330999999998</v>
      </c>
      <c r="AC4">
        <v>1351.8418999999999</v>
      </c>
      <c r="AD4">
        <v>136.5</v>
      </c>
      <c r="AE4">
        <v>6034.3126000000002</v>
      </c>
      <c r="AF4">
        <v>163.73406</v>
      </c>
      <c r="AG4">
        <v>38.326900000000002</v>
      </c>
      <c r="AH4">
        <v>905.09128999999996</v>
      </c>
      <c r="AI4">
        <v>1043.893</v>
      </c>
      <c r="AJ4">
        <v>108</v>
      </c>
      <c r="AK4">
        <v>5483.9741000000004</v>
      </c>
      <c r="AL4">
        <v>684.28372000000002</v>
      </c>
      <c r="AM4">
        <v>52</v>
      </c>
      <c r="AN4" s="2">
        <v>3847.6091999999999</v>
      </c>
      <c r="AO4">
        <v>1728.1767</v>
      </c>
      <c r="AP4">
        <v>171.5</v>
      </c>
      <c r="AQ4">
        <v>8184.4156000000003</v>
      </c>
      <c r="AR4">
        <v>181.48981000000001</v>
      </c>
      <c r="AS4">
        <v>49.5</v>
      </c>
      <c r="AT4">
        <v>909.77427999999998</v>
      </c>
      <c r="AU4">
        <v>48.123255999999998</v>
      </c>
      <c r="AV4">
        <v>16</v>
      </c>
      <c r="AW4">
        <v>115.15643</v>
      </c>
      <c r="AX4">
        <v>9.5478626000000002</v>
      </c>
      <c r="AY4">
        <v>4.8</v>
      </c>
      <c r="AZ4">
        <v>20.685117000000002</v>
      </c>
      <c r="BA4">
        <v>91.827906999999996</v>
      </c>
      <c r="BB4">
        <v>26.5</v>
      </c>
      <c r="BC4">
        <v>283.66579999999999</v>
      </c>
      <c r="BD4">
        <v>12.912578999999999</v>
      </c>
      <c r="BE4">
        <v>8</v>
      </c>
      <c r="BF4">
        <v>21.387048</v>
      </c>
      <c r="BG4">
        <v>1.2581395</v>
      </c>
      <c r="BH4">
        <v>1</v>
      </c>
      <c r="BI4">
        <v>0.47390290000000002</v>
      </c>
      <c r="BJ4">
        <v>1.2534883999999999</v>
      </c>
      <c r="BK4">
        <v>1</v>
      </c>
      <c r="BL4">
        <v>0.46652450000000001</v>
      </c>
      <c r="BM4">
        <v>144.55522999999999</v>
      </c>
      <c r="BN4">
        <v>6.4309700000000003</v>
      </c>
      <c r="BO4">
        <v>910.30197999999996</v>
      </c>
      <c r="BP4">
        <v>257.54467</v>
      </c>
      <c r="BQ4">
        <v>9.3998600000000003</v>
      </c>
      <c r="BR4">
        <v>1173.9739</v>
      </c>
    </row>
    <row r="5" spans="1:70">
      <c r="A5" t="s">
        <v>72</v>
      </c>
      <c r="B5">
        <v>1420</v>
      </c>
      <c r="C5">
        <v>29227</v>
      </c>
      <c r="D5">
        <f>B5-686</f>
        <v>734</v>
      </c>
      <c r="E5">
        <v>28541</v>
      </c>
      <c r="F5" s="1">
        <f>D5/B5</f>
        <v>0.5169014084507042</v>
      </c>
      <c r="G5" s="1">
        <f>E5/C5</f>
        <v>0.97652855236596303</v>
      </c>
      <c r="H5">
        <v>38.884196000000003</v>
      </c>
      <c r="I5">
        <v>7</v>
      </c>
      <c r="J5">
        <v>160.49912</v>
      </c>
      <c r="K5">
        <v>95.614440999999999</v>
      </c>
      <c r="L5">
        <v>16</v>
      </c>
      <c r="M5">
        <v>339.38537000000002</v>
      </c>
      <c r="N5">
        <v>3.7243800999999999</v>
      </c>
      <c r="O5">
        <v>2.0434800000000002</v>
      </c>
      <c r="P5">
        <v>7.3387498999999998</v>
      </c>
      <c r="Q5">
        <v>97.340598999999997</v>
      </c>
      <c r="R5">
        <v>16</v>
      </c>
      <c r="S5">
        <v>346.43099000000001</v>
      </c>
      <c r="T5">
        <v>3.7527550000000001</v>
      </c>
      <c r="U5">
        <v>2.0548000000000002</v>
      </c>
      <c r="V5">
        <v>7.5289358000000002</v>
      </c>
      <c r="W5">
        <v>5463.2533999999996</v>
      </c>
      <c r="X5">
        <v>215</v>
      </c>
      <c r="Y5">
        <v>28371.558000000001</v>
      </c>
      <c r="Z5">
        <v>2919.9522999999999</v>
      </c>
      <c r="AA5">
        <v>80.5</v>
      </c>
      <c r="AB5">
        <v>17774.744999999999</v>
      </c>
      <c r="AC5">
        <v>8383.2057000000004</v>
      </c>
      <c r="AD5">
        <v>326</v>
      </c>
      <c r="AE5">
        <v>43697.879000000001</v>
      </c>
      <c r="AF5">
        <v>155.80286000000001</v>
      </c>
      <c r="AG5">
        <v>42.95</v>
      </c>
      <c r="AH5">
        <v>576.14931999999999</v>
      </c>
      <c r="AI5">
        <v>6368.8760000000002</v>
      </c>
      <c r="AJ5">
        <v>222</v>
      </c>
      <c r="AK5">
        <v>34258.883999999998</v>
      </c>
      <c r="AL5">
        <v>3825.5749000000001</v>
      </c>
      <c r="AM5">
        <v>92</v>
      </c>
      <c r="AN5">
        <v>22476.102999999999</v>
      </c>
      <c r="AO5">
        <v>10194.450999999999</v>
      </c>
      <c r="AP5">
        <v>335.5</v>
      </c>
      <c r="AQ5">
        <v>55003.85</v>
      </c>
      <c r="AR5">
        <v>169.69617</v>
      </c>
      <c r="AS5">
        <v>44.086100000000002</v>
      </c>
      <c r="AT5">
        <v>608.32343000000003</v>
      </c>
      <c r="AU5">
        <v>1014.5381</v>
      </c>
      <c r="AV5">
        <v>50.5</v>
      </c>
      <c r="AW5">
        <v>5328.5223999999998</v>
      </c>
      <c r="AX5">
        <v>21.776416999999999</v>
      </c>
      <c r="AY5">
        <v>6.2583299999999999</v>
      </c>
      <c r="AZ5">
        <v>86.658916000000005</v>
      </c>
      <c r="BA5">
        <v>1427.2098000000001</v>
      </c>
      <c r="BB5">
        <v>53</v>
      </c>
      <c r="BC5">
        <v>7440.7223999999997</v>
      </c>
      <c r="BD5">
        <v>24.121936000000002</v>
      </c>
      <c r="BE5">
        <v>7</v>
      </c>
      <c r="BF5">
        <v>90.873074000000003</v>
      </c>
      <c r="BG5">
        <v>5.9373297000000003</v>
      </c>
      <c r="BH5">
        <v>3</v>
      </c>
      <c r="BI5">
        <v>12.892626</v>
      </c>
      <c r="BJ5">
        <v>3.5980926000000002</v>
      </c>
      <c r="BK5">
        <v>3</v>
      </c>
      <c r="BL5">
        <v>3.4150052999999998</v>
      </c>
      <c r="BM5">
        <v>749.12108999999998</v>
      </c>
      <c r="BN5">
        <v>15.4472</v>
      </c>
      <c r="BO5">
        <v>3438.5722000000001</v>
      </c>
      <c r="BP5">
        <v>1429.9612999999999</v>
      </c>
      <c r="BQ5">
        <v>57.625399999999999</v>
      </c>
      <c r="BR5">
        <v>3872.5787999999998</v>
      </c>
    </row>
    <row r="6" spans="1:70">
      <c r="A6" t="s">
        <v>73</v>
      </c>
      <c r="B6">
        <v>5317</v>
      </c>
      <c r="C6">
        <v>9225</v>
      </c>
      <c r="D6">
        <f>B6-4034</f>
        <v>1283</v>
      </c>
      <c r="E6">
        <v>5191</v>
      </c>
      <c r="F6" s="1">
        <f>D6/B6</f>
        <v>0.24130148580026331</v>
      </c>
      <c r="G6" s="1">
        <f>E6/C6</f>
        <v>0.56271002710027096</v>
      </c>
      <c r="H6">
        <v>4.0459860000000001</v>
      </c>
      <c r="I6">
        <v>2</v>
      </c>
      <c r="J6">
        <v>6.4188372999999999</v>
      </c>
      <c r="K6">
        <v>7.4528448999999997</v>
      </c>
      <c r="L6">
        <v>3</v>
      </c>
      <c r="M6">
        <v>16.843686000000002</v>
      </c>
      <c r="N6">
        <v>2.2357828</v>
      </c>
      <c r="O6">
        <v>1</v>
      </c>
      <c r="P6">
        <v>5.8824123999999998</v>
      </c>
      <c r="Q6">
        <v>7.6017146999999996</v>
      </c>
      <c r="R6">
        <v>4</v>
      </c>
      <c r="S6">
        <v>16.975376000000001</v>
      </c>
      <c r="T6">
        <v>2.2658214000000001</v>
      </c>
      <c r="U6">
        <v>1.0793699999999999</v>
      </c>
      <c r="V6">
        <v>5.8919566000000003</v>
      </c>
      <c r="W6">
        <v>286.06391000000002</v>
      </c>
      <c r="X6">
        <v>52</v>
      </c>
      <c r="Y6">
        <v>2437.5228000000002</v>
      </c>
      <c r="Z6">
        <v>137.31177</v>
      </c>
      <c r="AA6">
        <v>14</v>
      </c>
      <c r="AB6">
        <v>1344.1079</v>
      </c>
      <c r="AC6">
        <v>423.37567999999999</v>
      </c>
      <c r="AD6">
        <v>74</v>
      </c>
      <c r="AE6">
        <v>2819.3766999999998</v>
      </c>
      <c r="AF6">
        <v>130.04085000000001</v>
      </c>
      <c r="AG6">
        <v>26.5</v>
      </c>
      <c r="AH6">
        <v>1243.2153000000001</v>
      </c>
      <c r="AI6">
        <v>308.45985999999999</v>
      </c>
      <c r="AJ6">
        <v>56</v>
      </c>
      <c r="AK6">
        <v>2447.6952999999999</v>
      </c>
      <c r="AL6">
        <v>159.70771999999999</v>
      </c>
      <c r="AM6">
        <v>19</v>
      </c>
      <c r="AN6">
        <v>1350.6339</v>
      </c>
      <c r="AO6">
        <v>468.16757999999999</v>
      </c>
      <c r="AP6">
        <v>82</v>
      </c>
      <c r="AQ6">
        <v>2843.1401999999998</v>
      </c>
      <c r="AR6">
        <v>136.82284999999999</v>
      </c>
      <c r="AS6">
        <v>30.5</v>
      </c>
      <c r="AT6">
        <v>1243.7831000000001</v>
      </c>
      <c r="AU6">
        <v>28.440373999999998</v>
      </c>
      <c r="AV6">
        <v>10</v>
      </c>
      <c r="AW6">
        <v>79.173432000000005</v>
      </c>
      <c r="AX6">
        <v>8.3636347000000004</v>
      </c>
      <c r="AY6">
        <v>3.5</v>
      </c>
      <c r="AZ6">
        <v>32.841797999999997</v>
      </c>
      <c r="BA6">
        <v>38.102884000000003</v>
      </c>
      <c r="BB6">
        <v>13</v>
      </c>
      <c r="BC6">
        <v>93.837108000000001</v>
      </c>
      <c r="BD6">
        <v>10.004082</v>
      </c>
      <c r="BE6">
        <v>4.5</v>
      </c>
      <c r="BF6">
        <v>34.174511000000003</v>
      </c>
      <c r="BG6">
        <v>1.3546376</v>
      </c>
      <c r="BH6">
        <v>1</v>
      </c>
      <c r="BI6">
        <v>2.0385596000000001</v>
      </c>
      <c r="BJ6">
        <v>1.0623539</v>
      </c>
      <c r="BK6">
        <v>1</v>
      </c>
      <c r="BL6">
        <v>0.25446360000000001</v>
      </c>
      <c r="BM6">
        <v>22.329066999999998</v>
      </c>
      <c r="BN6">
        <v>0.74167000000000005</v>
      </c>
      <c r="BO6">
        <v>72.947642999999999</v>
      </c>
      <c r="BP6">
        <v>148.30341000000001</v>
      </c>
      <c r="BQ6">
        <v>13.6492</v>
      </c>
      <c r="BR6">
        <v>415.66107</v>
      </c>
    </row>
    <row r="7" spans="1:70">
      <c r="A7" t="s">
        <v>74</v>
      </c>
      <c r="B7">
        <v>365</v>
      </c>
      <c r="C7">
        <v>851</v>
      </c>
      <c r="D7">
        <f>B7-196</f>
        <v>169</v>
      </c>
      <c r="E7">
        <v>655</v>
      </c>
      <c r="F7" s="1">
        <f t="shared" ref="F7:F12" si="0">D7/B7</f>
        <v>0.46301369863013697</v>
      </c>
      <c r="G7" s="1">
        <f>E7/C7</f>
        <v>0.76968272620446532</v>
      </c>
      <c r="H7">
        <v>4.1194968999999997</v>
      </c>
      <c r="I7">
        <v>3</v>
      </c>
      <c r="J7">
        <v>3.5974054999999998</v>
      </c>
      <c r="K7">
        <v>5</v>
      </c>
      <c r="L7">
        <v>3</v>
      </c>
      <c r="M7">
        <v>6.1170026999999996</v>
      </c>
      <c r="N7">
        <v>1.5089052000000001</v>
      </c>
      <c r="O7">
        <v>1</v>
      </c>
      <c r="P7">
        <v>2.0566537999999999</v>
      </c>
      <c r="Q7">
        <v>5.5911949999999999</v>
      </c>
      <c r="R7">
        <v>3</v>
      </c>
      <c r="S7">
        <v>7.5600664999999996</v>
      </c>
      <c r="T7">
        <v>1.6109011</v>
      </c>
      <c r="U7">
        <v>1</v>
      </c>
      <c r="V7">
        <v>2.2196267000000001</v>
      </c>
      <c r="W7">
        <v>400.06288999999998</v>
      </c>
      <c r="X7">
        <v>93</v>
      </c>
      <c r="Y7">
        <v>1281.9567</v>
      </c>
      <c r="Z7">
        <v>42.918239</v>
      </c>
      <c r="AA7">
        <v>1</v>
      </c>
      <c r="AB7">
        <v>157.84125</v>
      </c>
      <c r="AC7">
        <v>442.98113000000001</v>
      </c>
      <c r="AD7">
        <v>110</v>
      </c>
      <c r="AE7">
        <v>1298.4916000000001</v>
      </c>
      <c r="AF7">
        <v>136.23732000000001</v>
      </c>
      <c r="AG7">
        <v>31.2</v>
      </c>
      <c r="AH7">
        <v>473.54007000000001</v>
      </c>
      <c r="AI7">
        <v>524.47170000000006</v>
      </c>
      <c r="AJ7">
        <v>123</v>
      </c>
      <c r="AK7">
        <v>1523.4204999999999</v>
      </c>
      <c r="AL7">
        <v>167.32704000000001</v>
      </c>
      <c r="AM7">
        <v>14</v>
      </c>
      <c r="AN7">
        <v>676.06308000000001</v>
      </c>
      <c r="AO7">
        <v>691.79873999999995</v>
      </c>
      <c r="AP7">
        <v>152</v>
      </c>
      <c r="AQ7">
        <v>1976.1502</v>
      </c>
      <c r="AR7">
        <v>202.95468</v>
      </c>
      <c r="AS7">
        <v>42</v>
      </c>
      <c r="AT7">
        <v>781.12228000000005</v>
      </c>
      <c r="AU7">
        <v>9.7421384</v>
      </c>
      <c r="AV7">
        <v>4</v>
      </c>
      <c r="AW7">
        <v>17.633474</v>
      </c>
      <c r="AX7">
        <v>3.1837455000000001</v>
      </c>
      <c r="AY7">
        <v>1.3333299999999999</v>
      </c>
      <c r="AZ7">
        <v>7.6704445000000003</v>
      </c>
      <c r="BA7">
        <v>21.798742000000001</v>
      </c>
      <c r="BB7">
        <v>11</v>
      </c>
      <c r="BC7">
        <v>36.999448999999998</v>
      </c>
      <c r="BD7">
        <v>5.3703086000000004</v>
      </c>
      <c r="BE7">
        <v>3.3</v>
      </c>
      <c r="BF7">
        <v>8.1023013000000006</v>
      </c>
      <c r="BG7">
        <v>1.0628930999999999</v>
      </c>
      <c r="BH7">
        <v>1</v>
      </c>
      <c r="BI7">
        <v>0.24353759999999999</v>
      </c>
      <c r="BJ7">
        <v>1.0188679</v>
      </c>
      <c r="BK7">
        <v>1</v>
      </c>
      <c r="BL7">
        <v>0.13648840000000001</v>
      </c>
      <c r="BM7">
        <v>161.14386999999999</v>
      </c>
      <c r="BN7">
        <v>3.3822199999999998</v>
      </c>
      <c r="BO7">
        <v>472.39191</v>
      </c>
      <c r="BP7">
        <v>312.68749000000003</v>
      </c>
      <c r="BQ7">
        <v>16.827500000000001</v>
      </c>
      <c r="BR7">
        <v>805.56295</v>
      </c>
    </row>
    <row r="8" spans="1:70">
      <c r="A8" t="s">
        <v>75</v>
      </c>
      <c r="B8">
        <v>9338</v>
      </c>
      <c r="C8">
        <v>31533</v>
      </c>
      <c r="D8">
        <f>B8-4693</f>
        <v>4645</v>
      </c>
      <c r="E8">
        <v>26840</v>
      </c>
      <c r="F8" s="1">
        <f t="shared" si="0"/>
        <v>0.49742985650032129</v>
      </c>
      <c r="G8" s="1">
        <f>E8/C8</f>
        <v>0.85117178828528839</v>
      </c>
      <c r="H8">
        <v>5.7782562000000004</v>
      </c>
      <c r="I8">
        <v>3</v>
      </c>
      <c r="J8">
        <v>15.767991</v>
      </c>
      <c r="K8">
        <v>6.9844995000000001</v>
      </c>
      <c r="L8">
        <v>4</v>
      </c>
      <c r="M8">
        <v>12.232538</v>
      </c>
      <c r="N8">
        <v>1.4733765000000001</v>
      </c>
      <c r="O8">
        <v>1</v>
      </c>
      <c r="P8">
        <v>2.1433053000000002</v>
      </c>
      <c r="Q8">
        <v>7.0103337000000003</v>
      </c>
      <c r="R8">
        <v>4</v>
      </c>
      <c r="S8">
        <v>12.299989</v>
      </c>
      <c r="T8">
        <v>1.4769048</v>
      </c>
      <c r="U8">
        <v>1</v>
      </c>
      <c r="V8">
        <v>2.1439278000000002</v>
      </c>
      <c r="W8">
        <v>227.00388000000001</v>
      </c>
      <c r="X8">
        <v>62</v>
      </c>
      <c r="Y8">
        <v>972.96515999999997</v>
      </c>
      <c r="Z8">
        <v>84.373305000000002</v>
      </c>
      <c r="AA8">
        <v>18</v>
      </c>
      <c r="AB8">
        <v>332.86081000000001</v>
      </c>
      <c r="AC8">
        <v>311.37718000000001</v>
      </c>
      <c r="AD8">
        <v>89</v>
      </c>
      <c r="AE8">
        <v>1154.7445</v>
      </c>
      <c r="AF8">
        <v>56.947972</v>
      </c>
      <c r="AG8">
        <v>23.333300000000001</v>
      </c>
      <c r="AH8">
        <v>194.67671999999999</v>
      </c>
      <c r="AI8">
        <v>267.40537999999998</v>
      </c>
      <c r="AJ8">
        <v>64</v>
      </c>
      <c r="AK8">
        <v>1873.8741</v>
      </c>
      <c r="AL8">
        <v>124.77481</v>
      </c>
      <c r="AM8">
        <v>21</v>
      </c>
      <c r="AN8">
        <v>1643.2081000000001</v>
      </c>
      <c r="AO8">
        <v>392.18018999999998</v>
      </c>
      <c r="AP8">
        <v>93</v>
      </c>
      <c r="AQ8">
        <v>3411.9780000000001</v>
      </c>
      <c r="AR8">
        <v>59.683672999999999</v>
      </c>
      <c r="AS8">
        <v>24.8</v>
      </c>
      <c r="AT8">
        <v>200.39385999999999</v>
      </c>
      <c r="AU8">
        <v>41.981484999999999</v>
      </c>
      <c r="AV8">
        <v>13</v>
      </c>
      <c r="AW8">
        <v>183.5401</v>
      </c>
      <c r="AX8">
        <v>9.2739118999999999</v>
      </c>
      <c r="AY8">
        <v>3.5</v>
      </c>
      <c r="AZ8">
        <v>52.739424999999997</v>
      </c>
      <c r="BA8">
        <v>56.699247</v>
      </c>
      <c r="BB8">
        <v>15</v>
      </c>
      <c r="BC8">
        <v>368.85532999999998</v>
      </c>
      <c r="BD8">
        <v>10.292382</v>
      </c>
      <c r="BE8">
        <v>4</v>
      </c>
      <c r="BF8">
        <v>53.978757000000002</v>
      </c>
      <c r="BG8">
        <v>2.1087191000000001</v>
      </c>
      <c r="BH8">
        <v>2</v>
      </c>
      <c r="BI8">
        <v>1.7612745999999999</v>
      </c>
      <c r="BJ8">
        <v>1.0254037</v>
      </c>
      <c r="BK8">
        <v>1</v>
      </c>
      <c r="BL8">
        <v>0.18963360000000001</v>
      </c>
      <c r="BM8">
        <v>93.720445999999995</v>
      </c>
      <c r="BN8">
        <v>1.24722</v>
      </c>
      <c r="BO8">
        <v>892.13088000000005</v>
      </c>
      <c r="BP8">
        <v>253.95389</v>
      </c>
      <c r="BQ8">
        <v>16.366099999999999</v>
      </c>
      <c r="BR8">
        <v>1594.0009</v>
      </c>
    </row>
    <row r="9" spans="1:70">
      <c r="A9" t="s">
        <v>76</v>
      </c>
      <c r="B9">
        <v>5380</v>
      </c>
      <c r="C9">
        <v>10982</v>
      </c>
      <c r="D9">
        <f>B9-3569</f>
        <v>1811</v>
      </c>
      <c r="E9">
        <v>7413</v>
      </c>
      <c r="F9" s="1">
        <f t="shared" si="0"/>
        <v>0.33661710037174719</v>
      </c>
      <c r="G9" s="1">
        <f>E9/C9</f>
        <v>0.67501365871425967</v>
      </c>
      <c r="H9">
        <v>4.0933185999999999</v>
      </c>
      <c r="I9">
        <v>3</v>
      </c>
      <c r="J9">
        <v>4.0129093999999998</v>
      </c>
      <c r="K9">
        <v>13.049696000000001</v>
      </c>
      <c r="L9">
        <v>5</v>
      </c>
      <c r="M9">
        <v>43.405256999999999</v>
      </c>
      <c r="N9">
        <v>3.1983149000000002</v>
      </c>
      <c r="O9">
        <v>1.6666700000000001</v>
      </c>
      <c r="P9">
        <v>11.312279</v>
      </c>
      <c r="Q9">
        <v>13.228603</v>
      </c>
      <c r="R9">
        <v>5</v>
      </c>
      <c r="S9">
        <v>43.644250999999997</v>
      </c>
      <c r="T9">
        <v>3.2232848000000001</v>
      </c>
      <c r="U9">
        <v>1.6666700000000001</v>
      </c>
      <c r="V9">
        <v>11.321576</v>
      </c>
      <c r="W9">
        <v>310.28602999999998</v>
      </c>
      <c r="X9">
        <v>42</v>
      </c>
      <c r="Y9">
        <v>4844.6867000000002</v>
      </c>
      <c r="Z9">
        <v>170.29706999999999</v>
      </c>
      <c r="AA9">
        <v>15</v>
      </c>
      <c r="AB9">
        <v>2965.0011</v>
      </c>
      <c r="AC9">
        <v>480.5831</v>
      </c>
      <c r="AD9">
        <v>64</v>
      </c>
      <c r="AE9">
        <v>6376.4898000000003</v>
      </c>
      <c r="AF9">
        <v>76.395077999999998</v>
      </c>
      <c r="AG9">
        <v>20.333300000000001</v>
      </c>
      <c r="AH9">
        <v>715.17354999999998</v>
      </c>
      <c r="AI9">
        <v>352.24130000000002</v>
      </c>
      <c r="AJ9">
        <v>44</v>
      </c>
      <c r="AK9">
        <v>5022.1342000000004</v>
      </c>
      <c r="AL9">
        <v>212.25235000000001</v>
      </c>
      <c r="AM9">
        <v>19</v>
      </c>
      <c r="AN9">
        <v>3236.9213</v>
      </c>
      <c r="AO9">
        <v>564.49365</v>
      </c>
      <c r="AP9">
        <v>71</v>
      </c>
      <c r="AQ9">
        <v>6894.5023000000001</v>
      </c>
      <c r="AR9">
        <v>100.76508</v>
      </c>
      <c r="AS9">
        <v>22</v>
      </c>
      <c r="AT9">
        <v>1124.1992</v>
      </c>
      <c r="AU9">
        <v>24.886803</v>
      </c>
      <c r="AV9">
        <v>11</v>
      </c>
      <c r="AW9">
        <v>68.838284000000002</v>
      </c>
      <c r="AX9">
        <v>5.9417660000000003</v>
      </c>
      <c r="AY9">
        <v>3.2727300000000001</v>
      </c>
      <c r="AZ9">
        <v>18.033339000000002</v>
      </c>
      <c r="BA9">
        <v>30.276643</v>
      </c>
      <c r="BB9">
        <v>13</v>
      </c>
      <c r="BC9">
        <v>78.538875000000004</v>
      </c>
      <c r="BD9">
        <v>6.8167121000000002</v>
      </c>
      <c r="BE9">
        <v>4</v>
      </c>
      <c r="BF9">
        <v>18.382714</v>
      </c>
      <c r="BG9">
        <v>1.1236885999999999</v>
      </c>
      <c r="BH9">
        <v>1</v>
      </c>
      <c r="BI9">
        <v>0.39631850000000002</v>
      </c>
      <c r="BJ9">
        <v>1.0806184000000001</v>
      </c>
      <c r="BK9">
        <v>1</v>
      </c>
      <c r="BL9">
        <v>0.30486819999999998</v>
      </c>
      <c r="BM9">
        <v>25.63617</v>
      </c>
      <c r="BN9">
        <v>1.4313899999999999</v>
      </c>
      <c r="BO9">
        <v>139.98491000000001</v>
      </c>
      <c r="BP9">
        <v>65.925251000000003</v>
      </c>
      <c r="BQ9">
        <v>2.3675000000000002</v>
      </c>
      <c r="BR9">
        <v>348.48689999999999</v>
      </c>
    </row>
    <row r="10" spans="1:70">
      <c r="A10" t="s">
        <v>77</v>
      </c>
      <c r="B10">
        <v>402</v>
      </c>
      <c r="C10">
        <v>613</v>
      </c>
      <c r="D10">
        <f>B10-301</f>
        <v>101</v>
      </c>
      <c r="E10">
        <v>311</v>
      </c>
      <c r="F10" s="1">
        <f>D10/B10</f>
        <v>0.25124378109452739</v>
      </c>
      <c r="G10" s="1">
        <f>E10/C10</f>
        <v>0.5073409461663948</v>
      </c>
      <c r="H10">
        <v>3.11</v>
      </c>
      <c r="I10">
        <v>3</v>
      </c>
      <c r="J10">
        <v>1.7459621999999999</v>
      </c>
      <c r="K10">
        <v>68.400000000000006</v>
      </c>
      <c r="L10">
        <v>5.5</v>
      </c>
      <c r="M10">
        <v>340.01175999999998</v>
      </c>
      <c r="N10">
        <v>20.143689999999999</v>
      </c>
      <c r="O10">
        <v>1.6666700000000001</v>
      </c>
      <c r="P10">
        <v>84.762940999999998</v>
      </c>
      <c r="Q10">
        <v>68.430000000000007</v>
      </c>
      <c r="R10">
        <v>5.5</v>
      </c>
      <c r="S10">
        <v>340.00637</v>
      </c>
      <c r="T10">
        <v>20.15569</v>
      </c>
      <c r="U10">
        <v>1.6667000000000001</v>
      </c>
      <c r="V10">
        <v>84.760571999999996</v>
      </c>
      <c r="W10">
        <v>14432.54</v>
      </c>
      <c r="X10">
        <v>172.5</v>
      </c>
      <c r="Y10">
        <v>129590.84</v>
      </c>
      <c r="Z10">
        <v>2002.15</v>
      </c>
      <c r="AA10">
        <v>25.5</v>
      </c>
      <c r="AB10">
        <v>11109.769</v>
      </c>
      <c r="AC10">
        <v>16434.689999999999</v>
      </c>
      <c r="AD10">
        <v>253</v>
      </c>
      <c r="AE10">
        <v>129944.67</v>
      </c>
      <c r="AF10">
        <v>3602.3541</v>
      </c>
      <c r="AG10">
        <v>69.5</v>
      </c>
      <c r="AH10">
        <v>22397.338</v>
      </c>
      <c r="AI10">
        <v>14442.23</v>
      </c>
      <c r="AJ10">
        <v>175</v>
      </c>
      <c r="AK10">
        <v>129590.05</v>
      </c>
      <c r="AL10">
        <v>2011.84</v>
      </c>
      <c r="AM10">
        <v>34.5</v>
      </c>
      <c r="AN10">
        <v>11108.566000000001</v>
      </c>
      <c r="AO10">
        <v>16454.07</v>
      </c>
      <c r="AP10">
        <v>266</v>
      </c>
      <c r="AQ10">
        <v>129942.88</v>
      </c>
      <c r="AR10">
        <v>3607.6181000000001</v>
      </c>
      <c r="AS10">
        <v>73.75</v>
      </c>
      <c r="AT10">
        <v>22396.812999999998</v>
      </c>
      <c r="AU10">
        <v>114.42</v>
      </c>
      <c r="AV10">
        <v>22.5</v>
      </c>
      <c r="AW10">
        <v>289.44914999999997</v>
      </c>
      <c r="AX10">
        <v>36.366458999999999</v>
      </c>
      <c r="AY10">
        <v>7.75</v>
      </c>
      <c r="AZ10">
        <v>72.621058000000005</v>
      </c>
      <c r="BA10">
        <v>122.01</v>
      </c>
      <c r="BB10">
        <v>31.5</v>
      </c>
      <c r="BC10">
        <v>290.16838000000001</v>
      </c>
      <c r="BD10">
        <v>38.178773</v>
      </c>
      <c r="BE10">
        <v>9.6666699999999999</v>
      </c>
      <c r="BF10">
        <v>72.885351999999997</v>
      </c>
      <c r="BG10">
        <v>1.05</v>
      </c>
      <c r="BH10">
        <v>1</v>
      </c>
      <c r="BI10">
        <v>0.21904290000000001</v>
      </c>
      <c r="BJ10">
        <v>1.03</v>
      </c>
      <c r="BK10">
        <v>1</v>
      </c>
      <c r="BL10">
        <v>0.1714466</v>
      </c>
      <c r="BM10">
        <v>53.562860999999998</v>
      </c>
      <c r="BN10">
        <v>3.1804199999999998</v>
      </c>
      <c r="BO10">
        <v>152.60174000000001</v>
      </c>
      <c r="BP10">
        <v>79.652792000000005</v>
      </c>
      <c r="BQ10">
        <v>4.83528</v>
      </c>
      <c r="BR10">
        <v>314.15884999999997</v>
      </c>
    </row>
    <row r="11" spans="1:70">
      <c r="A11" t="s">
        <v>78</v>
      </c>
      <c r="B11">
        <v>39</v>
      </c>
      <c r="C11">
        <v>44051</v>
      </c>
      <c r="D11">
        <f>B11-14</f>
        <v>25</v>
      </c>
      <c r="E11">
        <v>44037</v>
      </c>
      <c r="F11" s="1">
        <f t="shared" si="0"/>
        <v>0.64102564102564108</v>
      </c>
      <c r="G11" s="1">
        <f>E11/C11</f>
        <v>0.99968218655649133</v>
      </c>
      <c r="H11">
        <v>1761.48</v>
      </c>
      <c r="I11">
        <v>127</v>
      </c>
      <c r="J11">
        <v>4616.2255999999998</v>
      </c>
      <c r="K11">
        <v>476.44</v>
      </c>
      <c r="L11">
        <v>49</v>
      </c>
      <c r="M11">
        <v>927.94953999999996</v>
      </c>
      <c r="N11">
        <v>0.94916230000000001</v>
      </c>
      <c r="O11">
        <v>0.81101999999999996</v>
      </c>
      <c r="P11">
        <v>1.1719520000000001</v>
      </c>
      <c r="Q11">
        <v>487.12</v>
      </c>
      <c r="R11">
        <v>69</v>
      </c>
      <c r="S11">
        <v>950.03720999999996</v>
      </c>
      <c r="T11">
        <v>0.97350300000000001</v>
      </c>
      <c r="U11">
        <v>0.81650999999999996</v>
      </c>
      <c r="V11">
        <v>1.1613979000000001</v>
      </c>
      <c r="W11">
        <v>9934.2000000000007</v>
      </c>
      <c r="X11">
        <v>1627</v>
      </c>
      <c r="Y11">
        <v>22010.662</v>
      </c>
      <c r="Z11">
        <v>3983.76</v>
      </c>
      <c r="AA11">
        <v>370</v>
      </c>
      <c r="AB11">
        <v>9772.3428999999996</v>
      </c>
      <c r="AC11">
        <v>13917.96</v>
      </c>
      <c r="AD11">
        <v>1950</v>
      </c>
      <c r="AE11">
        <v>31563.045999999998</v>
      </c>
      <c r="AF11">
        <v>19.545231999999999</v>
      </c>
      <c r="AG11">
        <v>13.184900000000001</v>
      </c>
      <c r="AH11">
        <v>24.856787000000001</v>
      </c>
      <c r="AI11">
        <v>15469.16</v>
      </c>
      <c r="AJ11">
        <v>1695</v>
      </c>
      <c r="AK11">
        <v>37402.476999999999</v>
      </c>
      <c r="AL11">
        <v>9518.7199999999993</v>
      </c>
      <c r="AM11">
        <v>562</v>
      </c>
      <c r="AN11">
        <v>25244.734</v>
      </c>
      <c r="AO11">
        <v>24987.88</v>
      </c>
      <c r="AP11">
        <v>3260</v>
      </c>
      <c r="AQ11">
        <v>62520.186999999998</v>
      </c>
      <c r="AR11">
        <v>26.623972999999999</v>
      </c>
      <c r="AS11">
        <v>15.9565</v>
      </c>
      <c r="AT11">
        <v>28.451518</v>
      </c>
      <c r="AU11">
        <v>1422.68</v>
      </c>
      <c r="AV11">
        <v>81</v>
      </c>
      <c r="AW11">
        <v>3148.0668999999998</v>
      </c>
      <c r="AX11">
        <v>1.9810000999999999</v>
      </c>
      <c r="AY11">
        <v>1.4967900000000001</v>
      </c>
      <c r="AZ11">
        <v>2.2292325000000002</v>
      </c>
      <c r="BA11">
        <v>4134.4799999999996</v>
      </c>
      <c r="BB11">
        <v>320</v>
      </c>
      <c r="BC11">
        <v>10402.355</v>
      </c>
      <c r="BD11">
        <v>3.2976719000000001</v>
      </c>
      <c r="BE11">
        <v>2.4874000000000001</v>
      </c>
      <c r="BF11">
        <v>3.1831554999999998</v>
      </c>
      <c r="BG11">
        <v>284.24</v>
      </c>
      <c r="BH11">
        <v>24</v>
      </c>
      <c r="BI11">
        <v>638.29136000000005</v>
      </c>
      <c r="BJ11">
        <v>5.2</v>
      </c>
      <c r="BK11">
        <v>4</v>
      </c>
      <c r="BL11">
        <v>6.3047601000000002</v>
      </c>
      <c r="BM11">
        <v>4678.5981000000002</v>
      </c>
      <c r="BN11">
        <v>855.07500000000005</v>
      </c>
      <c r="BO11">
        <v>7968.9421000000002</v>
      </c>
      <c r="BP11">
        <v>7189.0118000000002</v>
      </c>
      <c r="BQ11">
        <v>2893.13</v>
      </c>
      <c r="BR11">
        <v>9610.3063000000002</v>
      </c>
    </row>
    <row r="12" spans="1:70">
      <c r="A12" t="s">
        <v>79</v>
      </c>
      <c r="B12">
        <v>361</v>
      </c>
      <c r="C12">
        <v>1309</v>
      </c>
      <c r="D12">
        <f>B12-191</f>
        <v>170</v>
      </c>
      <c r="E12">
        <v>1118</v>
      </c>
      <c r="F12" s="1">
        <f t="shared" si="0"/>
        <v>0.47091412742382271</v>
      </c>
      <c r="G12" s="1">
        <f>E12/C12</f>
        <v>0.85408708938120703</v>
      </c>
      <c r="H12">
        <v>6.5764706000000004</v>
      </c>
      <c r="I12">
        <v>3</v>
      </c>
      <c r="J12">
        <v>13.751279</v>
      </c>
      <c r="K12">
        <v>6.0352940999999998</v>
      </c>
      <c r="L12">
        <v>3</v>
      </c>
      <c r="M12">
        <v>9.8838784999999998</v>
      </c>
      <c r="N12">
        <v>1.0586008</v>
      </c>
      <c r="O12">
        <v>1</v>
      </c>
      <c r="P12">
        <v>0.98233599999999999</v>
      </c>
      <c r="Q12">
        <v>6.7</v>
      </c>
      <c r="R12">
        <v>3</v>
      </c>
      <c r="S12">
        <v>11.916797000000001</v>
      </c>
      <c r="T12">
        <v>1.1140682</v>
      </c>
      <c r="U12">
        <v>1</v>
      </c>
      <c r="V12">
        <v>1.017401</v>
      </c>
      <c r="W12">
        <v>385.94117999999997</v>
      </c>
      <c r="X12">
        <v>23</v>
      </c>
      <c r="Y12">
        <v>1356.3889999999999</v>
      </c>
      <c r="Z12">
        <v>414.54705999999999</v>
      </c>
      <c r="AA12">
        <v>15.5</v>
      </c>
      <c r="AB12">
        <v>2159.9596999999999</v>
      </c>
      <c r="AC12">
        <v>800.48824000000002</v>
      </c>
      <c r="AD12">
        <v>43</v>
      </c>
      <c r="AE12">
        <v>2660.0401000000002</v>
      </c>
      <c r="AF12">
        <v>135.08609999999999</v>
      </c>
      <c r="AG12">
        <v>12</v>
      </c>
      <c r="AH12">
        <v>671.40704000000005</v>
      </c>
      <c r="AI12">
        <v>537.02940999999998</v>
      </c>
      <c r="AJ12">
        <v>27</v>
      </c>
      <c r="AK12">
        <v>1941.3824999999999</v>
      </c>
      <c r="AL12">
        <v>565.63529000000005</v>
      </c>
      <c r="AM12">
        <v>18.5</v>
      </c>
      <c r="AN12">
        <v>2375.1646999999998</v>
      </c>
      <c r="AO12">
        <v>1102.6647</v>
      </c>
      <c r="AP12">
        <v>47.5</v>
      </c>
      <c r="AQ12">
        <v>3589.7249999999999</v>
      </c>
      <c r="AR12">
        <v>184.14053999999999</v>
      </c>
      <c r="AS12">
        <v>15.4</v>
      </c>
      <c r="AT12">
        <v>819.33853999999997</v>
      </c>
      <c r="AU12">
        <v>37.9</v>
      </c>
      <c r="AV12">
        <v>8</v>
      </c>
      <c r="AW12">
        <v>102.27302</v>
      </c>
      <c r="AX12">
        <v>8.7368565999999994</v>
      </c>
      <c r="AY12">
        <v>2</v>
      </c>
      <c r="AZ12">
        <v>32.284432000000002</v>
      </c>
      <c r="BA12">
        <v>51.8</v>
      </c>
      <c r="BB12">
        <v>10</v>
      </c>
      <c r="BC12">
        <v>142.41994</v>
      </c>
      <c r="BD12">
        <v>9.5555570999999997</v>
      </c>
      <c r="BE12">
        <v>2.5499999999999998</v>
      </c>
      <c r="BF12">
        <v>32.194198999999998</v>
      </c>
      <c r="BG12">
        <v>2.4176470999999999</v>
      </c>
      <c r="BH12">
        <v>1</v>
      </c>
      <c r="BI12">
        <v>3.7616463000000002</v>
      </c>
      <c r="BJ12">
        <v>1.6705882000000001</v>
      </c>
      <c r="BK12">
        <v>1</v>
      </c>
      <c r="BL12">
        <v>1.0590633</v>
      </c>
      <c r="BM12">
        <v>224.76964000000001</v>
      </c>
      <c r="BN12">
        <v>14.3322</v>
      </c>
      <c r="BO12">
        <v>922.96199000000001</v>
      </c>
      <c r="BP12">
        <v>278.13337000000001</v>
      </c>
      <c r="BQ12">
        <v>22.761500000000002</v>
      </c>
      <c r="BR12">
        <v>1037.7307000000001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branch segments</vt:lpstr>
      <vt:lpstr>only branch segs gt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Michaud</dc:creator>
  <cp:lastModifiedBy>Heather Michaud</cp:lastModifiedBy>
  <dcterms:created xsi:type="dcterms:W3CDTF">2015-03-27T22:22:11Z</dcterms:created>
  <dcterms:modified xsi:type="dcterms:W3CDTF">2015-03-28T23:32:44Z</dcterms:modified>
</cp:coreProperties>
</file>