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harvey/Box Sync/p-harvey/Teaching/Chem 260/Current Class Materials/Class Notes/Kinetics/"/>
    </mc:Choice>
  </mc:AlternateContent>
  <bookViews>
    <workbookView xWindow="0" yWindow="460" windowWidth="25560" windowHeight="154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D2" i="2"/>
  <c r="C2" i="2"/>
  <c r="A4" i="2"/>
  <c r="A5" i="2"/>
  <c r="A6" i="2"/>
  <c r="A7" i="2"/>
  <c r="A8" i="2"/>
  <c r="A3" i="2"/>
  <c r="C5" i="1"/>
  <c r="B6" i="1"/>
  <c r="D6" i="1"/>
  <c r="C6" i="1"/>
  <c r="B7" i="1"/>
  <c r="D7" i="1"/>
  <c r="C7" i="1"/>
  <c r="B8" i="1"/>
  <c r="D8" i="1"/>
  <c r="C8" i="1"/>
  <c r="B9" i="1"/>
  <c r="D9" i="1"/>
  <c r="C9" i="1"/>
  <c r="B10" i="1"/>
  <c r="D10" i="1"/>
  <c r="C10" i="1"/>
  <c r="B11" i="1"/>
  <c r="D11" i="1"/>
  <c r="C11" i="1"/>
  <c r="B12" i="1"/>
  <c r="D12" i="1"/>
  <c r="C12" i="1"/>
  <c r="B13" i="1"/>
  <c r="D13" i="1"/>
  <c r="C13" i="1"/>
  <c r="B14" i="1"/>
  <c r="D14" i="1"/>
  <c r="C14" i="1"/>
  <c r="B15" i="1"/>
  <c r="D15" i="1"/>
  <c r="C15" i="1"/>
  <c r="B16" i="1"/>
  <c r="D16" i="1"/>
  <c r="C16" i="1"/>
  <c r="B17" i="1"/>
  <c r="D17" i="1"/>
  <c r="C17" i="1"/>
  <c r="B18" i="1"/>
  <c r="D18" i="1"/>
  <c r="C18" i="1"/>
  <c r="B19" i="1"/>
  <c r="D19" i="1"/>
  <c r="C19" i="1"/>
  <c r="B20" i="1"/>
  <c r="D20" i="1"/>
  <c r="C20" i="1"/>
  <c r="B21" i="1"/>
  <c r="D21" i="1"/>
  <c r="C21" i="1"/>
  <c r="B22" i="1"/>
  <c r="D22" i="1"/>
  <c r="C22" i="1"/>
  <c r="B23" i="1"/>
  <c r="D23" i="1"/>
  <c r="C23" i="1"/>
  <c r="B24" i="1"/>
  <c r="D24" i="1"/>
  <c r="C24" i="1"/>
  <c r="B25" i="1"/>
  <c r="D25" i="1"/>
  <c r="C25" i="1"/>
  <c r="D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<sst xmlns="http://schemas.openxmlformats.org/spreadsheetml/2006/main" count="10" uniqueCount="10">
  <si>
    <t>time</t>
  </si>
  <si>
    <t>N</t>
  </si>
  <si>
    <t>N‡</t>
  </si>
  <si>
    <t xml:space="preserve">Ea = </t>
  </si>
  <si>
    <t xml:space="preserve">T = </t>
  </si>
  <si>
    <t>e^(-Ea/RT)</t>
  </si>
  <si>
    <t>temp</t>
  </si>
  <si>
    <t>k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</si>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</sst>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00369820839512732"/>
                  <c:y val="-0.103307197817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Sheet1!$A$5:$A$25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100.0</c:v>
                </c:pt>
                <c:pt idx="1">
                  <c:v>91.0</c:v>
                </c:pt>
                <c:pt idx="2">
                  <c:v>83.0</c:v>
                </c:pt>
                <c:pt idx="3">
                  <c:v>76.0</c:v>
                </c:pt>
                <c:pt idx="4">
                  <c:v>69.0</c:v>
                </c:pt>
                <c:pt idx="5">
                  <c:v>63.0</c:v>
                </c:pt>
                <c:pt idx="6">
                  <c:v>57.0</c:v>
                </c:pt>
                <c:pt idx="7">
                  <c:v>52.0</c:v>
                </c:pt>
                <c:pt idx="8">
                  <c:v>47.0</c:v>
                </c:pt>
                <c:pt idx="9">
                  <c:v>43.0</c:v>
                </c:pt>
                <c:pt idx="10">
                  <c:v>39.0</c:v>
                </c:pt>
                <c:pt idx="11">
                  <c:v>35.0</c:v>
                </c:pt>
                <c:pt idx="12">
                  <c:v>32.0</c:v>
                </c:pt>
                <c:pt idx="13">
                  <c:v>29.0</c:v>
                </c:pt>
                <c:pt idx="14">
                  <c:v>26.0</c:v>
                </c:pt>
                <c:pt idx="15">
                  <c:v>24.0</c:v>
                </c:pt>
                <c:pt idx="16">
                  <c:v>22.0</c:v>
                </c:pt>
                <c:pt idx="17">
                  <c:v>20.0</c:v>
                </c:pt>
                <c:pt idx="18">
                  <c:v>18.0</c:v>
                </c:pt>
                <c:pt idx="19">
                  <c:v>16.0</c:v>
                </c:pt>
                <c:pt idx="20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8121984"/>
        <c:axId val="-1288120208"/>
      </c:scatterChart>
      <c:valAx>
        <c:axId val="-1288121984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(misc units)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120208"/>
        <c:crosses val="autoZero"/>
        <c:crossBetween val="midCat"/>
      </c:valAx>
      <c:valAx>
        <c:axId val="-1288120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1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7746062992126"/>
                  <c:y val="-0.08183326042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Sheet2!$C$2:$C$8</c:f>
              <c:numCache>
                <c:formatCode>General</c:formatCode>
                <c:ptCount val="7"/>
                <c:pt idx="0">
                  <c:v>0.000571428571428571</c:v>
                </c:pt>
                <c:pt idx="1">
                  <c:v>0.0005</c:v>
                </c:pt>
                <c:pt idx="2">
                  <c:v>0.000444444444444444</c:v>
                </c:pt>
                <c:pt idx="3">
                  <c:v>0.0004</c:v>
                </c:pt>
                <c:pt idx="4">
                  <c:v>0.000363636363636364</c:v>
                </c:pt>
                <c:pt idx="5">
                  <c:v>0.000333333333333333</c:v>
                </c:pt>
                <c:pt idx="6">
                  <c:v>0.000307692307692308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-3.963316299815696</c:v>
                </c:pt>
                <c:pt idx="1">
                  <c:v>-3.649658740960655</c:v>
                </c:pt>
                <c:pt idx="2">
                  <c:v>-3.170085660698769</c:v>
                </c:pt>
                <c:pt idx="3">
                  <c:v>-3.146555163288575</c:v>
                </c:pt>
                <c:pt idx="4">
                  <c:v>-2.813410716760036</c:v>
                </c:pt>
                <c:pt idx="5">
                  <c:v>-2.748872195622465</c:v>
                </c:pt>
                <c:pt idx="6">
                  <c:v>-2.513306124309698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5814736"/>
        <c:axId val="-1215817056"/>
      </c:scatterChart>
      <c:valAx>
        <c:axId val="-12158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817056"/>
        <c:crosses val="autoZero"/>
        <c:crossBetween val="midCat"/>
      </c:valAx>
      <c:valAx>
        <c:axId val="-1215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8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0</xdr:row>
      <xdr:rowOff>36510</xdr:rowOff>
    </xdr:from>
    <xdr:to>
      <xdr:col>14</xdr:col>
      <xdr:colOff>740833</xdr:colOff>
      <xdr:row>24</xdr:row>
      <xdr:rowOff>185207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567266</xdr:colOff>
      <xdr:row>1</xdr:row>
      <xdr:rowOff>16933</xdr:rowOff>
    </xdr:from>
    <xdr:to>
      <xdr:col>11</xdr:col>
      <xdr:colOff>160866</xdr:colOff>
      <xdr:row>14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="125" zoomScaleNormal="125" zoomScalePageLayoutView="125" workbookViewId="0">
      <selection activeCell="C5" sqref="C5"/>
    </sheetView>
  </sheetViews>
  <sheetFormatPr baseColWidth="10" defaultRowHeight="16" x14ac:dyDescent="0.2"/>
  <sheetData>
    <row r="1" spans="1:4" x14ac:dyDescent="0.2">
      <c r="A1" t="s">
        <v>3</v>
      </c>
      <c r="B1">
        <v>50000</v>
      </c>
    </row>
    <row r="2" spans="1:4" x14ac:dyDescent="0.2">
      <c r="A2" t="s">
        <v>4</v>
      </c>
      <c r="B2">
        <v>2500</v>
      </c>
    </row>
    <row r="4" spans="1:4" x14ac:dyDescent="0.2">
      <c r="A4" s="1" t="s">
        <v>0</v>
      </c>
      <c r="B4" s="1" t="s">
        <v>1</v>
      </c>
      <c r="C4" s="1" t="s">
        <v>2</v>
      </c>
      <c r="D4" s="1" t="s">
        <v>5</v>
      </c>
    </row>
    <row r="5" spans="1:4" x14ac:dyDescent="0.2">
      <c r="A5">
        <v>0</v>
      </c>
      <c r="B5">
        <v>100</v>
      </c>
      <c r="C5">
        <f>D5</f>
        <v>9</v>
      </c>
      <c r="D5">
        <f t="shared" ref="D5:D25" si="0">ROUND(B5 *  EXP(-$B$1/(8.314*$B$2)), 0)</f>
        <v>9</v>
      </c>
    </row>
    <row r="6" spans="1:4" x14ac:dyDescent="0.2">
      <c r="A6">
        <f>A5+1</f>
        <v>1</v>
      </c>
      <c r="B6">
        <f>B5-C5</f>
        <v>91</v>
      </c>
      <c r="C6">
        <f t="shared" ref="C6:C25" si="1">D6</f>
        <v>8</v>
      </c>
      <c r="D6">
        <f t="shared" si="0"/>
        <v>8</v>
      </c>
    </row>
    <row r="7" spans="1:4" x14ac:dyDescent="0.2">
      <c r="A7">
        <f t="shared" ref="A7:A25" si="2">A6+1</f>
        <v>2</v>
      </c>
      <c r="B7">
        <f t="shared" ref="B7:B25" si="3">B6-C6</f>
        <v>83</v>
      </c>
      <c r="C7">
        <f t="shared" si="1"/>
        <v>7</v>
      </c>
      <c r="D7">
        <f t="shared" si="0"/>
        <v>7</v>
      </c>
    </row>
    <row r="8" spans="1:4" x14ac:dyDescent="0.2">
      <c r="A8">
        <f t="shared" si="2"/>
        <v>3</v>
      </c>
      <c r="B8">
        <f t="shared" si="3"/>
        <v>76</v>
      </c>
      <c r="C8">
        <f t="shared" si="1"/>
        <v>7</v>
      </c>
      <c r="D8">
        <f t="shared" si="0"/>
        <v>7</v>
      </c>
    </row>
    <row r="9" spans="1:4" x14ac:dyDescent="0.2">
      <c r="A9">
        <f t="shared" si="2"/>
        <v>4</v>
      </c>
      <c r="B9">
        <f t="shared" si="3"/>
        <v>69</v>
      </c>
      <c r="C9">
        <f t="shared" si="1"/>
        <v>6</v>
      </c>
      <c r="D9">
        <f t="shared" si="0"/>
        <v>6</v>
      </c>
    </row>
    <row r="10" spans="1:4" x14ac:dyDescent="0.2">
      <c r="A10">
        <f t="shared" si="2"/>
        <v>5</v>
      </c>
      <c r="B10">
        <f t="shared" si="3"/>
        <v>63</v>
      </c>
      <c r="C10">
        <f t="shared" si="1"/>
        <v>6</v>
      </c>
      <c r="D10">
        <f t="shared" si="0"/>
        <v>6</v>
      </c>
    </row>
    <row r="11" spans="1:4" x14ac:dyDescent="0.2">
      <c r="A11">
        <f t="shared" si="2"/>
        <v>6</v>
      </c>
      <c r="B11">
        <f t="shared" si="3"/>
        <v>57</v>
      </c>
      <c r="C11">
        <f t="shared" si="1"/>
        <v>5</v>
      </c>
      <c r="D11">
        <f t="shared" si="0"/>
        <v>5</v>
      </c>
    </row>
    <row r="12" spans="1:4" x14ac:dyDescent="0.2">
      <c r="A12">
        <f t="shared" si="2"/>
        <v>7</v>
      </c>
      <c r="B12">
        <f t="shared" si="3"/>
        <v>52</v>
      </c>
      <c r="C12">
        <f t="shared" si="1"/>
        <v>5</v>
      </c>
      <c r="D12">
        <f t="shared" si="0"/>
        <v>5</v>
      </c>
    </row>
    <row r="13" spans="1:4" x14ac:dyDescent="0.2">
      <c r="A13">
        <f t="shared" si="2"/>
        <v>8</v>
      </c>
      <c r="B13">
        <f t="shared" si="3"/>
        <v>47</v>
      </c>
      <c r="C13">
        <f t="shared" si="1"/>
        <v>4</v>
      </c>
      <c r="D13">
        <f t="shared" si="0"/>
        <v>4</v>
      </c>
    </row>
    <row r="14" spans="1:4" x14ac:dyDescent="0.2">
      <c r="A14">
        <f t="shared" si="2"/>
        <v>9</v>
      </c>
      <c r="B14">
        <f t="shared" si="3"/>
        <v>43</v>
      </c>
      <c r="C14">
        <f t="shared" si="1"/>
        <v>4</v>
      </c>
      <c r="D14">
        <f t="shared" si="0"/>
        <v>4</v>
      </c>
    </row>
    <row r="15" spans="1:4" x14ac:dyDescent="0.2">
      <c r="A15">
        <f t="shared" si="2"/>
        <v>10</v>
      </c>
      <c r="B15">
        <f t="shared" si="3"/>
        <v>39</v>
      </c>
      <c r="C15">
        <f t="shared" si="1"/>
        <v>4</v>
      </c>
      <c r="D15">
        <f t="shared" si="0"/>
        <v>4</v>
      </c>
    </row>
    <row r="16" spans="1:4" x14ac:dyDescent="0.2">
      <c r="A16">
        <f t="shared" si="2"/>
        <v>11</v>
      </c>
      <c r="B16">
        <f t="shared" si="3"/>
        <v>35</v>
      </c>
      <c r="C16">
        <f t="shared" si="1"/>
        <v>3</v>
      </c>
      <c r="D16">
        <f t="shared" si="0"/>
        <v>3</v>
      </c>
    </row>
    <row r="17" spans="1:4" x14ac:dyDescent="0.2">
      <c r="A17">
        <f t="shared" si="2"/>
        <v>12</v>
      </c>
      <c r="B17">
        <f t="shared" si="3"/>
        <v>32</v>
      </c>
      <c r="C17">
        <f t="shared" si="1"/>
        <v>3</v>
      </c>
      <c r="D17">
        <f t="shared" si="0"/>
        <v>3</v>
      </c>
    </row>
    <row r="18" spans="1:4" x14ac:dyDescent="0.2">
      <c r="A18">
        <f t="shared" si="2"/>
        <v>13</v>
      </c>
      <c r="B18">
        <f t="shared" si="3"/>
        <v>29</v>
      </c>
      <c r="C18">
        <f t="shared" si="1"/>
        <v>3</v>
      </c>
      <c r="D18">
        <f t="shared" si="0"/>
        <v>3</v>
      </c>
    </row>
    <row r="19" spans="1:4" x14ac:dyDescent="0.2">
      <c r="A19">
        <f t="shared" si="2"/>
        <v>14</v>
      </c>
      <c r="B19">
        <f t="shared" si="3"/>
        <v>26</v>
      </c>
      <c r="C19">
        <f t="shared" si="1"/>
        <v>2</v>
      </c>
      <c r="D19">
        <f t="shared" si="0"/>
        <v>2</v>
      </c>
    </row>
    <row r="20" spans="1:4" x14ac:dyDescent="0.2">
      <c r="A20">
        <f t="shared" si="2"/>
        <v>15</v>
      </c>
      <c r="B20">
        <f t="shared" si="3"/>
        <v>24</v>
      </c>
      <c r="C20">
        <f t="shared" si="1"/>
        <v>2</v>
      </c>
      <c r="D20">
        <f t="shared" si="0"/>
        <v>2</v>
      </c>
    </row>
    <row r="21" spans="1:4" x14ac:dyDescent="0.2">
      <c r="A21">
        <f t="shared" si="2"/>
        <v>16</v>
      </c>
      <c r="B21">
        <f t="shared" si="3"/>
        <v>22</v>
      </c>
      <c r="C21">
        <f t="shared" si="1"/>
        <v>2</v>
      </c>
      <c r="D21">
        <f t="shared" si="0"/>
        <v>2</v>
      </c>
    </row>
    <row r="22" spans="1:4" x14ac:dyDescent="0.2">
      <c r="A22">
        <f t="shared" si="2"/>
        <v>17</v>
      </c>
      <c r="B22">
        <f t="shared" si="3"/>
        <v>20</v>
      </c>
      <c r="C22">
        <f t="shared" si="1"/>
        <v>2</v>
      </c>
      <c r="D22">
        <f t="shared" si="0"/>
        <v>2</v>
      </c>
    </row>
    <row r="23" spans="1:4" x14ac:dyDescent="0.2">
      <c r="A23">
        <f t="shared" si="2"/>
        <v>18</v>
      </c>
      <c r="B23">
        <f t="shared" si="3"/>
        <v>18</v>
      </c>
      <c r="C23">
        <f t="shared" si="1"/>
        <v>2</v>
      </c>
      <c r="D23">
        <f t="shared" si="0"/>
        <v>2</v>
      </c>
    </row>
    <row r="24" spans="1:4" x14ac:dyDescent="0.2">
      <c r="A24">
        <f>A23+1</f>
        <v>19</v>
      </c>
      <c r="B24">
        <f t="shared" si="3"/>
        <v>16</v>
      </c>
      <c r="C24">
        <f t="shared" si="1"/>
        <v>1</v>
      </c>
      <c r="D24">
        <f t="shared" si="0"/>
        <v>1</v>
      </c>
    </row>
    <row r="25" spans="1:4" x14ac:dyDescent="0.2">
      <c r="A25">
        <f t="shared" si="2"/>
        <v>20</v>
      </c>
      <c r="B25">
        <f t="shared" si="3"/>
        <v>15</v>
      </c>
      <c r="C25">
        <f t="shared" si="1"/>
        <v>1</v>
      </c>
      <c r="D25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6" sqref="B6"/>
    </sheetView>
  </sheetViews>
  <sheetFormatPr baseColWidth="10" defaultRowHeight="16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1750</v>
      </c>
      <c r="B2">
        <v>1.9E-2</v>
      </c>
      <c r="C2">
        <f>1/A2</f>
        <v>5.7142857142857147E-4</v>
      </c>
      <c r="D2">
        <f>LN(B2)</f>
        <v>-3.9633162998156966</v>
      </c>
    </row>
    <row r="3" spans="1:4" x14ac:dyDescent="0.2">
      <c r="A3">
        <f>A2+250</f>
        <v>2000</v>
      </c>
      <c r="B3">
        <v>2.5999999999999999E-2</v>
      </c>
      <c r="C3">
        <f t="shared" ref="C3:C8" si="0">1/A3</f>
        <v>5.0000000000000001E-4</v>
      </c>
      <c r="D3">
        <f t="shared" ref="D3:D8" si="1">LN(B3)</f>
        <v>-3.6496587409606551</v>
      </c>
    </row>
    <row r="4" spans="1:4" x14ac:dyDescent="0.2">
      <c r="A4">
        <f t="shared" ref="A4:A9" si="2">A3+250</f>
        <v>2250</v>
      </c>
      <c r="B4">
        <v>4.2000000000000003E-2</v>
      </c>
      <c r="C4">
        <f t="shared" si="0"/>
        <v>4.4444444444444447E-4</v>
      </c>
      <c r="D4">
        <f t="shared" si="1"/>
        <v>-3.1700856606987688</v>
      </c>
    </row>
    <row r="5" spans="1:4" x14ac:dyDescent="0.2">
      <c r="A5">
        <f t="shared" si="2"/>
        <v>2500</v>
      </c>
      <c r="B5">
        <v>4.2999999999999997E-2</v>
      </c>
      <c r="C5">
        <f t="shared" si="0"/>
        <v>4.0000000000000002E-4</v>
      </c>
      <c r="D5">
        <f t="shared" si="1"/>
        <v>-3.1465551632885749</v>
      </c>
    </row>
    <row r="6" spans="1:4" x14ac:dyDescent="0.2">
      <c r="A6">
        <f t="shared" si="2"/>
        <v>2750</v>
      </c>
      <c r="B6">
        <v>0.06</v>
      </c>
      <c r="C6">
        <f t="shared" si="0"/>
        <v>3.6363636363636361E-4</v>
      </c>
      <c r="D6">
        <f t="shared" si="1"/>
        <v>-2.8134107167600364</v>
      </c>
    </row>
    <row r="7" spans="1:4" x14ac:dyDescent="0.2">
      <c r="A7">
        <f t="shared" si="2"/>
        <v>3000</v>
      </c>
      <c r="B7">
        <v>6.4000000000000001E-2</v>
      </c>
      <c r="C7">
        <f t="shared" si="0"/>
        <v>3.3333333333333332E-4</v>
      </c>
      <c r="D7">
        <f t="shared" si="1"/>
        <v>-2.7488721956224653</v>
      </c>
    </row>
    <row r="8" spans="1:4" x14ac:dyDescent="0.2">
      <c r="A8">
        <f t="shared" si="2"/>
        <v>3250</v>
      </c>
      <c r="B8">
        <v>8.1000000000000003E-2</v>
      </c>
      <c r="C8">
        <f t="shared" si="0"/>
        <v>3.076923076923077E-4</v>
      </c>
      <c r="D8">
        <f t="shared" si="1"/>
        <v>-2.5133061243096981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2017-04-22T13:18:00Z</dcterms:created>
  <dcterms:modified xsi:type="dcterms:W3CDTF">2017-04-24T18:43:00Z</dcterms:modified>
</cp:coreProperties>
</file>