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ocuments/Postdoc/FE EF Triggering experiment/Manuscript/JEPLMC/R2/gullifer_titone_downstream_switch/tables/"/>
    </mc:Choice>
  </mc:AlternateContent>
  <xr:revisionPtr revIDLastSave="0" documentId="13_ncr:40009_{C3B424B3-EC8D-B449-BDCD-AD492DECE569}" xr6:coauthVersionLast="36" xr6:coauthVersionMax="36" xr10:uidLastSave="{00000000-0000-0000-0000-000000000000}"/>
  <bookViews>
    <workbookView xWindow="780" yWindow="940" windowWidth="27640" windowHeight="15780"/>
  </bookViews>
  <sheets>
    <sheet name="table 4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9" i="1"/>
  <c r="I7" i="1"/>
  <c r="I6" i="1"/>
  <c r="I4" i="1"/>
  <c r="I3" i="1"/>
  <c r="F13" i="1"/>
  <c r="F12" i="1"/>
  <c r="F10" i="1"/>
  <c r="F9" i="1"/>
  <c r="F7" i="1"/>
  <c r="F6" i="1"/>
  <c r="F4" i="1"/>
  <c r="F3" i="1"/>
  <c r="H8" i="1"/>
  <c r="E8" i="1"/>
  <c r="G8" i="1"/>
  <c r="D8" i="1"/>
  <c r="H5" i="1"/>
  <c r="E5" i="1"/>
  <c r="G5" i="1"/>
  <c r="D5" i="1"/>
  <c r="H14" i="1"/>
  <c r="E14" i="1"/>
  <c r="G14" i="1"/>
  <c r="D14" i="1"/>
  <c r="H11" i="1"/>
  <c r="E11" i="1"/>
  <c r="G11" i="1"/>
  <c r="D11" i="1"/>
</calcChain>
</file>

<file path=xl/sharedStrings.xml><?xml version="1.0" encoding="utf-8"?>
<sst xmlns="http://schemas.openxmlformats.org/spreadsheetml/2006/main" count="61" uniqueCount="47">
  <si>
    <t>Group</t>
  </si>
  <si>
    <t>Measure</t>
  </si>
  <si>
    <t>GD</t>
  </si>
  <si>
    <t>Target</t>
  </si>
  <si>
    <t>266 (45)</t>
  </si>
  <si>
    <t>267 (40)</t>
  </si>
  <si>
    <t>271 (50)</t>
  </si>
  <si>
    <t>266 (50)</t>
  </si>
  <si>
    <t>Control</t>
  </si>
  <si>
    <t>268 (59)</t>
  </si>
  <si>
    <t>269 (48)</t>
  </si>
  <si>
    <t>263 (48)</t>
  </si>
  <si>
    <t>255 (48)</t>
  </si>
  <si>
    <t>TRT</t>
  </si>
  <si>
    <t>306 (75)</t>
  </si>
  <si>
    <t>331 (92)</t>
  </si>
  <si>
    <t>312 (83)</t>
  </si>
  <si>
    <t>345 (105)</t>
  </si>
  <si>
    <t>306 (76)</t>
  </si>
  <si>
    <t>324 (85)</t>
  </si>
  <si>
    <t>303 (90)</t>
  </si>
  <si>
    <t>292 (58)</t>
  </si>
  <si>
    <t>299 (56)</t>
  </si>
  <si>
    <t>314 (76)</t>
  </si>
  <si>
    <t>302 (62)</t>
  </si>
  <si>
    <t>316 (67)</t>
  </si>
  <si>
    <t>318 (63)</t>
  </si>
  <si>
    <t>316 (69)</t>
  </si>
  <si>
    <t>322 (86)</t>
  </si>
  <si>
    <t>312 (76)</t>
  </si>
  <si>
    <t>353 (91)</t>
  </si>
  <si>
    <t>488 (241)</t>
  </si>
  <si>
    <t>350 (111)</t>
  </si>
  <si>
    <t>450 (168)</t>
  </si>
  <si>
    <t>383 (110)</t>
  </si>
  <si>
    <t>409 (155)</t>
  </si>
  <si>
    <t>399 (160)</t>
  </si>
  <si>
    <t>398 (129)</t>
  </si>
  <si>
    <t>Nonswitch</t>
  </si>
  <si>
    <t>Switch</t>
  </si>
  <si>
    <t>Cognates</t>
  </si>
  <si>
    <t>Homographs</t>
  </si>
  <si>
    <t>Target - Control</t>
  </si>
  <si>
    <t>Switch-Nonswitch</t>
  </si>
  <si>
    <t xml:space="preserve">L1 French bilinguals: Experiment 1 </t>
  </si>
  <si>
    <t>L1 English bilinguals: Experiment 2</t>
  </si>
  <si>
    <t>Word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</si>
</sst>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sqref="A1:I15"/>
    </sheetView>
  </sheetViews>
  <sheetFormatPr baseColWidth="10" defaultRowHeight="16" x14ac:dyDescent="0.2"/>
  <cols>
    <col min="1" max="1" width="30.1640625" bestFit="1" customWidth="1"/>
    <col min="2" max="2" width="8.33203125" bestFit="1" customWidth="1"/>
    <col min="3" max="3" width="14" bestFit="1" customWidth="1"/>
    <col min="4" max="4" width="9.83203125" bestFit="1" customWidth="1"/>
    <col min="5" max="5" width="9" bestFit="1" customWidth="1"/>
    <col min="6" max="6" width="16" bestFit="1" customWidth="1"/>
    <col min="7" max="7" width="9.83203125" bestFit="1" customWidth="1"/>
    <col min="8" max="8" width="9" bestFit="1" customWidth="1"/>
    <col min="9" max="9" width="16" bestFit="1" customWidth="1"/>
  </cols>
  <sheetData>
    <row r="1" spans="1:9" x14ac:dyDescent="0.2">
      <c r="D1" s="1" t="s">
        <v>40</v>
      </c>
      <c r="E1" s="1"/>
      <c r="F1" s="1"/>
      <c r="G1" s="1" t="s">
        <v>41</v>
      </c>
      <c r="H1" s="1"/>
      <c r="I1" s="1"/>
    </row>
    <row r="2" spans="1:9" x14ac:dyDescent="0.2">
      <c r="A2" t="s">
        <v>0</v>
      </c>
      <c r="B2" t="s">
        <v>1</v>
      </c>
      <c r="C2" t="s">
        <v>46</v>
      </c>
      <c r="D2" s="1" t="s">
        <v>38</v>
      </c>
      <c r="E2" s="1" t="s">
        <v>39</v>
      </c>
      <c r="F2" s="1" t="s">
        <v>43</v>
      </c>
      <c r="G2" t="s">
        <v>38</v>
      </c>
      <c r="H2" t="s">
        <v>39</v>
      </c>
      <c r="I2" s="1" t="s">
        <v>43</v>
      </c>
    </row>
    <row r="3" spans="1:9" x14ac:dyDescent="0.2">
      <c r="A3" t="s">
        <v>44</v>
      </c>
      <c r="B3" t="s">
        <v>2</v>
      </c>
      <c r="C3" t="s">
        <v>3</v>
      </c>
      <c r="D3" t="s">
        <v>22</v>
      </c>
      <c r="E3" t="s">
        <v>24</v>
      </c>
      <c r="F3">
        <f>302-299</f>
        <v>3</v>
      </c>
      <c r="G3" t="s">
        <v>23</v>
      </c>
      <c r="H3" t="s">
        <v>25</v>
      </c>
      <c r="I3" s="1">
        <f>316-314</f>
        <v>2</v>
      </c>
    </row>
    <row r="4" spans="1:9" x14ac:dyDescent="0.2">
      <c r="C4" t="s">
        <v>8</v>
      </c>
      <c r="D4" t="s">
        <v>26</v>
      </c>
      <c r="E4" t="s">
        <v>28</v>
      </c>
      <c r="F4">
        <f>322-318</f>
        <v>4</v>
      </c>
      <c r="G4" t="s">
        <v>27</v>
      </c>
      <c r="H4" t="s">
        <v>29</v>
      </c>
      <c r="I4">
        <f>312-316</f>
        <v>-4</v>
      </c>
    </row>
    <row r="5" spans="1:9" x14ac:dyDescent="0.2">
      <c r="C5" t="s">
        <v>42</v>
      </c>
      <c r="D5">
        <f>299-318</f>
        <v>-19</v>
      </c>
      <c r="E5">
        <f>302-322</f>
        <v>-20</v>
      </c>
      <c r="G5">
        <f>314-316</f>
        <v>-2</v>
      </c>
      <c r="H5">
        <f>316-312</f>
        <v>4</v>
      </c>
    </row>
    <row r="6" spans="1:9" x14ac:dyDescent="0.2">
      <c r="B6" t="s">
        <v>13</v>
      </c>
      <c r="C6" t="s">
        <v>3</v>
      </c>
      <c r="D6" t="s">
        <v>30</v>
      </c>
      <c r="E6" t="s">
        <v>32</v>
      </c>
      <c r="F6">
        <f>350-353</f>
        <v>-3</v>
      </c>
      <c r="G6" t="s">
        <v>31</v>
      </c>
      <c r="H6" t="s">
        <v>33</v>
      </c>
      <c r="I6">
        <f>450-488</f>
        <v>-38</v>
      </c>
    </row>
    <row r="7" spans="1:9" x14ac:dyDescent="0.2">
      <c r="C7" t="s">
        <v>8</v>
      </c>
      <c r="D7" t="s">
        <v>34</v>
      </c>
      <c r="E7" t="s">
        <v>36</v>
      </c>
      <c r="F7">
        <f>399-383</f>
        <v>16</v>
      </c>
      <c r="G7" t="s">
        <v>35</v>
      </c>
      <c r="H7" t="s">
        <v>37</v>
      </c>
      <c r="I7">
        <f>409-398</f>
        <v>11</v>
      </c>
    </row>
    <row r="8" spans="1:9" x14ac:dyDescent="0.2">
      <c r="C8" t="s">
        <v>42</v>
      </c>
      <c r="D8">
        <f>353-383</f>
        <v>-30</v>
      </c>
      <c r="E8">
        <f>350-399</f>
        <v>-49</v>
      </c>
      <c r="G8">
        <f>488-409</f>
        <v>79</v>
      </c>
      <c r="H8">
        <f>450-398</f>
        <v>52</v>
      </c>
    </row>
    <row r="9" spans="1:9" x14ac:dyDescent="0.2">
      <c r="A9" t="s">
        <v>45</v>
      </c>
      <c r="B9" t="s">
        <v>2</v>
      </c>
      <c r="C9" t="s">
        <v>3</v>
      </c>
      <c r="D9" t="s">
        <v>4</v>
      </c>
      <c r="E9" t="s">
        <v>6</v>
      </c>
      <c r="F9">
        <f>271-266</f>
        <v>5</v>
      </c>
      <c r="G9" t="s">
        <v>5</v>
      </c>
      <c r="H9" t="s">
        <v>7</v>
      </c>
      <c r="I9">
        <f>266-267</f>
        <v>-1</v>
      </c>
    </row>
    <row r="10" spans="1:9" x14ac:dyDescent="0.2">
      <c r="C10" t="s">
        <v>8</v>
      </c>
      <c r="D10" t="s">
        <v>9</v>
      </c>
      <c r="E10" t="s">
        <v>11</v>
      </c>
      <c r="F10">
        <f>263-268</f>
        <v>-5</v>
      </c>
      <c r="G10" t="s">
        <v>10</v>
      </c>
      <c r="H10" t="s">
        <v>12</v>
      </c>
      <c r="I10">
        <f>255-269</f>
        <v>-14</v>
      </c>
    </row>
    <row r="11" spans="1:9" x14ac:dyDescent="0.2">
      <c r="C11" t="s">
        <v>42</v>
      </c>
      <c r="D11">
        <f>266-268</f>
        <v>-2</v>
      </c>
      <c r="E11">
        <f>271-263</f>
        <v>8</v>
      </c>
      <c r="G11">
        <f>267-269</f>
        <v>-2</v>
      </c>
      <c r="H11">
        <f>266-255</f>
        <v>11</v>
      </c>
    </row>
    <row r="12" spans="1:9" x14ac:dyDescent="0.2">
      <c r="B12" t="s">
        <v>13</v>
      </c>
      <c r="C12" t="s">
        <v>3</v>
      </c>
      <c r="D12" t="s">
        <v>14</v>
      </c>
      <c r="E12" t="s">
        <v>16</v>
      </c>
      <c r="F12">
        <f>312-306</f>
        <v>6</v>
      </c>
      <c r="G12" t="s">
        <v>15</v>
      </c>
      <c r="H12" t="s">
        <v>17</v>
      </c>
      <c r="I12">
        <f>345-331</f>
        <v>14</v>
      </c>
    </row>
    <row r="13" spans="1:9" x14ac:dyDescent="0.2">
      <c r="C13" t="s">
        <v>8</v>
      </c>
      <c r="D13" t="s">
        <v>18</v>
      </c>
      <c r="E13" t="s">
        <v>20</v>
      </c>
      <c r="F13">
        <f>303-306</f>
        <v>-3</v>
      </c>
      <c r="G13" t="s">
        <v>19</v>
      </c>
      <c r="H13" t="s">
        <v>21</v>
      </c>
      <c r="I13">
        <f>292-324</f>
        <v>-32</v>
      </c>
    </row>
    <row r="14" spans="1:9" x14ac:dyDescent="0.2">
      <c r="C14" t="s">
        <v>42</v>
      </c>
      <c r="D14">
        <f>306-306</f>
        <v>0</v>
      </c>
      <c r="E14">
        <f>312-303</f>
        <v>9</v>
      </c>
      <c r="G14">
        <f>331-324</f>
        <v>7</v>
      </c>
      <c r="H14">
        <f>345-292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W. Gullifer</dc:creator>
  <cp:lastModifiedBy>Jason W. Gullifer</cp:lastModifiedBy>
  <dcterms:created xsi:type="dcterms:W3CDTF">2018-09-04T19:06:47Z</dcterms:created>
  <dcterms:modified xsi:type="dcterms:W3CDTF">2018-09-04T19:34:52Z</dcterms:modified>
</cp:coreProperties>
</file>