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8895" yWindow="4815" windowWidth="21600" windowHeight="11385" firstSheet="2" activeTab="2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3" i="9" l="1"/>
  <c r="C65" i="9"/>
  <c r="C64" i="9"/>
  <c r="C63" i="9"/>
  <c r="C62" i="9"/>
  <c r="C61" i="9"/>
  <c r="C60" i="9"/>
  <c r="C59" i="9"/>
  <c r="C58" i="9"/>
  <c r="C57" i="9"/>
  <c r="C56" i="9"/>
  <c r="C54" i="9"/>
  <c r="C52" i="9"/>
  <c r="C51" i="9"/>
  <c r="C50" i="9"/>
  <c r="C55" i="9" l="1"/>
  <c r="J48" i="4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<sst xmlns="http://schemas.openxmlformats.org/spreadsheetml/2006/main" count="1752" uniqueCount="821">
  <si>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</si>
  <si>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</si>
  <si>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</si>
  <si>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</si>
  <si>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</si>
  <si>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</si>
  <si>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</si>
  <si>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</si>
  <si>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</si>
  <si>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</si>
  <si>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</si>
  <si>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</si>
  <si>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</si>
  <si>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</si>
  <si>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</si>
  <si>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</si>
  <si>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</si>
  <si>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</si>
  <si>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</si>
  <si>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</si>
  <si>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</si>
  <si>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</si>
  <si>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</si>
  <si>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</si>
  <si>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</si>
  <si>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</si>
  <si>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</si>
  <si>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</si>
  <si>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</si>
  <si>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</si>
  <si>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</si>
  <si>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</si>
  <si>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</si>
  <si>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</si>
  <si>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</si>
  <si>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</si>
  <si>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</si>
  <si>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</si>
  <si>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</si>
  <si>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</si>
  <si>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</si>
  <si>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</si>
  <si>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</si>
  <si>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</si>
  <si>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</si>
  <si>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</si>
  <si>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</si>
  <si>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</si>
  <si>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</si>
  <si>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</si>
  <si>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</si>
  <si>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</si>
  <si>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</si>
  <si>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</si>
  <si>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</si>
  <si>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</si>
  <si>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</si>
  <si>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</si>
  <si>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</si>
  <si>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</si>
  <si>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</si>
  <si>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</si>
  <si>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</si>
  <si>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</si>
  <si>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</si>
  <si>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</si>
  <si>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</si>
  <si>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</si>
  <si>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</si>
  <si>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</si>
  <si>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</si>
  <si>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</si>
  <si>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</si>
  <si>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</si>
  <si>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</si>
  <si>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</si>
  <si>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</si>
  <si>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</si>
  <si>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</si>
  <si>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</si>
  <si>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</si>
  <si>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</si>
  <si>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</si>
  <si>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</si>
  <si>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</si>
  <si>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</si>
  <si>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</si>
  <si>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</si>
  <si>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</si>
  <si>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</si>
  <si>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</si>
  <si>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</si>
  <si>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</si>
  <si>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</si>
  <si>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</si>
  <si>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</si>
  <si>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</si>
  <si>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</si>
  <si>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</si>
  <si>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</si>
  <si>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</si>
  <si>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</si>
  <si>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</si>
  <si>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</si>
  <si>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</si>
  <si>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</si>
  <si>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</si>
  <si>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</si>
  <si>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</si>
  <si>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</si>
  <si>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</si>
  <si>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</si>
  <si>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</si>
  <si>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</si>
  <si>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</si>
  <si>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</si>
  <si>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</si>
  <si>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</si>
  <si>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</si>
  <si>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</si>
  <si>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</si>
  <si>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</si>
  <si>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</si>
  <si>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</si>
  <si>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</si>
  <si>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</si>
  <si>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</si>
  <si>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</si>
  <si>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</si>
  <si>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</si>
  <si>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</si>
  <si>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</si>
  <si>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</si>
  <si>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</si>
  <si>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</si>
  <si>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</si>
  <si>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</si>
  <si>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</si>
  <si>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</si>
  <si>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</si>
  <si>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</si>
  <si>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</si>
  <si>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</si>
  <si>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</si>
  <si>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</si>
  <si>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</si>
  <si>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</si>
  <si>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</si>
  <si>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</si>
  <si>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</si>
  <si>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</si>
  <si>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</si>
  <si>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</si>
  <si>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</si>
  <si>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</si>
  <si>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</si>
  <si>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</si>
  <si>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</si>
  <si>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</si>
  <si>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</si>
  <si>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</si>
  <si>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</si>
  <si>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</si>
  <si>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</si>
  <si>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</si>
  <si>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</si>
  <si>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</si>
  <si>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</si>
  <si>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</si>
  <si>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</si>
  <si>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</si>
  <si>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</si>
  <si>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</si>
  <si>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</si>
  <si>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</si>
  <si>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</si>
  <si>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</si>
  <si>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</si>
  <si>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</si>
  <si>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</si>
  <si>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</si>
  <si>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</si>
  <si>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</si>
  <si>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</si>
  <si>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</si>
  <si>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</si>
  <si>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</si>
  <si>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</si>
  <si>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</si>
  <si>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</si>
  <si>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</si>
  <si>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</si>
  <si>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</si>
  <si>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</si>
  <si>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</si>
  <si>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</si>
  <si>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</si>
  <si>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</si>
  <si>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</si>
  <si>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</si>
  <si>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</si>
  <si>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</si>
  <si>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</si>
  <si>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</si>
  <si>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</si>
  <si>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</si>
  <si>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</si>
  <si>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</si>
  <si>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</si>
  <si>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</si>
  <si>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</si>
  <si>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</si>
  <si>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</si>
  <si>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</si>
  <si>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</si>
  <si>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</si>
  <si>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</si>
  <si>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</si>
  <si>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</si>
  <si>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</si>
  <si>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</si>
  <si>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</si>
  <si>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</si>
  <si>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</si>
  <si>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</si>
  <si>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</si>
  <si>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</si>
  <si>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</si>
  <si>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</si>
  <si>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</si>
  <si>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</si>
  <si>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</si>
  <si>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</si>
  <si>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</si>
  <si>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</si>
  <si>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</si>
  <si>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</si>
  <si>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</si>
  <si>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</si>
  <si>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</si>
  <si>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</si>
  <si>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</si>
  <si>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</si>
  <si>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</si>
  <si>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</si>
  <si>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</si>
  <si>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</si>
  <si>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</si>
  <si>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</si>
  <si>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</si>
  <si>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</si>
  <si>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</si>
  <si>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</si>
  <si>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</si>
  <si>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</si>
  <si>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</si>
  <si>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</si>
  <si>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</si>
  <si>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</si>
  <si>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</si>
  <si>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</si>
  <si>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</si>
  <si>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</si>
  <si>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</si>
  <si>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</si>
  <si>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</si>
  <si>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</si>
  <si>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</si>
  <si>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</si>
  <si>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</si>
  <si>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</si>
  <si>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</si>
  <si>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</si>
  <si>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</si>
  <si>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</si>
  <si>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</si>
  <si>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</si>
  <si>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</si>
  <si>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</si>
  <si>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</si>
  <si>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</si>
  <si>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</si>
  <si>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</si>
  <si>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</si>
  <si>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</si>
  <si>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</si>
  <si>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</si>
  <si>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</si>
  <si>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</si>
  <si>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</si>
  <si>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</si>
  <si>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</si>
  <si>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</si>
  <si>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</si>
  <si>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</si>
  <si>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</si>
  <si>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</si>
  <si>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</si>
  <si>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</si>
  <si>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</si>
  <si>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</si>
  <si>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</si>
  <si>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</si>
  <si>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</si>
  <si>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</si>
  <si>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</si>
  <si>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</si>
  <si>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</si>
  <si>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</si>
  <si>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</si>
  <si>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</si>
  <si>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</si>
  <si>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</si>
  <si>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</si>
  <si>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</si>
  <si>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</si>
  <si>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</si>
  <si>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</si>
  <si>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</si>
  <si>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</si>
  <si>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</si>
  <si>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</si>
  <si>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</si>
  <si>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</si>
  <si>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</si>
  <si>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</si>
  <si>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</si>
  <si>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</si>
  <si>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</si>
  <si>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</si>
  <si>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</si>
  <si>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</si>
  <si>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</si>
  <si>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</si>
  <si>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</si>
  <si>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</si>
  <si>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</si>
  <si>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</si>
  <si>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</si>
  <si>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</si>
  <si>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</si>
  <si>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</si>
  <si>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</si>
  <si>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</si>
  <si>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</si>
  <si>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</si>
  <si>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</si>
  <si>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</si>
  <si>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</si>
  <si>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</si>
  <si>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</si>
  <si>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</si>
  <si>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</si>
  <si>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</si>
  <si>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</si>
  <si>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</si>
  <si>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</si>
  <si>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</si>
  <si>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</si>
  <si>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</si>
  <si>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</si>
  <si>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</si>
  <si>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</si>
  <si>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</si>
  <si>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</si>
  <si>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</si>
  <si>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</si>
  <si>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</si>
  <si>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</si>
  <si>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</si>
  <si>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</si>
  <si>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</si>
  <si>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</si>
  <si>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</si>
  <si>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</si>
  <si>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</si>
  <si>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</si>
  <si>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</si>
  <si>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</si>
  <si>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</si>
  <si>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</si>
  <si>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</si>
  <si>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</si>
  <si>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</si>
  <si>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</si>
  <si>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</si>
  <si>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</si>
  <si>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</si>
  <si>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</si>
  <si>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</si>
  <si>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</si>
  <si>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</si>
  <si>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</si>
  <si>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</si>
  <si>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</si>
  <si>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</si>
  <si>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</si>
  <si>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</si>
  <si>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</si>
  <si>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</si>
  <si>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</si>
  <si>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</si>
  <si>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</si>
  <si>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</si>
  <si>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</si>
  <si>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</si>
  <si>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</si>
  <si>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</si>
  <si>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</si>
  <si>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</si>
  <si>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</si>
  <si>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</si>
  <si>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</si>
  <si>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</si>
  <si>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</si>
  <si>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</si>
  <si>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</si>
  <si>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</si>
  <si>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</si>
  <si>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</si>
  <si>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</si>
  <si>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</si>
  <si>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</si>
  <si>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</si>
  <si>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</si>
  <si>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</si>
  <si>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</si>
  <si>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</si>
  <si>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</si>
  <si>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</si>
  <si>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</si>
  <si>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</si>
  <si>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</si>
  <si>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</si>
  <si>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</si>
  <si>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</si>
  <si>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</si>
  <si>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</si>
  <si>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</si>
  <si>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</si>
  <si>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</si>
  <si>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</si>
  <si>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none</t>
  </si>
  <si>
    <t>ally</t>
  </si>
  <si>
    <t>Rising Storm</t>
  </si>
  <si>
    <t>Gain Str/Fcs +4 at the start of every round.</t>
  </si>
  <si>
    <t>Holy Crusader</t>
  </si>
  <si>
    <t>Gain Strength +10. After combat restore 10 Health.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</si>
  <si>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</si>
  <si>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</si>
  <si>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</si>
  <si>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</si>
  <si>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</si>
  <si>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</si>
  <si>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</si>
  <si>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</si>
  <si>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</si>
  <si>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</si>
  <si>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</si>
  <si>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</si>
  <si>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</si>
  <si>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</si>
  <si>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</si>
  <si>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</si>
  <si>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</si>
  <si>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</si>
  <si>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</si>
  <si>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</si>
  <si>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</si>
  <si>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</si>
  <si>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</si>
  <si>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</si>
  <si>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</si>
  <si>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</si>
  <si>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</si>
  <si>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</si>
  <si>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</si>
  <si>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</si>
  <si>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</si>
  <si>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</si>
  <si>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</si>
  <si>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Inflicts Stun(1) on target.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</si>
  <si>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</si>
  <si>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</si>
  <si>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</si>
  <si>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</si>
  <si>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</si>
  <si>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</si>
  <si>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</si>
  <si>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</si>
  <si>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</si>
  <si>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</si>
  <si>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</si>
  <si>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</si>
  <si>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</si>
  <si>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</si>
  <si>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</si>
  <si>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</si>
  <si>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</si>
  <si>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</si>
  <si>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</si>
  <si>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</si>
  <si>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</si>
  <si>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</si>
  <si>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</si>
  <si>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</si>
  <si>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</si>
  <si>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</si>
  <si>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</si>
  <si>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</si>
  <si>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</si>
  <si>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</si>
  <si>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</si>
  <si>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</si>
  <si>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</si>
  <si>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</si>
  <si>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</si>
  <si>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</si>
  <si>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</si>
  <si>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</si>
  <si>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</si>
  <si>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</si>
  <si>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</si>
  <si>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</si>
  <si>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</si>
  <si>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Fairy Charm</t>
  </si>
  <si>
    <t>Forest Charm</t>
  </si>
  <si>
    <t>Swarm</t>
  </si>
  <si>
    <t>Ethereal Bleed</t>
  </si>
  <si>
    <t>Arcane Blast</t>
  </si>
  <si>
    <t>Mana Burst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</si>
  <si>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</si>
  <si>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</si>
  <si>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</si>
  <si>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</si>
  <si>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</si>
  <si>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</si>
  <si>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</si>
  <si>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</si>
  <si>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</si>
  <si>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</si>
  <si>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</si>
  <si>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</si>
  <si>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</si>
  <si>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</si>
  <si>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</si>
  <si>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</si>
  <si>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</si>
  <si>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</si>
  <si>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</si>
  <si>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</si>
  <si>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</si>
  <si>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</si>
  <si>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</si>
  <si>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Inflicts Bleed(3) on target.</t>
  </si>
  <si>
    <t>Smite</t>
  </si>
  <si>
    <t>After combat gain a shield equal to 100% damage dealt.</t>
  </si>
  <si>
    <t>Shield all allies for 10% of their max health.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</si>
  <si>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</si>
  <si>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</si>
  <si>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</si>
  <si>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</si>
  <si>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</si>
  <si>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Inflicts Swarm(2) on target. (Swarm: target takes 40% increased damage from Swarm ability.)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</si>
  <si>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</si>
  <si>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</si>
  <si>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</si>
  <si>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</si>
  <si>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</si>
  <si>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</si>
  <si>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</si>
  <si>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Unit deals massively increased damage (60%) while below 50% max Health.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</si>
  <si>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</si>
  <si>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</si>
  <si>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</si>
  <si>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</si>
  <si>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</si>
  <si>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</si>
  <si>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</si>
  <si>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</si>
  <si>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</si>
  <si>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</si>
  <si>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</si>
  <si>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</si>
  <si>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</si>
  <si>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</si>
  <si>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</si>
  <si>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</si>
  <si>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</si>
  <si>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</si>
  <si>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</si>
  <si>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</si>
  <si>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</si>
  <si>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</si>
  <si>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</si>
  <si>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</si>
  <si>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</si>
  <si>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</si>
  <si>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</si>
  <si>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</si>
  <si>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</si>
  <si>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</si>
  <si>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</si>
  <si>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</si>
  <si>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</si>
  <si>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</si>
  <si>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</si>
  <si>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</si>
  <si>
    <t>Black Mark</t>
  </si>
  <si>
    <t>On death, inflicts Cursed(2) on all enemies. (Cursed: target takes double damage from any source and removes Cursed.)</t>
  </si>
  <si>
    <t>Gouge</t>
  </si>
  <si>
    <t>Bind: Reduces target speed by 40%.</t>
  </si>
  <si>
    <t>Curse: Next damaging skill/ability/weapon does double damage and consumes the Curse marker.</t>
  </si>
  <si>
    <t>Comet Storm</t>
  </si>
  <si>
    <t>Inflicts Burn(4) on target.</t>
  </si>
  <si>
    <t>Meteor Strike</t>
  </si>
  <si>
    <t>Enchanted Horn</t>
  </si>
  <si>
    <t>[Guardian Angel]</t>
  </si>
  <si>
    <t>Warrior Gem</t>
  </si>
  <si>
    <t>Arcane Gem</t>
  </si>
  <si>
    <t>Gain Str/Amr +20.</t>
  </si>
  <si>
    <t>Gain Fcs/Res +20.</t>
  </si>
  <si>
    <t>Immune to Poison. Increases damage dealth to Poisoned targets (20%).</t>
  </si>
  <si>
    <t>Damages all enemies and has a chance (15%) to inflict Stun(1) on each target.</t>
  </si>
  <si>
    <t>Thundering Blow</t>
  </si>
  <si>
    <t>Has a 20% chance to inflict Sleep(4) on target whenever unit attacks.</t>
  </si>
  <si>
    <t>Scuttle</t>
  </si>
  <si>
    <t>Has a chance (50%) to inflict Poison(4) on target.</t>
  </si>
  <si>
    <t>High critical hit chance doubled, 90% against Burned targets).</t>
  </si>
  <si>
    <t>Execute</t>
  </si>
  <si>
    <t>Deals more damage the less health target has.</t>
  </si>
  <si>
    <t>All damage dealt by unit inflicts Poison(2) on target.</t>
  </si>
  <si>
    <t>Poison: Target takes damage = 15% of unit's Strength/Focus (whichever is higher).</t>
  </si>
  <si>
    <t>Burn: Target takes damage = 10% of their max health at the end of every round.</t>
  </si>
  <si>
    <t>Power Chain</t>
  </si>
  <si>
    <t>Encase</t>
  </si>
  <si>
    <t>self</t>
  </si>
  <si>
    <t>Increases Amr/Res.</t>
  </si>
  <si>
    <t>Increase all allies Str/Fcs/Spd.</t>
  </si>
  <si>
    <t>Heal target ally (100% unit's Focus).</t>
  </si>
  <si>
    <t>Anarchy</t>
  </si>
  <si>
    <t>Randomly increases 3 allies' Spd/Str/Fcs.</t>
  </si>
  <si>
    <t>Timber</t>
  </si>
  <si>
    <t>Noble Smite</t>
  </si>
  <si>
    <t>Does increased damage to Stunned enemies.</t>
  </si>
  <si>
    <t>Immune to damage over time effects like Bleed, Burn, and Poison.</t>
  </si>
  <si>
    <t>Has a 50% chance to inflict Stun(1) or Silence(1) on target.</t>
  </si>
  <si>
    <t>Shadow Swap</t>
  </si>
  <si>
    <t>Wildfire</t>
  </si>
  <si>
    <t>Hits 4 random enemies.</t>
  </si>
  <si>
    <t>Sacrifice</t>
  </si>
  <si>
    <t>Poison Barbs</t>
  </si>
  <si>
    <t>Inflicts Poison(2) on target.</t>
  </si>
  <si>
    <t>Black Oath</t>
  </si>
  <si>
    <t>Vile Penance</t>
  </si>
  <si>
    <t>Deal (20% of current Health) damage to unit after combat.</t>
  </si>
  <si>
    <t>Viper's Affliction</t>
  </si>
  <si>
    <t>Plaguebringer</t>
  </si>
  <si>
    <t>On death, inflict Poison(8) on all enemies.</t>
  </si>
  <si>
    <t>Soul Charm</t>
  </si>
  <si>
    <t>Lower all enemies Str/Fcs (5%).</t>
  </si>
  <si>
    <t>Torment</t>
  </si>
  <si>
    <t>Nullify</t>
  </si>
  <si>
    <t>Remove all stat bonuses from target.</t>
  </si>
  <si>
    <t>Hasten</t>
  </si>
  <si>
    <t>Increase target Speed (50%).</t>
  </si>
  <si>
    <t>Annihilate</t>
  </si>
  <si>
    <t>Deal (20% current health) damage to unit. Heal target ally for twice damage dealt.</t>
  </si>
  <si>
    <t>Aether Blessing</t>
  </si>
  <si>
    <t>Void Blessing</t>
  </si>
  <si>
    <t>Converts all stat decreases into increases.</t>
  </si>
  <si>
    <t>Spiritual Affliction</t>
  </si>
  <si>
    <t>Empty Mind</t>
  </si>
  <si>
    <t>Immune to all stat changes.</t>
  </si>
  <si>
    <t>Protect</t>
  </si>
  <si>
    <t>Shield target ally (60% Focus).</t>
  </si>
  <si>
    <t>Taunt</t>
  </si>
  <si>
    <t>Lower target Amr/Res (20%).</t>
  </si>
  <si>
    <t>Psychic Shackle</t>
  </si>
  <si>
    <t>Nightmare</t>
  </si>
  <si>
    <t>Doesl double damage to sleeping target.</t>
  </si>
  <si>
    <t>Puncture</t>
  </si>
  <si>
    <t>damage</t>
  </si>
  <si>
    <t>buff</t>
  </si>
  <si>
    <t>debuff</t>
  </si>
  <si>
    <t>Shield target ally (40% Strength) and increase Spd/Str/Fcs (10% Strength).</t>
  </si>
  <si>
    <t>Increase target ally highgest stat by (10%).</t>
  </si>
  <si>
    <t>Damages all front line enemies and inflict Bleed(1).</t>
  </si>
  <si>
    <t>Crushing Ice</t>
  </si>
  <si>
    <t>Avalanche</t>
  </si>
  <si>
    <t>Heal all allies for 10% damage dealt.</t>
  </si>
  <si>
    <t>Maelstrom</t>
  </si>
  <si>
    <t>bleed</t>
  </si>
  <si>
    <t>burn</t>
  </si>
  <si>
    <t>Also damages unit directly behidn target.</t>
  </si>
  <si>
    <t>Combat</t>
  </si>
  <si>
    <t>Each unit gets to make one action per round of combat</t>
  </si>
  <si>
    <t>If the target dies before a unit moves, will attempt to attack the target behind</t>
  </si>
  <si>
    <t>Otherwise, attack adjacent unit in same column</t>
  </si>
  <si>
    <t>Otherwise, miss(?)</t>
  </si>
  <si>
    <t>Every ability/weapon has a range</t>
  </si>
  <si>
    <t>1: can only hit frontline units or backline units with no frontline in front of them</t>
  </si>
  <si>
    <t>2: can hit both frontline and backline units</t>
  </si>
  <si>
    <t>Damage reduction:</t>
  </si>
  <si>
    <t>backline units with a frontline unit in front of them take significantly reduced damage until</t>
  </si>
  <si>
    <t>the unit in front of them is defeated (40%-60%, will have to test values)</t>
  </si>
  <si>
    <t>*note: damage/effect applied at end of round and counter is decreased by 1. in newRound(), checking for status effects at 0 and remove</t>
  </si>
  <si>
    <t>*add energy at the end of rounds</t>
  </si>
  <si>
    <t>At the start of each round, pick each units actions and target (OR pick when it's units turn?)</t>
  </si>
  <si>
    <t>Root: Target attacks last during each round. (REWORK)</t>
  </si>
  <si>
    <t>Altered Mind</t>
  </si>
  <si>
    <t>Adaptive Blow</t>
  </si>
  <si>
    <t>If units Health &gt; 50%, deals increased (1.5x) damage. Otherwise, unit heals for (80%) damage dealt.</t>
  </si>
  <si>
    <t>Energy Void</t>
  </si>
  <si>
    <t>When this unit is attacked by an enemy, reduce attackers Energy by 1.</t>
  </si>
  <si>
    <t>Power Crush</t>
  </si>
  <si>
    <t>Damages three random frontline enemies and inflicts Burn(2).</t>
  </si>
  <si>
    <t>Energy</t>
  </si>
  <si>
    <t>Inflicts Stun(2) on target.</t>
  </si>
  <si>
    <t>Spellcaster's Tome</t>
  </si>
  <si>
    <t>After combat gain Energy +1.</t>
  </si>
  <si>
    <t xml:space="preserve">Fortified: Unit takes massively reduced damage (60%?). Backline units </t>
  </si>
  <si>
    <t>Smolder</t>
  </si>
  <si>
    <t>Units heals for 5% of it's max Health every time a unit is damaged by Burn.</t>
  </si>
  <si>
    <t>Scorching Gaze</t>
  </si>
  <si>
    <t>Damages two random targets and inflicts Burn(3).</t>
  </si>
  <si>
    <t>Supress: Stops unit from gaining energy at the end of round OR reduces target max energy by 1 per charge</t>
  </si>
  <si>
    <t>Reduce target's Energy by one.</t>
  </si>
  <si>
    <t>Frigid Breath</t>
  </si>
  <si>
    <t>Melting Gaze</t>
  </si>
  <si>
    <t>Scorching Breath</t>
  </si>
  <si>
    <t>Reduce target's energy by one.</t>
  </si>
  <si>
    <t>Incinerate</t>
  </si>
  <si>
    <t>If target is Burned, reduces Burn counter by 1 and deals double damage.</t>
  </si>
  <si>
    <t>Rekindle</t>
  </si>
  <si>
    <t>Cures all allies of Status Conditions and inflicts Burn(2) on a random enemy for each ally healed.</t>
  </si>
  <si>
    <t>damage, silence</t>
  </si>
  <si>
    <t>damage, stun</t>
  </si>
  <si>
    <t>damage, splash</t>
  </si>
  <si>
    <t>damage, heal</t>
  </si>
  <si>
    <t>damage, bleed</t>
  </si>
  <si>
    <t>damage, splash, bleed</t>
  </si>
  <si>
    <t>shield, buff</t>
  </si>
  <si>
    <t>shield</t>
  </si>
  <si>
    <t>heal</t>
  </si>
  <si>
    <t>damage, poison</t>
  </si>
  <si>
    <t>damage, curse</t>
  </si>
  <si>
    <t>damage, debuff</t>
  </si>
  <si>
    <t>damage, shield</t>
  </si>
  <si>
    <t>damage, bleed, shield</t>
  </si>
  <si>
    <t>damage, sleep</t>
  </si>
  <si>
    <t>Skill Totals</t>
  </si>
  <si>
    <t>status</t>
  </si>
  <si>
    <t xml:space="preserve">  bleed</t>
  </si>
  <si>
    <t xml:space="preserve">  stun</t>
  </si>
  <si>
    <t xml:space="preserve">  sleep</t>
  </si>
  <si>
    <t xml:space="preserve">  silence</t>
  </si>
  <si>
    <t xml:space="preserve">  burn</t>
  </si>
  <si>
    <t xml:space="preserve">  poison</t>
  </si>
  <si>
    <t xml:space="preserve">  bind</t>
  </si>
  <si>
    <t xml:space="preserve">  curse</t>
  </si>
  <si>
    <t xml:space="preserve">  supress</t>
  </si>
  <si>
    <t>damage, burn</t>
  </si>
  <si>
    <t>damage, bleed, stun, sleep, silence, burn, poison</t>
  </si>
  <si>
    <t>damage, move</t>
  </si>
  <si>
    <t>move</t>
  </si>
  <si>
    <t>damage, bind</t>
  </si>
  <si>
    <t>damage, energy</t>
  </si>
  <si>
    <t>Increasese unit's Str/Fcs/Spd (one stage).</t>
  </si>
  <si>
    <t>damage, buff</t>
  </si>
  <si>
    <t>damage, stun, silence</t>
  </si>
  <si>
    <t>Expunge</t>
  </si>
  <si>
    <t>If target is Poisoned, removes all stacks of poison and greatly increases damage for each stack removed.</t>
  </si>
  <si>
    <t>Power Swap</t>
  </si>
  <si>
    <t>Two target enemies swap energy amounts.</t>
  </si>
  <si>
    <t>Ignores 20% of target's armor.</t>
  </si>
  <si>
    <t>Inflicts Poison(2) on target. Ignores 20% of target's Armor.</t>
  </si>
  <si>
    <t>Toxic Cloud</t>
  </si>
  <si>
    <t>Inflicts Poison(4) on target and all adjacent enemies.</t>
  </si>
  <si>
    <t>Wind, Earth, Fire, Frost, Forest, Aether, Dark, Light, Common</t>
  </si>
  <si>
    <t>Inflicts Burn(2) on target. Ignores 20% of target's Resistance.</t>
  </si>
  <si>
    <t>Inflicts Stun(2) on target. Ignores 20% of target's Resistance.</t>
  </si>
  <si>
    <t>Has a chance(75) to inflict Stun(1) on target.</t>
  </si>
  <si>
    <t>Whirlwind</t>
  </si>
  <si>
    <t>Randomly damages two enemies and switches their positions.</t>
  </si>
  <si>
    <t>Forceful Burst</t>
  </si>
  <si>
    <t>Piercing Strike</t>
  </si>
  <si>
    <t>Infernal Charge</t>
  </si>
  <si>
    <t>Primal Ritual</t>
  </si>
  <si>
    <t>Feast</t>
  </si>
  <si>
    <t>Astral Flare</t>
  </si>
  <si>
    <t>Powersurge</t>
  </si>
  <si>
    <t>Increase target ally energy by 1.</t>
  </si>
  <si>
    <t>Incantation</t>
  </si>
  <si>
    <t>Heal target ally (15% unit's Health) and increase Amr/Res(1).</t>
  </si>
  <si>
    <t>heal, buff</t>
  </si>
  <si>
    <t>Brilliant Cloudburst</t>
  </si>
  <si>
    <t>Heal all Backline allies for (40% units Focus) and increase Str/Fcs by 1.</t>
  </si>
  <si>
    <t>Warding Rapture</t>
  </si>
  <si>
    <t>Shield target ally for 100% of their max Health and increase Amr/Res by 2.</t>
  </si>
  <si>
    <t>Rolling Fortress</t>
  </si>
  <si>
    <t>Increase Amr/Res by 1 at the start of every round.</t>
  </si>
  <si>
    <t>At the end of every round, if unit's health &gt; 10%, decrease health by 10% to heal all allies for half health lost.</t>
  </si>
  <si>
    <t>Immune to stat debuffs.</t>
  </si>
  <si>
    <t>At the end of every round if unit has less than 100% health, gain a shield equal to half the missing health.</t>
  </si>
  <si>
    <t>At the end of every round, increase Str/Fcs by 1 for every Bleeding enemy.</t>
  </si>
  <si>
    <t>Hero's Honor</t>
  </si>
  <si>
    <t>Damned/Dwelling Demon</t>
  </si>
  <si>
    <t>Every time unit takes damage, increase Str by 1.</t>
  </si>
  <si>
    <t>Starfury</t>
  </si>
  <si>
    <t>Vorpal Strike</t>
  </si>
  <si>
    <t>Inflicts a random status condition (Bleed, Stun, Sleep, Silence, Burn, Poison)</t>
  </si>
  <si>
    <t>Thundersweep</t>
  </si>
  <si>
    <t>Increases Focus by 1.</t>
  </si>
  <si>
    <t>Decreases target Amr/Res by one.</t>
  </si>
  <si>
    <t>Decreases target Amr/Res by two.</t>
  </si>
  <si>
    <t>Corroding Bite</t>
  </si>
  <si>
    <t>Murky Swell</t>
  </si>
  <si>
    <t>Damage all frontline units and decreases Resistance by 1.</t>
  </si>
  <si>
    <t>damage, splash, debuff</t>
  </si>
  <si>
    <t xml:space="preserve"> 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</si>
</sst>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44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19" workbookViewId="0">
      <selection activeCell="G25" sqref="G25"/>
    </sheetView>
  </sheetViews>
  <sheetFormatPr defaultRowHeight="15" x14ac:dyDescent="0.25"/>
  <sheetData>
    <row r="3" spans="1:2" x14ac:dyDescent="0.25">
      <c r="A3" s="1" t="s">
        <v>124</v>
      </c>
    </row>
    <row r="5" spans="1:2" x14ac:dyDescent="0.25">
      <c r="A5" t="s">
        <v>125</v>
      </c>
    </row>
    <row r="6" spans="1:2" x14ac:dyDescent="0.25">
      <c r="A6" t="s">
        <v>146</v>
      </c>
    </row>
    <row r="7" spans="1:2" x14ac:dyDescent="0.25">
      <c r="B7" t="s">
        <v>157</v>
      </c>
    </row>
    <row r="8" spans="1:2" x14ac:dyDescent="0.25">
      <c r="B8" t="s">
        <v>147</v>
      </c>
    </row>
    <row r="9" spans="1:2" x14ac:dyDescent="0.25">
      <c r="B9" t="s">
        <v>148</v>
      </c>
    </row>
    <row r="10" spans="1:2" x14ac:dyDescent="0.25">
      <c r="A10" t="s">
        <v>158</v>
      </c>
    </row>
    <row r="11" spans="1:2" x14ac:dyDescent="0.25">
      <c r="B11" t="s">
        <v>159</v>
      </c>
    </row>
    <row r="12" spans="1:2" x14ac:dyDescent="0.25">
      <c r="A12" t="s">
        <v>160</v>
      </c>
    </row>
    <row r="14" spans="1:2" x14ac:dyDescent="0.25">
      <c r="A14" s="1" t="s">
        <v>187</v>
      </c>
    </row>
    <row r="15" spans="1:2" x14ac:dyDescent="0.25">
      <c r="A15" t="s">
        <v>88</v>
      </c>
    </row>
    <row r="16" spans="1:2" x14ac:dyDescent="0.25">
      <c r="A16" t="s">
        <v>55</v>
      </c>
    </row>
    <row r="17" spans="1:8" x14ac:dyDescent="0.25">
      <c r="A17" t="s">
        <v>9</v>
      </c>
    </row>
    <row r="18" spans="1:8" x14ac:dyDescent="0.25">
      <c r="A18" t="s">
        <v>188</v>
      </c>
    </row>
    <row r="19" spans="1:8" x14ac:dyDescent="0.25">
      <c r="A19" t="s">
        <v>189</v>
      </c>
    </row>
    <row r="21" spans="1:8" x14ac:dyDescent="0.25">
      <c r="A21" s="1" t="s">
        <v>194</v>
      </c>
    </row>
    <row r="22" spans="1:8" x14ac:dyDescent="0.25">
      <c r="A22" s="16"/>
      <c r="B22" t="s">
        <v>134</v>
      </c>
      <c r="C22" t="s">
        <v>117</v>
      </c>
      <c r="D22" t="s">
        <v>192</v>
      </c>
      <c r="E22" t="s">
        <v>193</v>
      </c>
      <c r="F22" t="s">
        <v>191</v>
      </c>
      <c r="G22" t="s">
        <v>190</v>
      </c>
      <c r="H22" t="s">
        <v>116</v>
      </c>
    </row>
    <row r="23" spans="1:8" x14ac:dyDescent="0.25">
      <c r="A23" s="16" t="s">
        <v>134</v>
      </c>
      <c r="C23" s="30"/>
    </row>
    <row r="24" spans="1:8" x14ac:dyDescent="0.25">
      <c r="A24" s="32" t="s">
        <v>117</v>
      </c>
      <c r="B24" s="29"/>
    </row>
    <row r="25" spans="1:8" x14ac:dyDescent="0.25">
      <c r="A25" s="33" t="s">
        <v>192</v>
      </c>
      <c r="E25" s="29"/>
      <c r="G25" s="29"/>
    </row>
    <row r="26" spans="1:8" x14ac:dyDescent="0.25">
      <c r="A26" s="39" t="s">
        <v>193</v>
      </c>
      <c r="D26" s="29"/>
      <c r="H26" s="29"/>
    </row>
    <row r="27" spans="1:8" x14ac:dyDescent="0.25">
      <c r="A27" s="34" t="s">
        <v>191</v>
      </c>
      <c r="B27" s="29"/>
      <c r="C27" s="29"/>
    </row>
    <row r="28" spans="1:8" x14ac:dyDescent="0.25">
      <c r="A28" s="38" t="s">
        <v>190</v>
      </c>
      <c r="D28" s="30"/>
      <c r="E28" s="29"/>
      <c r="G28" s="30"/>
      <c r="H28" s="29"/>
    </row>
    <row r="29" spans="1:8" x14ac:dyDescent="0.25">
      <c r="A29" s="35" t="s">
        <v>116</v>
      </c>
      <c r="C29" s="29"/>
      <c r="D29" s="29"/>
      <c r="E29" s="30"/>
      <c r="G29" s="29"/>
      <c r="H29" s="30"/>
    </row>
    <row r="30" spans="1:8" x14ac:dyDescent="0.25">
      <c r="A30" s="16"/>
    </row>
    <row r="31" spans="1:8" x14ac:dyDescent="0.25">
      <c r="A31" s="16" t="s">
        <v>196</v>
      </c>
    </row>
    <row r="32" spans="1:8" x14ac:dyDescent="0.25">
      <c r="A32" s="16"/>
      <c r="B32" t="s">
        <v>340</v>
      </c>
    </row>
    <row r="33" spans="1:2" x14ac:dyDescent="0.25">
      <c r="A33" s="16" t="s">
        <v>197</v>
      </c>
    </row>
    <row r="34" spans="1:2" x14ac:dyDescent="0.25">
      <c r="A34" s="16"/>
    </row>
    <row r="35" spans="1:2" x14ac:dyDescent="0.25">
      <c r="A35" s="1" t="s">
        <v>22</v>
      </c>
    </row>
    <row r="37" spans="1:2" x14ac:dyDescent="0.25">
      <c r="A37" s="2" t="s">
        <v>23</v>
      </c>
    </row>
    <row r="38" spans="1:2" x14ac:dyDescent="0.25">
      <c r="A38" s="2" t="s">
        <v>24</v>
      </c>
    </row>
    <row r="39" spans="1:2" x14ac:dyDescent="0.25">
      <c r="A39" s="2" t="s">
        <v>25</v>
      </c>
    </row>
    <row r="40" spans="1:2" x14ac:dyDescent="0.25">
      <c r="A40" s="2" t="s">
        <v>26</v>
      </c>
    </row>
    <row r="41" spans="1:2" x14ac:dyDescent="0.25">
      <c r="A41" s="2" t="s">
        <v>27</v>
      </c>
    </row>
    <row r="42" spans="1:2" x14ac:dyDescent="0.25">
      <c r="A42" s="2" t="s">
        <v>28</v>
      </c>
    </row>
    <row r="43" spans="1:2" x14ac:dyDescent="0.25">
      <c r="A43" s="2" t="s">
        <v>29</v>
      </c>
    </row>
    <row r="44" spans="1:2" x14ac:dyDescent="0.25">
      <c r="A44" s="3" t="s">
        <v>30</v>
      </c>
    </row>
    <row r="45" spans="1:2" x14ac:dyDescent="0.25">
      <c r="A45" s="2" t="s">
        <v>31</v>
      </c>
    </row>
    <row r="46" spans="1:2" x14ac:dyDescent="0.25">
      <c r="A46" s="2"/>
    </row>
    <row r="47" spans="1:2" x14ac:dyDescent="0.25">
      <c r="A47" s="2"/>
      <c r="B47" t="s">
        <v>207</v>
      </c>
    </row>
    <row r="48" spans="1:2" x14ac:dyDescent="0.25">
      <c r="A48" s="2"/>
      <c r="B48" t="s">
        <v>233</v>
      </c>
    </row>
    <row r="49" spans="1:3" x14ac:dyDescent="0.25">
      <c r="A49" s="2"/>
      <c r="B49" t="s">
        <v>222</v>
      </c>
    </row>
    <row r="50" spans="1:3" x14ac:dyDescent="0.25">
      <c r="A50" s="2"/>
      <c r="B50" t="s">
        <v>285</v>
      </c>
    </row>
    <row r="51" spans="1:3" x14ac:dyDescent="0.25">
      <c r="A51" s="2"/>
      <c r="B51" t="s">
        <v>213</v>
      </c>
    </row>
    <row r="52" spans="1:3" x14ac:dyDescent="0.25">
      <c r="A52" s="2"/>
      <c r="B52" t="s">
        <v>212</v>
      </c>
    </row>
    <row r="53" spans="1:3" x14ac:dyDescent="0.25">
      <c r="A53" s="2"/>
    </row>
    <row r="54" spans="1:3" x14ac:dyDescent="0.25">
      <c r="A54" s="36" t="s">
        <v>208</v>
      </c>
    </row>
    <row r="56" spans="1:3" x14ac:dyDescent="0.25">
      <c r="A56" s="2" t="s">
        <v>209</v>
      </c>
      <c r="B56" t="s">
        <v>210</v>
      </c>
      <c r="C56" t="s">
        <v>211</v>
      </c>
    </row>
    <row r="57" spans="1:3" x14ac:dyDescent="0.25">
      <c r="A57">
        <v>1</v>
      </c>
      <c r="B57" s="37">
        <v>0.1</v>
      </c>
      <c r="C57" s="37">
        <f>B57*2</f>
        <v>0.2</v>
      </c>
    </row>
    <row r="58" spans="1:3" x14ac:dyDescent="0.25">
      <c r="A58">
        <v>10</v>
      </c>
      <c r="B58" s="37">
        <v>0.25</v>
      </c>
      <c r="C58" s="37">
        <f t="shared" ref="C58:C67" si="0">B58*2</f>
        <v>0.5</v>
      </c>
    </row>
    <row r="59" spans="1:3" x14ac:dyDescent="0.25">
      <c r="A59">
        <v>20</v>
      </c>
      <c r="B59" s="37">
        <v>0.4</v>
      </c>
      <c r="C59" s="37">
        <f t="shared" si="0"/>
        <v>0.8</v>
      </c>
    </row>
    <row r="60" spans="1:3" x14ac:dyDescent="0.2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25">
      <c r="A61">
        <v>40</v>
      </c>
      <c r="B61" s="37">
        <v>0.65</v>
      </c>
      <c r="C61" s="37">
        <f t="shared" si="0"/>
        <v>1.3</v>
      </c>
    </row>
    <row r="62" spans="1:3" x14ac:dyDescent="0.25">
      <c r="A62">
        <v>50</v>
      </c>
      <c r="B62" s="37">
        <v>0.75</v>
      </c>
      <c r="C62" s="37">
        <f t="shared" si="0"/>
        <v>1.5</v>
      </c>
    </row>
    <row r="63" spans="1:3" x14ac:dyDescent="0.25">
      <c r="A63">
        <v>60</v>
      </c>
      <c r="B63" s="37">
        <v>0.8</v>
      </c>
      <c r="C63" s="37">
        <f t="shared" si="0"/>
        <v>1.6</v>
      </c>
    </row>
    <row r="64" spans="1:3" x14ac:dyDescent="0.25">
      <c r="A64">
        <v>70</v>
      </c>
      <c r="B64" s="37">
        <v>0.85</v>
      </c>
      <c r="C64" s="37">
        <f t="shared" si="0"/>
        <v>1.7</v>
      </c>
    </row>
    <row r="65" spans="1:3" x14ac:dyDescent="0.25">
      <c r="A65">
        <v>80</v>
      </c>
      <c r="B65" s="37">
        <v>0.9</v>
      </c>
      <c r="C65" s="37">
        <f t="shared" si="0"/>
        <v>1.8</v>
      </c>
    </row>
    <row r="66" spans="1:3" x14ac:dyDescent="0.25">
      <c r="A66">
        <v>90</v>
      </c>
      <c r="B66" s="37">
        <v>0.95</v>
      </c>
      <c r="C66" s="37">
        <f t="shared" si="0"/>
        <v>1.9</v>
      </c>
    </row>
    <row r="67" spans="1:3" x14ac:dyDescent="0.25">
      <c r="A67">
        <v>100</v>
      </c>
      <c r="B67" s="37">
        <v>1</v>
      </c>
      <c r="C67" s="37">
        <f t="shared" si="0"/>
        <v>2</v>
      </c>
    </row>
    <row r="69" spans="1:3" x14ac:dyDescent="0.25">
      <c r="A69" s="1" t="s">
        <v>319</v>
      </c>
    </row>
    <row r="70" spans="1:3" x14ac:dyDescent="0.25">
      <c r="A70" t="s">
        <v>320</v>
      </c>
    </row>
    <row r="71" spans="1:3" x14ac:dyDescent="0.25">
      <c r="B71" t="s">
        <v>321</v>
      </c>
    </row>
    <row r="72" spans="1:3" x14ac:dyDescent="0.25">
      <c r="C72" t="s">
        <v>330</v>
      </c>
    </row>
    <row r="73" spans="1:3" x14ac:dyDescent="0.25">
      <c r="C73" t="s">
        <v>331</v>
      </c>
    </row>
    <row r="74" spans="1:3" x14ac:dyDescent="0.25">
      <c r="C74" t="s">
        <v>332</v>
      </c>
    </row>
    <row r="75" spans="1:3" x14ac:dyDescent="0.25">
      <c r="B75" t="s">
        <v>324</v>
      </c>
    </row>
    <row r="76" spans="1:3" x14ac:dyDescent="0.25">
      <c r="C76" t="s">
        <v>325</v>
      </c>
    </row>
    <row r="77" spans="1:3" x14ac:dyDescent="0.25">
      <c r="A77" t="s">
        <v>322</v>
      </c>
    </row>
    <row r="78" spans="1:3" x14ac:dyDescent="0.25">
      <c r="A78" t="s">
        <v>323</v>
      </c>
    </row>
    <row r="79" spans="1:3" x14ac:dyDescent="0.25">
      <c r="A79" t="s">
        <v>358</v>
      </c>
    </row>
    <row r="80" spans="1:3" x14ac:dyDescent="0.25">
      <c r="B80" t="s">
        <v>357</v>
      </c>
    </row>
    <row r="81" spans="1:2" x14ac:dyDescent="0.25">
      <c r="B81" t="s">
        <v>359</v>
      </c>
    </row>
    <row r="83" spans="1:2" x14ac:dyDescent="0.25">
      <c r="B83" t="s">
        <v>42</v>
      </c>
    </row>
    <row r="84" spans="1:2" x14ac:dyDescent="0.25">
      <c r="B84" s="44" t="s">
        <v>326</v>
      </c>
    </row>
    <row r="85" spans="1:2" x14ac:dyDescent="0.25">
      <c r="B85" s="40" t="s">
        <v>327</v>
      </c>
    </row>
    <row r="86" spans="1:2" x14ac:dyDescent="0.25">
      <c r="B86" s="41" t="s">
        <v>328</v>
      </c>
    </row>
    <row r="87" spans="1:2" x14ac:dyDescent="0.25">
      <c r="B87" s="45" t="s">
        <v>355</v>
      </c>
    </row>
    <row r="88" spans="1:2" x14ac:dyDescent="0.25">
      <c r="B88" s="43" t="s">
        <v>329</v>
      </c>
    </row>
    <row r="90" spans="1:2" x14ac:dyDescent="0.25">
      <c r="A90" s="1" t="s">
        <v>334</v>
      </c>
    </row>
    <row r="91" spans="1:2" x14ac:dyDescent="0.25">
      <c r="A91" t="s">
        <v>335</v>
      </c>
    </row>
    <row r="92" spans="1:2" x14ac:dyDescent="0.25">
      <c r="A92" t="s">
        <v>336</v>
      </c>
    </row>
    <row r="93" spans="1:2" x14ac:dyDescent="0.25">
      <c r="A93" t="s">
        <v>337</v>
      </c>
    </row>
    <row r="94" spans="1:2" x14ac:dyDescent="0.25">
      <c r="A94" t="s">
        <v>339</v>
      </c>
    </row>
    <row r="95" spans="1:2" x14ac:dyDescent="0.25">
      <c r="B95" t="s">
        <v>338</v>
      </c>
    </row>
    <row r="96" spans="1:2" x14ac:dyDescent="0.25">
      <c r="A96" t="s">
        <v>341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70" zoomScaleNormal="70" workbookViewId="0">
      <pane ySplit="1" topLeftCell="A59" activePane="bottomLeft" state="frozen"/>
      <selection pane="bottomLeft" activeCell="O102" sqref="O102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 x14ac:dyDescent="0.25">
      <c r="A1" s="1" t="s">
        <v>195</v>
      </c>
      <c r="B1" s="1" t="s">
        <v>169</v>
      </c>
      <c r="C1" s="1" t="s">
        <v>162</v>
      </c>
      <c r="D1" s="31" t="s">
        <v>170</v>
      </c>
      <c r="E1" s="31" t="s">
        <v>171</v>
      </c>
      <c r="F1" s="31" t="s">
        <v>172</v>
      </c>
      <c r="G1" s="31" t="s">
        <v>173</v>
      </c>
      <c r="H1" s="31" t="s">
        <v>174</v>
      </c>
      <c r="I1" s="31" t="s">
        <v>175</v>
      </c>
      <c r="J1" s="31" t="s">
        <v>176</v>
      </c>
      <c r="K1" s="31" t="s">
        <v>459</v>
      </c>
      <c r="L1" s="31" t="s">
        <v>460</v>
      </c>
      <c r="M1" s="31" t="s">
        <v>461</v>
      </c>
      <c r="N1" s="31" t="s">
        <v>462</v>
      </c>
      <c r="O1" s="31" t="s">
        <v>463</v>
      </c>
      <c r="P1" s="1" t="s">
        <v>168</v>
      </c>
    </row>
    <row r="2" spans="1:16" x14ac:dyDescent="0.25">
      <c r="A2" t="s">
        <v>134</v>
      </c>
      <c r="B2" t="s">
        <v>88</v>
      </c>
      <c r="C2" s="44" t="s">
        <v>182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 x14ac:dyDescent="0.25">
      <c r="A3" t="s">
        <v>134</v>
      </c>
      <c r="B3" t="s">
        <v>88</v>
      </c>
      <c r="C3" s="44" t="s">
        <v>177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 x14ac:dyDescent="0.25">
      <c r="A4" t="s">
        <v>134</v>
      </c>
      <c r="B4" t="s">
        <v>88</v>
      </c>
      <c r="C4" s="44" t="s">
        <v>178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 x14ac:dyDescent="0.25">
      <c r="A5" t="s">
        <v>134</v>
      </c>
      <c r="B5" t="s">
        <v>9</v>
      </c>
      <c r="C5" s="44" t="s">
        <v>179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70" t="s">
        <v>509</v>
      </c>
    </row>
    <row r="6" spans="1:16" x14ac:dyDescent="0.25">
      <c r="A6" t="s">
        <v>134</v>
      </c>
      <c r="B6" t="s">
        <v>88</v>
      </c>
      <c r="C6" s="44" t="s">
        <v>181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 x14ac:dyDescent="0.25">
      <c r="A7" t="s">
        <v>134</v>
      </c>
      <c r="B7" t="s">
        <v>9</v>
      </c>
      <c r="C7" s="44" t="s">
        <v>183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N7" s="70" t="s">
        <v>634</v>
      </c>
      <c r="O7" s="67" t="s">
        <v>505</v>
      </c>
    </row>
    <row r="8" spans="1:16" x14ac:dyDescent="0.25">
      <c r="A8" t="s">
        <v>134</v>
      </c>
      <c r="B8" t="s">
        <v>9</v>
      </c>
      <c r="C8" s="44" t="s">
        <v>184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 x14ac:dyDescent="0.25">
      <c r="A9" t="s">
        <v>134</v>
      </c>
      <c r="B9" t="s">
        <v>88</v>
      </c>
      <c r="C9" s="44" t="s">
        <v>180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 x14ac:dyDescent="0.25">
      <c r="A10" t="s">
        <v>134</v>
      </c>
      <c r="B10" t="s">
        <v>88</v>
      </c>
      <c r="C10" s="44" t="s">
        <v>343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 x14ac:dyDescent="0.25">
      <c r="A11" t="s">
        <v>134</v>
      </c>
      <c r="B11" t="s">
        <v>88</v>
      </c>
      <c r="C11" s="44" t="s">
        <v>342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 x14ac:dyDescent="0.25">
      <c r="A12" t="s">
        <v>134</v>
      </c>
      <c r="B12" t="s">
        <v>9</v>
      </c>
      <c r="C12" s="44" t="s">
        <v>206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70" t="s">
        <v>528</v>
      </c>
    </row>
    <row r="13" spans="1:16" x14ac:dyDescent="0.25">
      <c r="A13" t="s">
        <v>134</v>
      </c>
      <c r="B13" t="s">
        <v>88</v>
      </c>
      <c r="C13" s="44" t="s">
        <v>291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70" t="s">
        <v>509</v>
      </c>
      <c r="O13" s="70" t="s">
        <v>634</v>
      </c>
      <c r="P13" t="s">
        <v>292</v>
      </c>
    </row>
    <row r="14" spans="1:16" x14ac:dyDescent="0.25">
      <c r="A14" t="s">
        <v>134</v>
      </c>
      <c r="B14" t="s">
        <v>88</v>
      </c>
      <c r="C14" s="44" t="s">
        <v>410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411</v>
      </c>
    </row>
    <row r="15" spans="1:16" x14ac:dyDescent="0.25">
      <c r="A15" t="s">
        <v>134</v>
      </c>
      <c r="B15" t="s">
        <v>88</v>
      </c>
      <c r="C15" s="40" t="s">
        <v>392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  <c r="K15" s="65" t="s">
        <v>548</v>
      </c>
      <c r="O15" s="65" t="s">
        <v>629</v>
      </c>
    </row>
    <row r="16" spans="1:16" x14ac:dyDescent="0.25">
      <c r="A16" t="s">
        <v>134</v>
      </c>
      <c r="B16" t="s">
        <v>55</v>
      </c>
      <c r="C16" s="40" t="s">
        <v>224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K16" s="65" t="s">
        <v>548</v>
      </c>
      <c r="O16" s="65" t="s">
        <v>599</v>
      </c>
    </row>
    <row r="17" spans="1:16" x14ac:dyDescent="0.25">
      <c r="A17" t="s">
        <v>134</v>
      </c>
      <c r="B17" t="s">
        <v>232</v>
      </c>
      <c r="C17" s="40" t="s">
        <v>231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  <c r="K17" s="65" t="s">
        <v>548</v>
      </c>
    </row>
    <row r="18" spans="1:16" x14ac:dyDescent="0.25">
      <c r="A18" t="s">
        <v>134</v>
      </c>
      <c r="B18" t="s">
        <v>230</v>
      </c>
      <c r="C18" s="40" t="s">
        <v>227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 x14ac:dyDescent="0.25">
      <c r="A19" t="s">
        <v>134</v>
      </c>
      <c r="B19" t="s">
        <v>9</v>
      </c>
      <c r="C19" s="40" t="s">
        <v>225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 x14ac:dyDescent="0.25">
      <c r="A20" t="s">
        <v>134</v>
      </c>
      <c r="B20" t="s">
        <v>88</v>
      </c>
      <c r="C20" s="45" t="s">
        <v>378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569</v>
      </c>
      <c r="L20" s="71" t="s">
        <v>555</v>
      </c>
      <c r="M20" s="4" t="s">
        <v>602</v>
      </c>
      <c r="N20" s="65" t="s">
        <v>629</v>
      </c>
      <c r="O20" s="65" t="s">
        <v>448</v>
      </c>
    </row>
    <row r="21" spans="1:16" x14ac:dyDescent="0.25">
      <c r="A21" t="s">
        <v>134</v>
      </c>
      <c r="B21" t="s">
        <v>88</v>
      </c>
      <c r="C21" s="45" t="s">
        <v>379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569</v>
      </c>
      <c r="L21" s="71" t="s">
        <v>555</v>
      </c>
      <c r="M21" s="4" t="s">
        <v>602</v>
      </c>
      <c r="N21" s="65" t="s">
        <v>599</v>
      </c>
      <c r="O21" s="65" t="s">
        <v>448</v>
      </c>
    </row>
    <row r="22" spans="1:16" x14ac:dyDescent="0.25">
      <c r="A22" t="s">
        <v>134</v>
      </c>
      <c r="B22" t="s">
        <v>88</v>
      </c>
      <c r="C22" s="45" t="s">
        <v>393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67" t="s">
        <v>606</v>
      </c>
    </row>
    <row r="23" spans="1:16" x14ac:dyDescent="0.25">
      <c r="A23" t="s">
        <v>134</v>
      </c>
      <c r="B23" t="s">
        <v>230</v>
      </c>
      <c r="C23" s="45" t="s">
        <v>394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67" t="s">
        <v>606</v>
      </c>
    </row>
    <row r="24" spans="1:16" x14ac:dyDescent="0.25">
      <c r="A24" t="s">
        <v>134</v>
      </c>
      <c r="B24" t="s">
        <v>55</v>
      </c>
      <c r="C24" s="45" t="s">
        <v>391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67" t="s">
        <v>606</v>
      </c>
    </row>
    <row r="26" spans="1:16" x14ac:dyDescent="0.25">
      <c r="A26" t="s">
        <v>117</v>
      </c>
      <c r="B26" t="s">
        <v>188</v>
      </c>
      <c r="C26" s="44" t="s">
        <v>235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K26" s="66" t="s">
        <v>626</v>
      </c>
      <c r="L26" s="57" t="s">
        <v>526</v>
      </c>
      <c r="M26" s="65" t="s">
        <v>448</v>
      </c>
      <c r="N26" s="4" t="s">
        <v>602</v>
      </c>
      <c r="O26" s="66" t="s">
        <v>515</v>
      </c>
    </row>
    <row r="27" spans="1:16" x14ac:dyDescent="0.25">
      <c r="A27" t="s">
        <v>117</v>
      </c>
      <c r="B27" t="s">
        <v>188</v>
      </c>
      <c r="C27" s="44" t="s">
        <v>236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  <c r="K27" s="66" t="s">
        <v>610</v>
      </c>
      <c r="M27" s="66" t="s">
        <v>527</v>
      </c>
      <c r="O27" s="65" t="s">
        <v>629</v>
      </c>
    </row>
    <row r="28" spans="1:16" x14ac:dyDescent="0.25">
      <c r="A28" t="s">
        <v>117</v>
      </c>
      <c r="B28" t="s">
        <v>188</v>
      </c>
      <c r="C28" s="44" t="s">
        <v>344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s="66" t="s">
        <v>527</v>
      </c>
      <c r="P28" t="s">
        <v>347</v>
      </c>
    </row>
    <row r="29" spans="1:16" x14ac:dyDescent="0.25">
      <c r="A29" t="s">
        <v>117</v>
      </c>
      <c r="B29" t="s">
        <v>188</v>
      </c>
      <c r="C29" s="44" t="s">
        <v>345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  <c r="K29" s="66" t="s">
        <v>527</v>
      </c>
    </row>
    <row r="30" spans="1:16" x14ac:dyDescent="0.25">
      <c r="A30" t="s">
        <v>117</v>
      </c>
      <c r="B30" t="s">
        <v>188</v>
      </c>
      <c r="C30" s="44" t="s">
        <v>346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  <c r="K30" s="66" t="s">
        <v>527</v>
      </c>
      <c r="M30" s="66" t="s">
        <v>529</v>
      </c>
    </row>
    <row r="31" spans="1:16" x14ac:dyDescent="0.25">
      <c r="A31" t="s">
        <v>117</v>
      </c>
      <c r="B31" t="s">
        <v>188</v>
      </c>
      <c r="C31" s="44" t="s">
        <v>237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K31" s="66" t="s">
        <v>527</v>
      </c>
      <c r="L31" s="4" t="s">
        <v>602</v>
      </c>
      <c r="N31" s="66" t="s">
        <v>635</v>
      </c>
    </row>
    <row r="32" spans="1:16" x14ac:dyDescent="0.25">
      <c r="A32" t="s">
        <v>117</v>
      </c>
      <c r="B32" t="s">
        <v>238</v>
      </c>
      <c r="C32" s="44" t="s">
        <v>239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K32" s="66" t="s">
        <v>527</v>
      </c>
      <c r="L32" s="4" t="s">
        <v>602</v>
      </c>
      <c r="M32" s="66" t="s">
        <v>529</v>
      </c>
    </row>
    <row r="33" spans="1:16" x14ac:dyDescent="0.25">
      <c r="A33" t="s">
        <v>117</v>
      </c>
      <c r="B33" t="s">
        <v>188</v>
      </c>
      <c r="C33" s="44" t="s">
        <v>252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s="66" t="s">
        <v>610</v>
      </c>
      <c r="L33" s="66" t="s">
        <v>527</v>
      </c>
      <c r="P33" t="s">
        <v>253</v>
      </c>
    </row>
    <row r="34" spans="1:16" x14ac:dyDescent="0.25">
      <c r="A34" t="s">
        <v>117</v>
      </c>
      <c r="B34" t="s">
        <v>240</v>
      </c>
      <c r="C34" s="44" t="s">
        <v>241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  <c r="K34" s="66" t="s">
        <v>635</v>
      </c>
      <c r="N34" s="70" t="s">
        <v>634</v>
      </c>
    </row>
    <row r="35" spans="1:16" x14ac:dyDescent="0.25">
      <c r="A35" t="s">
        <v>117</v>
      </c>
      <c r="B35" t="s">
        <v>188</v>
      </c>
      <c r="C35" s="44" t="s">
        <v>242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  <c r="L35" s="66" t="s">
        <v>635</v>
      </c>
    </row>
    <row r="36" spans="1:16" x14ac:dyDescent="0.25">
      <c r="A36" t="s">
        <v>117</v>
      </c>
      <c r="B36" t="s">
        <v>9</v>
      </c>
      <c r="C36" s="44" t="s">
        <v>243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 x14ac:dyDescent="0.25">
      <c r="A37" t="s">
        <v>117</v>
      </c>
      <c r="B37" t="s">
        <v>188</v>
      </c>
      <c r="C37" s="42" t="s">
        <v>244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348</v>
      </c>
    </row>
    <row r="38" spans="1:16" x14ac:dyDescent="0.25">
      <c r="A38" t="s">
        <v>117</v>
      </c>
      <c r="B38" t="s">
        <v>188</v>
      </c>
      <c r="C38" s="42" t="s">
        <v>245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348</v>
      </c>
    </row>
    <row r="39" spans="1:16" x14ac:dyDescent="0.25">
      <c r="A39" t="s">
        <v>117</v>
      </c>
      <c r="B39" t="s">
        <v>9</v>
      </c>
      <c r="C39" s="42" t="s">
        <v>246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348</v>
      </c>
    </row>
    <row r="40" spans="1:16" x14ac:dyDescent="0.25">
      <c r="A40" t="s">
        <v>117</v>
      </c>
      <c r="B40" t="s">
        <v>9</v>
      </c>
      <c r="C40" s="43" t="s">
        <v>247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349</v>
      </c>
    </row>
    <row r="41" spans="1:16" x14ac:dyDescent="0.25">
      <c r="A41" t="s">
        <v>117</v>
      </c>
      <c r="B41" t="s">
        <v>248</v>
      </c>
      <c r="C41" s="44" t="s">
        <v>351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249</v>
      </c>
    </row>
    <row r="42" spans="1:16" x14ac:dyDescent="0.25">
      <c r="A42" t="s">
        <v>117</v>
      </c>
      <c r="B42" t="s">
        <v>88</v>
      </c>
      <c r="C42" s="44" t="s">
        <v>250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409</v>
      </c>
    </row>
    <row r="43" spans="1:16" x14ac:dyDescent="0.25">
      <c r="A43" t="s">
        <v>117</v>
      </c>
      <c r="B43" t="s">
        <v>88</v>
      </c>
      <c r="C43" s="44" t="s">
        <v>296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 x14ac:dyDescent="0.25">
      <c r="A44" t="s">
        <v>117</v>
      </c>
      <c r="B44" t="s">
        <v>9</v>
      </c>
      <c r="C44" s="44" t="s">
        <v>297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 x14ac:dyDescent="0.25">
      <c r="A45" t="s">
        <v>117</v>
      </c>
      <c r="B45" t="s">
        <v>255</v>
      </c>
      <c r="C45" s="42" t="s">
        <v>251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350</v>
      </c>
    </row>
    <row r="46" spans="1:16" x14ac:dyDescent="0.25">
      <c r="A46" t="s">
        <v>117</v>
      </c>
      <c r="B46" t="s">
        <v>188</v>
      </c>
      <c r="C46" s="44" t="s">
        <v>560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566</v>
      </c>
      <c r="L46" s="66" t="s">
        <v>635</v>
      </c>
      <c r="M46" s="70" t="s">
        <v>551</v>
      </c>
      <c r="N46" s="66" t="s">
        <v>531</v>
      </c>
    </row>
    <row r="47" spans="1:16" x14ac:dyDescent="0.25">
      <c r="A47" t="s">
        <v>117</v>
      </c>
      <c r="B47" t="s">
        <v>188</v>
      </c>
      <c r="C47" s="44" t="s">
        <v>561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566</v>
      </c>
      <c r="M47" s="70" t="s">
        <v>551</v>
      </c>
    </row>
    <row r="48" spans="1:16" x14ac:dyDescent="0.25">
      <c r="A48" t="s">
        <v>117</v>
      </c>
      <c r="B48" t="s">
        <v>188</v>
      </c>
      <c r="C48" s="44" t="s">
        <v>562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566</v>
      </c>
      <c r="L48" s="4" t="s">
        <v>602</v>
      </c>
      <c r="M48" s="70" t="s">
        <v>551</v>
      </c>
      <c r="N48" s="70" t="s">
        <v>564</v>
      </c>
      <c r="O48" s="68" t="s">
        <v>615</v>
      </c>
    </row>
    <row r="50" spans="1:18" x14ac:dyDescent="0.25">
      <c r="A50" t="s">
        <v>192</v>
      </c>
      <c r="B50" t="s">
        <v>198</v>
      </c>
      <c r="C50" s="44" t="s">
        <v>185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199</v>
      </c>
    </row>
    <row r="51" spans="1:18" x14ac:dyDescent="0.25">
      <c r="A51" t="s">
        <v>192</v>
      </c>
      <c r="B51" t="s">
        <v>198</v>
      </c>
      <c r="C51" s="44" t="s">
        <v>186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  <c r="K51" s="65" t="s">
        <v>548</v>
      </c>
    </row>
    <row r="52" spans="1:18" x14ac:dyDescent="0.25">
      <c r="A52" t="s">
        <v>192</v>
      </c>
      <c r="B52" t="s">
        <v>55</v>
      </c>
      <c r="C52" s="44" t="s">
        <v>283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70" t="s">
        <v>509</v>
      </c>
    </row>
    <row r="53" spans="1:18" x14ac:dyDescent="0.25">
      <c r="A53" t="s">
        <v>192</v>
      </c>
      <c r="B53" t="s">
        <v>188</v>
      </c>
      <c r="C53" s="44" t="s">
        <v>284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67" t="s">
        <v>507</v>
      </c>
    </row>
    <row r="54" spans="1:18" x14ac:dyDescent="0.25">
      <c r="A54" t="s">
        <v>192</v>
      </c>
      <c r="B54" t="s">
        <v>55</v>
      </c>
      <c r="C54" s="45" t="s">
        <v>276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  <c r="K54" s="65" t="s">
        <v>548</v>
      </c>
      <c r="O54" s="68" t="s">
        <v>578</v>
      </c>
    </row>
    <row r="55" spans="1:18" x14ac:dyDescent="0.25">
      <c r="A55" t="s">
        <v>192</v>
      </c>
      <c r="B55" t="s">
        <v>198</v>
      </c>
      <c r="C55" s="45" t="s">
        <v>381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  <c r="K55" s="65" t="s">
        <v>548</v>
      </c>
      <c r="O55" s="68" t="s">
        <v>532</v>
      </c>
    </row>
    <row r="56" spans="1:18" x14ac:dyDescent="0.25">
      <c r="A56" t="s">
        <v>192</v>
      </c>
      <c r="B56" t="s">
        <v>286</v>
      </c>
      <c r="C56" s="45" t="s">
        <v>277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  <c r="K56" s="65" t="s">
        <v>548</v>
      </c>
      <c r="O56" s="68" t="s">
        <v>615</v>
      </c>
    </row>
    <row r="57" spans="1:18" x14ac:dyDescent="0.25">
      <c r="A57" t="s">
        <v>192</v>
      </c>
      <c r="B57" t="s">
        <v>9</v>
      </c>
      <c r="C57" s="42" t="s">
        <v>278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67" t="s">
        <v>507</v>
      </c>
      <c r="P57" t="s">
        <v>287</v>
      </c>
    </row>
    <row r="58" spans="1:18" x14ac:dyDescent="0.25">
      <c r="A58" t="s">
        <v>192</v>
      </c>
      <c r="B58" t="s">
        <v>88</v>
      </c>
      <c r="C58" s="42" t="s">
        <v>279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287</v>
      </c>
      <c r="R58" t="s">
        <v>289</v>
      </c>
    </row>
    <row r="59" spans="1:18" x14ac:dyDescent="0.25">
      <c r="A59" t="s">
        <v>192</v>
      </c>
      <c r="B59" t="s">
        <v>9</v>
      </c>
      <c r="C59" s="42" t="s">
        <v>280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67" t="s">
        <v>507</v>
      </c>
      <c r="P59" t="s">
        <v>287</v>
      </c>
      <c r="R59" t="s">
        <v>290</v>
      </c>
    </row>
    <row r="60" spans="1:18" x14ac:dyDescent="0.25">
      <c r="A60" t="s">
        <v>192</v>
      </c>
      <c r="B60" t="s">
        <v>189</v>
      </c>
      <c r="C60" s="43" t="s">
        <v>281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67" t="s">
        <v>507</v>
      </c>
      <c r="P60" t="s">
        <v>288</v>
      </c>
    </row>
    <row r="61" spans="1:18" x14ac:dyDescent="0.25">
      <c r="A61" t="s">
        <v>192</v>
      </c>
      <c r="B61" t="s">
        <v>189</v>
      </c>
      <c r="C61" s="44" t="s">
        <v>282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K61" s="66" t="s">
        <v>635</v>
      </c>
      <c r="M61" s="67" t="s">
        <v>507</v>
      </c>
    </row>
    <row r="62" spans="1:18" x14ac:dyDescent="0.25">
      <c r="A62" t="s">
        <v>192</v>
      </c>
      <c r="B62" t="s">
        <v>189</v>
      </c>
      <c r="C62" s="43" t="s">
        <v>293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67" t="s">
        <v>507</v>
      </c>
      <c r="P62" t="s">
        <v>294</v>
      </c>
    </row>
    <row r="63" spans="1:18" x14ac:dyDescent="0.25">
      <c r="A63" t="s">
        <v>192</v>
      </c>
      <c r="B63" t="s">
        <v>88</v>
      </c>
      <c r="C63" s="45" t="s">
        <v>360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69" t="s">
        <v>524</v>
      </c>
    </row>
    <row r="64" spans="1:18" x14ac:dyDescent="0.25">
      <c r="A64" t="s">
        <v>192</v>
      </c>
      <c r="B64" t="s">
        <v>55</v>
      </c>
      <c r="C64" s="40" t="s">
        <v>275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67" t="s">
        <v>505</v>
      </c>
      <c r="P64" t="s">
        <v>413</v>
      </c>
    </row>
    <row r="65" spans="1:16" x14ac:dyDescent="0.25">
      <c r="A65" t="s">
        <v>192</v>
      </c>
      <c r="B65" t="s">
        <v>9</v>
      </c>
      <c r="C65" s="40" t="s">
        <v>274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67" t="s">
        <v>505</v>
      </c>
      <c r="P65" t="s">
        <v>413</v>
      </c>
    </row>
    <row r="66" spans="1:16" x14ac:dyDescent="0.25">
      <c r="A66" t="s">
        <v>192</v>
      </c>
      <c r="B66" t="s">
        <v>198</v>
      </c>
      <c r="C66" s="40" t="s">
        <v>414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602</v>
      </c>
    </row>
    <row r="67" spans="1:16" x14ac:dyDescent="0.25">
      <c r="C67" s="30"/>
    </row>
    <row r="68" spans="1:16" x14ac:dyDescent="0.25">
      <c r="A68" t="s">
        <v>193</v>
      </c>
      <c r="B68" t="s">
        <v>198</v>
      </c>
      <c r="C68" s="44" t="s">
        <v>234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71" t="s">
        <v>555</v>
      </c>
      <c r="P68" t="s">
        <v>215</v>
      </c>
    </row>
    <row r="69" spans="1:16" x14ac:dyDescent="0.25">
      <c r="A69" t="s">
        <v>193</v>
      </c>
      <c r="B69" t="s">
        <v>198</v>
      </c>
      <c r="C69" s="44" t="s">
        <v>214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  <c r="K69" s="65" t="s">
        <v>548</v>
      </c>
    </row>
    <row r="70" spans="1:16" x14ac:dyDescent="0.25">
      <c r="A70" t="s">
        <v>193</v>
      </c>
      <c r="B70" t="s">
        <v>55</v>
      </c>
      <c r="C70" s="44" t="s">
        <v>226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 x14ac:dyDescent="0.25">
      <c r="A71" t="s">
        <v>193</v>
      </c>
      <c r="B71" t="s">
        <v>55</v>
      </c>
      <c r="C71" s="42" t="s">
        <v>258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602</v>
      </c>
      <c r="P71" t="s">
        <v>259</v>
      </c>
    </row>
    <row r="72" spans="1:16" x14ac:dyDescent="0.25">
      <c r="A72" t="s">
        <v>193</v>
      </c>
      <c r="B72" t="s">
        <v>88</v>
      </c>
      <c r="C72" s="42" t="s">
        <v>260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602</v>
      </c>
      <c r="P72" t="s">
        <v>261</v>
      </c>
    </row>
    <row r="73" spans="1:16" x14ac:dyDescent="0.25">
      <c r="A73" t="s">
        <v>193</v>
      </c>
      <c r="B73" t="s">
        <v>88</v>
      </c>
      <c r="C73" s="42" t="s">
        <v>299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262</v>
      </c>
    </row>
    <row r="74" spans="1:16" x14ac:dyDescent="0.25">
      <c r="A74" t="s">
        <v>193</v>
      </c>
      <c r="B74" t="s">
        <v>88</v>
      </c>
      <c r="C74" s="42" t="s">
        <v>300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 x14ac:dyDescent="0.25">
      <c r="A75" t="s">
        <v>193</v>
      </c>
      <c r="B75" t="s">
        <v>9</v>
      </c>
      <c r="C75" s="45" t="s">
        <v>295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71" t="s">
        <v>573</v>
      </c>
      <c r="N75" s="71" t="s">
        <v>586</v>
      </c>
      <c r="O75" s="69" t="s">
        <v>589</v>
      </c>
    </row>
    <row r="76" spans="1:16" x14ac:dyDescent="0.25">
      <c r="A76" t="s">
        <v>193</v>
      </c>
      <c r="B76" t="s">
        <v>188</v>
      </c>
      <c r="C76" s="42" t="s">
        <v>354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301</v>
      </c>
    </row>
    <row r="77" spans="1:16" x14ac:dyDescent="0.25">
      <c r="A77" t="s">
        <v>193</v>
      </c>
      <c r="B77" t="s">
        <v>263</v>
      </c>
      <c r="C77" s="43" t="s">
        <v>264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71" t="s">
        <v>573</v>
      </c>
      <c r="L77" s="69" t="s">
        <v>524</v>
      </c>
      <c r="M77" s="70" t="s">
        <v>601</v>
      </c>
      <c r="N77" s="4" t="s">
        <v>602</v>
      </c>
      <c r="P77" t="s">
        <v>303</v>
      </c>
    </row>
    <row r="78" spans="1:16" x14ac:dyDescent="0.25">
      <c r="A78" t="s">
        <v>193</v>
      </c>
      <c r="B78" t="s">
        <v>9</v>
      </c>
      <c r="C78" s="43" t="s">
        <v>265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67" t="s">
        <v>423</v>
      </c>
      <c r="L78" s="4" t="s">
        <v>594</v>
      </c>
      <c r="M78" s="66" t="s">
        <v>450</v>
      </c>
      <c r="N78" s="70" t="s">
        <v>517</v>
      </c>
      <c r="O78" s="66" t="s">
        <v>519</v>
      </c>
      <c r="P78" t="s">
        <v>304</v>
      </c>
    </row>
    <row r="79" spans="1:16" x14ac:dyDescent="0.25">
      <c r="A79" t="s">
        <v>193</v>
      </c>
      <c r="B79" t="s">
        <v>230</v>
      </c>
      <c r="C79" s="43" t="s">
        <v>416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69" t="s">
        <v>589</v>
      </c>
      <c r="L79" s="72" t="s">
        <v>590</v>
      </c>
      <c r="M79" s="71" t="s">
        <v>586</v>
      </c>
      <c r="P79" t="s">
        <v>302</v>
      </c>
    </row>
    <row r="80" spans="1:16" x14ac:dyDescent="0.25">
      <c r="A80" t="s">
        <v>193</v>
      </c>
      <c r="B80" t="s">
        <v>9</v>
      </c>
      <c r="C80" s="40" t="s">
        <v>317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71" t="s">
        <v>555</v>
      </c>
      <c r="P80" t="s">
        <v>318</v>
      </c>
    </row>
    <row r="81" spans="1:16" x14ac:dyDescent="0.25">
      <c r="A81" t="s">
        <v>193</v>
      </c>
      <c r="B81" t="s">
        <v>9</v>
      </c>
      <c r="C81" s="40" t="s">
        <v>415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  <c r="O81" t="s">
        <v>608</v>
      </c>
    </row>
    <row r="83" spans="1:16" x14ac:dyDescent="0.25">
      <c r="A83" t="s">
        <v>191</v>
      </c>
      <c r="B83" t="s">
        <v>55</v>
      </c>
      <c r="C83" s="44" t="s">
        <v>229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L83" s="65" t="s">
        <v>548</v>
      </c>
      <c r="O83" s="69" t="s">
        <v>524</v>
      </c>
    </row>
    <row r="84" spans="1:16" x14ac:dyDescent="0.25">
      <c r="A84" t="s">
        <v>191</v>
      </c>
      <c r="B84" t="s">
        <v>9</v>
      </c>
      <c r="C84" s="44" t="s">
        <v>228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70" t="s">
        <v>564</v>
      </c>
      <c r="N84" s="70" t="s">
        <v>509</v>
      </c>
    </row>
    <row r="85" spans="1:16" x14ac:dyDescent="0.25">
      <c r="A85" t="s">
        <v>191</v>
      </c>
      <c r="B85" t="s">
        <v>88</v>
      </c>
      <c r="C85" s="44" t="s">
        <v>223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602</v>
      </c>
      <c r="N85" s="69" t="s">
        <v>589</v>
      </c>
      <c r="O85" s="70" t="s">
        <v>601</v>
      </c>
    </row>
    <row r="86" spans="1:16" x14ac:dyDescent="0.25">
      <c r="A86" t="s">
        <v>191</v>
      </c>
      <c r="B86" t="s">
        <v>9</v>
      </c>
      <c r="C86" s="44" t="s">
        <v>221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70" t="s">
        <v>509</v>
      </c>
      <c r="M86" s="69" t="s">
        <v>508</v>
      </c>
      <c r="N86" s="70" t="s">
        <v>528</v>
      </c>
      <c r="O86" t="s">
        <v>608</v>
      </c>
    </row>
    <row r="87" spans="1:16" x14ac:dyDescent="0.25">
      <c r="A87" t="s">
        <v>191</v>
      </c>
      <c r="B87" t="s">
        <v>88</v>
      </c>
      <c r="C87" s="44" t="s">
        <v>218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69" t="s">
        <v>508</v>
      </c>
      <c r="N87" s="70" t="s">
        <v>528</v>
      </c>
    </row>
    <row r="88" spans="1:16" x14ac:dyDescent="0.25">
      <c r="A88" t="s">
        <v>191</v>
      </c>
      <c r="B88" t="s">
        <v>55</v>
      </c>
      <c r="C88" s="45" t="s">
        <v>219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71" t="s">
        <v>555</v>
      </c>
    </row>
    <row r="89" spans="1:16" x14ac:dyDescent="0.25">
      <c r="A89" t="s">
        <v>191</v>
      </c>
      <c r="B89" t="s">
        <v>55</v>
      </c>
      <c r="C89" s="45" t="s">
        <v>407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71" t="s">
        <v>555</v>
      </c>
    </row>
    <row r="90" spans="1:16" x14ac:dyDescent="0.25">
      <c r="A90" t="s">
        <v>191</v>
      </c>
      <c r="B90" t="s">
        <v>55</v>
      </c>
      <c r="C90" s="43" t="s">
        <v>220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 x14ac:dyDescent="0.25">
      <c r="A91" t="s">
        <v>191</v>
      </c>
      <c r="B91" t="s">
        <v>88</v>
      </c>
      <c r="C91" s="45" t="s">
        <v>356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69" t="s">
        <v>524</v>
      </c>
      <c r="O91" s="69" t="s">
        <v>589</v>
      </c>
    </row>
    <row r="92" spans="1:16" x14ac:dyDescent="0.25">
      <c r="A92" t="s">
        <v>191</v>
      </c>
      <c r="B92" t="s">
        <v>9</v>
      </c>
      <c r="C92" s="45" t="s">
        <v>396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70" t="s">
        <v>509</v>
      </c>
      <c r="N92" s="70" t="s">
        <v>634</v>
      </c>
    </row>
    <row r="94" spans="1:16" x14ac:dyDescent="0.25">
      <c r="A94" t="s">
        <v>190</v>
      </c>
      <c r="B94" t="s">
        <v>88</v>
      </c>
      <c r="C94" s="44" t="s">
        <v>403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69" t="s">
        <v>589</v>
      </c>
      <c r="O94" s="66" t="s">
        <v>519</v>
      </c>
    </row>
    <row r="95" spans="1:16" x14ac:dyDescent="0.25">
      <c r="A95" t="s">
        <v>190</v>
      </c>
      <c r="B95" t="s">
        <v>9</v>
      </c>
      <c r="C95" s="44" t="s">
        <v>404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  <c r="K95" s="70" t="s">
        <v>634</v>
      </c>
      <c r="L95" s="71" t="s">
        <v>522</v>
      </c>
      <c r="M95" s="4" t="s">
        <v>722</v>
      </c>
      <c r="N95" s="70" t="s">
        <v>509</v>
      </c>
      <c r="O95" s="71" t="s">
        <v>724</v>
      </c>
    </row>
    <row r="96" spans="1:16" x14ac:dyDescent="0.25">
      <c r="A96" t="s">
        <v>190</v>
      </c>
      <c r="B96" t="s">
        <v>9</v>
      </c>
      <c r="C96" s="44" t="s">
        <v>312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71" t="s">
        <v>592</v>
      </c>
      <c r="L96" s="4" t="s">
        <v>593</v>
      </c>
      <c r="M96" s="69" t="s">
        <v>524</v>
      </c>
      <c r="N96" s="66" t="s">
        <v>529</v>
      </c>
      <c r="O96" s="65" t="s">
        <v>448</v>
      </c>
      <c r="P96" t="s">
        <v>313</v>
      </c>
    </row>
    <row r="97" spans="1:16" x14ac:dyDescent="0.25">
      <c r="A97" t="s">
        <v>190</v>
      </c>
      <c r="B97" t="s">
        <v>9</v>
      </c>
      <c r="C97" s="42" t="s">
        <v>310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71" t="s">
        <v>592</v>
      </c>
      <c r="L97" s="4" t="s">
        <v>593</v>
      </c>
      <c r="M97" s="69" t="s">
        <v>524</v>
      </c>
      <c r="N97" s="71" t="s">
        <v>495</v>
      </c>
      <c r="O97" s="65" t="s">
        <v>448</v>
      </c>
      <c r="P97" t="s">
        <v>314</v>
      </c>
    </row>
    <row r="98" spans="1:16" x14ac:dyDescent="0.25">
      <c r="A98" t="s">
        <v>190</v>
      </c>
      <c r="B98" t="s">
        <v>9</v>
      </c>
      <c r="C98" s="42" t="s">
        <v>311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71" t="s">
        <v>592</v>
      </c>
      <c r="L98" s="4" t="s">
        <v>593</v>
      </c>
      <c r="M98" s="69" t="s">
        <v>524</v>
      </c>
      <c r="N98" s="68" t="s">
        <v>433</v>
      </c>
      <c r="O98" s="65" t="s">
        <v>448</v>
      </c>
      <c r="P98" t="s">
        <v>315</v>
      </c>
    </row>
    <row r="99" spans="1:16" x14ac:dyDescent="0.25">
      <c r="A99" t="s">
        <v>190</v>
      </c>
      <c r="B99" t="s">
        <v>188</v>
      </c>
      <c r="C99" s="44" t="s">
        <v>205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L99" s="71" t="s">
        <v>522</v>
      </c>
      <c r="P99" t="s">
        <v>309</v>
      </c>
    </row>
    <row r="100" spans="1:16" x14ac:dyDescent="0.25">
      <c r="A100" t="s">
        <v>190</v>
      </c>
      <c r="B100" t="s">
        <v>230</v>
      </c>
      <c r="C100" s="40" t="s">
        <v>417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5" t="s">
        <v>599</v>
      </c>
    </row>
    <row r="101" spans="1:16" x14ac:dyDescent="0.25">
      <c r="A101" t="s">
        <v>190</v>
      </c>
      <c r="B101" t="s">
        <v>55</v>
      </c>
      <c r="C101" s="43" t="s">
        <v>363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71" t="s">
        <v>555</v>
      </c>
      <c r="M101" t="s">
        <v>500</v>
      </c>
    </row>
    <row r="102" spans="1:16" x14ac:dyDescent="0.25">
      <c r="A102" t="s">
        <v>190</v>
      </c>
      <c r="B102" t="s">
        <v>9</v>
      </c>
      <c r="C102" s="43" t="s">
        <v>200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71" t="s">
        <v>555</v>
      </c>
      <c r="L102" s="66" t="s">
        <v>519</v>
      </c>
      <c r="M102" t="s">
        <v>499</v>
      </c>
      <c r="N102" s="71" t="s">
        <v>724</v>
      </c>
    </row>
    <row r="103" spans="1:16" x14ac:dyDescent="0.25">
      <c r="A103" t="s">
        <v>190</v>
      </c>
      <c r="B103" t="s">
        <v>188</v>
      </c>
      <c r="C103" s="43" t="s">
        <v>201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5" t="s">
        <v>599</v>
      </c>
    </row>
    <row r="104" spans="1:16" x14ac:dyDescent="0.25">
      <c r="A104" t="s">
        <v>190</v>
      </c>
      <c r="B104" t="s">
        <v>188</v>
      </c>
      <c r="C104" s="43" t="s">
        <v>202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71" t="s">
        <v>555</v>
      </c>
      <c r="M104" t="s">
        <v>498</v>
      </c>
    </row>
    <row r="105" spans="1:16" x14ac:dyDescent="0.25">
      <c r="A105" t="s">
        <v>190</v>
      </c>
      <c r="B105" t="s">
        <v>188</v>
      </c>
      <c r="C105" s="43" t="s">
        <v>203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71" t="s">
        <v>555</v>
      </c>
      <c r="M105" t="s">
        <v>497</v>
      </c>
    </row>
    <row r="106" spans="1:16" x14ac:dyDescent="0.25">
      <c r="A106" t="s">
        <v>190</v>
      </c>
      <c r="B106" t="s">
        <v>188</v>
      </c>
      <c r="C106" s="43" t="s">
        <v>204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71" t="s">
        <v>555</v>
      </c>
      <c r="M106" t="s">
        <v>496</v>
      </c>
    </row>
    <row r="108" spans="1:16" x14ac:dyDescent="0.25">
      <c r="A108" t="s">
        <v>116</v>
      </c>
      <c r="B108" t="s">
        <v>189</v>
      </c>
      <c r="C108" s="44" t="s">
        <v>254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  <c r="N108" s="70" t="s">
        <v>634</v>
      </c>
    </row>
    <row r="109" spans="1:16" x14ac:dyDescent="0.25">
      <c r="A109" t="s">
        <v>116</v>
      </c>
      <c r="B109" t="s">
        <v>88</v>
      </c>
      <c r="C109" s="44" t="s">
        <v>419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5" t="s">
        <v>480</v>
      </c>
      <c r="L109" s="4" t="s">
        <v>482</v>
      </c>
      <c r="M109" s="65" t="s">
        <v>483</v>
      </c>
    </row>
    <row r="110" spans="1:16" x14ac:dyDescent="0.25">
      <c r="A110" t="s">
        <v>116</v>
      </c>
      <c r="B110" t="s">
        <v>9</v>
      </c>
      <c r="C110" s="44" t="s">
        <v>418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5" t="s">
        <v>480</v>
      </c>
      <c r="L110" s="65" t="s">
        <v>483</v>
      </c>
      <c r="M110" t="s">
        <v>494</v>
      </c>
      <c r="N110" s="68" t="s">
        <v>434</v>
      </c>
      <c r="O110" s="69" t="s">
        <v>487</v>
      </c>
    </row>
    <row r="111" spans="1:16" x14ac:dyDescent="0.25">
      <c r="A111" t="s">
        <v>116</v>
      </c>
      <c r="B111" t="s">
        <v>55</v>
      </c>
      <c r="C111" s="45" t="s">
        <v>402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8" t="s">
        <v>446</v>
      </c>
      <c r="N111" s="67" t="s">
        <v>505</v>
      </c>
      <c r="O111" s="4" t="s">
        <v>603</v>
      </c>
    </row>
    <row r="112" spans="1:16" x14ac:dyDescent="0.25">
      <c r="A112" t="s">
        <v>116</v>
      </c>
      <c r="B112" t="s">
        <v>55</v>
      </c>
      <c r="C112" s="45" t="s">
        <v>400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8" t="s">
        <v>446</v>
      </c>
      <c r="O112" s="4" t="s">
        <v>603</v>
      </c>
    </row>
    <row r="113" spans="1:16" x14ac:dyDescent="0.25">
      <c r="A113" t="s">
        <v>116</v>
      </c>
      <c r="B113" t="s">
        <v>189</v>
      </c>
      <c r="C113" s="45" t="s">
        <v>401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67" t="s">
        <v>507</v>
      </c>
    </row>
    <row r="114" spans="1:16" x14ac:dyDescent="0.25">
      <c r="A114" t="s">
        <v>116</v>
      </c>
      <c r="B114" t="s">
        <v>9</v>
      </c>
      <c r="C114" s="45" t="s">
        <v>298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66" t="s">
        <v>519</v>
      </c>
      <c r="P114" t="s">
        <v>4</v>
      </c>
    </row>
    <row r="115" spans="1:16" x14ac:dyDescent="0.25">
      <c r="A115" t="s">
        <v>116</v>
      </c>
      <c r="B115" t="s">
        <v>198</v>
      </c>
      <c r="C115" s="43" t="s">
        <v>352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305</v>
      </c>
    </row>
    <row r="116" spans="1:16" x14ac:dyDescent="0.25">
      <c r="A116" t="s">
        <v>116</v>
      </c>
      <c r="B116" t="s">
        <v>255</v>
      </c>
      <c r="C116" s="43" t="s">
        <v>353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69" t="s">
        <v>508</v>
      </c>
      <c r="P116" t="s">
        <v>305</v>
      </c>
    </row>
    <row r="117" spans="1:16" x14ac:dyDescent="0.25">
      <c r="A117" t="s">
        <v>116</v>
      </c>
      <c r="B117" t="s">
        <v>9</v>
      </c>
      <c r="C117" s="43" t="s">
        <v>266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267</v>
      </c>
    </row>
    <row r="118" spans="1:16" x14ac:dyDescent="0.25">
      <c r="A118" t="s">
        <v>116</v>
      </c>
      <c r="B118" t="s">
        <v>198</v>
      </c>
      <c r="C118" s="43" t="s">
        <v>268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269</v>
      </c>
    </row>
    <row r="119" spans="1:16" x14ac:dyDescent="0.25">
      <c r="A119" t="s">
        <v>116</v>
      </c>
      <c r="B119" t="s">
        <v>9</v>
      </c>
      <c r="C119" s="43" t="s">
        <v>270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269</v>
      </c>
    </row>
    <row r="120" spans="1:16" x14ac:dyDescent="0.25">
      <c r="A120" t="s">
        <v>116</v>
      </c>
      <c r="B120" t="s">
        <v>198</v>
      </c>
      <c r="C120" s="43" t="s">
        <v>361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362</v>
      </c>
    </row>
    <row r="121" spans="1:16" x14ac:dyDescent="0.25">
      <c r="A121" t="s">
        <v>116</v>
      </c>
      <c r="B121" t="s">
        <v>189</v>
      </c>
      <c r="C121" s="43" t="s">
        <v>308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 x14ac:dyDescent="0.25">
      <c r="A122" t="s">
        <v>116</v>
      </c>
      <c r="B122" t="s">
        <v>189</v>
      </c>
      <c r="C122" s="43" t="s">
        <v>307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 x14ac:dyDescent="0.25">
      <c r="A123" t="s">
        <v>116</v>
      </c>
      <c r="B123" t="s">
        <v>189</v>
      </c>
      <c r="C123" s="43" t="s">
        <v>306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316</v>
      </c>
    </row>
    <row r="124" spans="1:16" x14ac:dyDescent="0.25">
      <c r="A124" t="s">
        <v>116</v>
      </c>
      <c r="B124" t="s">
        <v>255</v>
      </c>
      <c r="C124" s="43" t="s">
        <v>271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272</v>
      </c>
    </row>
    <row r="125" spans="1:16" x14ac:dyDescent="0.25">
      <c r="A125" t="s">
        <v>116</v>
      </c>
      <c r="B125" t="s">
        <v>256</v>
      </c>
      <c r="C125" s="43" t="s">
        <v>257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273</v>
      </c>
    </row>
    <row r="127" spans="1:16" x14ac:dyDescent="0.25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 x14ac:dyDescent="0.25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tabSelected="1" topLeftCell="A50" workbookViewId="0">
      <selection activeCell="F61" sqref="F61"/>
    </sheetView>
  </sheetViews>
  <sheetFormatPr defaultRowHeight="15" x14ac:dyDescent="0.25"/>
  <sheetData>
    <row r="2" spans="1:4" x14ac:dyDescent="0.25">
      <c r="A2" t="s">
        <v>464</v>
      </c>
    </row>
    <row r="3" spans="1:4" x14ac:dyDescent="0.25">
      <c r="A3" t="s">
        <v>465</v>
      </c>
    </row>
    <row r="4" spans="1:4" x14ac:dyDescent="0.25">
      <c r="B4" t="s">
        <v>459</v>
      </c>
      <c r="C4" t="s">
        <v>466</v>
      </c>
    </row>
    <row r="5" spans="1:4" x14ac:dyDescent="0.25">
      <c r="B5" t="s">
        <v>460</v>
      </c>
      <c r="C5" t="s">
        <v>467</v>
      </c>
    </row>
    <row r="6" spans="1:4" x14ac:dyDescent="0.25">
      <c r="B6" t="s">
        <v>461</v>
      </c>
      <c r="C6" t="s">
        <v>468</v>
      </c>
    </row>
    <row r="7" spans="1:4" x14ac:dyDescent="0.25">
      <c r="B7" t="s">
        <v>462</v>
      </c>
      <c r="C7" t="s">
        <v>469</v>
      </c>
    </row>
    <row r="8" spans="1:4" x14ac:dyDescent="0.25">
      <c r="B8" t="s">
        <v>463</v>
      </c>
      <c r="C8" t="s">
        <v>470</v>
      </c>
    </row>
    <row r="10" spans="1:4" x14ac:dyDescent="0.25">
      <c r="A10" t="s">
        <v>477</v>
      </c>
    </row>
    <row r="11" spans="1:4" x14ac:dyDescent="0.25">
      <c r="B11" s="16" t="s">
        <v>134</v>
      </c>
    </row>
    <row r="12" spans="1:4" x14ac:dyDescent="0.25">
      <c r="B12" s="32" t="s">
        <v>117</v>
      </c>
      <c r="D12" t="s">
        <v>478</v>
      </c>
    </row>
    <row r="13" spans="1:4" x14ac:dyDescent="0.25">
      <c r="B13" s="33" t="s">
        <v>192</v>
      </c>
      <c r="D13" s="54" t="s">
        <v>479</v>
      </c>
    </row>
    <row r="14" spans="1:4" x14ac:dyDescent="0.25">
      <c r="B14" s="55" t="s">
        <v>193</v>
      </c>
    </row>
    <row r="15" spans="1:4" x14ac:dyDescent="0.25">
      <c r="B15" s="34" t="s">
        <v>191</v>
      </c>
    </row>
    <row r="16" spans="1:4" x14ac:dyDescent="0.25">
      <c r="B16" s="38" t="s">
        <v>190</v>
      </c>
    </row>
    <row r="17" spans="1:2" x14ac:dyDescent="0.25">
      <c r="B17" s="35" t="s">
        <v>116</v>
      </c>
    </row>
    <row r="18" spans="1:2" x14ac:dyDescent="0.25">
      <c r="B18" s="56"/>
    </row>
    <row r="19" spans="1:2" x14ac:dyDescent="0.25">
      <c r="A19" s="1" t="s">
        <v>695</v>
      </c>
      <c r="B19" s="56"/>
    </row>
    <row r="20" spans="1:2" x14ac:dyDescent="0.25">
      <c r="A20" t="s">
        <v>696</v>
      </c>
      <c r="B20" s="56"/>
    </row>
    <row r="21" spans="1:2" x14ac:dyDescent="0.25">
      <c r="A21" t="s">
        <v>708</v>
      </c>
      <c r="B21" s="56"/>
    </row>
    <row r="22" spans="1:2" x14ac:dyDescent="0.25">
      <c r="B22" s="56" t="s">
        <v>697</v>
      </c>
    </row>
    <row r="23" spans="1:2" x14ac:dyDescent="0.25">
      <c r="B23" s="56" t="s">
        <v>698</v>
      </c>
    </row>
    <row r="24" spans="1:2" x14ac:dyDescent="0.25">
      <c r="B24" s="56" t="s">
        <v>699</v>
      </c>
    </row>
    <row r="25" spans="1:2" x14ac:dyDescent="0.25">
      <c r="A25" t="s">
        <v>700</v>
      </c>
      <c r="B25" s="56"/>
    </row>
    <row r="26" spans="1:2" x14ac:dyDescent="0.25">
      <c r="B26" s="56" t="s">
        <v>701</v>
      </c>
    </row>
    <row r="27" spans="1:2" x14ac:dyDescent="0.25">
      <c r="B27" s="56" t="s">
        <v>702</v>
      </c>
    </row>
    <row r="28" spans="1:2" x14ac:dyDescent="0.25">
      <c r="A28" t="s">
        <v>703</v>
      </c>
      <c r="B28" s="56"/>
    </row>
    <row r="29" spans="1:2" x14ac:dyDescent="0.25">
      <c r="B29" s="56" t="s">
        <v>704</v>
      </c>
    </row>
    <row r="30" spans="1:2" x14ac:dyDescent="0.25">
      <c r="B30" s="56" t="s">
        <v>705</v>
      </c>
    </row>
    <row r="31" spans="1:2" x14ac:dyDescent="0.25">
      <c r="B31" s="56"/>
    </row>
    <row r="32" spans="1:2" x14ac:dyDescent="0.25">
      <c r="A32" s="1" t="s">
        <v>451</v>
      </c>
    </row>
    <row r="33" spans="1:2" x14ac:dyDescent="0.25">
      <c r="A33" t="s">
        <v>471</v>
      </c>
    </row>
    <row r="34" spans="1:2" x14ac:dyDescent="0.25">
      <c r="A34" t="s">
        <v>472</v>
      </c>
    </row>
    <row r="35" spans="1:2" x14ac:dyDescent="0.25">
      <c r="B35" t="s">
        <v>473</v>
      </c>
    </row>
    <row r="36" spans="1:2" x14ac:dyDescent="0.25">
      <c r="A36" t="s">
        <v>474</v>
      </c>
    </row>
    <row r="38" spans="1:2" x14ac:dyDescent="0.25">
      <c r="A38" t="s">
        <v>475</v>
      </c>
    </row>
    <row r="39" spans="1:2" x14ac:dyDescent="0.25">
      <c r="B39" t="s">
        <v>476</v>
      </c>
    </row>
    <row r="43" spans="1:2" x14ac:dyDescent="0.25">
      <c r="A43" t="s">
        <v>546</v>
      </c>
    </row>
    <row r="44" spans="1:2" x14ac:dyDescent="0.25">
      <c r="A44" t="s">
        <v>547</v>
      </c>
    </row>
    <row r="46" spans="1:2" x14ac:dyDescent="0.25">
      <c r="A46" t="s">
        <v>779</v>
      </c>
    </row>
    <row r="48" spans="1:2" x14ac:dyDescent="0.25">
      <c r="A48" s="1" t="s">
        <v>751</v>
      </c>
    </row>
    <row r="50" spans="1:6" x14ac:dyDescent="0.25">
      <c r="A50" t="s">
        <v>682</v>
      </c>
      <c r="C50">
        <f>COUNTIF(Skills!$H$2:$H$117, "*damage*")</f>
        <v>78</v>
      </c>
    </row>
    <row r="51" spans="1:6" x14ac:dyDescent="0.25">
      <c r="A51" t="s">
        <v>744</v>
      </c>
      <c r="C51">
        <f>COUNTIF(Skills!$H$2:$H$117, "*heal*")</f>
        <v>10</v>
      </c>
    </row>
    <row r="52" spans="1:6" x14ac:dyDescent="0.25">
      <c r="A52" t="s">
        <v>743</v>
      </c>
      <c r="C52">
        <f>COUNTIF(Skills!$H$2:$H$117, "*shield*")</f>
        <v>7</v>
      </c>
    </row>
    <row r="53" spans="1:6" x14ac:dyDescent="0.25">
      <c r="A53" t="s">
        <v>683</v>
      </c>
      <c r="C53">
        <f>COUNTIF(Skills!$H$2:$H$117, "* buff*")</f>
        <v>13</v>
      </c>
    </row>
    <row r="54" spans="1:6" x14ac:dyDescent="0.25">
      <c r="A54" t="s">
        <v>684</v>
      </c>
      <c r="C54">
        <f>COUNTIF(Skills!$H$2:$H$117, "*debuff*")</f>
        <v>8</v>
      </c>
    </row>
    <row r="55" spans="1:6" x14ac:dyDescent="0.25">
      <c r="A55" t="s">
        <v>752</v>
      </c>
      <c r="C55">
        <f>SUM(C56:C64)</f>
        <v>56</v>
      </c>
    </row>
    <row r="56" spans="1:6" x14ac:dyDescent="0.25">
      <c r="A56" t="s">
        <v>753</v>
      </c>
      <c r="C56">
        <f>COUNTIF(Skills!$H$2:$H$117, "*bleed*")</f>
        <v>11</v>
      </c>
      <c r="F56" s="17" t="s">
        <v>52</v>
      </c>
    </row>
    <row r="57" spans="1:6" x14ac:dyDescent="0.25">
      <c r="A57" t="s">
        <v>754</v>
      </c>
      <c r="C57">
        <f>COUNTIF(Skills!$H$2:$H$117, "*stun*")</f>
        <v>11</v>
      </c>
      <c r="F57" s="17" t="s">
        <v>53</v>
      </c>
    </row>
    <row r="58" spans="1:6" x14ac:dyDescent="0.25">
      <c r="A58" t="s">
        <v>755</v>
      </c>
      <c r="C58">
        <f>COUNTIF(Skills!$H$2:$H$117, "*sleep*")</f>
        <v>5</v>
      </c>
      <c r="F58" s="17" t="s">
        <v>144</v>
      </c>
    </row>
    <row r="59" spans="1:6" x14ac:dyDescent="0.25">
      <c r="A59" t="s">
        <v>756</v>
      </c>
      <c r="B59" s="17"/>
      <c r="C59">
        <f>COUNTIF(Skills!$H$2:$H$117, "*silence*")</f>
        <v>8</v>
      </c>
      <c r="F59" s="17" t="s">
        <v>145</v>
      </c>
    </row>
    <row r="60" spans="1:6" x14ac:dyDescent="0.25">
      <c r="A60" t="s">
        <v>757</v>
      </c>
      <c r="B60" s="17"/>
      <c r="C60">
        <f>COUNTIF(Skills!$H$2:$H$117, "*burn*")</f>
        <v>10</v>
      </c>
      <c r="F60" s="17" t="s">
        <v>633</v>
      </c>
    </row>
    <row r="61" spans="1:6" x14ac:dyDescent="0.25">
      <c r="A61" t="s">
        <v>758</v>
      </c>
      <c r="B61" s="17"/>
      <c r="C61">
        <f>COUNTIF(Skills!$H$2:$H$117, "*poison*")</f>
        <v>8</v>
      </c>
      <c r="F61" s="17" t="s">
        <v>632</v>
      </c>
    </row>
    <row r="62" spans="1:6" x14ac:dyDescent="0.25">
      <c r="A62" t="s">
        <v>759</v>
      </c>
      <c r="B62" s="17"/>
      <c r="C62">
        <f>COUNTIF(Skills!$H$2:$H$117, "*bind*")</f>
        <v>2</v>
      </c>
      <c r="F62" s="17" t="s">
        <v>611</v>
      </c>
    </row>
    <row r="63" spans="1:6" x14ac:dyDescent="0.25">
      <c r="A63" t="s">
        <v>760</v>
      </c>
      <c r="B63" s="17"/>
      <c r="C63">
        <f>COUNTIF(Skills!$H$2:$H$117, "*curse*")</f>
        <v>1</v>
      </c>
      <c r="F63" s="17" t="s">
        <v>612</v>
      </c>
    </row>
    <row r="64" spans="1:6" x14ac:dyDescent="0.25">
      <c r="A64" t="s">
        <v>761</v>
      </c>
      <c r="B64" s="17"/>
      <c r="C64">
        <f>COUNTIF(Skills!$H$2:$H$117, "*supress*")</f>
        <v>0</v>
      </c>
      <c r="F64" s="17" t="s">
        <v>726</v>
      </c>
    </row>
    <row r="65" spans="1:6" x14ac:dyDescent="0.25">
      <c r="A65" t="s">
        <v>765</v>
      </c>
      <c r="B65" s="17"/>
      <c r="C65">
        <f>COUNTIF(Skills!$H$2:$H$117, "*move*")</f>
        <v>2</v>
      </c>
      <c r="F65" s="17" t="s">
        <v>721</v>
      </c>
    </row>
    <row r="66" spans="1:6" x14ac:dyDescent="0.25">
      <c r="B66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zoomScale="60" zoomScaleNormal="60" workbookViewId="0">
      <pane ySplit="1" topLeftCell="A110" activePane="bottomLeft" state="frozen"/>
      <selection pane="bottomLeft" activeCell="K118" sqref="K118"/>
    </sheetView>
  </sheetViews>
  <sheetFormatPr defaultRowHeight="15" x14ac:dyDescent="0.25"/>
  <cols>
    <col min="1" max="1" width="9.140625" style="4"/>
    <col min="2" max="2" width="22.42578125" style="4" customWidth="1"/>
    <col min="3" max="3" width="27.42578125" style="47" customWidth="1"/>
    <col min="4" max="4" width="13.140625" style="6" customWidth="1"/>
    <col min="5" max="6" width="7.7109375" style="50" customWidth="1"/>
    <col min="7" max="7" width="10" style="50" customWidth="1"/>
    <col min="8" max="8" width="9.140625" style="4"/>
  </cols>
  <sheetData>
    <row r="1" spans="1:8" x14ac:dyDescent="0.25">
      <c r="A1" s="51" t="s">
        <v>169</v>
      </c>
      <c r="B1" s="51" t="s">
        <v>162</v>
      </c>
      <c r="C1" s="52" t="s">
        <v>420</v>
      </c>
      <c r="D1" s="48" t="s">
        <v>165</v>
      </c>
      <c r="E1" s="53" t="s">
        <v>166</v>
      </c>
      <c r="F1" s="53" t="s">
        <v>164</v>
      </c>
      <c r="G1" s="53" t="s">
        <v>717</v>
      </c>
      <c r="H1" s="51" t="s">
        <v>168</v>
      </c>
    </row>
    <row r="2" spans="1:8" x14ac:dyDescent="0.25">
      <c r="A2" s="4" t="s">
        <v>134</v>
      </c>
      <c r="B2" s="65" t="s">
        <v>548</v>
      </c>
      <c r="C2" s="5" t="s">
        <v>442</v>
      </c>
      <c r="D2" s="6" t="s">
        <v>0</v>
      </c>
      <c r="E2" s="50">
        <v>55</v>
      </c>
      <c r="F2" s="50">
        <v>1</v>
      </c>
      <c r="G2" s="50">
        <v>1</v>
      </c>
      <c r="H2" s="4" t="s">
        <v>682</v>
      </c>
    </row>
    <row r="3" spans="1:8" x14ac:dyDescent="0.25">
      <c r="B3" s="65" t="s">
        <v>549</v>
      </c>
      <c r="C3" s="5" t="s">
        <v>442</v>
      </c>
      <c r="D3" s="6" t="s">
        <v>11</v>
      </c>
      <c r="E3" s="50">
        <v>50</v>
      </c>
      <c r="F3" s="50">
        <v>2</v>
      </c>
      <c r="G3" s="50">
        <v>1</v>
      </c>
      <c r="H3" s="4" t="s">
        <v>682</v>
      </c>
    </row>
    <row r="4" spans="1:8" x14ac:dyDescent="0.25">
      <c r="B4" s="65" t="s">
        <v>530</v>
      </c>
      <c r="C4" s="5" t="s">
        <v>442</v>
      </c>
      <c r="D4" s="6" t="s">
        <v>11</v>
      </c>
      <c r="E4" s="50">
        <v>60</v>
      </c>
      <c r="F4" s="50">
        <v>2</v>
      </c>
      <c r="G4" s="50">
        <v>1</v>
      </c>
      <c r="H4" s="4" t="s">
        <v>682</v>
      </c>
    </row>
    <row r="5" spans="1:8" x14ac:dyDescent="0.25">
      <c r="B5" s="65" t="s">
        <v>785</v>
      </c>
      <c r="C5" s="47" t="s">
        <v>442</v>
      </c>
      <c r="D5" s="6" t="s">
        <v>11</v>
      </c>
      <c r="E5" s="50">
        <v>90</v>
      </c>
      <c r="F5" s="50">
        <v>1</v>
      </c>
      <c r="G5" s="50">
        <v>2</v>
      </c>
      <c r="H5" s="4" t="s">
        <v>682</v>
      </c>
    </row>
    <row r="6" spans="1:8" x14ac:dyDescent="0.25">
      <c r="B6" s="65" t="s">
        <v>421</v>
      </c>
      <c r="C6" s="5" t="s">
        <v>542</v>
      </c>
      <c r="D6" s="6" t="s">
        <v>11</v>
      </c>
      <c r="E6" s="50">
        <v>45</v>
      </c>
      <c r="F6" s="50">
        <v>2</v>
      </c>
      <c r="G6" s="50">
        <v>1</v>
      </c>
      <c r="H6" s="4" t="s">
        <v>736</v>
      </c>
    </row>
    <row r="7" spans="1:8" ht="30" x14ac:dyDescent="0.25">
      <c r="B7" s="65" t="s">
        <v>448</v>
      </c>
      <c r="C7" s="47" t="s">
        <v>449</v>
      </c>
      <c r="D7" s="6" t="s">
        <v>0</v>
      </c>
      <c r="E7" s="50">
        <v>110</v>
      </c>
      <c r="F7" s="50">
        <v>1</v>
      </c>
      <c r="G7" s="50">
        <v>2</v>
      </c>
      <c r="H7" s="4" t="s">
        <v>682</v>
      </c>
    </row>
    <row r="8" spans="1:8" x14ac:dyDescent="0.25">
      <c r="B8" s="65" t="s">
        <v>480</v>
      </c>
      <c r="C8" s="47" t="s">
        <v>718</v>
      </c>
      <c r="D8" s="6" t="s">
        <v>11</v>
      </c>
      <c r="E8" s="50">
        <v>30</v>
      </c>
      <c r="G8" s="50">
        <v>1</v>
      </c>
      <c r="H8" s="4" t="s">
        <v>737</v>
      </c>
    </row>
    <row r="9" spans="1:8" ht="30" x14ac:dyDescent="0.25">
      <c r="B9" s="65" t="s">
        <v>688</v>
      </c>
      <c r="C9" s="5" t="s">
        <v>484</v>
      </c>
      <c r="D9" s="6" t="s">
        <v>0</v>
      </c>
      <c r="E9" s="50">
        <v>35</v>
      </c>
      <c r="F9" s="50">
        <v>2</v>
      </c>
      <c r="G9" s="50">
        <v>2</v>
      </c>
      <c r="H9" s="4" t="s">
        <v>738</v>
      </c>
    </row>
    <row r="10" spans="1:8" ht="30" x14ac:dyDescent="0.25">
      <c r="B10" s="65" t="s">
        <v>512</v>
      </c>
      <c r="C10" s="5" t="s">
        <v>690</v>
      </c>
      <c r="D10" s="6" t="s">
        <v>0</v>
      </c>
      <c r="E10" s="50">
        <v>75</v>
      </c>
      <c r="F10" s="50">
        <v>2</v>
      </c>
      <c r="G10" s="50">
        <v>3</v>
      </c>
      <c r="H10" s="4" t="s">
        <v>739</v>
      </c>
    </row>
    <row r="11" spans="1:8" x14ac:dyDescent="0.25">
      <c r="B11" s="65" t="s">
        <v>541</v>
      </c>
      <c r="C11" s="5" t="s">
        <v>422</v>
      </c>
      <c r="D11" s="6" t="s">
        <v>11</v>
      </c>
      <c r="E11" s="50">
        <v>0</v>
      </c>
      <c r="F11" s="50">
        <v>2</v>
      </c>
      <c r="G11" s="50">
        <v>1</v>
      </c>
      <c r="H11" s="4" t="s">
        <v>736</v>
      </c>
    </row>
    <row r="12" spans="1:8" x14ac:dyDescent="0.25">
      <c r="B12" s="65" t="s">
        <v>666</v>
      </c>
      <c r="C12" s="5" t="s">
        <v>112</v>
      </c>
      <c r="D12" s="6" t="s">
        <v>0</v>
      </c>
      <c r="E12" s="50">
        <v>85</v>
      </c>
      <c r="F12" s="50">
        <v>1</v>
      </c>
      <c r="G12" s="50">
        <v>3</v>
      </c>
      <c r="H12" s="4" t="s">
        <v>740</v>
      </c>
    </row>
    <row r="13" spans="1:8" ht="45" x14ac:dyDescent="0.25">
      <c r="B13" s="65" t="s">
        <v>810</v>
      </c>
      <c r="C13" s="5" t="s">
        <v>811</v>
      </c>
      <c r="H13" s="4" t="s">
        <v>763</v>
      </c>
    </row>
    <row r="14" spans="1:8" ht="30" x14ac:dyDescent="0.25">
      <c r="B14" s="65" t="s">
        <v>544</v>
      </c>
      <c r="C14" s="5" t="s">
        <v>687</v>
      </c>
      <c r="D14" s="6" t="s">
        <v>0</v>
      </c>
      <c r="E14" s="50">
        <v>35</v>
      </c>
      <c r="F14" s="50" t="s">
        <v>579</v>
      </c>
      <c r="G14" s="50">
        <v>2</v>
      </c>
      <c r="H14" s="4" t="s">
        <v>741</v>
      </c>
    </row>
    <row r="15" spans="1:8" ht="60" x14ac:dyDescent="0.25">
      <c r="B15" s="65" t="s">
        <v>711</v>
      </c>
      <c r="C15" s="5" t="s">
        <v>712</v>
      </c>
      <c r="D15" s="6" t="s">
        <v>0</v>
      </c>
      <c r="E15" s="50">
        <v>45</v>
      </c>
      <c r="F15" s="50">
        <v>1</v>
      </c>
      <c r="G15" s="50">
        <v>3</v>
      </c>
      <c r="H15" s="4" t="s">
        <v>739</v>
      </c>
    </row>
    <row r="16" spans="1:8" ht="45" x14ac:dyDescent="0.25">
      <c r="B16" s="65" t="s">
        <v>783</v>
      </c>
      <c r="C16" s="47" t="s">
        <v>784</v>
      </c>
      <c r="D16" s="6" t="s">
        <v>0</v>
      </c>
      <c r="E16" s="50">
        <v>25</v>
      </c>
      <c r="F16" s="50" t="s">
        <v>598</v>
      </c>
      <c r="G16" s="50">
        <v>2</v>
      </c>
      <c r="H16" s="4" t="s">
        <v>764</v>
      </c>
    </row>
    <row r="17" spans="1:8" ht="30" x14ac:dyDescent="0.25">
      <c r="B17" s="65" t="s">
        <v>599</v>
      </c>
      <c r="C17" s="5" t="s">
        <v>597</v>
      </c>
      <c r="D17" s="6" t="s">
        <v>0</v>
      </c>
      <c r="E17" s="50" t="s">
        <v>598</v>
      </c>
      <c r="F17" s="50">
        <v>1</v>
      </c>
      <c r="G17" s="50">
        <v>3</v>
      </c>
      <c r="H17" s="4" t="s">
        <v>682</v>
      </c>
    </row>
    <row r="18" spans="1:8" ht="30" x14ac:dyDescent="0.25">
      <c r="B18" s="65" t="s">
        <v>629</v>
      </c>
      <c r="C18" s="5" t="s">
        <v>630</v>
      </c>
      <c r="D18" s="6" t="s">
        <v>0</v>
      </c>
      <c r="E18" s="50" t="s">
        <v>598</v>
      </c>
      <c r="F18" s="50">
        <v>1</v>
      </c>
      <c r="G18" s="50">
        <v>3</v>
      </c>
      <c r="H18" s="4" t="s">
        <v>682</v>
      </c>
    </row>
    <row r="19" spans="1:8" ht="30" x14ac:dyDescent="0.25">
      <c r="B19" s="65" t="s">
        <v>710</v>
      </c>
      <c r="C19" s="5" t="s">
        <v>686</v>
      </c>
      <c r="D19" s="6" t="s">
        <v>442</v>
      </c>
      <c r="E19" s="50">
        <v>0</v>
      </c>
      <c r="F19" s="50" t="s">
        <v>443</v>
      </c>
      <c r="G19" s="50">
        <v>4</v>
      </c>
      <c r="H19" s="4" t="s">
        <v>820</v>
      </c>
    </row>
    <row r="20" spans="1:8" ht="45" x14ac:dyDescent="0.25">
      <c r="B20" s="65" t="s">
        <v>511</v>
      </c>
      <c r="C20" s="5" t="s">
        <v>685</v>
      </c>
      <c r="D20" s="6" t="s">
        <v>442</v>
      </c>
      <c r="E20" s="50">
        <v>0</v>
      </c>
      <c r="F20" s="50" t="s">
        <v>443</v>
      </c>
      <c r="G20" s="50">
        <v>3</v>
      </c>
      <c r="H20" s="4" t="s">
        <v>742</v>
      </c>
    </row>
    <row r="21" spans="1:8" x14ac:dyDescent="0.25">
      <c r="B21" s="65" t="s">
        <v>664</v>
      </c>
      <c r="C21" s="4" t="s">
        <v>665</v>
      </c>
      <c r="D21" s="6" t="s">
        <v>442</v>
      </c>
      <c r="E21" s="50">
        <v>0</v>
      </c>
      <c r="F21" s="50" t="s">
        <v>443</v>
      </c>
      <c r="G21" s="50">
        <v>3</v>
      </c>
      <c r="H21" s="4" t="s">
        <v>820</v>
      </c>
    </row>
    <row r="22" spans="1:8" ht="30" x14ac:dyDescent="0.25">
      <c r="B22" s="65" t="s">
        <v>674</v>
      </c>
      <c r="C22" s="5" t="s">
        <v>675</v>
      </c>
      <c r="D22" s="6" t="s">
        <v>442</v>
      </c>
      <c r="E22" s="50">
        <v>0</v>
      </c>
      <c r="F22" s="50" t="s">
        <v>443</v>
      </c>
      <c r="G22" s="50">
        <v>2</v>
      </c>
      <c r="H22" s="4" t="s">
        <v>743</v>
      </c>
    </row>
    <row r="23" spans="1:8" ht="30" x14ac:dyDescent="0.25">
      <c r="B23" s="65" t="s">
        <v>791</v>
      </c>
      <c r="C23" s="5" t="s">
        <v>792</v>
      </c>
      <c r="D23" s="6" t="s">
        <v>442</v>
      </c>
      <c r="E23" s="50">
        <v>0</v>
      </c>
      <c r="F23" s="50" t="s">
        <v>443</v>
      </c>
      <c r="G23" s="50">
        <v>1</v>
      </c>
      <c r="H23" s="4" t="s">
        <v>820</v>
      </c>
    </row>
    <row r="24" spans="1:8" ht="45" x14ac:dyDescent="0.25">
      <c r="B24" s="65" t="s">
        <v>650</v>
      </c>
      <c r="C24" s="5" t="s">
        <v>667</v>
      </c>
      <c r="D24" s="6" t="s">
        <v>442</v>
      </c>
      <c r="E24" s="50">
        <v>0</v>
      </c>
      <c r="F24" s="50" t="s">
        <v>443</v>
      </c>
      <c r="G24" s="50">
        <v>2</v>
      </c>
      <c r="H24" s="4" t="s">
        <v>744</v>
      </c>
    </row>
    <row r="25" spans="1:8" x14ac:dyDescent="0.25">
      <c r="A25" s="59" t="s">
        <v>117</v>
      </c>
      <c r="B25" s="66" t="s">
        <v>626</v>
      </c>
      <c r="C25" s="47" t="s">
        <v>442</v>
      </c>
      <c r="D25" s="6" t="s">
        <v>0</v>
      </c>
      <c r="E25" s="50">
        <v>50</v>
      </c>
      <c r="F25" s="50">
        <v>1</v>
      </c>
      <c r="G25" s="50">
        <v>1</v>
      </c>
      <c r="H25" s="4" t="s">
        <v>682</v>
      </c>
    </row>
    <row r="26" spans="1:8" x14ac:dyDescent="0.25">
      <c r="A26" s="59"/>
      <c r="B26" s="66" t="s">
        <v>529</v>
      </c>
      <c r="C26" s="47" t="s">
        <v>442</v>
      </c>
      <c r="D26" s="6" t="s">
        <v>11</v>
      </c>
      <c r="E26" s="50">
        <v>55</v>
      </c>
      <c r="F26" s="50">
        <v>2</v>
      </c>
      <c r="G26" s="50">
        <v>1</v>
      </c>
      <c r="H26" s="4" t="s">
        <v>682</v>
      </c>
    </row>
    <row r="27" spans="1:8" ht="30" x14ac:dyDescent="0.25">
      <c r="A27" s="59"/>
      <c r="B27" s="66" t="s">
        <v>786</v>
      </c>
      <c r="C27" s="47" t="s">
        <v>775</v>
      </c>
      <c r="D27" s="6" t="s">
        <v>0</v>
      </c>
      <c r="E27" s="50">
        <v>60</v>
      </c>
      <c r="F27" s="50">
        <v>1</v>
      </c>
      <c r="G27" s="50">
        <v>2</v>
      </c>
      <c r="H27" s="4" t="s">
        <v>682</v>
      </c>
    </row>
    <row r="28" spans="1:8" ht="30" x14ac:dyDescent="0.25">
      <c r="A28" s="59"/>
      <c r="B28" s="66" t="s">
        <v>515</v>
      </c>
      <c r="C28" s="47" t="s">
        <v>627</v>
      </c>
      <c r="D28" s="6" t="s">
        <v>0</v>
      </c>
      <c r="E28" s="50">
        <v>50</v>
      </c>
      <c r="F28" s="50">
        <v>1</v>
      </c>
      <c r="G28" s="50">
        <v>2</v>
      </c>
      <c r="H28" s="4" t="s">
        <v>745</v>
      </c>
    </row>
    <row r="29" spans="1:8" ht="60" x14ac:dyDescent="0.25">
      <c r="A29" s="59"/>
      <c r="B29" s="66" t="s">
        <v>519</v>
      </c>
      <c r="C29" s="47" t="s">
        <v>600</v>
      </c>
      <c r="D29" s="6" t="s">
        <v>11</v>
      </c>
      <c r="E29" s="50">
        <v>10</v>
      </c>
      <c r="F29" s="50">
        <v>2</v>
      </c>
      <c r="G29" s="50">
        <v>3</v>
      </c>
      <c r="H29" s="4" t="s">
        <v>746</v>
      </c>
    </row>
    <row r="30" spans="1:8" ht="60" x14ac:dyDescent="0.25">
      <c r="A30" s="59"/>
      <c r="B30" s="66" t="s">
        <v>527</v>
      </c>
      <c r="C30" s="47" t="s">
        <v>563</v>
      </c>
      <c r="D30" s="6" t="s">
        <v>0</v>
      </c>
      <c r="E30" s="50">
        <v>40</v>
      </c>
      <c r="F30" s="50">
        <v>1</v>
      </c>
      <c r="G30" s="50">
        <v>2</v>
      </c>
      <c r="H30" s="4" t="s">
        <v>747</v>
      </c>
    </row>
    <row r="31" spans="1:8" ht="30" x14ac:dyDescent="0.25">
      <c r="A31" s="59"/>
      <c r="B31" s="66" t="s">
        <v>531</v>
      </c>
      <c r="C31" s="47" t="s">
        <v>556</v>
      </c>
      <c r="D31" s="6" t="s">
        <v>0</v>
      </c>
      <c r="E31" s="50">
        <v>55</v>
      </c>
      <c r="F31" s="50">
        <v>2</v>
      </c>
      <c r="G31" s="50">
        <v>2</v>
      </c>
      <c r="H31" s="4" t="s">
        <v>748</v>
      </c>
    </row>
    <row r="32" spans="1:8" x14ac:dyDescent="0.25">
      <c r="A32" s="59"/>
      <c r="B32" s="66" t="s">
        <v>533</v>
      </c>
      <c r="C32" s="47" t="s">
        <v>422</v>
      </c>
      <c r="D32" s="6" t="s">
        <v>0</v>
      </c>
      <c r="E32" s="50">
        <v>90</v>
      </c>
      <c r="F32" s="50">
        <v>1</v>
      </c>
      <c r="G32" s="50">
        <v>4</v>
      </c>
      <c r="H32" s="4" t="s">
        <v>736</v>
      </c>
    </row>
    <row r="33" spans="1:9" x14ac:dyDescent="0.25">
      <c r="A33" s="59"/>
      <c r="B33" s="66" t="s">
        <v>610</v>
      </c>
      <c r="C33" s="47" t="s">
        <v>112</v>
      </c>
      <c r="D33" s="6" t="s">
        <v>0</v>
      </c>
      <c r="E33" s="50">
        <v>55</v>
      </c>
      <c r="F33" s="50">
        <v>1</v>
      </c>
      <c r="G33" s="50">
        <v>2</v>
      </c>
      <c r="H33" s="4" t="s">
        <v>740</v>
      </c>
    </row>
    <row r="34" spans="1:9" ht="30" x14ac:dyDescent="0.25">
      <c r="A34" s="59"/>
      <c r="B34" s="66" t="s">
        <v>642</v>
      </c>
      <c r="C34" s="47" t="s">
        <v>694</v>
      </c>
      <c r="D34" s="6" t="s">
        <v>0</v>
      </c>
      <c r="E34" s="50">
        <v>60</v>
      </c>
      <c r="F34" s="50">
        <v>1</v>
      </c>
      <c r="G34" s="50">
        <v>2</v>
      </c>
      <c r="H34" s="4" t="s">
        <v>738</v>
      </c>
    </row>
    <row r="35" spans="1:9" x14ac:dyDescent="0.25">
      <c r="A35" s="59"/>
      <c r="B35" s="66" t="s">
        <v>651</v>
      </c>
      <c r="C35" s="74" t="s">
        <v>652</v>
      </c>
      <c r="D35" s="6" t="s">
        <v>0</v>
      </c>
      <c r="E35" s="50">
        <v>50</v>
      </c>
      <c r="F35" s="50">
        <v>1</v>
      </c>
      <c r="G35" s="50">
        <v>2</v>
      </c>
      <c r="H35" s="4" t="s">
        <v>745</v>
      </c>
    </row>
    <row r="36" spans="1:9" ht="30" x14ac:dyDescent="0.25">
      <c r="A36" s="59"/>
      <c r="B36" s="66" t="s">
        <v>777</v>
      </c>
      <c r="C36" s="47" t="s">
        <v>778</v>
      </c>
      <c r="D36" s="6" t="s">
        <v>11</v>
      </c>
      <c r="E36" s="50">
        <v>40</v>
      </c>
      <c r="F36" s="50">
        <v>2</v>
      </c>
      <c r="G36" s="50">
        <v>3</v>
      </c>
      <c r="H36" s="4" t="s">
        <v>745</v>
      </c>
    </row>
    <row r="37" spans="1:9" ht="30" x14ac:dyDescent="0.25">
      <c r="A37" s="59"/>
      <c r="B37" s="66" t="s">
        <v>816</v>
      </c>
      <c r="C37" s="47" t="s">
        <v>815</v>
      </c>
      <c r="D37" s="6" t="s">
        <v>0</v>
      </c>
      <c r="E37" s="50">
        <v>40</v>
      </c>
      <c r="F37" s="50">
        <v>1</v>
      </c>
      <c r="G37" s="50">
        <v>2</v>
      </c>
      <c r="H37" s="4" t="s">
        <v>747</v>
      </c>
    </row>
    <row r="38" spans="1:9" ht="75" x14ac:dyDescent="0.25">
      <c r="A38" s="59"/>
      <c r="B38" s="66" t="s">
        <v>771</v>
      </c>
      <c r="C38" s="47" t="s">
        <v>772</v>
      </c>
      <c r="D38" s="6" t="s">
        <v>11</v>
      </c>
      <c r="E38" s="50">
        <v>40</v>
      </c>
      <c r="F38" s="50">
        <v>2</v>
      </c>
      <c r="G38" s="50">
        <v>2</v>
      </c>
      <c r="H38" s="4" t="s">
        <v>682</v>
      </c>
    </row>
    <row r="39" spans="1:9" ht="30" x14ac:dyDescent="0.25">
      <c r="A39" s="59"/>
      <c r="B39" s="66" t="s">
        <v>450</v>
      </c>
      <c r="C39" s="47" t="s">
        <v>557</v>
      </c>
      <c r="E39" s="50">
        <v>0</v>
      </c>
      <c r="F39" s="50" t="s">
        <v>443</v>
      </c>
      <c r="G39" s="50">
        <v>2</v>
      </c>
      <c r="H39" s="4" t="s">
        <v>743</v>
      </c>
    </row>
    <row r="40" spans="1:9" ht="30" x14ac:dyDescent="0.25">
      <c r="A40" s="59"/>
      <c r="B40" s="66" t="s">
        <v>441</v>
      </c>
      <c r="C40" s="47" t="s">
        <v>639</v>
      </c>
      <c r="D40" s="6" t="s">
        <v>442</v>
      </c>
      <c r="E40" s="50">
        <v>0</v>
      </c>
      <c r="F40" s="50" t="s">
        <v>443</v>
      </c>
      <c r="G40" s="50">
        <v>3</v>
      </c>
      <c r="H40" s="4" t="s">
        <v>744</v>
      </c>
    </row>
    <row r="41" spans="1:9" ht="30" x14ac:dyDescent="0.25">
      <c r="A41" s="59"/>
      <c r="B41" s="66" t="s">
        <v>537</v>
      </c>
      <c r="C41" s="47" t="s">
        <v>638</v>
      </c>
      <c r="D41" s="6" t="s">
        <v>442</v>
      </c>
      <c r="E41" s="50">
        <v>0</v>
      </c>
      <c r="F41" s="50" t="s">
        <v>443</v>
      </c>
      <c r="G41" s="50">
        <v>3</v>
      </c>
      <c r="H41" s="4" t="s">
        <v>820</v>
      </c>
    </row>
    <row r="42" spans="1:9" x14ac:dyDescent="0.25">
      <c r="A42" s="59"/>
      <c r="B42" s="66" t="s">
        <v>635</v>
      </c>
      <c r="C42" s="47" t="s">
        <v>637</v>
      </c>
      <c r="D42" s="6" t="s">
        <v>442</v>
      </c>
      <c r="E42" s="50">
        <v>0</v>
      </c>
      <c r="F42" s="50" t="s">
        <v>636</v>
      </c>
      <c r="G42" s="50">
        <v>2</v>
      </c>
      <c r="H42" s="4" t="s">
        <v>820</v>
      </c>
    </row>
    <row r="43" spans="1:9" ht="45" x14ac:dyDescent="0.25">
      <c r="A43" s="59"/>
      <c r="B43" s="66" t="s">
        <v>793</v>
      </c>
      <c r="C43" s="47" t="s">
        <v>794</v>
      </c>
      <c r="D43" s="6" t="s">
        <v>442</v>
      </c>
      <c r="E43" s="50">
        <v>0</v>
      </c>
      <c r="F43" s="50" t="s">
        <v>443</v>
      </c>
      <c r="G43" s="50">
        <v>2</v>
      </c>
      <c r="H43" s="4" t="s">
        <v>795</v>
      </c>
    </row>
    <row r="44" spans="1:9" ht="30" x14ac:dyDescent="0.25">
      <c r="A44" s="60" t="s">
        <v>192</v>
      </c>
      <c r="B44" s="67" t="s">
        <v>504</v>
      </c>
      <c r="C44" s="47" t="s">
        <v>775</v>
      </c>
      <c r="D44" s="6" t="s">
        <v>0</v>
      </c>
      <c r="E44" s="50">
        <v>60</v>
      </c>
      <c r="F44" s="50">
        <v>1</v>
      </c>
      <c r="G44" s="50">
        <v>2</v>
      </c>
      <c r="H44" s="4" t="s">
        <v>682</v>
      </c>
    </row>
    <row r="45" spans="1:9" ht="30" x14ac:dyDescent="0.25">
      <c r="A45" s="60"/>
      <c r="B45" s="67" t="s">
        <v>505</v>
      </c>
      <c r="C45" s="47" t="s">
        <v>506</v>
      </c>
      <c r="D45" s="6" t="s">
        <v>0</v>
      </c>
      <c r="E45" s="50">
        <v>50</v>
      </c>
      <c r="F45" s="50">
        <v>1</v>
      </c>
      <c r="G45" s="50">
        <v>2</v>
      </c>
      <c r="H45" s="4" t="s">
        <v>682</v>
      </c>
    </row>
    <row r="46" spans="1:9" ht="45" x14ac:dyDescent="0.25">
      <c r="A46" s="60"/>
      <c r="B46" s="67" t="s">
        <v>507</v>
      </c>
      <c r="C46" s="47" t="s">
        <v>577</v>
      </c>
      <c r="D46" s="6" t="s">
        <v>11</v>
      </c>
      <c r="E46" s="50">
        <v>55</v>
      </c>
      <c r="F46" s="50">
        <v>1</v>
      </c>
      <c r="G46" s="50">
        <v>2</v>
      </c>
      <c r="H46" s="4" t="s">
        <v>763</v>
      </c>
      <c r="I46" s="17"/>
    </row>
    <row r="47" spans="1:9" ht="30" x14ac:dyDescent="0.25">
      <c r="A47" s="60"/>
      <c r="B47" s="67" t="s">
        <v>643</v>
      </c>
      <c r="C47" s="47" t="s">
        <v>644</v>
      </c>
      <c r="D47" s="6" t="s">
        <v>0</v>
      </c>
      <c r="E47" s="50">
        <v>60</v>
      </c>
      <c r="F47" s="50">
        <v>2</v>
      </c>
      <c r="G47" s="50">
        <v>2</v>
      </c>
      <c r="H47" s="4" t="s">
        <v>682</v>
      </c>
    </row>
    <row r="48" spans="1:9" ht="30" x14ac:dyDescent="0.25">
      <c r="A48" s="60"/>
      <c r="B48" s="67" t="s">
        <v>773</v>
      </c>
      <c r="C48" s="47" t="s">
        <v>774</v>
      </c>
      <c r="D48" s="6" t="s">
        <v>442</v>
      </c>
      <c r="E48" s="50">
        <v>0</v>
      </c>
      <c r="F48" s="50">
        <v>2</v>
      </c>
      <c r="G48" s="50">
        <v>1</v>
      </c>
      <c r="H48" s="4" t="s">
        <v>684</v>
      </c>
    </row>
    <row r="49" spans="1:9" x14ac:dyDescent="0.25">
      <c r="A49" s="60"/>
      <c r="B49" s="67" t="s">
        <v>513</v>
      </c>
      <c r="I49" s="17"/>
    </row>
    <row r="50" spans="1:9" x14ac:dyDescent="0.25">
      <c r="A50" s="60"/>
      <c r="B50" s="67" t="s">
        <v>536</v>
      </c>
      <c r="I50" s="17"/>
    </row>
    <row r="51" spans="1:9" x14ac:dyDescent="0.25">
      <c r="A51" s="60"/>
      <c r="B51" s="67" t="s">
        <v>545</v>
      </c>
      <c r="C51" s="47" t="s">
        <v>813</v>
      </c>
      <c r="D51" s="6" t="s">
        <v>11</v>
      </c>
      <c r="E51" s="50">
        <v>55</v>
      </c>
      <c r="F51" s="50">
        <v>2</v>
      </c>
      <c r="G51" s="50">
        <v>2</v>
      </c>
      <c r="H51" s="4" t="s">
        <v>769</v>
      </c>
      <c r="I51" s="17"/>
    </row>
    <row r="52" spans="1:9" ht="30" x14ac:dyDescent="0.25">
      <c r="A52" s="60"/>
      <c r="B52" s="67" t="s">
        <v>812</v>
      </c>
      <c r="C52" s="47" t="s">
        <v>814</v>
      </c>
      <c r="D52" s="6" t="s">
        <v>0</v>
      </c>
      <c r="E52" s="50">
        <v>65</v>
      </c>
      <c r="F52" s="50">
        <v>2</v>
      </c>
      <c r="G52" s="50">
        <v>3</v>
      </c>
      <c r="H52" s="4" t="s">
        <v>747</v>
      </c>
      <c r="I52" s="17"/>
    </row>
    <row r="53" spans="1:9" x14ac:dyDescent="0.25">
      <c r="A53" s="60"/>
      <c r="B53" s="67" t="s">
        <v>576</v>
      </c>
      <c r="C53" s="47" t="s">
        <v>481</v>
      </c>
      <c r="D53" s="6" t="s">
        <v>0</v>
      </c>
      <c r="E53" s="50">
        <v>70</v>
      </c>
      <c r="F53" s="50">
        <v>1</v>
      </c>
      <c r="G53" s="50">
        <v>3</v>
      </c>
      <c r="H53" s="4" t="s">
        <v>737</v>
      </c>
    </row>
    <row r="54" spans="1:9" ht="45" x14ac:dyDescent="0.25">
      <c r="A54" s="60"/>
      <c r="B54" s="67" t="s">
        <v>606</v>
      </c>
      <c r="C54" s="47" t="s">
        <v>607</v>
      </c>
      <c r="D54" s="6" t="s">
        <v>0</v>
      </c>
      <c r="E54" s="50">
        <v>100</v>
      </c>
      <c r="F54" s="50">
        <v>1</v>
      </c>
      <c r="G54" s="50">
        <v>4</v>
      </c>
      <c r="H54" s="4" t="s">
        <v>749</v>
      </c>
    </row>
    <row r="55" spans="1:9" ht="45" x14ac:dyDescent="0.25">
      <c r="A55" s="60"/>
      <c r="B55" s="67" t="s">
        <v>798</v>
      </c>
      <c r="C55" s="47" t="s">
        <v>799</v>
      </c>
      <c r="D55" s="6" t="s">
        <v>442</v>
      </c>
      <c r="E55" s="50">
        <v>0</v>
      </c>
      <c r="F55" s="50" t="s">
        <v>443</v>
      </c>
      <c r="G55" s="50">
        <v>3</v>
      </c>
      <c r="H55" s="4" t="s">
        <v>742</v>
      </c>
      <c r="I55" s="17"/>
    </row>
    <row r="56" spans="1:9" ht="30" x14ac:dyDescent="0.25">
      <c r="A56" s="60"/>
      <c r="B56" s="67" t="s">
        <v>423</v>
      </c>
      <c r="C56" s="47" t="s">
        <v>424</v>
      </c>
      <c r="D56" s="6" t="s">
        <v>442</v>
      </c>
      <c r="E56" s="50">
        <v>0</v>
      </c>
      <c r="F56" s="50" t="s">
        <v>443</v>
      </c>
      <c r="G56" s="50">
        <v>3</v>
      </c>
      <c r="H56" s="4" t="s">
        <v>744</v>
      </c>
    </row>
    <row r="57" spans="1:9" ht="45" x14ac:dyDescent="0.25">
      <c r="A57" s="60"/>
      <c r="B57" s="67" t="s">
        <v>796</v>
      </c>
      <c r="C57" s="47" t="s">
        <v>797</v>
      </c>
      <c r="D57" s="6" t="s">
        <v>442</v>
      </c>
      <c r="E57" s="50">
        <v>0</v>
      </c>
      <c r="F57" s="50" t="s">
        <v>443</v>
      </c>
      <c r="G57" s="50">
        <v>2</v>
      </c>
      <c r="H57" s="4" t="s">
        <v>795</v>
      </c>
    </row>
    <row r="58" spans="1:9" x14ac:dyDescent="0.25">
      <c r="A58" s="61" t="s">
        <v>193</v>
      </c>
      <c r="B58" s="69" t="s">
        <v>524</v>
      </c>
      <c r="C58" s="47" t="s">
        <v>442</v>
      </c>
      <c r="D58" s="6" t="s">
        <v>0</v>
      </c>
      <c r="E58" s="50">
        <v>75</v>
      </c>
      <c r="F58" s="50">
        <v>2</v>
      </c>
      <c r="G58" s="50">
        <v>2</v>
      </c>
      <c r="H58" s="4" t="s">
        <v>682</v>
      </c>
    </row>
    <row r="59" spans="1:9" x14ac:dyDescent="0.25">
      <c r="A59" s="61"/>
      <c r="B59" s="69" t="s">
        <v>539</v>
      </c>
      <c r="C59" s="47" t="s">
        <v>442</v>
      </c>
      <c r="D59" s="6" t="s">
        <v>11</v>
      </c>
      <c r="E59" s="50">
        <v>65</v>
      </c>
      <c r="F59" s="50">
        <v>2</v>
      </c>
      <c r="G59" s="50">
        <v>2</v>
      </c>
      <c r="H59" s="4" t="s">
        <v>682</v>
      </c>
    </row>
    <row r="60" spans="1:9" ht="45" x14ac:dyDescent="0.25">
      <c r="A60" s="61"/>
      <c r="B60" s="69" t="s">
        <v>487</v>
      </c>
      <c r="C60" s="47" t="s">
        <v>716</v>
      </c>
      <c r="D60" s="6" t="s">
        <v>11</v>
      </c>
      <c r="E60" s="50">
        <v>55</v>
      </c>
      <c r="F60" s="50" t="s">
        <v>598</v>
      </c>
      <c r="G60" s="50">
        <v>3</v>
      </c>
      <c r="H60" s="4" t="s">
        <v>762</v>
      </c>
    </row>
    <row r="61" spans="1:9" ht="30" x14ac:dyDescent="0.25">
      <c r="A61" s="61"/>
      <c r="B61" s="69" t="s">
        <v>501</v>
      </c>
      <c r="C61" s="47" t="s">
        <v>502</v>
      </c>
      <c r="D61" s="6" t="s">
        <v>11</v>
      </c>
      <c r="G61" s="50">
        <v>2</v>
      </c>
      <c r="H61" s="4" t="s">
        <v>744</v>
      </c>
    </row>
    <row r="62" spans="1:9" ht="45" x14ac:dyDescent="0.25">
      <c r="A62" s="61"/>
      <c r="B62" s="69" t="s">
        <v>508</v>
      </c>
      <c r="C62" s="47" t="s">
        <v>577</v>
      </c>
      <c r="D62" s="6" t="s">
        <v>11</v>
      </c>
      <c r="E62" s="50">
        <v>55</v>
      </c>
      <c r="F62" s="50">
        <v>1</v>
      </c>
      <c r="G62" s="50">
        <v>2</v>
      </c>
      <c r="H62" s="4" t="s">
        <v>763</v>
      </c>
    </row>
    <row r="63" spans="1:9" ht="30" x14ac:dyDescent="0.25">
      <c r="A63" s="61"/>
      <c r="B63" s="69" t="s">
        <v>715</v>
      </c>
      <c r="C63" s="47" t="s">
        <v>731</v>
      </c>
      <c r="D63" s="6" t="s">
        <v>0</v>
      </c>
      <c r="E63" s="50">
        <v>50</v>
      </c>
      <c r="F63" s="50">
        <v>1</v>
      </c>
      <c r="G63" s="50">
        <v>3</v>
      </c>
      <c r="H63" s="4" t="s">
        <v>682</v>
      </c>
    </row>
    <row r="64" spans="1:9" x14ac:dyDescent="0.25">
      <c r="A64" s="61"/>
      <c r="B64" s="69" t="s">
        <v>540</v>
      </c>
    </row>
    <row r="65" spans="1:8" ht="30" x14ac:dyDescent="0.25">
      <c r="A65" s="61"/>
      <c r="B65" s="69" t="s">
        <v>584</v>
      </c>
      <c r="C65" s="47" t="s">
        <v>585</v>
      </c>
      <c r="D65" s="6" t="s">
        <v>0</v>
      </c>
      <c r="E65" s="50">
        <v>60</v>
      </c>
      <c r="F65" s="50">
        <v>2</v>
      </c>
      <c r="G65" s="50">
        <v>4</v>
      </c>
      <c r="H65" s="4" t="s">
        <v>764</v>
      </c>
    </row>
    <row r="66" spans="1:8" ht="30" x14ac:dyDescent="0.25">
      <c r="A66" s="61"/>
      <c r="B66" s="69" t="s">
        <v>589</v>
      </c>
      <c r="C66" s="47" t="s">
        <v>552</v>
      </c>
      <c r="D66" s="6" t="s">
        <v>0</v>
      </c>
      <c r="E66" s="50">
        <v>65</v>
      </c>
      <c r="F66" s="50">
        <v>1</v>
      </c>
      <c r="G66" s="50">
        <v>3</v>
      </c>
      <c r="H66" s="4" t="s">
        <v>739</v>
      </c>
    </row>
    <row r="67" spans="1:8" ht="45" x14ac:dyDescent="0.25">
      <c r="A67" s="61"/>
      <c r="B67" s="69" t="s">
        <v>681</v>
      </c>
      <c r="C67" s="47" t="s">
        <v>776</v>
      </c>
      <c r="D67" s="6" t="s">
        <v>0</v>
      </c>
      <c r="E67" s="50">
        <v>45</v>
      </c>
      <c r="F67" s="50">
        <v>1</v>
      </c>
      <c r="G67" s="50">
        <v>2</v>
      </c>
      <c r="H67" s="4" t="s">
        <v>745</v>
      </c>
    </row>
    <row r="68" spans="1:8" x14ac:dyDescent="0.25">
      <c r="A68" s="61"/>
      <c r="B68" s="69" t="s">
        <v>647</v>
      </c>
    </row>
    <row r="69" spans="1:8" ht="45" x14ac:dyDescent="0.25">
      <c r="A69" s="61"/>
      <c r="B69" s="69" t="s">
        <v>817</v>
      </c>
      <c r="C69" s="47" t="s">
        <v>818</v>
      </c>
      <c r="D69" s="6" t="s">
        <v>11</v>
      </c>
      <c r="E69" s="50">
        <v>30</v>
      </c>
      <c r="F69" s="50" t="s">
        <v>579</v>
      </c>
      <c r="G69" s="50">
        <v>2</v>
      </c>
      <c r="H69" s="4" t="s">
        <v>819</v>
      </c>
    </row>
    <row r="70" spans="1:8" ht="45" x14ac:dyDescent="0.25">
      <c r="A70" s="62" t="s">
        <v>191</v>
      </c>
      <c r="B70" s="70" t="s">
        <v>509</v>
      </c>
      <c r="C70" s="47" t="s">
        <v>628</v>
      </c>
      <c r="D70" s="6" t="s">
        <v>11</v>
      </c>
      <c r="E70" s="50">
        <v>60</v>
      </c>
      <c r="F70" s="50">
        <v>2</v>
      </c>
      <c r="G70" s="50">
        <v>2</v>
      </c>
      <c r="H70" s="4" t="s">
        <v>682</v>
      </c>
    </row>
    <row r="71" spans="1:8" x14ac:dyDescent="0.25">
      <c r="A71" s="62"/>
      <c r="B71" s="70" t="s">
        <v>517</v>
      </c>
      <c r="C71" s="47" t="s">
        <v>596</v>
      </c>
      <c r="D71" s="6" t="s">
        <v>11</v>
      </c>
      <c r="E71" s="50">
        <v>45</v>
      </c>
      <c r="F71" s="50">
        <v>1</v>
      </c>
      <c r="G71" s="50">
        <v>3</v>
      </c>
      <c r="H71" s="4" t="s">
        <v>750</v>
      </c>
    </row>
    <row r="72" spans="1:8" x14ac:dyDescent="0.25">
      <c r="A72" s="62"/>
      <c r="B72" s="70" t="s">
        <v>528</v>
      </c>
      <c r="C72" s="5" t="s">
        <v>554</v>
      </c>
      <c r="D72" s="6" t="s">
        <v>11</v>
      </c>
      <c r="E72" s="50">
        <v>50</v>
      </c>
      <c r="F72" s="50">
        <v>2</v>
      </c>
      <c r="G72" s="50">
        <v>3</v>
      </c>
      <c r="H72" s="4" t="s">
        <v>740</v>
      </c>
    </row>
    <row r="73" spans="1:8" x14ac:dyDescent="0.25">
      <c r="A73" s="62"/>
      <c r="B73" s="70" t="s">
        <v>676</v>
      </c>
      <c r="C73" s="5" t="s">
        <v>677</v>
      </c>
      <c r="D73" s="6" t="s">
        <v>0</v>
      </c>
      <c r="E73" s="50">
        <v>45</v>
      </c>
      <c r="F73" s="50">
        <v>2</v>
      </c>
      <c r="G73" s="50">
        <v>2</v>
      </c>
      <c r="H73" s="4" t="s">
        <v>747</v>
      </c>
    </row>
    <row r="74" spans="1:8" ht="30" x14ac:dyDescent="0.25">
      <c r="A74" s="62"/>
      <c r="B74" s="70" t="s">
        <v>551</v>
      </c>
      <c r="C74" s="47" t="s">
        <v>552</v>
      </c>
      <c r="D74" s="6" t="s">
        <v>11</v>
      </c>
      <c r="E74" s="50">
        <v>55</v>
      </c>
      <c r="F74" s="50">
        <v>2</v>
      </c>
      <c r="G74" s="50">
        <v>3</v>
      </c>
      <c r="H74" s="4" t="s">
        <v>739</v>
      </c>
    </row>
    <row r="75" spans="1:8" ht="45" x14ac:dyDescent="0.25">
      <c r="A75" s="62"/>
      <c r="B75" s="70" t="s">
        <v>564</v>
      </c>
      <c r="C75" s="47" t="s">
        <v>565</v>
      </c>
      <c r="D75" s="6" t="s">
        <v>11</v>
      </c>
      <c r="E75" s="50">
        <v>45</v>
      </c>
      <c r="H75" s="4" t="s">
        <v>766</v>
      </c>
    </row>
    <row r="76" spans="1:8" ht="45" x14ac:dyDescent="0.25">
      <c r="A76" s="62"/>
      <c r="B76" s="70" t="s">
        <v>601</v>
      </c>
      <c r="C76" s="47" t="s">
        <v>565</v>
      </c>
      <c r="D76" s="6" t="s">
        <v>0</v>
      </c>
      <c r="E76" s="50">
        <v>55</v>
      </c>
      <c r="H76" s="4" t="s">
        <v>766</v>
      </c>
    </row>
    <row r="77" spans="1:8" ht="30" x14ac:dyDescent="0.25">
      <c r="A77" s="62"/>
      <c r="B77" s="70" t="s">
        <v>634</v>
      </c>
      <c r="C77" s="47" t="s">
        <v>727</v>
      </c>
      <c r="D77" s="6" t="s">
        <v>11</v>
      </c>
      <c r="E77" s="50">
        <v>70</v>
      </c>
      <c r="F77" s="50">
        <v>1</v>
      </c>
      <c r="G77" s="50">
        <v>3</v>
      </c>
      <c r="H77" s="4" t="s">
        <v>767</v>
      </c>
    </row>
    <row r="78" spans="1:8" x14ac:dyDescent="0.25">
      <c r="A78" s="62"/>
      <c r="B78" s="70" t="s">
        <v>678</v>
      </c>
    </row>
    <row r="79" spans="1:8" ht="30" x14ac:dyDescent="0.25">
      <c r="A79" s="62"/>
      <c r="B79" s="70" t="s">
        <v>679</v>
      </c>
      <c r="C79" s="47" t="s">
        <v>680</v>
      </c>
      <c r="D79" s="6" t="s">
        <v>11</v>
      </c>
      <c r="E79" s="50">
        <v>50</v>
      </c>
      <c r="F79" s="50">
        <v>2</v>
      </c>
      <c r="G79" s="50">
        <v>2</v>
      </c>
      <c r="H79" s="4" t="s">
        <v>682</v>
      </c>
    </row>
    <row r="80" spans="1:8" ht="30" x14ac:dyDescent="0.25">
      <c r="A80" s="62"/>
      <c r="B80" s="70" t="s">
        <v>640</v>
      </c>
      <c r="C80" s="47" t="s">
        <v>641</v>
      </c>
      <c r="D80" s="6" t="s">
        <v>442</v>
      </c>
      <c r="E80" s="50">
        <v>0</v>
      </c>
      <c r="F80" s="50" t="s">
        <v>443</v>
      </c>
      <c r="G80" s="50">
        <v>2</v>
      </c>
      <c r="H80" s="4" t="s">
        <v>820</v>
      </c>
    </row>
    <row r="81" spans="1:8" ht="30" x14ac:dyDescent="0.25">
      <c r="A81" s="62"/>
      <c r="B81" s="70" t="s">
        <v>662</v>
      </c>
      <c r="C81" s="47" t="s">
        <v>663</v>
      </c>
      <c r="D81" s="6" t="s">
        <v>442</v>
      </c>
      <c r="E81" s="50">
        <v>0</v>
      </c>
      <c r="F81" s="50">
        <v>2</v>
      </c>
      <c r="G81" s="50">
        <v>2</v>
      </c>
      <c r="H81" s="4" t="s">
        <v>684</v>
      </c>
    </row>
    <row r="82" spans="1:8" ht="30" x14ac:dyDescent="0.25">
      <c r="A82" s="62"/>
      <c r="B82" s="70" t="s">
        <v>659</v>
      </c>
      <c r="C82" s="47" t="s">
        <v>660</v>
      </c>
      <c r="D82" s="6" t="s">
        <v>442</v>
      </c>
      <c r="E82" s="50">
        <v>0</v>
      </c>
      <c r="F82" s="50" t="s">
        <v>579</v>
      </c>
      <c r="G82" s="50">
        <v>3</v>
      </c>
      <c r="H82" s="4" t="s">
        <v>684</v>
      </c>
    </row>
    <row r="83" spans="1:8" ht="30" x14ac:dyDescent="0.25">
      <c r="A83" s="62"/>
      <c r="B83" s="70" t="s">
        <v>669</v>
      </c>
      <c r="C83" s="47" t="s">
        <v>670</v>
      </c>
      <c r="D83" s="6" t="s">
        <v>442</v>
      </c>
      <c r="E83" s="50">
        <v>0</v>
      </c>
      <c r="F83" s="50" t="s">
        <v>443</v>
      </c>
      <c r="G83" s="50">
        <v>2</v>
      </c>
      <c r="H83" s="4" t="s">
        <v>820</v>
      </c>
    </row>
    <row r="84" spans="1:8" x14ac:dyDescent="0.25">
      <c r="A84" s="62"/>
      <c r="B84" s="70" t="s">
        <v>789</v>
      </c>
    </row>
    <row r="85" spans="1:8" x14ac:dyDescent="0.25">
      <c r="A85" s="62"/>
      <c r="B85" s="70" t="s">
        <v>671</v>
      </c>
    </row>
    <row r="86" spans="1:8" x14ac:dyDescent="0.25">
      <c r="A86" s="63" t="s">
        <v>190</v>
      </c>
      <c r="B86" s="71" t="s">
        <v>493</v>
      </c>
      <c r="C86" s="47" t="s">
        <v>442</v>
      </c>
      <c r="D86" s="6" t="s">
        <v>0</v>
      </c>
      <c r="E86" s="50">
        <v>70</v>
      </c>
      <c r="F86" s="50">
        <v>1</v>
      </c>
      <c r="G86" s="50">
        <v>2</v>
      </c>
      <c r="H86" s="4" t="s">
        <v>682</v>
      </c>
    </row>
    <row r="87" spans="1:8" x14ac:dyDescent="0.25">
      <c r="A87" s="63"/>
      <c r="B87" s="71" t="s">
        <v>495</v>
      </c>
      <c r="C87" s="47" t="s">
        <v>442</v>
      </c>
      <c r="D87" s="6" t="s">
        <v>11</v>
      </c>
      <c r="E87" s="50">
        <v>80</v>
      </c>
      <c r="F87" s="50">
        <v>2</v>
      </c>
      <c r="G87" s="50">
        <v>4</v>
      </c>
      <c r="H87" s="4" t="s">
        <v>682</v>
      </c>
    </row>
    <row r="88" spans="1:8" x14ac:dyDescent="0.25">
      <c r="A88" s="63"/>
      <c r="B88" s="71" t="s">
        <v>661</v>
      </c>
    </row>
    <row r="89" spans="1:8" x14ac:dyDescent="0.25">
      <c r="A89" s="63"/>
      <c r="B89" s="71" t="s">
        <v>555</v>
      </c>
      <c r="C89" s="47" t="s">
        <v>553</v>
      </c>
      <c r="D89" s="6" t="s">
        <v>0</v>
      </c>
      <c r="E89" s="50">
        <v>70</v>
      </c>
      <c r="F89" s="50">
        <v>1</v>
      </c>
      <c r="G89" s="50">
        <v>2</v>
      </c>
      <c r="H89" s="4" t="s">
        <v>682</v>
      </c>
    </row>
    <row r="90" spans="1:8" x14ac:dyDescent="0.25">
      <c r="A90" s="63"/>
      <c r="B90" s="71" t="s">
        <v>520</v>
      </c>
    </row>
    <row r="91" spans="1:8" x14ac:dyDescent="0.25">
      <c r="A91" s="63"/>
      <c r="B91" s="71" t="s">
        <v>522</v>
      </c>
      <c r="C91" s="47" t="s">
        <v>614</v>
      </c>
      <c r="D91" s="6" t="s">
        <v>0</v>
      </c>
      <c r="E91" s="50">
        <v>40</v>
      </c>
      <c r="F91" s="50">
        <v>2</v>
      </c>
      <c r="G91" s="50">
        <v>2</v>
      </c>
      <c r="H91" s="4" t="s">
        <v>762</v>
      </c>
    </row>
    <row r="92" spans="1:8" ht="30" x14ac:dyDescent="0.25">
      <c r="A92" s="63"/>
      <c r="B92" s="71" t="s">
        <v>729</v>
      </c>
      <c r="C92" s="47" t="s">
        <v>725</v>
      </c>
      <c r="D92" s="6" t="s">
        <v>11</v>
      </c>
      <c r="E92" s="50">
        <v>90</v>
      </c>
      <c r="F92" s="50" t="s">
        <v>598</v>
      </c>
      <c r="G92" s="50">
        <v>4</v>
      </c>
      <c r="H92" s="4" t="s">
        <v>762</v>
      </c>
    </row>
    <row r="93" spans="1:8" ht="45" x14ac:dyDescent="0.25">
      <c r="A93" s="63"/>
      <c r="B93" s="71" t="s">
        <v>586</v>
      </c>
      <c r="C93" s="47" t="s">
        <v>587</v>
      </c>
      <c r="D93" s="6" t="s">
        <v>11</v>
      </c>
      <c r="E93" s="50">
        <v>40</v>
      </c>
      <c r="F93" s="50">
        <v>2</v>
      </c>
      <c r="G93" s="50">
        <v>2</v>
      </c>
      <c r="H93" s="4" t="s">
        <v>740</v>
      </c>
    </row>
    <row r="94" spans="1:8" x14ac:dyDescent="0.25">
      <c r="A94" s="63"/>
      <c r="B94" s="71" t="s">
        <v>592</v>
      </c>
      <c r="C94" s="47" t="s">
        <v>481</v>
      </c>
      <c r="D94" s="6" t="s">
        <v>11</v>
      </c>
      <c r="E94" s="50">
        <v>50</v>
      </c>
      <c r="F94" s="50">
        <v>2</v>
      </c>
      <c r="G94" s="50">
        <v>3</v>
      </c>
      <c r="H94" s="4" t="s">
        <v>737</v>
      </c>
    </row>
    <row r="95" spans="1:8" ht="30" x14ac:dyDescent="0.25">
      <c r="A95" s="63"/>
      <c r="B95" s="71" t="s">
        <v>654</v>
      </c>
      <c r="C95" s="47" t="s">
        <v>655</v>
      </c>
      <c r="D95" s="6" t="s">
        <v>11</v>
      </c>
      <c r="E95" s="50">
        <v>100</v>
      </c>
      <c r="F95" s="50">
        <v>2</v>
      </c>
      <c r="G95" s="50">
        <v>3</v>
      </c>
      <c r="H95" s="4" t="s">
        <v>682</v>
      </c>
    </row>
    <row r="96" spans="1:8" ht="45" x14ac:dyDescent="0.25">
      <c r="A96" s="63"/>
      <c r="B96" s="71" t="s">
        <v>730</v>
      </c>
      <c r="C96" s="47" t="s">
        <v>780</v>
      </c>
      <c r="D96" s="6" t="s">
        <v>11</v>
      </c>
      <c r="E96" s="50">
        <v>55</v>
      </c>
      <c r="F96" s="50">
        <v>1</v>
      </c>
      <c r="G96" s="50">
        <v>2</v>
      </c>
      <c r="H96" s="4" t="s">
        <v>762</v>
      </c>
    </row>
    <row r="97" spans="1:8" ht="45" x14ac:dyDescent="0.25">
      <c r="A97" s="63"/>
      <c r="B97" s="71" t="s">
        <v>732</v>
      </c>
      <c r="C97" s="47" t="s">
        <v>733</v>
      </c>
      <c r="D97" s="6" t="s">
        <v>0</v>
      </c>
      <c r="E97" s="50">
        <v>60</v>
      </c>
      <c r="F97" s="50">
        <v>2</v>
      </c>
      <c r="G97" s="50">
        <v>3</v>
      </c>
      <c r="H97" s="4" t="s">
        <v>682</v>
      </c>
    </row>
    <row r="98" spans="1:8" x14ac:dyDescent="0.25">
      <c r="A98" s="63"/>
      <c r="B98" s="71" t="s">
        <v>787</v>
      </c>
    </row>
    <row r="99" spans="1:8" ht="30" x14ac:dyDescent="0.25">
      <c r="A99" s="63"/>
      <c r="B99" s="71" t="s">
        <v>573</v>
      </c>
      <c r="C99" s="47" t="s">
        <v>588</v>
      </c>
      <c r="D99" s="6" t="s">
        <v>11</v>
      </c>
      <c r="E99" s="50">
        <v>0</v>
      </c>
      <c r="F99" s="50" t="s">
        <v>579</v>
      </c>
      <c r="G99" s="50">
        <v>3</v>
      </c>
      <c r="H99" s="4" t="s">
        <v>692</v>
      </c>
    </row>
    <row r="100" spans="1:8" ht="60" x14ac:dyDescent="0.25">
      <c r="A100" s="63"/>
      <c r="B100" s="71" t="s">
        <v>734</v>
      </c>
      <c r="C100" s="47" t="s">
        <v>735</v>
      </c>
      <c r="D100" s="6" t="s">
        <v>442</v>
      </c>
      <c r="E100" s="50">
        <v>0</v>
      </c>
      <c r="F100" s="50" t="s">
        <v>598</v>
      </c>
      <c r="G100" s="50">
        <v>3</v>
      </c>
      <c r="H100" s="4" t="s">
        <v>693</v>
      </c>
    </row>
    <row r="101" spans="1:8" x14ac:dyDescent="0.25">
      <c r="A101" s="63"/>
      <c r="B101" s="71"/>
    </row>
    <row r="102" spans="1:8" x14ac:dyDescent="0.25">
      <c r="A102" s="64" t="s">
        <v>116</v>
      </c>
      <c r="B102" s="68" t="s">
        <v>516</v>
      </c>
      <c r="C102" s="47" t="s">
        <v>442</v>
      </c>
      <c r="D102" s="6" t="s">
        <v>0</v>
      </c>
      <c r="E102" s="50">
        <v>60</v>
      </c>
      <c r="F102" s="50">
        <v>2</v>
      </c>
      <c r="G102" s="50">
        <v>2</v>
      </c>
      <c r="H102" s="4" t="s">
        <v>682</v>
      </c>
    </row>
    <row r="103" spans="1:8" x14ac:dyDescent="0.25">
      <c r="A103" s="64"/>
      <c r="B103" s="68" t="s">
        <v>648</v>
      </c>
      <c r="C103" s="47" t="s">
        <v>649</v>
      </c>
      <c r="D103" s="6" t="s">
        <v>11</v>
      </c>
      <c r="E103" s="50">
        <v>50</v>
      </c>
      <c r="F103" s="50" t="s">
        <v>598</v>
      </c>
      <c r="G103" s="50">
        <v>2</v>
      </c>
      <c r="H103" s="4" t="s">
        <v>682</v>
      </c>
    </row>
    <row r="104" spans="1:8" ht="30" x14ac:dyDescent="0.25">
      <c r="A104" s="64"/>
      <c r="B104" s="68" t="s">
        <v>518</v>
      </c>
      <c r="C104" s="47" t="s">
        <v>768</v>
      </c>
      <c r="D104" s="6" t="s">
        <v>11</v>
      </c>
      <c r="E104" s="50">
        <v>50</v>
      </c>
      <c r="F104" s="50">
        <v>1</v>
      </c>
      <c r="G104" s="50">
        <v>2</v>
      </c>
      <c r="H104" s="4" t="s">
        <v>769</v>
      </c>
    </row>
    <row r="105" spans="1:8" ht="30" x14ac:dyDescent="0.25">
      <c r="A105" s="64"/>
      <c r="B105" s="68" t="s">
        <v>433</v>
      </c>
      <c r="C105" s="47" t="s">
        <v>485</v>
      </c>
      <c r="D105" s="6" t="s">
        <v>11</v>
      </c>
      <c r="E105" s="50">
        <v>50</v>
      </c>
      <c r="F105" s="50">
        <v>2</v>
      </c>
      <c r="G105" s="50">
        <v>2</v>
      </c>
      <c r="H105" s="4" t="s">
        <v>763</v>
      </c>
    </row>
    <row r="106" spans="1:8" x14ac:dyDescent="0.25">
      <c r="A106" s="64"/>
      <c r="B106" s="68" t="s">
        <v>615</v>
      </c>
      <c r="C106" s="47" t="s">
        <v>614</v>
      </c>
      <c r="D106" s="6" t="s">
        <v>0</v>
      </c>
      <c r="E106" s="50">
        <v>70</v>
      </c>
      <c r="F106" s="50">
        <v>2</v>
      </c>
      <c r="G106" s="50">
        <v>4</v>
      </c>
      <c r="H106" s="4" t="s">
        <v>762</v>
      </c>
    </row>
    <row r="107" spans="1:8" ht="30" x14ac:dyDescent="0.25">
      <c r="A107" s="64"/>
      <c r="B107" s="68" t="s">
        <v>613</v>
      </c>
      <c r="C107" s="47" t="s">
        <v>503</v>
      </c>
      <c r="D107" s="6" t="s">
        <v>11</v>
      </c>
      <c r="E107" s="50">
        <v>75</v>
      </c>
      <c r="F107" s="50" t="s">
        <v>598</v>
      </c>
      <c r="G107" s="50">
        <v>4</v>
      </c>
      <c r="H107" s="4" t="s">
        <v>682</v>
      </c>
    </row>
    <row r="108" spans="1:8" x14ac:dyDescent="0.25">
      <c r="A108" s="64"/>
      <c r="B108" s="68" t="s">
        <v>532</v>
      </c>
      <c r="C108" s="47" t="s">
        <v>442</v>
      </c>
      <c r="D108" s="6" t="s">
        <v>11</v>
      </c>
      <c r="E108" s="50">
        <v>70</v>
      </c>
      <c r="F108" s="50">
        <v>2</v>
      </c>
      <c r="G108" s="50">
        <v>3</v>
      </c>
      <c r="H108" s="4" t="s">
        <v>682</v>
      </c>
    </row>
    <row r="109" spans="1:8" ht="45" x14ac:dyDescent="0.25">
      <c r="A109" s="64"/>
      <c r="B109" s="68" t="s">
        <v>578</v>
      </c>
      <c r="C109" s="47" t="s">
        <v>623</v>
      </c>
      <c r="D109" s="6" t="s">
        <v>0</v>
      </c>
      <c r="E109" s="50">
        <v>50</v>
      </c>
      <c r="F109" s="50" t="s">
        <v>579</v>
      </c>
      <c r="G109" s="50">
        <v>4</v>
      </c>
      <c r="H109" s="4" t="s">
        <v>737</v>
      </c>
    </row>
    <row r="110" spans="1:8" ht="45" x14ac:dyDescent="0.25">
      <c r="A110" s="64"/>
      <c r="B110" s="68" t="s">
        <v>624</v>
      </c>
      <c r="C110" s="47" t="s">
        <v>646</v>
      </c>
      <c r="D110" s="6" t="s">
        <v>0</v>
      </c>
      <c r="E110" s="50">
        <v>80</v>
      </c>
      <c r="F110" s="50">
        <v>1</v>
      </c>
      <c r="G110" s="50">
        <v>3</v>
      </c>
      <c r="H110" s="4" t="s">
        <v>770</v>
      </c>
    </row>
    <row r="111" spans="1:8" ht="30" x14ac:dyDescent="0.25">
      <c r="A111" s="64"/>
      <c r="B111" s="68" t="s">
        <v>434</v>
      </c>
      <c r="C111" s="47" t="s">
        <v>435</v>
      </c>
      <c r="D111" s="6" t="s">
        <v>442</v>
      </c>
      <c r="E111" s="50">
        <v>0</v>
      </c>
      <c r="F111" s="50" t="s">
        <v>443</v>
      </c>
      <c r="G111" s="50">
        <v>2</v>
      </c>
      <c r="H111" s="4" t="s">
        <v>743</v>
      </c>
    </row>
    <row r="112" spans="1:8" ht="45" x14ac:dyDescent="0.25">
      <c r="A112" s="64"/>
      <c r="B112" s="68" t="s">
        <v>728</v>
      </c>
      <c r="C112" s="47" t="s">
        <v>781</v>
      </c>
      <c r="D112" s="6" t="s">
        <v>11</v>
      </c>
      <c r="E112" s="50">
        <v>55</v>
      </c>
      <c r="F112" s="50">
        <v>1</v>
      </c>
      <c r="G112" s="50">
        <v>2</v>
      </c>
      <c r="H112" s="4" t="s">
        <v>737</v>
      </c>
    </row>
    <row r="113" spans="1:12" x14ac:dyDescent="0.25">
      <c r="A113" s="64"/>
      <c r="B113" s="68" t="s">
        <v>790</v>
      </c>
    </row>
    <row r="114" spans="1:12" x14ac:dyDescent="0.25">
      <c r="A114" s="64"/>
      <c r="B114" s="68" t="s">
        <v>668</v>
      </c>
    </row>
    <row r="115" spans="1:12" x14ac:dyDescent="0.25">
      <c r="A115" s="64"/>
      <c r="B115" s="68" t="s">
        <v>691</v>
      </c>
    </row>
    <row r="116" spans="1:12" x14ac:dyDescent="0.25">
      <c r="A116" s="64"/>
      <c r="B116" s="68" t="s">
        <v>788</v>
      </c>
    </row>
    <row r="117" spans="1:12" ht="30" x14ac:dyDescent="0.25">
      <c r="A117" s="64"/>
      <c r="B117" s="68" t="s">
        <v>689</v>
      </c>
      <c r="C117" s="47" t="s">
        <v>782</v>
      </c>
      <c r="D117" s="6" t="s">
        <v>0</v>
      </c>
      <c r="E117" s="50">
        <v>75</v>
      </c>
      <c r="F117" s="50">
        <v>2</v>
      </c>
      <c r="G117" s="50">
        <v>3</v>
      </c>
      <c r="H117" s="4" t="s">
        <v>737</v>
      </c>
    </row>
    <row r="122" spans="1:12" x14ac:dyDescent="0.25">
      <c r="A122" s="51" t="s">
        <v>436</v>
      </c>
      <c r="L122" s="56"/>
    </row>
    <row r="123" spans="1:12" x14ac:dyDescent="0.25">
      <c r="A123" s="4" t="s">
        <v>134</v>
      </c>
      <c r="B123" s="4" t="s">
        <v>482</v>
      </c>
      <c r="C123" s="47" t="s">
        <v>486</v>
      </c>
      <c r="L123" s="56"/>
    </row>
    <row r="124" spans="1:12" ht="30" x14ac:dyDescent="0.25">
      <c r="B124" s="4" t="s">
        <v>494</v>
      </c>
      <c r="C124" s="47" t="s">
        <v>568</v>
      </c>
      <c r="L124" s="56"/>
    </row>
    <row r="125" spans="1:12" x14ac:dyDescent="0.25">
      <c r="B125" s="4" t="s">
        <v>806</v>
      </c>
      <c r="L125" s="56"/>
    </row>
    <row r="126" spans="1:12" x14ac:dyDescent="0.25">
      <c r="B126" s="4" t="s">
        <v>514</v>
      </c>
      <c r="L126" s="56"/>
    </row>
    <row r="127" spans="1:12" ht="30" x14ac:dyDescent="0.25">
      <c r="B127" s="4" t="s">
        <v>566</v>
      </c>
      <c r="C127" s="47" t="s">
        <v>567</v>
      </c>
      <c r="L127" s="56"/>
    </row>
    <row r="128" spans="1:12" ht="60" x14ac:dyDescent="0.25">
      <c r="B128" s="4" t="s">
        <v>569</v>
      </c>
      <c r="C128" s="47" t="s">
        <v>571</v>
      </c>
      <c r="L128" s="56"/>
    </row>
    <row r="129" spans="1:12" ht="45" x14ac:dyDescent="0.25">
      <c r="B129" s="4" t="s">
        <v>570</v>
      </c>
      <c r="C129" s="47" t="s">
        <v>805</v>
      </c>
      <c r="L129" s="56"/>
    </row>
    <row r="130" spans="1:12" ht="30" x14ac:dyDescent="0.25">
      <c r="B130" s="4" t="s">
        <v>574</v>
      </c>
      <c r="C130" s="47" t="s">
        <v>575</v>
      </c>
      <c r="L130" s="56"/>
    </row>
    <row r="131" spans="1:12" ht="30" x14ac:dyDescent="0.25">
      <c r="B131" s="4" t="s">
        <v>593</v>
      </c>
      <c r="C131" s="47" t="s">
        <v>631</v>
      </c>
      <c r="L131" s="56"/>
    </row>
    <row r="132" spans="1:12" ht="30" x14ac:dyDescent="0.25">
      <c r="B132" s="4" t="s">
        <v>594</v>
      </c>
      <c r="C132" s="47" t="s">
        <v>595</v>
      </c>
      <c r="L132" s="56"/>
    </row>
    <row r="133" spans="1:12" ht="30" x14ac:dyDescent="0.25">
      <c r="B133" s="4" t="s">
        <v>602</v>
      </c>
      <c r="C133" s="47" t="s">
        <v>604</v>
      </c>
      <c r="L133" s="56"/>
    </row>
    <row r="134" spans="1:12" ht="60" x14ac:dyDescent="0.25">
      <c r="B134" s="4" t="s">
        <v>603</v>
      </c>
      <c r="C134" s="47" t="s">
        <v>605</v>
      </c>
      <c r="L134" s="56"/>
    </row>
    <row r="135" spans="1:12" ht="75" x14ac:dyDescent="0.25">
      <c r="B135" s="4" t="s">
        <v>608</v>
      </c>
      <c r="C135" s="47" t="s">
        <v>609</v>
      </c>
      <c r="L135" s="56"/>
    </row>
    <row r="136" spans="1:12" x14ac:dyDescent="0.25">
      <c r="B136" s="4" t="s">
        <v>653</v>
      </c>
      <c r="L136" s="56"/>
    </row>
    <row r="137" spans="1:12" ht="45" x14ac:dyDescent="0.25">
      <c r="B137" s="4" t="s">
        <v>656</v>
      </c>
      <c r="C137" s="47" t="s">
        <v>622</v>
      </c>
      <c r="L137" s="56"/>
    </row>
    <row r="138" spans="1:12" ht="30" x14ac:dyDescent="0.25">
      <c r="B138" s="4" t="s">
        <v>657</v>
      </c>
      <c r="C138" s="47" t="s">
        <v>658</v>
      </c>
      <c r="L138" s="56"/>
    </row>
    <row r="139" spans="1:12" x14ac:dyDescent="0.25">
      <c r="B139" s="4" t="s">
        <v>672</v>
      </c>
      <c r="C139" s="47" t="s">
        <v>673</v>
      </c>
      <c r="L139" s="56"/>
    </row>
    <row r="140" spans="1:12" ht="45" x14ac:dyDescent="0.25">
      <c r="B140" s="4" t="s">
        <v>713</v>
      </c>
      <c r="C140" s="47" t="s">
        <v>714</v>
      </c>
      <c r="L140" s="56"/>
    </row>
    <row r="141" spans="1:12" ht="45" x14ac:dyDescent="0.25">
      <c r="B141" s="4" t="s">
        <v>722</v>
      </c>
      <c r="C141" s="47" t="s">
        <v>723</v>
      </c>
      <c r="L141" s="56"/>
    </row>
    <row r="142" spans="1:12" ht="45" x14ac:dyDescent="0.25">
      <c r="A142" s="73"/>
      <c r="B142" s="72" t="s">
        <v>526</v>
      </c>
      <c r="C142" s="47" t="s">
        <v>625</v>
      </c>
      <c r="L142" s="56"/>
    </row>
    <row r="143" spans="1:12" x14ac:dyDescent="0.25">
      <c r="A143" s="73"/>
      <c r="B143" s="72"/>
      <c r="L143" s="56"/>
    </row>
    <row r="144" spans="1:12" x14ac:dyDescent="0.25">
      <c r="A144" s="73"/>
      <c r="B144" s="72" t="s">
        <v>534</v>
      </c>
      <c r="L144" s="56"/>
    </row>
    <row r="145" spans="1:12" x14ac:dyDescent="0.25">
      <c r="A145" s="73"/>
      <c r="B145" s="72" t="s">
        <v>550</v>
      </c>
      <c r="L145" s="56"/>
    </row>
    <row r="146" spans="1:12" ht="30" x14ac:dyDescent="0.25">
      <c r="A146" s="73"/>
      <c r="B146" s="72" t="s">
        <v>446</v>
      </c>
      <c r="C146" s="47" t="s">
        <v>447</v>
      </c>
    </row>
    <row r="147" spans="1:12" x14ac:dyDescent="0.25">
      <c r="A147" s="73"/>
      <c r="B147" s="72"/>
      <c r="L147" s="56"/>
    </row>
    <row r="148" spans="1:12" ht="45" x14ac:dyDescent="0.25">
      <c r="A148" s="73"/>
      <c r="B148" s="72" t="s">
        <v>510</v>
      </c>
      <c r="C148" s="47" t="s">
        <v>645</v>
      </c>
      <c r="L148" s="56"/>
    </row>
    <row r="149" spans="1:12" ht="30" x14ac:dyDescent="0.25">
      <c r="A149" s="73"/>
      <c r="B149" s="72" t="s">
        <v>800</v>
      </c>
      <c r="C149" s="47" t="s">
        <v>801</v>
      </c>
      <c r="L149" s="56"/>
    </row>
    <row r="150" spans="1:12" x14ac:dyDescent="0.25">
      <c r="A150" s="73"/>
      <c r="B150" s="72" t="s">
        <v>535</v>
      </c>
      <c r="C150" s="47" t="s">
        <v>803</v>
      </c>
      <c r="L150" s="56"/>
    </row>
    <row r="151" spans="1:12" ht="60" x14ac:dyDescent="0.25">
      <c r="A151" s="73"/>
      <c r="B151" s="72" t="s">
        <v>523</v>
      </c>
      <c r="C151" s="47" t="s">
        <v>802</v>
      </c>
      <c r="L151" s="56"/>
    </row>
    <row r="152" spans="1:12" ht="30" x14ac:dyDescent="0.25">
      <c r="A152" s="73"/>
      <c r="B152" s="72" t="s">
        <v>807</v>
      </c>
      <c r="C152" s="47" t="s">
        <v>808</v>
      </c>
      <c r="L152" s="56"/>
    </row>
    <row r="153" spans="1:12" ht="30" x14ac:dyDescent="0.25">
      <c r="A153" s="73"/>
      <c r="B153" s="72" t="s">
        <v>590</v>
      </c>
      <c r="C153" s="47" t="s">
        <v>591</v>
      </c>
      <c r="L153" s="56"/>
    </row>
    <row r="154" spans="1:12" ht="30" x14ac:dyDescent="0.25">
      <c r="A154" s="73"/>
      <c r="B154" s="72" t="s">
        <v>444</v>
      </c>
      <c r="C154" s="47" t="s">
        <v>445</v>
      </c>
      <c r="L154" s="56"/>
    </row>
    <row r="155" spans="1:12" x14ac:dyDescent="0.25">
      <c r="A155" s="73"/>
      <c r="B155" s="72" t="s">
        <v>521</v>
      </c>
      <c r="L155" s="56"/>
    </row>
    <row r="156" spans="1:12" ht="60" x14ac:dyDescent="0.25">
      <c r="A156" s="73"/>
      <c r="B156" s="72" t="s">
        <v>525</v>
      </c>
      <c r="C156" s="47" t="s">
        <v>804</v>
      </c>
      <c r="L156" s="56"/>
    </row>
    <row r="157" spans="1:12" x14ac:dyDescent="0.25">
      <c r="A157" s="73"/>
      <c r="B157" s="72" t="s">
        <v>538</v>
      </c>
      <c r="L157" s="56"/>
    </row>
    <row r="158" spans="1:12" x14ac:dyDescent="0.25">
      <c r="B158" s="4" t="s">
        <v>809</v>
      </c>
    </row>
    <row r="159" spans="1:12" x14ac:dyDescent="0.25">
      <c r="A159" s="51" t="s">
        <v>451</v>
      </c>
    </row>
    <row r="160" spans="1:12" x14ac:dyDescent="0.25">
      <c r="A160" s="4" t="s">
        <v>134</v>
      </c>
      <c r="B160" s="4" t="s">
        <v>452</v>
      </c>
      <c r="C160" s="47" t="s">
        <v>108</v>
      </c>
    </row>
    <row r="161" spans="1:7" x14ac:dyDescent="0.25">
      <c r="B161" s="4" t="s">
        <v>453</v>
      </c>
      <c r="C161" s="47" t="s">
        <v>438</v>
      </c>
    </row>
    <row r="162" spans="1:7" x14ac:dyDescent="0.25">
      <c r="B162" s="4" t="s">
        <v>454</v>
      </c>
      <c r="C162" s="47" t="s">
        <v>439</v>
      </c>
    </row>
    <row r="163" spans="1:7" x14ac:dyDescent="0.25">
      <c r="B163" s="4" t="s">
        <v>455</v>
      </c>
      <c r="C163" s="47" t="s">
        <v>437</v>
      </c>
    </row>
    <row r="164" spans="1:7" x14ac:dyDescent="0.25">
      <c r="B164" s="4" t="s">
        <v>456</v>
      </c>
      <c r="C164" s="47" t="s">
        <v>440</v>
      </c>
    </row>
    <row r="165" spans="1:7" x14ac:dyDescent="0.25">
      <c r="B165" s="4" t="s">
        <v>457</v>
      </c>
      <c r="C165" s="47" t="s">
        <v>458</v>
      </c>
    </row>
    <row r="166" spans="1:7" x14ac:dyDescent="0.25">
      <c r="B166" s="4" t="s">
        <v>618</v>
      </c>
      <c r="C166" s="47" t="s">
        <v>620</v>
      </c>
    </row>
    <row r="167" spans="1:7" x14ac:dyDescent="0.25">
      <c r="B167" s="4" t="s">
        <v>619</v>
      </c>
      <c r="C167" s="47" t="s">
        <v>621</v>
      </c>
    </row>
    <row r="168" spans="1:7" x14ac:dyDescent="0.25">
      <c r="B168" s="4" t="s">
        <v>543</v>
      </c>
    </row>
    <row r="169" spans="1:7" ht="30" x14ac:dyDescent="0.25">
      <c r="B169" s="4" t="s">
        <v>580</v>
      </c>
      <c r="C169" s="47" t="s">
        <v>583</v>
      </c>
    </row>
    <row r="170" spans="1:7" ht="45" x14ac:dyDescent="0.25">
      <c r="B170" s="4" t="s">
        <v>581</v>
      </c>
      <c r="C170" s="47" t="s">
        <v>622</v>
      </c>
    </row>
    <row r="171" spans="1:7" x14ac:dyDescent="0.25">
      <c r="B171" s="4" t="s">
        <v>616</v>
      </c>
      <c r="C171" s="47" t="s">
        <v>617</v>
      </c>
    </row>
    <row r="172" spans="1:7" x14ac:dyDescent="0.25">
      <c r="A172" s="59" t="s">
        <v>117</v>
      </c>
      <c r="B172" s="66" t="s">
        <v>491</v>
      </c>
      <c r="D172" s="6" t="s">
        <v>0</v>
      </c>
      <c r="E172" s="50">
        <v>135</v>
      </c>
      <c r="G172" s="50">
        <v>4</v>
      </c>
    </row>
    <row r="173" spans="1:7" ht="90" x14ac:dyDescent="0.25">
      <c r="A173" s="59"/>
      <c r="B173" s="66" t="s">
        <v>559</v>
      </c>
      <c r="C173" s="47" t="s">
        <v>558</v>
      </c>
      <c r="D173" s="6" t="s">
        <v>11</v>
      </c>
      <c r="E173" s="50">
        <v>25</v>
      </c>
      <c r="G173" s="50">
        <v>3</v>
      </c>
    </row>
    <row r="174" spans="1:7" ht="30" x14ac:dyDescent="0.25">
      <c r="A174" s="60" t="s">
        <v>192</v>
      </c>
      <c r="B174" s="65" t="s">
        <v>490</v>
      </c>
      <c r="C174" s="47" t="s">
        <v>424</v>
      </c>
      <c r="D174" s="6" t="s">
        <v>11</v>
      </c>
      <c r="E174" s="50">
        <v>120</v>
      </c>
      <c r="G174" s="50">
        <v>4</v>
      </c>
    </row>
    <row r="175" spans="1:7" x14ac:dyDescent="0.25">
      <c r="A175" s="61" t="s">
        <v>193</v>
      </c>
      <c r="B175" s="65" t="s">
        <v>492</v>
      </c>
      <c r="D175" s="6" t="s">
        <v>0</v>
      </c>
      <c r="E175" s="50">
        <v>140</v>
      </c>
      <c r="G175" s="50">
        <v>4</v>
      </c>
    </row>
    <row r="176" spans="1:7" x14ac:dyDescent="0.25">
      <c r="A176" s="62"/>
      <c r="B176" s="65" t="s">
        <v>582</v>
      </c>
    </row>
    <row r="177" spans="1:7" x14ac:dyDescent="0.25">
      <c r="A177" s="62" t="s">
        <v>191</v>
      </c>
      <c r="B177" s="65" t="s">
        <v>489</v>
      </c>
      <c r="D177" s="6" t="s">
        <v>11</v>
      </c>
      <c r="E177" s="50">
        <v>135</v>
      </c>
      <c r="G177" s="50">
        <v>4</v>
      </c>
    </row>
    <row r="178" spans="1:7" x14ac:dyDescent="0.25">
      <c r="A178" s="63" t="s">
        <v>190</v>
      </c>
      <c r="B178" s="65" t="s">
        <v>488</v>
      </c>
      <c r="D178" s="6" t="s">
        <v>0</v>
      </c>
      <c r="E178" s="50">
        <v>140</v>
      </c>
      <c r="G178" s="50">
        <v>4</v>
      </c>
    </row>
    <row r="179" spans="1:7" x14ac:dyDescent="0.25">
      <c r="A179" s="64" t="s">
        <v>116</v>
      </c>
      <c r="B179" s="65"/>
      <c r="D179" s="6" t="s">
        <v>11</v>
      </c>
      <c r="E179" s="50">
        <v>135</v>
      </c>
      <c r="G179" s="5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pane ySplit="1" topLeftCell="A44" activePane="bottomLeft" state="frozen"/>
      <selection pane="bottomLeft" activeCell="B46" sqref="B46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161</v>
      </c>
      <c r="B1" s="25" t="s">
        <v>162</v>
      </c>
      <c r="C1" s="26" t="s">
        <v>164</v>
      </c>
      <c r="D1" s="25" t="s">
        <v>163</v>
      </c>
      <c r="E1" s="24" t="s">
        <v>165</v>
      </c>
      <c r="F1" s="24" t="s">
        <v>166</v>
      </c>
      <c r="G1" s="24" t="s">
        <v>167</v>
      </c>
      <c r="H1" s="27" t="s">
        <v>168</v>
      </c>
    </row>
    <row r="2" spans="1:8" x14ac:dyDescent="0.25">
      <c r="A2" s="6" t="s">
        <v>9</v>
      </c>
      <c r="B2" s="12" t="s">
        <v>95</v>
      </c>
      <c r="C2" s="8" t="s">
        <v>96</v>
      </c>
      <c r="E2" s="6" t="s">
        <v>11</v>
      </c>
      <c r="F2" s="6">
        <v>20</v>
      </c>
      <c r="G2" s="6" t="s">
        <v>17</v>
      </c>
      <c r="H2" s="4" t="s">
        <v>98</v>
      </c>
    </row>
    <row r="3" spans="1:8" x14ac:dyDescent="0.25">
      <c r="A3" s="6" t="s">
        <v>88</v>
      </c>
      <c r="B3" s="12" t="s">
        <v>97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99</v>
      </c>
      <c r="C4" s="8">
        <v>1</v>
      </c>
      <c r="D4" s="5" t="s">
        <v>100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A6" s="6" t="s">
        <v>9</v>
      </c>
      <c r="B6" s="12" t="s">
        <v>122</v>
      </c>
      <c r="C6" s="8">
        <v>1</v>
      </c>
      <c r="E6" s="6" t="s">
        <v>11</v>
      </c>
      <c r="F6" s="6">
        <v>70</v>
      </c>
      <c r="G6" s="11" t="s">
        <v>39</v>
      </c>
    </row>
    <row r="7" spans="1:8" x14ac:dyDescent="0.25">
      <c r="A7" s="6" t="s">
        <v>9</v>
      </c>
      <c r="B7" s="12" t="s">
        <v>149</v>
      </c>
      <c r="C7" s="8">
        <v>2</v>
      </c>
      <c r="D7" s="5" t="s">
        <v>150</v>
      </c>
      <c r="E7" s="6" t="s">
        <v>11</v>
      </c>
      <c r="F7" s="6">
        <v>90</v>
      </c>
      <c r="G7" s="13" t="s">
        <v>41</v>
      </c>
    </row>
    <row r="8" spans="1:8" x14ac:dyDescent="0.25">
      <c r="B8" s="12" t="s">
        <v>82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78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79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81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83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84</v>
      </c>
      <c r="C16" s="8">
        <v>2</v>
      </c>
      <c r="D16" s="5" t="s">
        <v>85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71</v>
      </c>
      <c r="C17" s="8">
        <v>1</v>
      </c>
      <c r="D17" s="5" t="s">
        <v>72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69</v>
      </c>
      <c r="C18" s="8">
        <v>1</v>
      </c>
      <c r="D18" s="5" t="s">
        <v>75</v>
      </c>
      <c r="E18" s="6" t="s">
        <v>70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73</v>
      </c>
      <c r="C19" s="8">
        <v>1</v>
      </c>
      <c r="D19" s="5" t="s">
        <v>74</v>
      </c>
      <c r="E19" s="6" t="s">
        <v>70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76</v>
      </c>
      <c r="C20" s="8">
        <v>1</v>
      </c>
      <c r="D20" s="5" t="s">
        <v>77</v>
      </c>
      <c r="E20" s="6" t="s">
        <v>70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92</v>
      </c>
      <c r="C24" s="8">
        <v>2</v>
      </c>
      <c r="D24" s="5" t="s">
        <v>72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91</v>
      </c>
      <c r="C25" s="8">
        <v>2</v>
      </c>
      <c r="D25" s="5" t="s">
        <v>75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93</v>
      </c>
      <c r="C26" s="8">
        <v>2</v>
      </c>
      <c r="D26" s="5" t="s">
        <v>74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94</v>
      </c>
      <c r="C27" s="8">
        <v>2</v>
      </c>
      <c r="D27" s="5" t="s">
        <v>77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30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 x14ac:dyDescent="0.25">
      <c r="A34" s="6" t="s">
        <v>55</v>
      </c>
      <c r="B34" s="7" t="s">
        <v>8</v>
      </c>
      <c r="C34" s="8">
        <v>1</v>
      </c>
      <c r="D34" s="5" t="s">
        <v>101</v>
      </c>
      <c r="E34" s="6" t="s">
        <v>0</v>
      </c>
      <c r="F34" s="6">
        <v>45</v>
      </c>
      <c r="G34" s="10" t="s">
        <v>19</v>
      </c>
    </row>
    <row r="35" spans="1:7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 x14ac:dyDescent="0.25">
      <c r="A37" s="6" t="s">
        <v>9</v>
      </c>
      <c r="B37" s="7" t="s">
        <v>13</v>
      </c>
      <c r="C37" s="8">
        <v>2</v>
      </c>
      <c r="D37" s="5" t="s">
        <v>80</v>
      </c>
      <c r="E37" s="6" t="s">
        <v>11</v>
      </c>
      <c r="F37" s="6">
        <v>30</v>
      </c>
      <c r="G37" s="10" t="s">
        <v>19</v>
      </c>
    </row>
    <row r="38" spans="1:7" ht="30" x14ac:dyDescent="0.25">
      <c r="A38" s="6" t="s">
        <v>9</v>
      </c>
      <c r="B38" s="12" t="s">
        <v>66</v>
      </c>
      <c r="C38" s="8">
        <v>1</v>
      </c>
      <c r="D38" s="5" t="s">
        <v>67</v>
      </c>
      <c r="E38" s="6" t="s">
        <v>11</v>
      </c>
      <c r="F38" s="6">
        <v>30</v>
      </c>
      <c r="G38" s="10" t="s">
        <v>19</v>
      </c>
    </row>
    <row r="39" spans="1:7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 x14ac:dyDescent="0.25">
      <c r="A40" s="6" t="s">
        <v>88</v>
      </c>
      <c r="B40" s="12" t="s">
        <v>89</v>
      </c>
      <c r="C40" s="8">
        <v>1</v>
      </c>
      <c r="D40" s="5" t="s">
        <v>90</v>
      </c>
      <c r="E40" s="6" t="s">
        <v>0</v>
      </c>
      <c r="F40" s="6">
        <v>80</v>
      </c>
      <c r="G40" s="10" t="s">
        <v>19</v>
      </c>
    </row>
    <row r="41" spans="1:7" ht="30" x14ac:dyDescent="0.25">
      <c r="A41" s="6" t="s">
        <v>55</v>
      </c>
      <c r="B41" s="12" t="s">
        <v>68</v>
      </c>
      <c r="C41" s="8">
        <v>1</v>
      </c>
      <c r="D41" s="5" t="s">
        <v>86</v>
      </c>
      <c r="E41" s="6" t="s">
        <v>0</v>
      </c>
      <c r="F41" s="6">
        <v>80</v>
      </c>
      <c r="G41" s="10" t="s">
        <v>19</v>
      </c>
    </row>
    <row r="42" spans="1:7" ht="30" x14ac:dyDescent="0.25">
      <c r="A42" s="6" t="s">
        <v>9</v>
      </c>
      <c r="B42" s="12" t="s">
        <v>87</v>
      </c>
      <c r="C42" s="8">
        <v>2</v>
      </c>
      <c r="D42" s="5" t="s">
        <v>86</v>
      </c>
      <c r="E42" s="6" t="s">
        <v>11</v>
      </c>
      <c r="F42" s="6">
        <v>75</v>
      </c>
      <c r="G42" s="10" t="s">
        <v>19</v>
      </c>
    </row>
    <row r="43" spans="1:7" ht="30" x14ac:dyDescent="0.25">
      <c r="A43" s="6" t="s">
        <v>9</v>
      </c>
      <c r="B43" s="12" t="s">
        <v>155</v>
      </c>
      <c r="C43" s="8">
        <v>2</v>
      </c>
      <c r="D43" s="5" t="s">
        <v>156</v>
      </c>
      <c r="E43" s="6" t="s">
        <v>11</v>
      </c>
      <c r="F43" s="6">
        <v>45</v>
      </c>
      <c r="G43" s="10" t="s">
        <v>19</v>
      </c>
    </row>
    <row r="44" spans="1:7" x14ac:dyDescent="0.25">
      <c r="A44" s="6" t="s">
        <v>55</v>
      </c>
      <c r="B44" s="12" t="s">
        <v>216</v>
      </c>
      <c r="C44" s="8">
        <v>1</v>
      </c>
      <c r="D44" s="5" t="s">
        <v>217</v>
      </c>
      <c r="E44" s="6" t="s">
        <v>0</v>
      </c>
      <c r="F44" s="6">
        <v>55</v>
      </c>
      <c r="G44" s="10" t="s">
        <v>19</v>
      </c>
    </row>
    <row r="45" spans="1:7" x14ac:dyDescent="0.25">
      <c r="A45" s="6" t="s">
        <v>189</v>
      </c>
      <c r="B45" s="12" t="s">
        <v>426</v>
      </c>
      <c r="C45" s="8">
        <v>1</v>
      </c>
      <c r="D45" s="5" t="s">
        <v>427</v>
      </c>
      <c r="E45" s="6" t="s">
        <v>11</v>
      </c>
      <c r="F45" s="6">
        <v>50</v>
      </c>
      <c r="G45" s="10" t="s">
        <v>19</v>
      </c>
    </row>
    <row r="46" spans="1:7" x14ac:dyDescent="0.25">
      <c r="A46" s="6" t="s">
        <v>9</v>
      </c>
      <c r="B46" s="7" t="s">
        <v>719</v>
      </c>
      <c r="C46" s="8">
        <v>2</v>
      </c>
      <c r="D46" s="5" t="s">
        <v>720</v>
      </c>
      <c r="E46" s="6" t="s">
        <v>11</v>
      </c>
      <c r="F46" s="6">
        <v>20</v>
      </c>
      <c r="G46" s="11" t="s">
        <v>39</v>
      </c>
    </row>
    <row r="47" spans="1:7" x14ac:dyDescent="0.25">
      <c r="A47" s="6" t="s">
        <v>9</v>
      </c>
      <c r="B47" s="7" t="s">
        <v>14</v>
      </c>
      <c r="C47" s="8">
        <v>2</v>
      </c>
      <c r="D47" s="5" t="s">
        <v>442</v>
      </c>
      <c r="E47" s="6" t="s">
        <v>0</v>
      </c>
      <c r="F47" s="6">
        <v>45</v>
      </c>
      <c r="G47" s="11" t="s">
        <v>39</v>
      </c>
    </row>
    <row r="48" spans="1:7" ht="30" x14ac:dyDescent="0.25">
      <c r="A48" s="6" t="s">
        <v>55</v>
      </c>
      <c r="B48" s="12" t="s">
        <v>56</v>
      </c>
      <c r="C48" s="8">
        <v>1</v>
      </c>
      <c r="D48" s="5" t="s">
        <v>58</v>
      </c>
      <c r="E48" s="6" t="s">
        <v>0</v>
      </c>
      <c r="F48" s="6">
        <v>55</v>
      </c>
      <c r="G48" s="11" t="s">
        <v>39</v>
      </c>
    </row>
    <row r="49" spans="1:8" x14ac:dyDescent="0.25">
      <c r="A49" s="6" t="s">
        <v>9</v>
      </c>
      <c r="B49" s="12" t="s">
        <v>38</v>
      </c>
      <c r="C49" s="8">
        <v>2</v>
      </c>
      <c r="D49" s="5" t="s">
        <v>59</v>
      </c>
      <c r="E49" s="6" t="s">
        <v>11</v>
      </c>
      <c r="F49" s="6">
        <v>45</v>
      </c>
      <c r="G49" s="11" t="s">
        <v>39</v>
      </c>
    </row>
    <row r="50" spans="1:8" x14ac:dyDescent="0.25">
      <c r="A50" s="6" t="s">
        <v>1</v>
      </c>
      <c r="B50" s="12" t="s">
        <v>572</v>
      </c>
      <c r="C50" s="8">
        <v>1</v>
      </c>
      <c r="D50" s="5" t="s">
        <v>422</v>
      </c>
      <c r="E50" s="6" t="s">
        <v>0</v>
      </c>
      <c r="F50" s="6">
        <v>60</v>
      </c>
      <c r="G50" s="11" t="s">
        <v>39</v>
      </c>
    </row>
    <row r="51" spans="1:8" ht="30" x14ac:dyDescent="0.25">
      <c r="A51" s="6" t="s">
        <v>9</v>
      </c>
      <c r="B51" s="12" t="s">
        <v>40</v>
      </c>
      <c r="C51" s="8">
        <v>2</v>
      </c>
      <c r="D51" s="5" t="s">
        <v>54</v>
      </c>
      <c r="E51" s="6" t="s">
        <v>11</v>
      </c>
      <c r="F51" s="6">
        <v>75</v>
      </c>
      <c r="G51" s="13" t="s">
        <v>41</v>
      </c>
      <c r="H51" s="4" t="s">
        <v>4</v>
      </c>
    </row>
    <row r="52" spans="1:8" ht="30" x14ac:dyDescent="0.25">
      <c r="A52" s="6" t="s">
        <v>1</v>
      </c>
      <c r="B52" s="12" t="s">
        <v>49</v>
      </c>
      <c r="C52" s="8">
        <v>1</v>
      </c>
      <c r="D52" s="5" t="s">
        <v>50</v>
      </c>
      <c r="E52" s="6" t="s">
        <v>0</v>
      </c>
      <c r="F52" s="6">
        <v>80</v>
      </c>
      <c r="G52" s="13" t="s">
        <v>41</v>
      </c>
      <c r="H52" s="4" t="s">
        <v>4</v>
      </c>
    </row>
    <row r="54" spans="1:8" ht="18.75" x14ac:dyDescent="0.25">
      <c r="A54" s="14" t="s">
        <v>192</v>
      </c>
    </row>
    <row r="55" spans="1:8" x14ac:dyDescent="0.25">
      <c r="A55" s="6" t="s">
        <v>9</v>
      </c>
      <c r="B55" s="12" t="s">
        <v>429</v>
      </c>
      <c r="C55" s="8">
        <v>2</v>
      </c>
      <c r="E55" s="6" t="s">
        <v>11</v>
      </c>
      <c r="F55" s="6">
        <v>40</v>
      </c>
      <c r="G55" s="9" t="s">
        <v>18</v>
      </c>
    </row>
    <row r="56" spans="1:8" x14ac:dyDescent="0.25">
      <c r="A56" s="6" t="s">
        <v>88</v>
      </c>
      <c r="B56" s="12" t="s">
        <v>97</v>
      </c>
      <c r="C56" s="8">
        <v>1</v>
      </c>
      <c r="E56" s="6" t="s">
        <v>0</v>
      </c>
      <c r="F56" s="6">
        <v>45</v>
      </c>
      <c r="G56" s="9" t="s">
        <v>18</v>
      </c>
    </row>
    <row r="57" spans="1:8" ht="30" x14ac:dyDescent="0.25">
      <c r="A57" s="6" t="s">
        <v>1</v>
      </c>
      <c r="B57" s="12" t="s">
        <v>99</v>
      </c>
      <c r="C57" s="8">
        <v>1</v>
      </c>
      <c r="D57" s="5" t="s">
        <v>100</v>
      </c>
      <c r="E57" s="6" t="s">
        <v>0</v>
      </c>
      <c r="F57" s="6">
        <v>45</v>
      </c>
      <c r="G57" s="9" t="s">
        <v>18</v>
      </c>
    </row>
    <row r="58" spans="1:8" x14ac:dyDescent="0.25">
      <c r="B58" s="12"/>
      <c r="G58" s="10" t="s">
        <v>19</v>
      </c>
    </row>
    <row r="59" spans="1:8" x14ac:dyDescent="0.25">
      <c r="A59" s="6" t="s">
        <v>9</v>
      </c>
      <c r="B59" s="12" t="s">
        <v>430</v>
      </c>
      <c r="C59" s="8" t="s">
        <v>96</v>
      </c>
      <c r="D59" s="4" t="s">
        <v>431</v>
      </c>
      <c r="E59" s="6" t="s">
        <v>11</v>
      </c>
      <c r="F59" s="6">
        <v>40</v>
      </c>
      <c r="G59" s="10" t="s">
        <v>19</v>
      </c>
      <c r="H59" s="5"/>
    </row>
    <row r="60" spans="1:8" x14ac:dyDescent="0.25">
      <c r="A60" s="6" t="s">
        <v>9</v>
      </c>
      <c r="B60" s="12" t="s">
        <v>122</v>
      </c>
      <c r="C60" s="8">
        <v>1</v>
      </c>
      <c r="E60" s="6" t="s">
        <v>11</v>
      </c>
      <c r="F60" s="6">
        <v>65</v>
      </c>
      <c r="G60" s="11" t="s">
        <v>39</v>
      </c>
    </row>
    <row r="61" spans="1:8" ht="30" x14ac:dyDescent="0.25">
      <c r="A61" s="6" t="s">
        <v>9</v>
      </c>
      <c r="B61" s="12" t="s">
        <v>151</v>
      </c>
      <c r="C61" s="8">
        <v>2</v>
      </c>
      <c r="D61" s="5" t="s">
        <v>153</v>
      </c>
      <c r="E61" s="6" t="s">
        <v>11</v>
      </c>
      <c r="F61" s="6">
        <v>70</v>
      </c>
      <c r="G61" s="13" t="s">
        <v>41</v>
      </c>
    </row>
    <row r="63" spans="1:8" ht="18" x14ac:dyDescent="0.25">
      <c r="A63" s="15" t="s">
        <v>193</v>
      </c>
    </row>
    <row r="64" spans="1:8" x14ac:dyDescent="0.25">
      <c r="A64" s="6" t="s">
        <v>88</v>
      </c>
      <c r="B64" s="12" t="s">
        <v>105</v>
      </c>
      <c r="C64" s="8">
        <v>1</v>
      </c>
      <c r="E64" s="6" t="s">
        <v>0</v>
      </c>
      <c r="F64" s="6">
        <v>45</v>
      </c>
      <c r="G64" s="6" t="s">
        <v>17</v>
      </c>
    </row>
    <row r="65" spans="1:8" x14ac:dyDescent="0.25">
      <c r="A65" s="6" t="s">
        <v>1</v>
      </c>
      <c r="B65" s="12" t="s">
        <v>115</v>
      </c>
      <c r="C65" s="8">
        <v>1</v>
      </c>
      <c r="E65" s="6" t="s">
        <v>0</v>
      </c>
      <c r="F65" s="6">
        <v>55</v>
      </c>
      <c r="G65" s="6" t="s">
        <v>17</v>
      </c>
    </row>
    <row r="66" spans="1:8" x14ac:dyDescent="0.25">
      <c r="B66" s="12" t="s">
        <v>428</v>
      </c>
    </row>
    <row r="67" spans="1:8" x14ac:dyDescent="0.25">
      <c r="A67" s="6" t="s">
        <v>1</v>
      </c>
      <c r="B67" s="12" t="s">
        <v>110</v>
      </c>
      <c r="C67" s="8">
        <v>1</v>
      </c>
      <c r="D67" s="5" t="s">
        <v>112</v>
      </c>
      <c r="E67" s="6" t="s">
        <v>0</v>
      </c>
      <c r="F67" s="6">
        <v>40</v>
      </c>
      <c r="G67" s="9" t="s">
        <v>18</v>
      </c>
    </row>
    <row r="68" spans="1:8" x14ac:dyDescent="0.25">
      <c r="A68" s="6" t="s">
        <v>1</v>
      </c>
      <c r="B68" s="12" t="s">
        <v>113</v>
      </c>
      <c r="C68" s="8">
        <v>1</v>
      </c>
      <c r="D68" s="5" t="s">
        <v>57</v>
      </c>
      <c r="E68" s="6" t="s">
        <v>0</v>
      </c>
      <c r="F68" s="6">
        <v>55</v>
      </c>
      <c r="G68" s="10" t="s">
        <v>19</v>
      </c>
    </row>
    <row r="69" spans="1:8" x14ac:dyDescent="0.25">
      <c r="A69" s="6" t="s">
        <v>1</v>
      </c>
      <c r="B69" s="12" t="s">
        <v>109</v>
      </c>
      <c r="C69" s="8">
        <v>1</v>
      </c>
      <c r="D69" s="5" t="s">
        <v>114</v>
      </c>
      <c r="E69" s="6" t="s">
        <v>0</v>
      </c>
      <c r="F69" s="6">
        <v>65</v>
      </c>
      <c r="G69" s="11" t="s">
        <v>39</v>
      </c>
    </row>
    <row r="70" spans="1:8" ht="30" x14ac:dyDescent="0.25">
      <c r="A70" s="6" t="s">
        <v>111</v>
      </c>
      <c r="B70" s="12" t="s">
        <v>106</v>
      </c>
      <c r="C70" s="8">
        <v>1</v>
      </c>
      <c r="D70" s="5" t="s">
        <v>107</v>
      </c>
      <c r="E70" s="6" t="s">
        <v>0</v>
      </c>
      <c r="F70" s="6">
        <v>65</v>
      </c>
      <c r="G70" s="11" t="s">
        <v>39</v>
      </c>
    </row>
    <row r="71" spans="1:8" ht="30" x14ac:dyDescent="0.25">
      <c r="A71" s="6" t="s">
        <v>6</v>
      </c>
      <c r="B71" s="12" t="s">
        <v>152</v>
      </c>
      <c r="C71" s="8">
        <v>1</v>
      </c>
      <c r="D71" s="5" t="s">
        <v>154</v>
      </c>
      <c r="E71" s="6" t="s">
        <v>0</v>
      </c>
      <c r="F71" s="6">
        <v>80</v>
      </c>
      <c r="G71" s="11" t="s">
        <v>39</v>
      </c>
    </row>
    <row r="72" spans="1:8" ht="30" x14ac:dyDescent="0.25">
      <c r="A72" s="6" t="s">
        <v>6</v>
      </c>
      <c r="B72" s="12" t="s">
        <v>102</v>
      </c>
      <c r="C72" s="8" t="s">
        <v>103</v>
      </c>
      <c r="D72" s="5" t="s">
        <v>108</v>
      </c>
      <c r="E72" s="6" t="s">
        <v>11</v>
      </c>
      <c r="F72" s="6">
        <v>65</v>
      </c>
      <c r="G72" s="13" t="s">
        <v>41</v>
      </c>
      <c r="H72" s="4" t="s">
        <v>104</v>
      </c>
    </row>
    <row r="74" spans="1:8" ht="18.75" x14ac:dyDescent="0.25">
      <c r="A74" s="14" t="s">
        <v>116</v>
      </c>
    </row>
    <row r="75" spans="1:8" x14ac:dyDescent="0.25">
      <c r="A75" s="49"/>
      <c r="B75" s="12"/>
      <c r="G75" s="9" t="s">
        <v>18</v>
      </c>
    </row>
    <row r="76" spans="1:8" x14ac:dyDescent="0.25">
      <c r="A76" s="6" t="s">
        <v>189</v>
      </c>
      <c r="B76" s="12" t="s">
        <v>425</v>
      </c>
      <c r="C76" s="8">
        <v>2</v>
      </c>
      <c r="G76" s="10" t="s">
        <v>19</v>
      </c>
    </row>
    <row r="77" spans="1:8" x14ac:dyDescent="0.25">
      <c r="B77" s="12"/>
      <c r="G77" s="10" t="s">
        <v>19</v>
      </c>
    </row>
    <row r="78" spans="1:8" x14ac:dyDescent="0.25">
      <c r="B78" s="12"/>
      <c r="G78" s="11" t="s">
        <v>39</v>
      </c>
    </row>
    <row r="79" spans="1:8" x14ac:dyDescent="0.25">
      <c r="B79" s="12" t="s">
        <v>123</v>
      </c>
      <c r="G79" s="13" t="s">
        <v>41</v>
      </c>
    </row>
    <row r="81" spans="1:7" ht="18.75" x14ac:dyDescent="0.25">
      <c r="A81" s="14" t="s">
        <v>117</v>
      </c>
    </row>
    <row r="82" spans="1:7" x14ac:dyDescent="0.25">
      <c r="A82" s="6" t="s">
        <v>88</v>
      </c>
      <c r="B82" s="12" t="s">
        <v>120</v>
      </c>
      <c r="C82" s="8">
        <v>1</v>
      </c>
      <c r="E82" s="6" t="s">
        <v>0</v>
      </c>
      <c r="F82" s="6">
        <v>45</v>
      </c>
      <c r="G82" s="6" t="s">
        <v>17</v>
      </c>
    </row>
    <row r="83" spans="1:7" x14ac:dyDescent="0.25">
      <c r="B83" s="12"/>
      <c r="G83" s="9" t="s">
        <v>18</v>
      </c>
    </row>
    <row r="84" spans="1:7" x14ac:dyDescent="0.25">
      <c r="B84" s="12"/>
      <c r="G84" s="10" t="s">
        <v>19</v>
      </c>
    </row>
    <row r="85" spans="1:7" x14ac:dyDescent="0.25">
      <c r="B85" s="12"/>
      <c r="G85" s="11" t="s">
        <v>39</v>
      </c>
    </row>
    <row r="86" spans="1:7" x14ac:dyDescent="0.25">
      <c r="A86" s="6" t="s">
        <v>121</v>
      </c>
      <c r="B86" s="12" t="s">
        <v>118</v>
      </c>
      <c r="C86" s="8">
        <v>1</v>
      </c>
      <c r="D86" s="5" t="s">
        <v>119</v>
      </c>
      <c r="E86" s="6" t="s">
        <v>0</v>
      </c>
      <c r="F86" s="6">
        <v>70</v>
      </c>
      <c r="G86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5" workbookViewId="0">
      <selection activeCell="A41" sqref="A31:A41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126</v>
      </c>
    </row>
    <row r="3" spans="1:3" x14ac:dyDescent="0.25">
      <c r="A3" s="17" t="s">
        <v>46</v>
      </c>
    </row>
    <row r="4" spans="1:3" x14ac:dyDescent="0.25">
      <c r="A4" s="17" t="s">
        <v>127</v>
      </c>
    </row>
    <row r="5" spans="1:3" x14ac:dyDescent="0.25">
      <c r="A5" s="17" t="s">
        <v>128</v>
      </c>
    </row>
    <row r="6" spans="1:3" x14ac:dyDescent="0.25">
      <c r="A6" s="17" t="s">
        <v>129</v>
      </c>
    </row>
    <row r="7" spans="1:3" x14ac:dyDescent="0.25">
      <c r="A7" s="17" t="s">
        <v>130</v>
      </c>
    </row>
    <row r="8" spans="1:3" x14ac:dyDescent="0.25">
      <c r="A8" s="17"/>
      <c r="B8" s="16" t="s">
        <v>131</v>
      </c>
    </row>
    <row r="9" spans="1:3" x14ac:dyDescent="0.25">
      <c r="A9" s="17"/>
      <c r="B9" s="16" t="s">
        <v>132</v>
      </c>
    </row>
    <row r="10" spans="1:3" x14ac:dyDescent="0.25">
      <c r="A10" s="17"/>
    </row>
    <row r="11" spans="1:3" x14ac:dyDescent="0.25">
      <c r="A11" s="17" t="s">
        <v>133</v>
      </c>
    </row>
    <row r="12" spans="1:3" x14ac:dyDescent="0.25">
      <c r="A12" s="17"/>
      <c r="B12" s="16" t="s">
        <v>134</v>
      </c>
      <c r="C12" s="18" t="s">
        <v>17</v>
      </c>
    </row>
    <row r="13" spans="1:3" x14ac:dyDescent="0.25">
      <c r="A13" s="17"/>
      <c r="B13" s="16" t="s">
        <v>135</v>
      </c>
      <c r="C13" s="19" t="s">
        <v>18</v>
      </c>
    </row>
    <row r="14" spans="1:3" x14ac:dyDescent="0.25">
      <c r="A14" s="17"/>
      <c r="B14" s="16" t="s">
        <v>136</v>
      </c>
      <c r="C14" s="20" t="s">
        <v>19</v>
      </c>
    </row>
    <row r="15" spans="1:3" x14ac:dyDescent="0.25">
      <c r="A15" s="17"/>
      <c r="B15" s="16" t="s">
        <v>137</v>
      </c>
      <c r="C15" s="21" t="s">
        <v>39</v>
      </c>
    </row>
    <row r="16" spans="1:3" x14ac:dyDescent="0.25">
      <c r="A16" s="17"/>
      <c r="B16" s="16" t="s">
        <v>138</v>
      </c>
      <c r="C16" s="22" t="s">
        <v>41</v>
      </c>
    </row>
    <row r="17" spans="1:3" x14ac:dyDescent="0.25">
      <c r="A17" s="17"/>
      <c r="B17" s="16" t="s">
        <v>139</v>
      </c>
      <c r="C17" s="23" t="s">
        <v>140</v>
      </c>
    </row>
    <row r="18" spans="1:3" x14ac:dyDescent="0.25">
      <c r="A18" s="17" t="s">
        <v>141</v>
      </c>
    </row>
    <row r="19" spans="1:3" x14ac:dyDescent="0.25">
      <c r="A19" s="17" t="s">
        <v>142</v>
      </c>
    </row>
    <row r="20" spans="1:3" x14ac:dyDescent="0.25">
      <c r="A20" s="17"/>
    </row>
    <row r="21" spans="1:3" x14ac:dyDescent="0.25">
      <c r="A21" s="17" t="s">
        <v>143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144</v>
      </c>
    </row>
    <row r="34" spans="1:2" x14ac:dyDescent="0.25">
      <c r="A34" s="17" t="s">
        <v>709</v>
      </c>
    </row>
    <row r="35" spans="1:2" x14ac:dyDescent="0.25">
      <c r="A35" s="17" t="s">
        <v>145</v>
      </c>
    </row>
    <row r="36" spans="1:2" x14ac:dyDescent="0.25">
      <c r="A36" s="17" t="s">
        <v>633</v>
      </c>
    </row>
    <row r="37" spans="1:2" x14ac:dyDescent="0.25">
      <c r="A37" s="17" t="s">
        <v>632</v>
      </c>
    </row>
    <row r="38" spans="1:2" x14ac:dyDescent="0.25">
      <c r="A38" s="17" t="s">
        <v>611</v>
      </c>
    </row>
    <row r="39" spans="1:2" x14ac:dyDescent="0.25">
      <c r="A39" s="17" t="s">
        <v>612</v>
      </c>
    </row>
    <row r="40" spans="1:2" x14ac:dyDescent="0.25">
      <c r="A40" s="17" t="s">
        <v>726</v>
      </c>
    </row>
    <row r="41" spans="1:2" x14ac:dyDescent="0.25">
      <c r="A41" s="17" t="s">
        <v>721</v>
      </c>
    </row>
    <row r="42" spans="1:2" x14ac:dyDescent="0.25">
      <c r="A42" s="17"/>
    </row>
    <row r="43" spans="1:2" x14ac:dyDescent="0.25">
      <c r="A43" s="17" t="s">
        <v>706</v>
      </c>
    </row>
    <row r="44" spans="1:2" x14ac:dyDescent="0.25">
      <c r="A44" s="17" t="s">
        <v>707</v>
      </c>
    </row>
    <row r="46" spans="1:2" x14ac:dyDescent="0.25">
      <c r="A46" s="17" t="s">
        <v>60</v>
      </c>
    </row>
    <row r="48" spans="1:2" x14ac:dyDescent="0.25">
      <c r="B48" s="16" t="s">
        <v>61</v>
      </c>
    </row>
    <row r="49" spans="1:2" x14ac:dyDescent="0.25">
      <c r="B49" s="16" t="s">
        <v>62</v>
      </c>
    </row>
    <row r="50" spans="1:2" x14ac:dyDescent="0.25">
      <c r="B50" s="16" t="s">
        <v>63</v>
      </c>
    </row>
    <row r="51" spans="1:2" x14ac:dyDescent="0.25">
      <c r="B51" s="16" t="s">
        <v>64</v>
      </c>
    </row>
    <row r="52" spans="1:2" x14ac:dyDescent="0.25">
      <c r="B52" s="16" t="s">
        <v>333</v>
      </c>
    </row>
    <row r="53" spans="1:2" x14ac:dyDescent="0.25">
      <c r="B53" s="16" t="s">
        <v>65</v>
      </c>
    </row>
    <row r="55" spans="1:2" x14ac:dyDescent="0.25">
      <c r="A55" s="16" t="s">
        <v>432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3" workbookViewId="0">
      <selection activeCell="B50" sqref="B50"/>
    </sheetView>
  </sheetViews>
  <sheetFormatPr defaultRowHeight="15" x14ac:dyDescent="0.25"/>
  <sheetData>
    <row r="1" spans="1:2" x14ac:dyDescent="0.25">
      <c r="A1" s="1" t="s">
        <v>370</v>
      </c>
    </row>
    <row r="2" spans="1:2" x14ac:dyDescent="0.25">
      <c r="A2" s="16" t="s">
        <v>376</v>
      </c>
    </row>
    <row r="3" spans="1:2" x14ac:dyDescent="0.25">
      <c r="A3" s="16" t="s">
        <v>377</v>
      </c>
    </row>
    <row r="4" spans="1:2" x14ac:dyDescent="0.25">
      <c r="A4" s="16" t="s">
        <v>364</v>
      </c>
      <c r="B4" t="s">
        <v>295</v>
      </c>
    </row>
    <row r="5" spans="1:2" x14ac:dyDescent="0.25">
      <c r="B5" t="s">
        <v>356</v>
      </c>
    </row>
    <row r="6" spans="1:2" x14ac:dyDescent="0.25">
      <c r="A6" t="s">
        <v>382</v>
      </c>
      <c r="B6" t="s">
        <v>384</v>
      </c>
    </row>
    <row r="8" spans="1:2" x14ac:dyDescent="0.25">
      <c r="A8" s="1" t="s">
        <v>371</v>
      </c>
    </row>
    <row r="9" spans="1:2" x14ac:dyDescent="0.25">
      <c r="A9" s="16" t="s">
        <v>365</v>
      </c>
    </row>
    <row r="10" spans="1:2" x14ac:dyDescent="0.25">
      <c r="A10" s="16" t="s">
        <v>366</v>
      </c>
    </row>
    <row r="11" spans="1:2" x14ac:dyDescent="0.25">
      <c r="A11" s="16" t="s">
        <v>364</v>
      </c>
      <c r="B11" t="s">
        <v>298</v>
      </c>
    </row>
    <row r="12" spans="1:2" x14ac:dyDescent="0.25">
      <c r="B12" s="30" t="s">
        <v>360</v>
      </c>
    </row>
    <row r="13" spans="1:2" x14ac:dyDescent="0.25">
      <c r="A13" t="s">
        <v>382</v>
      </c>
      <c r="B13" t="s">
        <v>383</v>
      </c>
    </row>
    <row r="15" spans="1:2" x14ac:dyDescent="0.25">
      <c r="A15" s="1" t="s">
        <v>367</v>
      </c>
    </row>
    <row r="16" spans="1:2" x14ac:dyDescent="0.25">
      <c r="A16" t="s">
        <v>368</v>
      </c>
    </row>
    <row r="17" spans="1:2" x14ac:dyDescent="0.25">
      <c r="A17" t="s">
        <v>364</v>
      </c>
      <c r="B17" t="s">
        <v>378</v>
      </c>
    </row>
    <row r="18" spans="1:2" x14ac:dyDescent="0.25">
      <c r="B18" t="s">
        <v>380</v>
      </c>
    </row>
    <row r="19" spans="1:2" x14ac:dyDescent="0.25">
      <c r="A19" t="s">
        <v>382</v>
      </c>
      <c r="B19" t="s">
        <v>385</v>
      </c>
    </row>
    <row r="21" spans="1:2" x14ac:dyDescent="0.25">
      <c r="A21" s="1" t="s">
        <v>369</v>
      </c>
    </row>
    <row r="22" spans="1:2" x14ac:dyDescent="0.25">
      <c r="A22" s="16" t="s">
        <v>395</v>
      </c>
    </row>
    <row r="23" spans="1:2" x14ac:dyDescent="0.25">
      <c r="A23" s="16" t="s">
        <v>364</v>
      </c>
      <c r="B23" t="s">
        <v>396</v>
      </c>
    </row>
    <row r="24" spans="1:2" x14ac:dyDescent="0.25">
      <c r="A24" s="16" t="s">
        <v>382</v>
      </c>
      <c r="B24" t="s">
        <v>87</v>
      </c>
    </row>
    <row r="26" spans="1:2" x14ac:dyDescent="0.25">
      <c r="A26" s="1" t="s">
        <v>397</v>
      </c>
    </row>
    <row r="28" spans="1:2" x14ac:dyDescent="0.25">
      <c r="A28" t="s">
        <v>364</v>
      </c>
      <c r="B28" t="s">
        <v>400</v>
      </c>
    </row>
    <row r="29" spans="1:2" x14ac:dyDescent="0.25">
      <c r="B29" t="s">
        <v>401</v>
      </c>
    </row>
    <row r="30" spans="1:2" x14ac:dyDescent="0.25">
      <c r="B30" t="s">
        <v>402</v>
      </c>
    </row>
    <row r="31" spans="1:2" x14ac:dyDescent="0.25">
      <c r="A31" t="s">
        <v>382</v>
      </c>
      <c r="B31" t="s">
        <v>398</v>
      </c>
    </row>
    <row r="33" spans="1:2" x14ac:dyDescent="0.25">
      <c r="A33" s="1" t="s">
        <v>372</v>
      </c>
    </row>
    <row r="34" spans="1:2" x14ac:dyDescent="0.25">
      <c r="A34" t="s">
        <v>405</v>
      </c>
    </row>
    <row r="35" spans="1:2" x14ac:dyDescent="0.25">
      <c r="A35" t="s">
        <v>408</v>
      </c>
    </row>
    <row r="36" spans="1:2" x14ac:dyDescent="0.25">
      <c r="A36" t="s">
        <v>364</v>
      </c>
      <c r="B36" t="s">
        <v>406</v>
      </c>
    </row>
    <row r="37" spans="1:2" x14ac:dyDescent="0.25">
      <c r="B37" t="s">
        <v>407</v>
      </c>
    </row>
    <row r="38" spans="1:2" x14ac:dyDescent="0.25">
      <c r="A38" t="s">
        <v>382</v>
      </c>
      <c r="B38" t="s">
        <v>412</v>
      </c>
    </row>
    <row r="40" spans="1:2" x14ac:dyDescent="0.25">
      <c r="A40" s="1" t="s">
        <v>386</v>
      </c>
    </row>
    <row r="41" spans="1:2" x14ac:dyDescent="0.25">
      <c r="A41" t="s">
        <v>399</v>
      </c>
    </row>
    <row r="42" spans="1:2" x14ac:dyDescent="0.25">
      <c r="A42" t="s">
        <v>364</v>
      </c>
      <c r="B42" t="s">
        <v>389</v>
      </c>
    </row>
    <row r="43" spans="1:2" x14ac:dyDescent="0.25">
      <c r="B43" t="s">
        <v>390</v>
      </c>
    </row>
    <row r="44" spans="1:2" x14ac:dyDescent="0.25">
      <c r="B44" t="s">
        <v>391</v>
      </c>
    </row>
    <row r="45" spans="1:2" x14ac:dyDescent="0.25">
      <c r="A45" t="s">
        <v>382</v>
      </c>
      <c r="B45" t="s">
        <v>387</v>
      </c>
    </row>
    <row r="47" spans="1:2" x14ac:dyDescent="0.25">
      <c r="A47" s="1" t="s">
        <v>373</v>
      </c>
    </row>
    <row r="48" spans="1:2" x14ac:dyDescent="0.25">
      <c r="A48" t="s">
        <v>374</v>
      </c>
    </row>
    <row r="49" spans="1:2" x14ac:dyDescent="0.25">
      <c r="A49" t="s">
        <v>375</v>
      </c>
    </row>
    <row r="50" spans="1:2" x14ac:dyDescent="0.25">
      <c r="A50" t="s">
        <v>364</v>
      </c>
      <c r="B50" t="s">
        <v>276</v>
      </c>
    </row>
    <row r="51" spans="1:2" x14ac:dyDescent="0.25">
      <c r="B51" t="s">
        <v>381</v>
      </c>
    </row>
    <row r="52" spans="1:2" x14ac:dyDescent="0.25">
      <c r="B52" t="s">
        <v>277</v>
      </c>
    </row>
    <row r="53" spans="1:2" x14ac:dyDescent="0.25">
      <c r="A53" t="s">
        <v>382</v>
      </c>
      <c r="B53" t="s">
        <v>388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2019-07-29T20:40:40Z</dcterms:modified>
</cp:coreProperties>
</file>