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ynguyen/Desktop/Spring 2018/Android Studio/"/>
    </mc:Choice>
  </mc:AlternateContent>
  <xr:revisionPtr revIDLastSave="0" documentId="13_ncr:9_{316183AC-6A0A-8344-BE97-6D36E7920FE4}" xr6:coauthVersionLast="34" xr6:coauthVersionMax="34" xr10:uidLastSave="{00000000-0000-0000-0000-000000000000}"/>
  <bookViews>
    <workbookView xWindow="0" yWindow="460" windowWidth="25600" windowHeight="14180" activeTab="2" xr2:uid="{00000000-000D-0000-FFFF-FFFF00000000}"/>
  </bookViews>
  <sheets>
    <sheet name="Product_Backlog" sheetId="1" r:id="rId1"/>
    <sheet name="Sprint_01_Backlog" sheetId="4" r:id="rId2"/>
    <sheet name="Sprint_02_Backlog" sheetId="3" r:id="rId3"/>
    <sheet name="Sprint_03_Backlog" sheetId="2" r:id="rId4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3" i="2" l="1"/>
  <c r="C14" i="4" l="1"/>
  <c r="C13" i="4"/>
  <c r="C12" i="4"/>
  <c r="C11" i="4"/>
  <c r="C10" i="4"/>
  <c r="C9" i="4"/>
  <c r="C8" i="4"/>
  <c r="B7" i="4"/>
  <c r="B3" i="4"/>
  <c r="C14" i="3"/>
  <c r="C13" i="3"/>
  <c r="C12" i="3"/>
  <c r="C11" i="3"/>
  <c r="C10" i="3"/>
  <c r="C9" i="3"/>
  <c r="C8" i="3"/>
  <c r="B7" i="3"/>
  <c r="B3" i="3"/>
  <c r="C14" i="2"/>
  <c r="C13" i="2"/>
  <c r="C12" i="2"/>
  <c r="C11" i="2"/>
  <c r="C10" i="2"/>
  <c r="C9" i="2"/>
  <c r="C8" i="2"/>
  <c r="B7" i="2"/>
  <c r="C24" i="1"/>
  <c r="C23" i="1"/>
  <c r="C22" i="1"/>
  <c r="B21" i="1"/>
  <c r="B8" i="4" l="1"/>
  <c r="B9" i="4" s="1"/>
  <c r="B10" i="4" s="1"/>
  <c r="B11" i="4" s="1"/>
  <c r="B12" i="4" s="1"/>
  <c r="B13" i="4" s="1"/>
  <c r="B14" i="4" s="1"/>
  <c r="B8" i="2"/>
  <c r="B9" i="2" s="1"/>
  <c r="B10" i="2" s="1"/>
  <c r="B11" i="2" s="1"/>
  <c r="B12" i="2" s="1"/>
  <c r="B13" i="2" s="1"/>
  <c r="B14" i="2" s="1"/>
  <c r="B8" i="3"/>
  <c r="B9" i="3" s="1"/>
  <c r="B10" i="3" s="1"/>
  <c r="B11" i="3" s="1"/>
  <c r="B12" i="3" s="1"/>
  <c r="B13" i="3" s="1"/>
  <c r="B14" i="3" s="1"/>
  <c r="B22" i="1"/>
  <c r="B23" i="1" s="1"/>
  <c r="B24" i="1" s="1"/>
</calcChain>
</file>

<file path=xl/sharedStrings.xml><?xml version="1.0" encoding="utf-8"?>
<sst xmlns="http://purl.oclc.org/ooxml/spreadsheetml/main" count="197" uniqueCount="107">
  <si>
    <t>Product Name:</t>
  </si>
  <si>
    <t>Complete Fields in Green!!!</t>
  </si>
  <si>
    <t>Team ID:</t>
  </si>
  <si>
    <t>Name:</t>
  </si>
  <si>
    <t>Duy Nguyen</t>
  </si>
  <si>
    <t>Initials:</t>
  </si>
  <si>
    <t>DN</t>
  </si>
  <si>
    <t>Student ID:</t>
  </si>
  <si>
    <t>Teaming is not available for this assignment!</t>
  </si>
  <si>
    <t>Optional teaming may be available in future assignments</t>
  </si>
  <si>
    <t>Remaining</t>
  </si>
  <si>
    <t>Completed (this sprint)</t>
  </si>
  <si>
    <t>Total Features</t>
  </si>
  <si>
    <t>Total</t>
  </si>
  <si>
    <t>Sprint 1 Left</t>
  </si>
  <si>
    <t>Sprint 2 Left</t>
  </si>
  <si>
    <t>Sprint 3 Left</t>
  </si>
  <si>
    <t>Note: Priority of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</si>
  <si>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</si>
  <si>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</si>
  <si>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</si>
  <si>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</si>
  <si>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Planned</t>
  </si>
  <si>
    <t>Status</t>
  </si>
  <si>
    <t>As a...</t>
  </si>
  <si>
    <t>I want to...</t>
  </si>
  <si>
    <t>So that...</t>
  </si>
  <si>
    <t>Notes</t>
  </si>
  <si>
    <t>Sprint #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</si>
  <si>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</si>
  <si>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</si>
  <si>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</si>
  <si>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</si>
  <si>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</si>
  <si>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</si>
  <si>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</si>
  <si>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</si>
  <si>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</si>
  <si>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</si>
  <si>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</si>
  <si>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</si>
  <si>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</si>
  <si>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</si>
  <si>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Description</t>
  </si>
  <si>
    <t>User</t>
  </si>
  <si>
    <t>Completed Day 1</t>
  </si>
  <si>
    <t>create the database and content provider to store the name and ids of the user's favorite movie</t>
  </si>
  <si>
    <t>Completed Day 2</t>
  </si>
  <si>
    <t>Finished in Sprint 1</t>
  </si>
  <si>
    <t>I can choose which food to make</t>
  </si>
  <si>
    <t>see recipe images in Linear Layout (vertically),GridView (horizontally)</t>
  </si>
  <si>
    <t xml:space="preserve">see recipe ingredients, recipe steps </t>
  </si>
  <si>
    <t>I can see the overview of my food that I gonna to make</t>
  </si>
  <si>
    <t>see details of food ingredients</t>
  </si>
  <si>
    <t>see details of each food step</t>
  </si>
  <si>
    <t>rotate a device and see a video in a full screen (video available only)</t>
  </si>
  <si>
    <t xml:space="preserve">see the beautiful display in my tablet </t>
  </si>
  <si>
    <t xml:space="preserve">see its app widget in my home screen </t>
  </si>
  <si>
    <t>SM</t>
  </si>
  <si>
    <t>SR</t>
  </si>
  <si>
    <t>SD</t>
  </si>
  <si>
    <t>SE</t>
  </si>
  <si>
    <t>RA</t>
  </si>
  <si>
    <t>ST</t>
  </si>
  <si>
    <t>SI</t>
  </si>
  <si>
    <t xml:space="preserve">Baking App </t>
  </si>
  <si>
    <t>In Work</t>
  </si>
  <si>
    <t>Create activity_recipe.xml with toolbar and gridview</t>
  </si>
  <si>
    <t>activity_menu.xml in Tea Time project solution 4</t>
  </si>
  <si>
    <t>Create grid_item_layout.xml for each recipe</t>
  </si>
  <si>
    <t>grid_item_layout  in Tea Time project solution 4</t>
  </si>
  <si>
    <t xml:space="preserve">Create RecipeMenuAdapter.java  </t>
  </si>
  <si>
    <t>Create RetrofitClient.java</t>
  </si>
  <si>
    <t>RetrofitClient.java in Movie App</t>
  </si>
  <si>
    <t>Create RecipeClient interface</t>
  </si>
  <si>
    <t>Update Internet permisson &amp; Acess Network Statein AndroidManifesr</t>
  </si>
  <si>
    <t>Add Retrofit 2  dependency in build.Gradle</t>
  </si>
  <si>
    <t>Create Recipe.java  to fit with json</t>
  </si>
  <si>
    <t>TeaMenuApdater in Tea Time</t>
  </si>
  <si>
    <t xml:space="preserve">Set GridView onClickListener and pass data to </t>
  </si>
  <si>
    <t>MenuActivity.java</t>
  </si>
  <si>
    <t>Create DetailRecipeListFragment.java which return a view</t>
  </si>
  <si>
    <t>MasterListFragment.java</t>
  </si>
  <si>
    <t>add layout-sw600dp folder</t>
  </si>
  <si>
    <t>fragment_master_list.xml- https://android--code.blogspot.com/2015/08/android-listview-item-click.html</t>
  </si>
  <si>
    <t>Create statc fragment_detail_recipe_list.xml (using listview)</t>
  </si>
  <si>
    <t>https://android--code.blogspot.com/2015/08/android-listview-item-click.html</t>
  </si>
  <si>
    <t>Create onItemClickListener variable &amp; interface in DetailRecipeListFragment.java</t>
  </si>
  <si>
    <t>Call set on ItemClickListener in onCreateView()</t>
  </si>
  <si>
    <t>Create MainActivity.java with toolbar</t>
  </si>
  <si>
    <t>Create detail_recipte_list_activity.xml containing &lt;fragment&gt; tag</t>
  </si>
  <si>
    <t>Create RecipeListActivity.java with detail_recipte_list_activity.xml</t>
  </si>
  <si>
    <t>Add implements ItemCliclistener to go to RecipeDetailActivity.java in RecipeListActivity.java</t>
  </si>
  <si>
    <t>Create Recipe_ingredient_detail.xml</t>
  </si>
  <si>
    <t>Create RecipeDetailActivity.java according to the mockup</t>
  </si>
  <si>
    <t>Edit RecipeDetailActivity.java according to the mockup (use if else)</t>
  </si>
  <si>
    <t>Create Recipe_step_detail.xml</t>
  </si>
  <si>
    <t>Add Exoplayer in build.gradle</t>
  </si>
  <si>
    <t>pass ingredients data to RecipeDetailActivity.java(also previous and next one)</t>
  </si>
  <si>
    <t>Create Video player based on media playback lesson</t>
  </si>
  <si>
    <t xml:space="preserve">See a device in fullscreen </t>
  </si>
  <si>
    <t>https://stackoverflow.com/questions/46713761/how-to-play-video-full-screen-in-landscape-using-exoplayer</t>
  </si>
  <si>
    <t>Developer</t>
  </si>
  <si>
    <t>test app using Espresso</t>
  </si>
  <si>
    <t>TA</t>
  </si>
  <si>
    <t>Completed Day 3</t>
  </si>
  <si>
    <t>save instancestate in stepAct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</si>
</sst>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1">
    <font>
      <sz val="12"/>
      <color rgb="FF000000"/>
      <name val="Liberation Sans"/>
    </font>
    <font>
      <b/>
      <i/>
      <sz val="16"/>
      <color rgb="FF000000"/>
      <name val="Liberation Sans"/>
    </font>
    <font>
      <b/>
      <i/>
      <u/>
      <sz val="12"/>
      <color rgb="FF000000"/>
      <name val="Liberation Sans"/>
    </font>
    <font>
      <b/>
      <sz val="14"/>
      <color rgb="FF000000"/>
      <name val="Liberation Sans"/>
    </font>
    <font>
      <b/>
      <sz val="12"/>
      <color rgb="FF000000"/>
      <name val="Liberation Sans"/>
    </font>
    <font>
      <b/>
      <sz val="14"/>
      <color rgb="FFFF0000"/>
      <name val="Liberation Sans"/>
    </font>
    <font>
      <b/>
      <sz val="12"/>
      <color rgb="FFFFFFFF"/>
      <name val="Liberation Sans"/>
    </font>
    <font>
      <b/>
      <sz val="12"/>
      <color rgb="FFFF0000"/>
      <name val="Liberation Sans"/>
    </font>
    <font>
      <u/>
      <sz val="12"/>
      <color theme="10"/>
      <name val="Liberation Sans"/>
    </font>
    <font>
      <sz val="12"/>
      <color theme="1"/>
      <name val="Liberation Sans"/>
    </font>
    <font>
      <sz val="12"/>
      <color rgb="FFFF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8FB98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</fills>
  <borders count="2">
    <border>
      <start/>
      <end/>
      <top/>
      <bottom/>
      <diagonal/>
    </border>
    <border>
      <start style="thin">
        <color rgb="FF000000"/>
      </start>
      <end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6" fontId="2" fillId="0" borderId="0" applyBorder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 applyFill="1"/>
    <xf numFmtId="0" fontId="0" fillId="2" borderId="0" xfId="0" applyFill="1"/>
    <xf numFmtId="0" fontId="5" fillId="0" borderId="0" xfId="0" applyFont="1"/>
    <xf numFmtId="0" fontId="4" fillId="0" borderId="0" xfId="0" applyFont="1" applyFill="1" applyAlignment="1">
      <alignment horizontal="right"/>
    </xf>
    <xf numFmtId="0" fontId="4" fillId="0" borderId="1" xfId="0" applyFont="1" applyFill="1" applyBorder="1"/>
    <xf numFmtId="0" fontId="6" fillId="0" borderId="0" xfId="0" applyFont="1" applyFill="1"/>
    <xf numFmtId="0" fontId="7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/>
    <xf numFmtId="0" fontId="6" fillId="3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4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65" fontId="4" fillId="0" borderId="0" xfId="0" applyNumberFormat="1" applyFont="1" applyFill="1"/>
    <xf numFmtId="0" fontId="0" fillId="2" borderId="0" xfId="0" applyFill="1"/>
    <xf numFmtId="0" fontId="0" fillId="2" borderId="0" xfId="0" applyFill="1"/>
    <xf numFmtId="16" fontId="0" fillId="0" borderId="0" xfId="0" applyNumberFormat="1"/>
    <xf numFmtId="0" fontId="8" fillId="0" borderId="0" xfId="5"/>
    <xf numFmtId="0" fontId="0" fillId="2" borderId="0" xfId="0" applyFill="1"/>
    <xf numFmtId="0" fontId="9" fillId="2" borderId="0" xfId="0" applyFont="1" applyFill="1"/>
    <xf numFmtId="0" fontId="4" fillId="2" borderId="0" xfId="0" applyFont="1" applyFill="1"/>
    <xf numFmtId="0" fontId="0" fillId="2" borderId="0" xfId="0" applyFill="1"/>
    <xf numFmtId="0" fontId="4" fillId="0" borderId="0" xfId="0" applyFont="1"/>
    <xf numFmtId="0" fontId="0" fillId="2" borderId="0" xfId="0" applyFill="1"/>
    <xf numFmtId="0" fontId="4" fillId="0" borderId="0" xfId="0" applyFont="1" applyFill="1" applyAlignment="1">
      <alignment horizontal="center"/>
    </xf>
    <xf numFmtId="0" fontId="10" fillId="2" borderId="0" xfId="0" applyFont="1" applyFill="1"/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Product_Backlog!$D$21:$D$21</c:f>
              <c:strCache>
                <c:ptCount val="1"/>
                <c:pt idx="0">
                  <c:v>Total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cat>
            <c:strRef>
              <c:f>Product_Backlog!$D$21:$D$24</c:f>
              <c:strCache>
                <c:ptCount val="4"/>
                <c:pt idx="0">
                  <c:v>Total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Product_Backlog!$B$21:$B$24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F-0D4C-B29C-940474AAC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793423"/>
        <c:axId val="1504790943"/>
      </c:lineChart>
      <c:valAx>
        <c:axId val="1504790943"/>
        <c:scaling>
          <c:orientation val="minMax"/>
          <c:min val="0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Features Remaining at Start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3423"/>
        <c:crossesAt val="1"/>
        <c:crossBetween val="between"/>
      </c:valAx>
      <c:catAx>
        <c:axId val="150479342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04790943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Sprint_01_Backlog!$B$7:$B$14</c:f>
              <c:numCache>
                <c:formatCode>General</c:formatCode>
                <c:ptCount val="8"/>
                <c:pt idx="0">
                  <c:v>20</c:v>
                </c:pt>
                <c:pt idx="1">
                  <c:v>13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F-1245-B727-8F2BB1B81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418655"/>
        <c:axId val="1440800719"/>
      </c:lineChart>
      <c:valAx>
        <c:axId val="144080071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81418655"/>
        <c:crossesAt val="0"/>
        <c:crossBetween val="between"/>
      </c:valAx>
      <c:catAx>
        <c:axId val="148141865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4080071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Sprint_02_Backlog!$B$7:$B$14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A-004C-A492-752D24672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075343"/>
        <c:axId val="1478469839"/>
      </c:lineChart>
      <c:valAx>
        <c:axId val="1478469839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075343"/>
        <c:crossesAt val="0"/>
        <c:crossBetween val="between"/>
      </c:valAx>
      <c:catAx>
        <c:axId val="1478075343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8469839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%">
                <a:solidFill>
                  <a:srgbClr val="000000"/>
                </a:solidFill>
                <a:uFillTx/>
                <a:latin typeface="Calibri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val>
            <c:numRef>
              <c:f>Sprint_03_Backlog!$B$7:$B$14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E-F94D-8C10-89C87D2A8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641695"/>
        <c:axId val="1479639215"/>
      </c:lineChart>
      <c:valAx>
        <c:axId val="1479639215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41695"/>
        <c:crossesAt val="0"/>
        <c:crossBetween val="between"/>
      </c:valAx>
      <c:catAx>
        <c:axId val="1479641695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%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%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%">
                    <a:solidFill>
                      <a:srgbClr val="000000"/>
                    </a:solidFill>
                    <a:uFillTx/>
                    <a:latin typeface="Calibri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%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79639215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%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absoluteAnchor>
    <xdr:pos x="4358130" y="363217"/>
    <xdr:ext cx="5761863" cy="32418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43207-6F55-0144-A857-C70DA80DB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C2FC3-D72E-D746-9738-B241CF43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08965-CE5A-F541-994A-6EAB756EF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xdr:wsDr xmlns:xdr="http://purl.oclc.org/ooxml/drawingml/spreadsheetDrawing" xmlns:a="http://purl.oclc.org/ooxml/drawingml/main">
  <xdr:absoluteAnchor>
    <xdr:pos x="4086353" y="445641"/>
    <xdr:ext cx="3751197" cy="18550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48CB3-74F5-2F4C-A7F1-64BB1816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opLeftCell="A9" workbookViewId="0">
      <selection activeCell="E33" sqref="E33"/>
    </sheetView>
  </sheetViews>
  <sheetFormatPr baseColWidth="10" defaultRowHeight="16"/>
  <cols>
    <col min="1" max="1" width="16.83203125" customWidth="1"/>
    <col min="2" max="2" width="5.6640625" customWidth="1"/>
    <col min="3" max="3" width="10.6640625" customWidth="1"/>
    <col min="4" max="4" width="10.33203125" customWidth="1"/>
    <col min="5" max="5" width="22" customWidth="1"/>
    <col min="6" max="6" width="11" customWidth="1"/>
    <col min="7" max="7" width="56.33203125" customWidth="1"/>
    <col min="8" max="8" width="48.33203125" customWidth="1"/>
    <col min="9" max="9" width="79.33203125" customWidth="1"/>
    <col min="10" max="1024" width="14.1640625" customWidth="1"/>
    <col min="1025" max="1025" width="10.83203125" customWidth="1"/>
  </cols>
  <sheetData>
    <row r="1" spans="1:8" s="4" customFormat="1" ht="18">
      <c r="A1" t="s">
        <v>0</v>
      </c>
      <c r="B1" s="1" t="s">
        <v>65</v>
      </c>
      <c r="C1" s="2"/>
      <c r="D1" s="2"/>
      <c r="E1" s="2"/>
      <c r="F1" s="2"/>
      <c r="G1" s="2"/>
      <c r="H1" s="3" t="s">
        <v>1</v>
      </c>
    </row>
    <row r="2" spans="1:8" s="4" customFormat="1">
      <c r="A2" t="s">
        <v>2</v>
      </c>
      <c r="B2" s="2"/>
      <c r="C2" s="2"/>
      <c r="D2" s="2"/>
      <c r="E2" s="2"/>
      <c r="F2" s="2"/>
      <c r="G2" s="2"/>
      <c r="H2" s="2"/>
    </row>
    <row r="3" spans="1:8" s="4" customFormat="1">
      <c r="A3"/>
      <c r="B3" s="2"/>
      <c r="C3" s="2"/>
      <c r="D3" s="2"/>
      <c r="E3" s="2"/>
      <c r="F3" s="2"/>
      <c r="G3" s="2"/>
      <c r="H3" s="2"/>
    </row>
    <row r="4" spans="1:8" s="4" customFormat="1">
      <c r="A4" t="s">
        <v>3</v>
      </c>
      <c r="B4" s="29" t="s">
        <v>4</v>
      </c>
      <c r="C4" s="29"/>
      <c r="D4" s="29"/>
      <c r="E4" s="29"/>
      <c r="F4" s="2"/>
      <c r="G4" s="2"/>
      <c r="H4" s="2"/>
    </row>
    <row r="5" spans="1:8" s="4" customFormat="1">
      <c r="A5" t="s">
        <v>5</v>
      </c>
      <c r="B5" s="29" t="s">
        <v>6</v>
      </c>
      <c r="C5" s="29"/>
      <c r="D5" s="29"/>
      <c r="E5" s="29"/>
      <c r="F5" s="2"/>
      <c r="G5" s="2"/>
      <c r="H5" s="2"/>
    </row>
    <row r="6" spans="1:8" s="4" customFormat="1">
      <c r="A6" t="s">
        <v>7</v>
      </c>
      <c r="B6" s="29">
        <v>10015102</v>
      </c>
      <c r="C6" s="29"/>
      <c r="D6" s="29"/>
      <c r="E6" s="29"/>
      <c r="F6" s="2"/>
      <c r="G6" s="2"/>
      <c r="H6" s="2"/>
    </row>
    <row r="7" spans="1:8" s="4" customFormat="1">
      <c r="A7"/>
      <c r="B7" s="2"/>
      <c r="C7" s="2"/>
      <c r="D7" s="2"/>
      <c r="E7" s="2"/>
      <c r="F7" s="2"/>
      <c r="G7" s="2"/>
      <c r="H7" s="2"/>
    </row>
    <row r="8" spans="1:8" s="4" customFormat="1" ht="18">
      <c r="A8" s="6" t="s">
        <v>8</v>
      </c>
      <c r="B8" s="2"/>
      <c r="C8" s="2"/>
      <c r="D8" s="2"/>
      <c r="E8" s="2"/>
      <c r="F8" s="2"/>
      <c r="G8" s="2"/>
      <c r="H8" s="2"/>
    </row>
    <row r="9" spans="1:8" s="4" customFormat="1">
      <c r="A9" t="s">
        <v>9</v>
      </c>
      <c r="B9" s="2"/>
      <c r="C9" s="2"/>
      <c r="D9" s="2"/>
      <c r="E9" s="2"/>
      <c r="F9" s="2"/>
      <c r="G9" s="2"/>
      <c r="H9" s="2"/>
    </row>
    <row r="10" spans="1:8" s="4" customFormat="1">
      <c r="A10"/>
      <c r="B10" s="2"/>
      <c r="C10" s="2"/>
      <c r="D10" s="2"/>
      <c r="E10" s="2"/>
      <c r="F10" s="2"/>
      <c r="G10" s="2"/>
      <c r="H10" s="2"/>
    </row>
    <row r="11" spans="1:8" s="4" customFormat="1">
      <c r="A11"/>
      <c r="B11" s="2"/>
      <c r="C11" s="2"/>
      <c r="D11" s="2"/>
      <c r="E11" s="2"/>
      <c r="F11" s="2"/>
      <c r="G11" s="2"/>
      <c r="H11" s="2"/>
    </row>
    <row r="12" spans="1:8" s="4" customFormat="1">
      <c r="A12"/>
      <c r="B12" s="2"/>
      <c r="C12" s="2"/>
      <c r="D12" s="2"/>
      <c r="E12" s="2"/>
      <c r="F12" s="2"/>
      <c r="G12" s="2"/>
      <c r="H12" s="2"/>
    </row>
    <row r="13" spans="1:8" s="4" customFormat="1">
      <c r="A13"/>
      <c r="B13" s="2"/>
      <c r="C13" s="2"/>
      <c r="D13" s="2"/>
      <c r="E13" s="2"/>
      <c r="F13" s="2"/>
      <c r="G13" s="2"/>
      <c r="H13" s="2"/>
    </row>
    <row r="14" spans="1:8" s="4" customFormat="1">
      <c r="A14"/>
      <c r="B14" s="2"/>
      <c r="C14" s="2"/>
      <c r="D14" s="2"/>
      <c r="E14" s="2"/>
      <c r="F14" s="2"/>
      <c r="G14" s="2"/>
      <c r="H14" s="2"/>
    </row>
    <row r="15" spans="1:8" s="4" customFormat="1">
      <c r="A15"/>
      <c r="B15" s="2"/>
      <c r="C15" s="2"/>
      <c r="D15" s="2"/>
      <c r="E15" s="2"/>
      <c r="F15" s="2"/>
      <c r="G15" s="2"/>
      <c r="H15" s="2"/>
    </row>
    <row r="16" spans="1:8" s="4" customFormat="1">
      <c r="A16"/>
      <c r="B16" s="2"/>
      <c r="C16" s="2"/>
      <c r="D16" s="2"/>
      <c r="E16" s="2"/>
      <c r="F16" s="2"/>
      <c r="G16" s="2"/>
      <c r="H16" s="2"/>
    </row>
    <row r="17" spans="1:9" s="4" customFormat="1">
      <c r="A17"/>
      <c r="B17" s="2"/>
      <c r="C17" s="2"/>
      <c r="D17" s="2"/>
      <c r="E17" s="2"/>
      <c r="F17" s="2"/>
      <c r="G17" s="2"/>
      <c r="H17" s="2"/>
    </row>
    <row r="18" spans="1:9" s="4" customFormat="1">
      <c r="A18"/>
      <c r="B18" s="2"/>
      <c r="C18" s="2"/>
      <c r="D18" s="2"/>
      <c r="E18" s="2"/>
      <c r="F18" s="2"/>
      <c r="G18" s="2"/>
      <c r="H18" s="2"/>
    </row>
    <row r="19" spans="1:9" s="4" customFormat="1">
      <c r="A19"/>
      <c r="B19" s="2"/>
      <c r="C19" s="2"/>
      <c r="D19" s="2"/>
      <c r="E19" s="2"/>
      <c r="F19" s="2"/>
      <c r="G19" s="2"/>
      <c r="H19" s="2"/>
    </row>
    <row r="20" spans="1:9" s="4" customFormat="1">
      <c r="A20"/>
      <c r="B20" s="7" t="s">
        <v>10</v>
      </c>
      <c r="C20" s="8" t="s">
        <v>11</v>
      </c>
      <c r="D20" s="2"/>
      <c r="E20" s="2"/>
      <c r="F20" s="2"/>
      <c r="G20" s="2"/>
      <c r="H20" s="2"/>
    </row>
    <row r="21" spans="1:9" s="4" customFormat="1">
      <c r="A21" t="s">
        <v>12</v>
      </c>
      <c r="B21" s="2">
        <f>COUNT(B30:B121)</f>
        <v>8</v>
      </c>
      <c r="C21" s="8"/>
      <c r="D21" s="9" t="s">
        <v>13</v>
      </c>
      <c r="E21" s="2"/>
      <c r="F21" s="2"/>
      <c r="G21" s="2"/>
      <c r="H21" s="2"/>
    </row>
    <row r="22" spans="1:9" s="4" customFormat="1">
      <c r="A22" t="s">
        <v>14</v>
      </c>
      <c r="B22" s="2">
        <f>B21-C22</f>
        <v>5</v>
      </c>
      <c r="C22" s="8">
        <f>COUNTIF(E$30:E$95,"Finished in Sprint 1")</f>
        <v>3</v>
      </c>
      <c r="D22" s="9">
        <v>1</v>
      </c>
      <c r="E22" s="2"/>
      <c r="F22" s="2"/>
      <c r="G22" s="2"/>
      <c r="H22" s="2"/>
    </row>
    <row r="23" spans="1:9" s="4" customFormat="1">
      <c r="A23" t="s">
        <v>15</v>
      </c>
      <c r="B23" s="2">
        <f>B22-C23</f>
        <v>5</v>
      </c>
      <c r="C23" s="8">
        <f>COUNTIF(E$30:E$95,"Finished in Sprint 2")</f>
        <v>0</v>
      </c>
      <c r="D23" s="9">
        <v>2</v>
      </c>
      <c r="E23" s="2"/>
      <c r="F23" s="2"/>
      <c r="G23" s="2"/>
      <c r="H23" s="2"/>
    </row>
    <row r="24" spans="1:9" s="4" customFormat="1">
      <c r="A24" t="s">
        <v>16</v>
      </c>
      <c r="B24" s="2">
        <f>B23-C24</f>
        <v>5</v>
      </c>
      <c r="C24" s="8">
        <f>COUNTIF(E$30:E$95,"Finished in Sprint 3")</f>
        <v>0</v>
      </c>
      <c r="D24" s="9">
        <v>3</v>
      </c>
      <c r="E24" s="2"/>
      <c r="F24" s="2"/>
      <c r="G24" s="2"/>
      <c r="H24" s="2"/>
    </row>
    <row r="25" spans="1:9" s="4" customFormat="1">
      <c r="A25"/>
      <c r="B25" s="2"/>
      <c r="C25" s="2"/>
      <c r="D25" s="2"/>
      <c r="E25" s="2"/>
      <c r="F25" s="2"/>
      <c r="G25" s="2"/>
      <c r="H25" s="2"/>
    </row>
    <row r="26" spans="1:9" s="4" customFormat="1">
      <c r="A26"/>
      <c r="B26" s="2"/>
      <c r="C26" s="2"/>
      <c r="D26" s="2"/>
      <c r="E26" s="2"/>
      <c r="F26" s="10" t="s">
        <v>17</v>
      </c>
      <c r="G26" s="2"/>
      <c r="H26" s="2"/>
    </row>
    <row r="27" spans="1:9" s="4" customFormat="1">
      <c r="A27" s="2"/>
      <c r="B27" s="2"/>
      <c r="C27" s="2"/>
      <c r="D27" s="2"/>
      <c r="E27" s="2"/>
      <c r="F27" s="2" t="s">
        <v>18</v>
      </c>
      <c r="G27" s="2"/>
      <c r="H27" s="2"/>
    </row>
    <row r="28" spans="1:9" s="12" customFormat="1">
      <c r="A28" s="2"/>
      <c r="B28" s="2"/>
      <c r="C28" s="2"/>
      <c r="D28" s="30" t="s">
        <v>19</v>
      </c>
      <c r="E28" s="30"/>
      <c r="F28" s="2"/>
      <c r="G28" s="2"/>
      <c r="H28" s="2"/>
    </row>
    <row r="29" spans="1:9">
      <c r="A29" s="13" t="s">
        <v>20</v>
      </c>
      <c r="B29" s="13" t="s">
        <v>21</v>
      </c>
      <c r="C29" s="13"/>
      <c r="D29" s="13" t="s">
        <v>22</v>
      </c>
      <c r="E29" s="13" t="s">
        <v>23</v>
      </c>
      <c r="F29" s="13" t="s">
        <v>24</v>
      </c>
      <c r="G29" s="13" t="s">
        <v>25</v>
      </c>
      <c r="H29" s="13" t="s">
        <v>26</v>
      </c>
      <c r="I29" s="13" t="s">
        <v>27</v>
      </c>
    </row>
    <row r="30" spans="1:9">
      <c r="A30" t="s">
        <v>58</v>
      </c>
      <c r="B30" s="14">
        <v>1</v>
      </c>
      <c r="C30" s="14"/>
      <c r="D30" s="15">
        <v>1</v>
      </c>
      <c r="E30" s="16" t="s">
        <v>48</v>
      </c>
      <c r="F30" s="2" t="s">
        <v>44</v>
      </c>
      <c r="G30" t="s">
        <v>50</v>
      </c>
      <c r="H30" t="s">
        <v>49</v>
      </c>
    </row>
    <row r="31" spans="1:9">
      <c r="A31" t="s">
        <v>59</v>
      </c>
      <c r="B31" s="14">
        <v>2</v>
      </c>
      <c r="C31" s="14"/>
      <c r="D31" s="15">
        <v>1</v>
      </c>
      <c r="E31" s="16" t="s">
        <v>48</v>
      </c>
      <c r="F31" s="2" t="s">
        <v>44</v>
      </c>
      <c r="G31" t="s">
        <v>51</v>
      </c>
      <c r="H31" t="s">
        <v>52</v>
      </c>
    </row>
    <row r="32" spans="1:9">
      <c r="A32" t="s">
        <v>60</v>
      </c>
      <c r="B32" s="14">
        <v>3</v>
      </c>
      <c r="C32" s="14"/>
      <c r="D32" s="15">
        <v>1</v>
      </c>
      <c r="E32" s="16" t="s">
        <v>48</v>
      </c>
      <c r="F32" s="2" t="s">
        <v>44</v>
      </c>
      <c r="G32" t="s">
        <v>53</v>
      </c>
      <c r="I32" t="s">
        <v>46</v>
      </c>
    </row>
    <row r="33" spans="1:7">
      <c r="A33" t="s">
        <v>61</v>
      </c>
      <c r="B33" s="14">
        <v>4</v>
      </c>
      <c r="D33" s="15">
        <v>2</v>
      </c>
      <c r="E33" s="16"/>
      <c r="F33" s="2" t="s">
        <v>44</v>
      </c>
      <c r="G33" t="s">
        <v>54</v>
      </c>
    </row>
    <row r="34" spans="1:7">
      <c r="A34" t="s">
        <v>62</v>
      </c>
      <c r="B34" s="14">
        <v>5</v>
      </c>
      <c r="C34" s="14"/>
      <c r="D34" s="15">
        <v>2</v>
      </c>
      <c r="E34" s="16"/>
      <c r="F34" s="2" t="s">
        <v>44</v>
      </c>
      <c r="G34" t="s">
        <v>55</v>
      </c>
    </row>
    <row r="35" spans="1:7">
      <c r="A35" t="s">
        <v>63</v>
      </c>
      <c r="B35" s="14">
        <v>6</v>
      </c>
      <c r="C35" s="14"/>
      <c r="D35" s="15">
        <v>2</v>
      </c>
      <c r="E35" s="16"/>
      <c r="F35" s="2" t="s">
        <v>44</v>
      </c>
      <c r="G35" t="s">
        <v>56</v>
      </c>
    </row>
    <row r="36" spans="1:7">
      <c r="A36" t="s">
        <v>64</v>
      </c>
      <c r="B36" s="14">
        <v>7</v>
      </c>
      <c r="C36" s="14"/>
      <c r="D36" s="15">
        <v>3</v>
      </c>
      <c r="E36" s="16"/>
      <c r="F36" s="2" t="s">
        <v>44</v>
      </c>
      <c r="G36" t="s">
        <v>57</v>
      </c>
    </row>
    <row r="37" spans="1:7">
      <c r="A37" s="22" t="s">
        <v>104</v>
      </c>
      <c r="B37" s="14">
        <v>8</v>
      </c>
      <c r="C37" s="14"/>
      <c r="D37" s="15">
        <v>3</v>
      </c>
      <c r="E37" s="16"/>
      <c r="F37" s="2" t="s">
        <v>102</v>
      </c>
      <c r="G37" t="s">
        <v>103</v>
      </c>
    </row>
    <row r="38" spans="1:7">
      <c r="B38" s="14"/>
      <c r="C38" s="14"/>
      <c r="D38" s="15"/>
      <c r="E38" s="16"/>
    </row>
    <row r="39" spans="1:7">
      <c r="B39" s="14"/>
      <c r="C39" s="14"/>
    </row>
    <row r="40" spans="1:7">
      <c r="B40" s="14"/>
      <c r="C40" s="14"/>
    </row>
    <row r="41" spans="1:7">
      <c r="B41" s="14"/>
      <c r="C41" s="14"/>
    </row>
    <row r="42" spans="1:7">
      <c r="B42" s="14"/>
      <c r="C42" s="14"/>
    </row>
    <row r="43" spans="1:7">
      <c r="B43" s="14"/>
    </row>
    <row r="44" spans="1:7">
      <c r="B44" s="14"/>
    </row>
  </sheetData>
  <mergeCells count="4">
    <mergeCell ref="B4:E4"/>
    <mergeCell ref="B5:E5"/>
    <mergeCell ref="B6:E6"/>
    <mergeCell ref="D28:E28"/>
  </mergeCells>
  <dataValidations count="5">
    <dataValidation allowBlank="1" showInputMessage="1" showErrorMessage="1" promptTitle="Name" prompt="Please enter your name as it appears in Blackboard." sqref="B4" xr:uid="{00000000-0002-0000-0000-000000000000}"/>
    <dataValidation allowBlank="1" showInputMessage="1" showErrorMessage="1" promptTitle="Initials" prompt="Please enter 2 or 3 capital letters that will represent you  in the &quot;Assigned To&quot; column on each Sprint Backlog tab of this spreadsheet." sqref="B5" xr:uid="{00000000-0002-0000-0000-000001000000}"/>
    <dataValidation type="whole" operator="greaterThanOrEqual" allowBlank="1" showInputMessage="1" showErrorMessage="1" promptTitle="Student ID" prompt="Please enter your UTA student ID number." sqref="B6" xr:uid="{00000000-0002-0000-0000-000002000000}">
      <formula1>0</formula1>
    </dataValidation>
    <dataValidation type="whole" allowBlank="1" showInputMessage="1" showErrorMessage="1" errorTitle="Invalid Sprint" error="This cell may only contain a valid sprint number - an integer between 1 and the number of sprints in the project. Or it may be left blank (hint: use the Delete key)." promptTitle="Select a Sprint" sqref="D30:D38" xr:uid="{00000000-0002-0000-0000-000003000000}">
      <formula1>1</formula1>
      <formula2>3</formula2>
    </dataValidation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sqref="E30:E38" xr:uid="{00000000-0002-0000-0000-000004000000}">
      <formula1>"In Work,In Test,Finished in Sprint 1,Finished in Sprint 2,Finished in Sprint 3"</formula1>
    </dataValidation>
  </dataValidation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36"/>
  <sheetViews>
    <sheetView topLeftCell="A10" zoomScale="99" workbookViewId="0">
      <selection activeCell="E34" sqref="E34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28</v>
      </c>
      <c r="B1" s="2">
        <v>3</v>
      </c>
      <c r="C1" s="2"/>
      <c r="D1" s="3" t="s">
        <v>1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29</v>
      </c>
      <c r="B2" s="17" t="d">
        <v>2018-06-03</v>
      </c>
      <c r="C2" s="2"/>
      <c r="D2" s="11" t="s">
        <v>30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31</v>
      </c>
      <c r="B3" s="17" t="d">
        <f>B2+7</f>
        <v>2018-06-10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32</v>
      </c>
      <c r="B4" s="18" t="s">
        <v>33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10</v>
      </c>
      <c r="C6" s="2" t="s">
        <v>34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35</v>
      </c>
      <c r="B7" s="2">
        <f>COUNTA(D17:D999)</f>
        <v>20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36</v>
      </c>
      <c r="B8" s="2">
        <f t="shared" ref="B8:B14" si="0">B7-C8</f>
        <v>13</v>
      </c>
      <c r="C8" s="2">
        <f>COUNTIF(E$17:E$999, "Completed Day 1")</f>
        <v>7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37</v>
      </c>
      <c r="B9" s="2">
        <f t="shared" si="0"/>
        <v>9</v>
      </c>
      <c r="C9" s="2">
        <f>COUNTIF(E$17:E$999, "Completed Day 2")</f>
        <v>4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38</v>
      </c>
      <c r="B10" s="2">
        <f t="shared" si="0"/>
        <v>8</v>
      </c>
      <c r="C10" s="2">
        <f>COUNTIF(E$17:E$999, "Completed Day 3")</f>
        <v>1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39</v>
      </c>
      <c r="B11" s="2">
        <f t="shared" si="0"/>
        <v>8</v>
      </c>
      <c r="C11" s="2">
        <f>COUNTIF(E$17:E$999,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40</v>
      </c>
      <c r="B12" s="2">
        <f t="shared" si="0"/>
        <v>8</v>
      </c>
      <c r="C12" s="2">
        <f>COUNTIF(E$17:E$999,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41</v>
      </c>
      <c r="B13" s="2">
        <f t="shared" si="0"/>
        <v>8</v>
      </c>
      <c r="C13" s="2">
        <f>COUNTIF(E$17:E$999,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42</v>
      </c>
      <c r="B14" s="2">
        <f t="shared" si="0"/>
        <v>8</v>
      </c>
      <c r="C14" s="2">
        <f>COUNTIF(E$17:E$999,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20</v>
      </c>
      <c r="C16" s="13"/>
      <c r="D16" s="13" t="s">
        <v>43</v>
      </c>
      <c r="E16" s="13" t="s">
        <v>23</v>
      </c>
      <c r="F16" s="13" t="s">
        <v>27</v>
      </c>
    </row>
    <row r="17" spans="2:6">
      <c r="B17" s="5" t="s">
        <v>58</v>
      </c>
      <c r="C17" s="12"/>
      <c r="D17" s="25" t="s">
        <v>67</v>
      </c>
      <c r="E17" s="16" t="s">
        <v>45</v>
      </c>
      <c r="F17" t="s">
        <v>68</v>
      </c>
    </row>
    <row r="18" spans="2:6">
      <c r="B18" s="27" t="s">
        <v>58</v>
      </c>
      <c r="D18" s="25" t="s">
        <v>69</v>
      </c>
      <c r="E18" s="16" t="s">
        <v>45</v>
      </c>
      <c r="F18" t="s">
        <v>70</v>
      </c>
    </row>
    <row r="19" spans="2:6">
      <c r="B19" s="27" t="s">
        <v>58</v>
      </c>
      <c r="D19" s="25" t="s">
        <v>77</v>
      </c>
      <c r="E19" s="16" t="s">
        <v>45</v>
      </c>
    </row>
    <row r="20" spans="2:6">
      <c r="B20" s="27" t="s">
        <v>58</v>
      </c>
      <c r="D20" s="25" t="s">
        <v>75</v>
      </c>
      <c r="E20" s="16" t="s">
        <v>45</v>
      </c>
      <c r="F20" s="28"/>
    </row>
    <row r="21" spans="2:6">
      <c r="B21" s="27" t="s">
        <v>58</v>
      </c>
      <c r="D21" s="25" t="s">
        <v>76</v>
      </c>
      <c r="E21" s="16" t="s">
        <v>45</v>
      </c>
    </row>
    <row r="22" spans="2:6">
      <c r="B22" s="27" t="s">
        <v>58</v>
      </c>
      <c r="C22" s="12"/>
      <c r="D22" s="25" t="s">
        <v>72</v>
      </c>
      <c r="E22" s="16" t="s">
        <v>45</v>
      </c>
      <c r="F22" s="28" t="s">
        <v>73</v>
      </c>
    </row>
    <row r="23" spans="2:6">
      <c r="B23" s="27" t="s">
        <v>58</v>
      </c>
      <c r="C23" s="12"/>
      <c r="D23" s="25" t="s">
        <v>74</v>
      </c>
      <c r="E23" s="16" t="s">
        <v>45</v>
      </c>
      <c r="F23" s="23"/>
    </row>
    <row r="24" spans="2:6">
      <c r="B24" s="27" t="s">
        <v>58</v>
      </c>
      <c r="C24" s="12"/>
      <c r="D24" s="25" t="s">
        <v>71</v>
      </c>
      <c r="E24" s="16" t="s">
        <v>47</v>
      </c>
      <c r="F24" t="s">
        <v>78</v>
      </c>
    </row>
    <row r="25" spans="2:6">
      <c r="B25" s="27" t="s">
        <v>58</v>
      </c>
      <c r="D25" s="25" t="s">
        <v>89</v>
      </c>
      <c r="E25" s="16"/>
      <c r="F25" t="s">
        <v>80</v>
      </c>
    </row>
    <row r="26" spans="2:6">
      <c r="B26" s="27" t="s">
        <v>58</v>
      </c>
      <c r="C26" s="12"/>
      <c r="D26" s="5" t="s">
        <v>79</v>
      </c>
      <c r="E26" s="16"/>
    </row>
    <row r="27" spans="2:6">
      <c r="B27" s="21" t="s">
        <v>59</v>
      </c>
      <c r="C27" s="12"/>
      <c r="D27" s="20" t="s">
        <v>85</v>
      </c>
      <c r="E27" s="16" t="s">
        <v>47</v>
      </c>
      <c r="F27" t="s">
        <v>84</v>
      </c>
    </row>
    <row r="28" spans="2:6">
      <c r="B28" s="27" t="s">
        <v>59</v>
      </c>
      <c r="C28" s="12"/>
      <c r="D28" s="21" t="s">
        <v>81</v>
      </c>
      <c r="E28" s="16" t="s">
        <v>47</v>
      </c>
      <c r="F28" t="s">
        <v>82</v>
      </c>
    </row>
    <row r="29" spans="2:6">
      <c r="B29" s="27" t="s">
        <v>59</v>
      </c>
      <c r="C29" s="12"/>
      <c r="D29" s="21" t="s">
        <v>90</v>
      </c>
      <c r="E29" s="16" t="s">
        <v>47</v>
      </c>
      <c r="F29" s="23"/>
    </row>
    <row r="30" spans="2:6">
      <c r="B30" s="27" t="s">
        <v>59</v>
      </c>
      <c r="C30" s="12"/>
      <c r="D30" s="21" t="s">
        <v>87</v>
      </c>
      <c r="E30" s="16" t="s">
        <v>105</v>
      </c>
      <c r="F30" s="23" t="s">
        <v>86</v>
      </c>
    </row>
    <row r="31" spans="2:6">
      <c r="B31" s="21" t="s">
        <v>59</v>
      </c>
      <c r="C31" s="12"/>
      <c r="D31" s="5" t="s">
        <v>88</v>
      </c>
      <c r="E31" s="16"/>
    </row>
    <row r="32" spans="2:6">
      <c r="B32" s="21" t="s">
        <v>59</v>
      </c>
      <c r="C32" s="12"/>
      <c r="D32" s="21" t="s">
        <v>91</v>
      </c>
      <c r="E32" s="16"/>
    </row>
    <row r="33" spans="2:6">
      <c r="B33" s="21" t="s">
        <v>60</v>
      </c>
      <c r="C33" s="12"/>
      <c r="D33" s="21" t="s">
        <v>92</v>
      </c>
      <c r="E33" s="16"/>
      <c r="F33" s="23"/>
    </row>
    <row r="34" spans="2:6">
      <c r="B34" s="27" t="s">
        <v>60</v>
      </c>
      <c r="C34" s="12"/>
      <c r="D34" s="27" t="s">
        <v>93</v>
      </c>
      <c r="E34" s="16" t="s">
        <v>66</v>
      </c>
      <c r="F34" s="23"/>
    </row>
    <row r="35" spans="2:6">
      <c r="B35" s="27" t="s">
        <v>60</v>
      </c>
      <c r="C35" s="12"/>
      <c r="D35" s="27" t="s">
        <v>94</v>
      </c>
      <c r="E35" s="16"/>
    </row>
    <row r="36" spans="2:6">
      <c r="B36" s="27" t="s">
        <v>60</v>
      </c>
      <c r="C36" s="12"/>
      <c r="D36" s="21" t="s">
        <v>98</v>
      </c>
      <c r="E36" s="16"/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36" xr:uid="{00000000-0002-0000-0300-000000000000}">
      <formula1>"In Work,Completed Day 1,Completed Day 2,Completed Day 3,Completed Day 4,Completed Day 5,Completed Day 6,Completed Day 7"</formula1>
    </dataValidation>
  </dataValidation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300-000001000000}">
          <x14:formula1>
            <xm:f>Product_Backlog!$A$30:$A$95</xm:f>
          </x14:formula1>
          <xm:sqref>B17:B36</xm:sqref>
        </x14:dataValidation>
      </x14:dataValidation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41"/>
  <sheetViews>
    <sheetView tabSelected="1" topLeftCell="A14" workbookViewId="0">
      <selection activeCell="D29" sqref="D29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28</v>
      </c>
      <c r="B1" s="2">
        <v>2</v>
      </c>
      <c r="C1" s="2"/>
      <c r="D1" s="3" t="s">
        <v>1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29</v>
      </c>
      <c r="B2" s="17" t="d">
        <v>2018-06-11</v>
      </c>
      <c r="C2" s="2"/>
      <c r="D2" s="11" t="s">
        <v>30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31</v>
      </c>
      <c r="B3" s="17" t="d">
        <f>B2+7</f>
        <v>2018-06-18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32</v>
      </c>
      <c r="B4" s="18" t="s">
        <v>33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10</v>
      </c>
      <c r="C6" s="2" t="s">
        <v>34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35</v>
      </c>
      <c r="B7" s="2">
        <f>COUNTA(D21:D996)</f>
        <v>6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36</v>
      </c>
      <c r="B8" s="2">
        <f t="shared" ref="B8:B14" si="0">B7-C8</f>
        <v>6</v>
      </c>
      <c r="C8" s="2">
        <f>COUNTIF(E$21:E$996, "Completed Day 1")</f>
        <v>0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37</v>
      </c>
      <c r="B9" s="2">
        <f t="shared" si="0"/>
        <v>6</v>
      </c>
      <c r="C9" s="2">
        <f>COUNTIF(E$21:E$996,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38</v>
      </c>
      <c r="B10" s="2">
        <f t="shared" si="0"/>
        <v>6</v>
      </c>
      <c r="C10" s="2">
        <f>COUNTIF(E$21:E$996,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39</v>
      </c>
      <c r="B11" s="2">
        <f t="shared" si="0"/>
        <v>6</v>
      </c>
      <c r="C11" s="2">
        <f>COUNTIF(E$21:E$996,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40</v>
      </c>
      <c r="B12" s="2">
        <f t="shared" si="0"/>
        <v>6</v>
      </c>
      <c r="C12" s="2">
        <f>COUNTIF(E$21:E$996,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41</v>
      </c>
      <c r="B13" s="2">
        <f t="shared" si="0"/>
        <v>6</v>
      </c>
      <c r="C13" s="2">
        <f>COUNTIF(E$21:E$996,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42</v>
      </c>
      <c r="B14" s="2">
        <f t="shared" si="0"/>
        <v>6</v>
      </c>
      <c r="C14" s="2">
        <f>COUNTIF(E$21:E$996,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20</v>
      </c>
      <c r="C16" s="13"/>
      <c r="D16" s="13" t="s">
        <v>43</v>
      </c>
      <c r="E16" s="13" t="s">
        <v>23</v>
      </c>
      <c r="F16" s="13" t="s">
        <v>27</v>
      </c>
    </row>
    <row r="21" spans="2:6">
      <c r="B21" s="27" t="s">
        <v>61</v>
      </c>
      <c r="C21" s="12"/>
      <c r="D21" s="27" t="s">
        <v>96</v>
      </c>
      <c r="E21" s="16"/>
    </row>
    <row r="22" spans="2:6">
      <c r="B22" s="27" t="s">
        <v>61</v>
      </c>
      <c r="C22" s="12"/>
      <c r="D22" s="27" t="s">
        <v>95</v>
      </c>
      <c r="E22" s="16"/>
    </row>
    <row r="23" spans="2:6">
      <c r="B23" s="27" t="s">
        <v>61</v>
      </c>
      <c r="C23" s="12"/>
      <c r="D23" s="24" t="s">
        <v>97</v>
      </c>
      <c r="E23" s="16"/>
    </row>
    <row r="24" spans="2:6">
      <c r="B24" s="27" t="s">
        <v>61</v>
      </c>
      <c r="C24" s="12"/>
      <c r="D24" s="24" t="s">
        <v>99</v>
      </c>
      <c r="E24" s="16"/>
    </row>
    <row r="25" spans="2:6">
      <c r="B25" s="24"/>
      <c r="D25" s="24"/>
      <c r="E25" s="16"/>
    </row>
    <row r="26" spans="2:6">
      <c r="B26" s="24" t="s">
        <v>62</v>
      </c>
      <c r="D26" s="24" t="s">
        <v>100</v>
      </c>
      <c r="E26" s="16"/>
      <c r="F26" t="s">
        <v>101</v>
      </c>
    </row>
    <row r="27" spans="2:6">
      <c r="B27" s="24"/>
      <c r="D27" s="26"/>
      <c r="E27" s="16"/>
    </row>
    <row r="28" spans="2:6">
      <c r="B28" s="24"/>
      <c r="D28" s="24"/>
      <c r="E28" s="16"/>
    </row>
    <row r="29" spans="2:6">
      <c r="B29" s="24"/>
      <c r="D29" s="31" t="s">
        <v>106</v>
      </c>
      <c r="E29" s="16"/>
    </row>
    <row r="30" spans="2:6">
      <c r="B30" s="24"/>
      <c r="D30" s="24"/>
      <c r="E30" s="16"/>
    </row>
    <row r="31" spans="2:6">
      <c r="B31" s="24"/>
      <c r="D31" s="24"/>
      <c r="E31" s="16"/>
    </row>
    <row r="32" spans="2:6">
      <c r="B32" s="24"/>
      <c r="D32" s="24"/>
      <c r="E32" s="16"/>
    </row>
    <row r="33" spans="2:5">
      <c r="B33" s="24"/>
      <c r="D33" s="24"/>
      <c r="E33" s="16"/>
    </row>
    <row r="34" spans="2:5">
      <c r="B34" s="24"/>
      <c r="D34" s="24"/>
      <c r="E34" s="16"/>
    </row>
    <row r="35" spans="2:5">
      <c r="B35" s="24"/>
      <c r="D35" s="24"/>
      <c r="E35" s="16"/>
    </row>
    <row r="36" spans="2:5">
      <c r="B36" s="24"/>
      <c r="D36" s="24"/>
      <c r="E36" s="16"/>
    </row>
    <row r="37" spans="2:5">
      <c r="B37" s="24"/>
      <c r="E37" s="16"/>
    </row>
    <row r="38" spans="2:5">
      <c r="B38" s="24"/>
      <c r="D38" s="24"/>
      <c r="E38" s="16"/>
    </row>
    <row r="39" spans="2:5">
      <c r="B39" s="24"/>
      <c r="D39" s="24"/>
      <c r="E39" s="16"/>
    </row>
    <row r="40" spans="2:5">
      <c r="B40" s="24"/>
      <c r="D40" s="24"/>
      <c r="E40" s="16"/>
    </row>
    <row r="41" spans="2:5">
      <c r="B41" s="24"/>
      <c r="D41" s="24"/>
    </row>
  </sheetData>
  <dataValidations count="1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21:E40" xr:uid="{00000000-0002-0000-0200-000000000000}">
      <formula1>"In Work,Completed Day 1,Completed Day 2,Completed Day 3,Completed Day 4,Completed Day 5,Completed Day 6,Completed Day 7"</formula1>
    </dataValidation>
  </dataValidations>
  <pageMargins left="0" right="0" top="0.39375000000000004" bottom="0.39375000000000004" header="0" footer="0"/>
  <pageSetup orientation="portrait" horizontalDpi="0" verticalDpi="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Feature ID from Product Backlog" xr:uid="{00000000-0002-0000-0200-000001000000}">
          <x14:formula1>
            <xm:f>Product_Backlog!$A$30:$A$95</xm:f>
          </x14:formula1>
          <xm:sqref>B21:B41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44"/>
  <sheetViews>
    <sheetView topLeftCell="A5" workbookViewId="0">
      <selection activeCell="D17" sqref="D17"/>
    </sheetView>
  </sheetViews>
  <sheetFormatPr baseColWidth="10" defaultRowHeight="16"/>
  <cols>
    <col min="1" max="1" width="12.6640625" customWidth="1"/>
    <col min="2" max="2" width="14.1640625" customWidth="1"/>
    <col min="3" max="3" width="15.1640625" customWidth="1"/>
    <col min="4" max="4" width="64" customWidth="1"/>
    <col min="5" max="5" width="22" customWidth="1"/>
    <col min="6" max="6" width="64" customWidth="1"/>
    <col min="7" max="1022" width="14.1640625" customWidth="1"/>
    <col min="1023" max="1023" width="10.83203125" customWidth="1"/>
  </cols>
  <sheetData>
    <row r="1" spans="1:1022" ht="18">
      <c r="A1" s="2" t="s">
        <v>28</v>
      </c>
      <c r="B1" s="2">
        <v>1</v>
      </c>
      <c r="C1" s="2"/>
      <c r="D1" s="3" t="s">
        <v>1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</row>
    <row r="2" spans="1:1022">
      <c r="A2" s="2" t="s">
        <v>29</v>
      </c>
      <c r="B2" s="17" t="d">
        <v>2018-05-13</v>
      </c>
      <c r="C2" s="2"/>
      <c r="D2" s="11" t="s">
        <v>30</v>
      </c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>
      <c r="A3" s="2" t="s">
        <v>31</v>
      </c>
      <c r="B3" s="17" t="d">
        <f>B2+7</f>
        <v>2018-05-20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</row>
    <row r="4" spans="1:1022">
      <c r="A4" s="2" t="s">
        <v>32</v>
      </c>
      <c r="B4" s="18" t="s">
        <v>33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</row>
    <row r="5" spans="1:1022">
      <c r="A5" s="2"/>
      <c r="B5" s="18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</row>
    <row r="6" spans="1:1022">
      <c r="A6" s="2"/>
      <c r="B6" s="19" t="s">
        <v>10</v>
      </c>
      <c r="C6" s="2" t="s">
        <v>34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</row>
    <row r="7" spans="1:1022">
      <c r="A7" s="2" t="s">
        <v>35</v>
      </c>
      <c r="B7" s="2">
        <f>COUNTA(D17:D1000)</f>
        <v>1</v>
      </c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</row>
    <row r="8" spans="1:1022">
      <c r="A8" s="2" t="s">
        <v>36</v>
      </c>
      <c r="B8" s="2">
        <f t="shared" ref="B8:B14" si="0">B7-C8</f>
        <v>1</v>
      </c>
      <c r="C8" s="2">
        <f>COUNTIF(E$17:E$1000, "Completed Day 1")</f>
        <v>0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</row>
    <row r="9" spans="1:1022">
      <c r="A9" s="2" t="s">
        <v>37</v>
      </c>
      <c r="B9" s="2">
        <f t="shared" si="0"/>
        <v>1</v>
      </c>
      <c r="C9" s="2">
        <f>COUNTIF(E$17:E$1000, "Completed Day 2")</f>
        <v>0</v>
      </c>
      <c r="D9" s="2"/>
      <c r="E9" s="2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</row>
    <row r="10" spans="1:1022">
      <c r="A10" s="2" t="s">
        <v>38</v>
      </c>
      <c r="B10" s="2">
        <f t="shared" si="0"/>
        <v>1</v>
      </c>
      <c r="C10" s="2">
        <f>COUNTIF(E$17:E$1000, "Completed Day 3")</f>
        <v>0</v>
      </c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</row>
    <row r="11" spans="1:1022">
      <c r="A11" s="2" t="s">
        <v>39</v>
      </c>
      <c r="B11" s="2">
        <f t="shared" si="0"/>
        <v>1</v>
      </c>
      <c r="C11" s="2">
        <f>COUNTIF(E$17:E$1000, "Completed Day 4")</f>
        <v>0</v>
      </c>
      <c r="D11" s="2"/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</row>
    <row r="12" spans="1:1022">
      <c r="A12" s="2" t="s">
        <v>40</v>
      </c>
      <c r="B12" s="2">
        <f t="shared" si="0"/>
        <v>1</v>
      </c>
      <c r="C12" s="2">
        <f>COUNTIF(E$17:E$1000, "Completed Day 5")</f>
        <v>0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>
      <c r="A13" s="2" t="s">
        <v>41</v>
      </c>
      <c r="B13" s="2">
        <f t="shared" si="0"/>
        <v>1</v>
      </c>
      <c r="C13" s="2">
        <f>COUNTIF(E$17:E$1000, "Completed Day 6")</f>
        <v>0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>
      <c r="A14" s="2" t="s">
        <v>42</v>
      </c>
      <c r="B14" s="2">
        <f t="shared" si="0"/>
        <v>1</v>
      </c>
      <c r="C14" s="2">
        <f>COUNTIF(E$17:E$1000, "Completed Day 7")</f>
        <v>0</v>
      </c>
      <c r="D14" s="2"/>
      <c r="E14" s="2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</row>
    <row r="15" spans="1:1022">
      <c r="A15" s="2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</row>
    <row r="16" spans="1:1022">
      <c r="A16" s="13"/>
      <c r="B16" s="13" t="s">
        <v>20</v>
      </c>
      <c r="C16" s="13"/>
      <c r="D16" s="13" t="s">
        <v>43</v>
      </c>
      <c r="E16" s="13" t="s">
        <v>23</v>
      </c>
      <c r="F16" s="13" t="s">
        <v>27</v>
      </c>
    </row>
    <row r="17" spans="2:5">
      <c r="B17" s="5" t="s">
        <v>63</v>
      </c>
      <c r="C17" s="12"/>
      <c r="D17" s="24" t="s">
        <v>83</v>
      </c>
      <c r="E17" s="16"/>
    </row>
    <row r="18" spans="2:5">
      <c r="B18" s="24"/>
      <c r="C18" s="12"/>
      <c r="D18" s="21"/>
      <c r="E18" s="16"/>
    </row>
    <row r="19" spans="2:5">
      <c r="B19" s="24"/>
      <c r="C19" s="12"/>
      <c r="D19" s="21"/>
      <c r="E19" s="16"/>
    </row>
    <row r="20" spans="2:5">
      <c r="B20" s="24"/>
      <c r="C20" s="12"/>
      <c r="D20" s="21"/>
      <c r="E20" s="16"/>
    </row>
    <row r="21" spans="2:5">
      <c r="B21" s="24"/>
      <c r="C21" s="12"/>
      <c r="D21" s="21"/>
      <c r="E21" s="16"/>
    </row>
    <row r="22" spans="2:5">
      <c r="B22" s="24"/>
      <c r="C22" s="12"/>
      <c r="D22" s="21"/>
      <c r="E22" s="16"/>
    </row>
    <row r="23" spans="2:5">
      <c r="B23" s="24"/>
      <c r="C23" s="12"/>
      <c r="D23" s="24"/>
      <c r="E23" s="16"/>
    </row>
    <row r="24" spans="2:5">
      <c r="B24" s="24"/>
      <c r="C24" s="12"/>
      <c r="D24" s="24"/>
      <c r="E24" s="16"/>
    </row>
    <row r="25" spans="2:5">
      <c r="B25" s="24"/>
      <c r="C25" s="12"/>
      <c r="D25" s="21"/>
      <c r="E25" s="16"/>
    </row>
    <row r="26" spans="2:5">
      <c r="B26" s="24"/>
      <c r="C26" s="12"/>
      <c r="D26" s="21"/>
      <c r="E26" s="16"/>
    </row>
    <row r="27" spans="2:5">
      <c r="B27" s="21"/>
      <c r="C27" s="12"/>
      <c r="D27" s="21"/>
      <c r="E27" s="16"/>
    </row>
    <row r="28" spans="2:5">
      <c r="B28" s="21"/>
      <c r="C28" s="12"/>
      <c r="D28" s="21"/>
      <c r="E28" s="16"/>
    </row>
    <row r="29" spans="2:5">
      <c r="B29" s="21"/>
      <c r="C29" s="12"/>
      <c r="D29" s="21"/>
      <c r="E29" s="16"/>
    </row>
    <row r="30" spans="2:5">
      <c r="B30" s="21"/>
      <c r="C30" s="12"/>
      <c r="D30" s="21"/>
      <c r="E30" s="16"/>
    </row>
    <row r="31" spans="2:5">
      <c r="B31" s="21"/>
      <c r="C31" s="12"/>
      <c r="D31" s="21"/>
      <c r="E31" s="16"/>
    </row>
    <row r="32" spans="2:5">
      <c r="B32" s="21"/>
      <c r="C32" s="12"/>
      <c r="D32" s="21"/>
      <c r="E32" s="16"/>
    </row>
    <row r="33" spans="2:5">
      <c r="B33" s="21"/>
      <c r="C33" s="12"/>
      <c r="D33" s="21"/>
      <c r="E33" s="16"/>
    </row>
    <row r="34" spans="2:5">
      <c r="B34" s="21"/>
      <c r="C34" s="12"/>
      <c r="D34" s="21"/>
      <c r="E34" s="16"/>
    </row>
    <row r="35" spans="2:5">
      <c r="B35" s="21"/>
      <c r="C35" s="12"/>
      <c r="D35" s="21"/>
      <c r="E35" s="16"/>
    </row>
    <row r="36" spans="2:5">
      <c r="B36" s="21"/>
      <c r="C36" s="12"/>
      <c r="D36" s="21"/>
      <c r="E36" s="16"/>
    </row>
    <row r="37" spans="2:5">
      <c r="B37" s="21"/>
      <c r="C37" s="12"/>
      <c r="D37" s="21"/>
      <c r="E37" s="16"/>
    </row>
    <row r="38" spans="2:5">
      <c r="B38" s="21"/>
      <c r="C38" s="12"/>
      <c r="D38" s="21"/>
      <c r="E38" s="16"/>
    </row>
    <row r="39" spans="2:5">
      <c r="B39" s="21"/>
      <c r="C39" s="12"/>
      <c r="D39" s="21"/>
      <c r="E39" s="16"/>
    </row>
    <row r="40" spans="2:5">
      <c r="B40" s="21"/>
      <c r="D40" s="21"/>
      <c r="E40" s="16"/>
    </row>
    <row r="41" spans="2:5">
      <c r="B41" s="21"/>
      <c r="D41" s="21"/>
      <c r="E41" s="16"/>
    </row>
    <row r="42" spans="2:5">
      <c r="B42" s="21"/>
      <c r="D42" s="21"/>
      <c r="E42" s="16"/>
    </row>
    <row r="43" spans="2:5">
      <c r="B43" s="21"/>
      <c r="D43" s="21"/>
      <c r="E43" s="16"/>
    </row>
    <row r="44" spans="2:5">
      <c r="B44" s="21"/>
      <c r="D44" s="21"/>
      <c r="E44" s="16"/>
    </row>
  </sheetData>
  <dataValidations count="2">
    <dataValidation type="list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44" xr:uid="{00000000-0002-0000-0100-000000000000}">
      <formula1>"In Work,Completed Day 1,Completed Day 2,Completed Day 3,Completed Day 4,Completed Day 5,Completed Day 6,Completed Day 7"</formula1>
    </dataValidation>
    <dataValidation type="list" allowBlank="1" showInputMessage="1" showErrorMessage="1" promptTitle="Select Feature ID from Product Backlog" sqref="B17:B44" xr:uid="{00000000-0002-0000-0100-000001000000}"/>
  </dataValidations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330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Product_Backlog</vt:lpstr>
      <vt:lpstr>Sprint_01_Backlog</vt:lpstr>
      <vt:lpstr>Sprint_02_Backlog</vt:lpstr>
      <vt:lpstr>Sprint_03_Backlog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Duy T</cp:lastModifiedBy>
  <cp:revision>57</cp:revision>
  <dcterms:created xsi:type="dcterms:W3CDTF">2016-03-21T22:16:37Z</dcterms:created>
  <dcterms:modified xsi:type="dcterms:W3CDTF">2018-07-17T04:53:24Z</dcterms:modified>
</cp:coreProperties>
</file>