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45" windowWidth="28515" windowHeight="12855"/>
  </bookViews>
  <sheets>
    <sheet name="ReorderMenu" sheetId="1" r:id="rId1"/>
  </sheets>
  <definedNames>
    <definedName name="_xlnm._FilterDatabase" localSheetId="0" hidden="1">ReorderMenu!$A$70:$C$117</definedName>
  </definedNames>
  <calcPr calcId="145621"/>
</workbook>
</file>

<file path=xl/calcChain.xml><?xml version="1.0" encoding="utf-8"?>
<calcChain xmlns="http://schemas.openxmlformats.org/spreadsheetml/2006/main">
  <c r="H69" i="1" l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72" i="1"/>
  <c r="A20" i="1" l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B118" i="1"/>
  <c r="C118" i="1"/>
  <c r="A66" i="1"/>
  <c r="C71" i="1"/>
  <c r="B117" i="1"/>
  <c r="C117" i="1" s="1"/>
  <c r="A52" i="1" l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51" i="1"/>
  <c r="A48" i="1"/>
  <c r="A49" i="1"/>
  <c r="A50" i="1"/>
  <c r="B83" i="1" l="1"/>
  <c r="C83" i="1" s="1"/>
  <c r="B82" i="1"/>
  <c r="C82" i="1" s="1"/>
  <c r="B97" i="1"/>
  <c r="C97" i="1" s="1"/>
  <c r="B72" i="1"/>
  <c r="C72" i="1" s="1"/>
  <c r="B106" i="1"/>
  <c r="C106" i="1" s="1"/>
  <c r="B112" i="1"/>
  <c r="C112" i="1" s="1"/>
  <c r="B105" i="1"/>
  <c r="C105" i="1" s="1"/>
  <c r="B94" i="1"/>
  <c r="C94" i="1" s="1"/>
  <c r="B75" i="1"/>
  <c r="C75" i="1" s="1"/>
  <c r="B73" i="1"/>
  <c r="C73" i="1" s="1"/>
  <c r="B88" i="1"/>
  <c r="C88" i="1" s="1"/>
  <c r="B92" i="1"/>
  <c r="C92" i="1" s="1"/>
  <c r="B111" i="1"/>
  <c r="C111" i="1" s="1"/>
  <c r="B116" i="1"/>
  <c r="C116" i="1" s="1"/>
  <c r="B86" i="1"/>
  <c r="C86" i="1" s="1"/>
  <c r="B115" i="1"/>
  <c r="C115" i="1" s="1"/>
  <c r="B91" i="1"/>
  <c r="C91" i="1" s="1"/>
  <c r="B84" i="1"/>
  <c r="C84" i="1" s="1"/>
  <c r="B90" i="1"/>
  <c r="C90" i="1" s="1"/>
  <c r="B102" i="1"/>
  <c r="C102" i="1" s="1"/>
  <c r="B77" i="1"/>
  <c r="C77" i="1" s="1"/>
  <c r="B96" i="1"/>
  <c r="C96" i="1" s="1"/>
  <c r="B76" i="1"/>
  <c r="C76" i="1" s="1"/>
  <c r="B109" i="1"/>
  <c r="C109" i="1" s="1"/>
  <c r="B80" i="1"/>
  <c r="C80" i="1" s="1"/>
  <c r="B99" i="1"/>
  <c r="C99" i="1" s="1"/>
  <c r="B95" i="1"/>
  <c r="C95" i="1" s="1"/>
  <c r="B85" i="1"/>
  <c r="C85" i="1" s="1"/>
  <c r="B110" i="1"/>
  <c r="C110" i="1" s="1"/>
  <c r="B89" i="1"/>
  <c r="C89" i="1" s="1"/>
  <c r="B74" i="1"/>
  <c r="C74" i="1" s="1"/>
  <c r="B108" i="1"/>
  <c r="C108" i="1" s="1"/>
  <c r="B100" i="1"/>
  <c r="C100" i="1" s="1"/>
  <c r="B107" i="1"/>
  <c r="C107" i="1" s="1"/>
  <c r="B114" i="1"/>
  <c r="C114" i="1" s="1"/>
  <c r="B104" i="1"/>
  <c r="C104" i="1" s="1"/>
  <c r="B79" i="1"/>
  <c r="C79" i="1" s="1"/>
  <c r="B78" i="1"/>
  <c r="C78" i="1" s="1"/>
  <c r="B81" i="1"/>
  <c r="C81" i="1" s="1"/>
  <c r="B87" i="1"/>
  <c r="C87" i="1" s="1"/>
  <c r="B113" i="1"/>
  <c r="C113" i="1" s="1"/>
  <c r="B93" i="1"/>
  <c r="C93" i="1" s="1"/>
  <c r="B71" i="1"/>
  <c r="B103" i="1"/>
  <c r="C103" i="1" s="1"/>
  <c r="B101" i="1"/>
  <c r="C101" i="1" s="1"/>
  <c r="B98" i="1"/>
  <c r="C98" i="1" s="1"/>
</calcChain>
</file>

<file path=xl/sharedStrings.xml><?xml version="1.0" encoding="utf-8"?>
<sst xmlns="http://schemas.openxmlformats.org/spreadsheetml/2006/main" count="127" uniqueCount="78">
  <si>
    <t/>
  </si>
  <si>
    <t>1) copy MD menu to a1..a18</t>
  </si>
  <si>
    <t>2) copy values a20..a66 to a71</t>
  </si>
  <si>
    <t>3) sort a71</t>
  </si>
  <si>
    <t>4) copy values h69..h117 to a125</t>
  </si>
  <si>
    <t>6) sort a125</t>
  </si>
  <si>
    <t>8) copy a157 to MD file's menu</t>
  </si>
  <si>
    <t>7) remove blank before o13 in a157</t>
  </si>
  <si>
    <t>ITEM</t>
  </si>
  <si>
    <t>POS</t>
  </si>
  <si>
    <t>CALL</t>
  </si>
  <si>
    <t xml:space="preserve">  </t>
  </si>
  <si>
    <t xml:space="preserve"> | | | |</t>
  </si>
  <si>
    <t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t>
  </si>
  <si>
    <t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t>
  </si>
  <si>
    <t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t>
  </si>
  <si>
    <t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t>
  </si>
  <si>
    <t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t>
  </si>
  <si>
    <t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t>
  </si>
  <si>
    <t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t>
  </si>
  <si>
    <t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t>
  </si>
  <si>
    <t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t>
  </si>
  <si>
    <t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t>
  </si>
  <si>
    <t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t>
  </si>
  <si>
    <t>| ![osh](/doc/img/odoosh.jpg)               | [Odoo SH](/es-mx/o13/ee/osh/es-mx-o13-ee-osh-odoo-sh-guides.md)                               | ![tof](/doc/img/timeoff.jpg)              | [Permisos](/es-mx/o13/ee/tof/es-mx-o13-ee-tof-timeoff-guides.md)                              | ![plm](/doc/img/plm.jpg)                  | [PLM](/es-mx/o13/ee/plm/es-mx-o13-ee-plm-plm-guides.md)                                       |</t>
  </si>
  <si>
    <t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t>
  </si>
  <si>
    <t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![rnt](/doc/img/rentals.jpg)              | [Rentas](/es-mx/o13/ee/rnt/es-mx-o13-ee-rnt-rental-guides.md)                                 |</t>
  </si>
  <si>
    <t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t>
  </si>
  <si>
    <t xml:space="preserve">| ![sls](/doc/img/sale.jpg)                 | [Ventas](/es-mx/o13/ee/sls/es-mx-o13-ee-sls-sales-guides.md)                                  | | | | |                               </t>
  </si>
  <si>
    <t>| ![o13](/doc/img/odoo13.jpg)               | [Sistema](/es-mx/o13/ee/o13/es-mx-o13-ee-o13-system-wide-guides.md)                           | | | | |</t>
  </si>
  <si>
    <t>| ![o13](/doc/img/odoo13.jpg)               | [Sistema](/es-mx/o13/ee/o13/es-mx-o13-ee-o13-system-wide-guides.md)                           |</t>
  </si>
  <si>
    <t>| ![psc](/doc/img/hr_presence.jpg)          | [Asistencias](/es-mx/o13/ee/psc/es-mx-o13-ee-psc-presence-guides.md)                          |</t>
  </si>
  <si>
    <t>| ![cal](/doc/img/calendar.jpg)             | [Calendario](/es-mx/o13/ee/cal/es-mx-o13-ee-cal-calendar-guides.md)                           |</t>
  </si>
  <si>
    <t>| ![apt](/doc/img/appointments.jpg)         | [Citas](/es-mx/o13/ee/apt/es-mx-o13-ee-apt-appointments-guides.md)                            |</t>
  </si>
  <si>
    <t>| ![lun](/doc/img/lunch.jpg)                | [Comidas](/es-mx/o13/ee/lun/es-mx-o13-ee-lun-lunch-guides.md)                                 |</t>
  </si>
  <si>
    <t>| ![acc](/doc/img/account_accountant.jpg)   | [Contabilidad](/es-mx/o13/ee/acc/es-mx-o13-ee-acc-accounting-guides.md)                       |</t>
  </si>
  <si>
    <t>| ![eco](/doc/img/website_sale.jpg)         | [eComercio](/es-mx/o13/ee/eco/es-mx-o13-ee-eco-ecommerce-guides.md)                           |</t>
  </si>
  <si>
    <t>| ![svy](/doc/img/survey.jpg)               | [Encuestas](/es-mx/o13/ee/svy/es-mx-o13-ee-svy-survey-guides.md)                              |</t>
  </si>
  <si>
    <t>| ![eve](/doc/img/event.jpg)                | [Eventos](/es-mx/o13/ee/eve/es-mx-o13-ee-eve-events-guides.md)                                |</t>
  </si>
  <si>
    <t>| ![for](/doc/img/website_forum.jpg)        | [Foros](/es-mx/o13/ee/for/es-mx-o13-ee-for-forum-guides.md)                                   |</t>
  </si>
  <si>
    <t>| ![inv](/doc/img/stock.jpg)                | [Inventarios](/es-mx/o13/ee/inv/es-mx-o13-ee-inv-inventory-guides.md)                         |</t>
  </si>
  <si>
    <t>| ![mrp](/doc/img/mrp.jpg)                  | [MRP](/es-mx/o13/ee/mrp/es-mx-o13-ee-mrp-mrp-guides.md)                                       |</t>
  </si>
  <si>
    <t>| ![osh](/doc/img/odoosh.jpg)               | [Odoo SH](/es-mx/o13/ee/osh/es-mx-o13-ee-osh-odoo-sh-guides.md)                               |</t>
  </si>
  <si>
    <t>| ![tsh](/doc/img/hr_timesheet.jpg)         | [Productividad](/es-mx/o13/ee/tsh/es-mx-o13-ee-tsh-timesheet-guides.md)                       |</t>
  </si>
  <si>
    <t>| ![pos](/doc/img/point_of_sale.jpg)        | [Punto de Venta](/es-mx/o13/ee/pos/es-mx-o13-ee-pos-point-of-sale-guides.md)                  |</t>
  </si>
  <si>
    <t>| ![fsv](/doc/img/field_service.jpg)        | [Servicio](/es-mx/o13/ee/fsv/es-mx-o13-ee-fsv-field-service-guides.md)                        |</t>
  </si>
  <si>
    <t>| ![apv](/doc/img/approval.jpg)             | [Autorizaciones](/es-mx/o13/ee/apv/es-mx-o13-ee-apv-approvals-guides.md)                      |</t>
  </si>
  <si>
    <t>| ![mka](/doc/img/marketing_automation.jpg) | [Campañas](/es-mx/o13/ee/mka/es-mx-o13-ee-mka-marketing-automation-guides.md)                 |</t>
  </si>
  <si>
    <t>| ![crm](/doc/img/crm.jpg)                  | [Clientes](/es-mx/o13/ee/crm/es-mx-o13-ee-crm-crm-guides.md)                                  |</t>
  </si>
  <si>
    <t>| ![skm](/doc/img/hr_skills.jpg)            | [Competencias](/es-mx/o13/ee/skm/es-mx-o13-ee-skm-skills-guides.md)                           |</t>
  </si>
  <si>
    <t>| ![ctc](/doc/img/contacts.jpg)             | [Contactos](/es-mx/o13/ee/ctc/es-mx-o13-ee-ctc-contacts-guides.md)                            |</t>
  </si>
  <si>
    <t>| ![esg](/doc/img/website_sign.jpg)         | [eFirma](/es-mx/o13/ee/esg/es-mx-o13-ee-esg-esignature-guides.md)                             |</t>
  </si>
  <si>
    <t>| ![equ](/doc/img/equipment.jpg)            | [Equipo](/es-mx/o13/ee/equ/es-mx-o13-ee-equ-equipment-guides.md)                              |</t>
  </si>
  <si>
    <t>| ![ivc](/doc/img/account_invoicing.jpg)    | [Facturación](/es-mx/o13/ee/ivc/es-mx-o13-ee-ivc-invoicing-guides.md)                         |</t>
  </si>
  <si>
    <t>| ![exp](/doc/img/hr_expense.jpg)           | [Gastos](/es-mx/o13/ee/exp/es-mx-o13-ee-exp-expenses-guides.md)                               |</t>
  </si>
  <si>
    <t>| ![mnt](/doc/img/maintenance.jpg)          | [Manenimiento](/es-mx/o13/ee/mnt/es-mx-o13-ee-mnt-maintenance-guides.md)                      |</t>
  </si>
  <si>
    <t>| ![pyr](/doc/img/hr_payroll.jpg)           | [Nómina](/es-mx/o13/ee/pyr/es-mx-o13-ee-pyr-payroll-guides.md)                                |</t>
  </si>
  <si>
    <t>| ![tof](/doc/img/timeoff.jpg)              | [Permisos](/es-mx/o13/ee/tof/es-mx-o13-ee-tof-timeoff-guides.md)                              |</t>
  </si>
  <si>
    <t>| ![prj](/doc/img/project.jpg)              | [Proyectos](/es-mx/o13/ee/prj/es-mx-o13-ee-prj-projects-guides.md)                            |</t>
  </si>
  <si>
    <t>| ![rcr](/doc/img/hr_recruitment.jpg)       | [Reclutamiento](/es-mx/o13/ee/rcr/es-mx-o13-ee-rcr-recruitment-guides.md)                     |</t>
  </si>
  <si>
    <t>| ![web](/doc/img/website.jpg)              | [Sitios Web](/es-mx/o13/ee/web/es-mx-o13-ee-web-websites-builder-guides.md)                   |</t>
  </si>
  <si>
    <t>| ![blg](/doc/img/website_blog.jpg)         | [Blog](/es-mx/o13/ee/blg/es-mx-o13-ee-blg-blog-guides.md)                                     |</t>
  </si>
  <si>
    <t>| ![lvc](/doc/img/im_livechat.jpg)          | [Chat en vivo](/es-mx/o13/ee/lch/es-mx-o13-ee-lch-live_chat-guides.md)                        |</t>
  </si>
  <si>
    <t>| ![dsc](/doc/img/discuss.jpg)              | [Comentarios](/es-mx/o13/ee/dsc/es-mx-o13-ee-dsc-discuss-guides.md)                           |</t>
  </si>
  <si>
    <t>| ![pch](/doc/img/purchase.jpg)             | [Compras](/es-mx/o13/ee/pch/es-mx-o13-ee-pch-purchasing-guides.md)                            |</t>
  </si>
  <si>
    <t>| ![msm](/doc/img/mass_mailing.jpg)         | [Correo masivo](/es-mx/o13/ee/msm/es-mx-o13-ee-msm-mass-marketing-guides.md)                  |</t>
  </si>
  <si>
    <t>| ![emp](/doc/img/hr_employees.jpg)         | [Empleados](/es-mx/o13/ee/emp/es-mx-o13-ee-emp-employees-guides.md)                           |</t>
  </si>
  <si>
    <t>| ![apr](/doc/img/hr_appraisal.jpg)         | [Evaluaciones](/es-mx/o13/ee/apr/es-mx-o13-ee-apr-appraisal-guides.md)                        |</t>
  </si>
  <si>
    <t>| ![flt](/doc/img/fleet.jpg)                | [Flotillas](/es-mx/o13/ee/flt/es-mx-o13-ee-flt-fleet-guides.md)                               |</t>
  </si>
  <si>
    <t>| ![iot](/doc/img/iot.jpg)                  | [Internet de las Cosas](/es-mx/o13/ee/iot/es-mx-o13-ee-iot-internet_of_things-guides.md)      |</t>
  </si>
  <si>
    <t>| ![hdk](/doc/img/helpdesk.jpg)             | [Mesa de Ayuda](/es-mx/o13/ee/hdk/es-mx-o13-ee-hdk-helpdesk-guides.md)                        |</t>
  </si>
  <si>
    <t>| ![stu](/doc/img/web_studio.jpg)           | [Odoo Estudio](/es-mx/o13/ee/stu/es-mx-o13-ee-stu-studio-guides.md)                           |</t>
  </si>
  <si>
    <t>| ![plm](/doc/img/plm.jpg)                  | [PLM](/es-mx/o13/ee/plm/es-mx-o13-ee-plm-plm-guides.md)                                       |</t>
  </si>
  <si>
    <t>| ![sli](/doc/img/website_slides.jpg)       | [Publicaciones](/es-mx/o13/ee/sli/es-mx-o13-ee-sli-slides-guides.md)                          |</t>
  </si>
  <si>
    <t>| ![rnt](/doc/img/rentals.jpg)              | [Rentas](/es-mx/o13/ee/rnt/es-mx-o13-ee-rnt-rental-guides.md)                                 |</t>
  </si>
  <si>
    <t>| ![sub](/doc/img/sale_subscription.jpg)    | [Suscripciones](/es-mx/o13/ee/sub/es-mx-o13-ee-sub-subscriptions-guides.md)                   |</t>
  </si>
  <si>
    <t>| ![sls](/doc/img/sale.jpg)                 | [Ventas](/es-mx/o13/ee/sls/es-mx-o13-ee-sls-sales-guides.md)                                  |</t>
  </si>
  <si>
    <t>| ![sls](/doc/img/sale.jpg)                 | [Ventas](/es-mx/o13/ee/sls/es-mx-o13-ee-sls-sales-guides.md)                                  | | | | |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</si>
</sst>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theme="1"/>
      <name val="Lucida Console"/>
      <family val="3"/>
    </font>
    <font>
      <sz val="8"/>
      <color theme="1"/>
      <name val="Calibri"/>
      <family val="2"/>
      <scheme val="minor"/>
    </font>
    <font>
      <b/>
      <sz val="8"/>
      <color theme="0"/>
      <name val="Lucida Console"/>
      <family val="3"/>
    </font>
    <font>
      <b/>
      <sz val="8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2" fillId="5" borderId="0" xfId="0" quotePrefix="1" applyFont="1" applyFill="1"/>
    <xf numFmtId="0" fontId="3" fillId="6" borderId="0" xfId="0" applyFont="1" applyFill="1"/>
    <xf numFmtId="0" fontId="4" fillId="6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FF00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L173"/>
  <sheetViews>
    <sheetView tabSelected="1" topLeftCell="A143" workbookViewId="0">
      <selection activeCell="A157" sqref="A157:A173"/>
    </sheetView>
  </sheetViews>
  <sheetFormatPr baseColWidth="10" defaultRowHeight="15" x14ac:dyDescent="0.25"/>
  <cols>
    <col min="1" max="1" width="144.5703125" style="1" customWidth="1"/>
    <col min="2" max="2" width="8.140625" style="11" bestFit="1" customWidth="1"/>
  </cols>
  <sheetData>
    <row r="1" spans="1:12" x14ac:dyDescent="0.25">
      <c r="A1" s="1" t="s">
        <v>29</v>
      </c>
      <c r="B1" s="10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25">
      <c r="A2" s="1" t="s">
        <v>13</v>
      </c>
      <c r="B2" s="10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x14ac:dyDescent="0.25">
      <c r="A3" s="1" t="s">
        <v>14</v>
      </c>
      <c r="B3" s="10"/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x14ac:dyDescent="0.25">
      <c r="A4" s="1" t="s">
        <v>15</v>
      </c>
      <c r="B4" s="10"/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x14ac:dyDescent="0.25">
      <c r="A5" s="1" t="s">
        <v>16</v>
      </c>
      <c r="B5" s="10"/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x14ac:dyDescent="0.25">
      <c r="A6" s="1" t="s">
        <v>17</v>
      </c>
      <c r="B6" s="10"/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x14ac:dyDescent="0.25">
      <c r="A7" s="1" t="s">
        <v>18</v>
      </c>
      <c r="B7" s="10"/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x14ac:dyDescent="0.25">
      <c r="A8" s="1" t="s">
        <v>19</v>
      </c>
      <c r="B8" s="10"/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 x14ac:dyDescent="0.25">
      <c r="A9" s="1" t="s">
        <v>20</v>
      </c>
      <c r="B9" s="10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 x14ac:dyDescent="0.25">
      <c r="A10" s="1" t="s">
        <v>21</v>
      </c>
      <c r="B10" s="10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 x14ac:dyDescent="0.25">
      <c r="A11" s="1" t="s">
        <v>22</v>
      </c>
      <c r="B11" s="10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 x14ac:dyDescent="0.25">
      <c r="A12" s="1" t="s">
        <v>23</v>
      </c>
      <c r="B12" s="10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 x14ac:dyDescent="0.25">
      <c r="A13" s="1" t="s">
        <v>24</v>
      </c>
      <c r="B13" s="10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 x14ac:dyDescent="0.25">
      <c r="A14" s="1" t="s">
        <v>25</v>
      </c>
      <c r="B14" s="10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 x14ac:dyDescent="0.25">
      <c r="A15" s="1" t="s">
        <v>26</v>
      </c>
      <c r="B15" s="10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12" x14ac:dyDescent="0.25">
      <c r="A16" s="1" t="s">
        <v>27</v>
      </c>
      <c r="B16" s="10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 x14ac:dyDescent="0.25">
      <c r="A17" s="1" t="s">
        <v>28</v>
      </c>
      <c r="B17" s="10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spans="1:12" x14ac:dyDescent="0.25">
      <c r="B18" s="10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 x14ac:dyDescent="0.25">
      <c r="B19" s="10"/>
      <c r="C19" s="2"/>
      <c r="D19" s="2"/>
      <c r="E19" s="2"/>
      <c r="F19" s="2"/>
      <c r="G19" s="2"/>
      <c r="H19" s="2"/>
      <c r="I19" s="2"/>
      <c r="J19" s="2"/>
      <c r="K19" s="2"/>
      <c r="L19" s="2"/>
    </row>
    <row r="20" spans="1:12" x14ac:dyDescent="0.25">
      <c r="A20" s="3" t="str">
        <f>LEFT(A1,141)</f>
        <v>| ![o13](/doc/img/odoo13.jpg)               | [Sistema](/es-mx/o13/ee/o13/es-mx-o13-ee-o13-system-wide-guides.md)                           |</v>
      </c>
      <c r="B20" s="10"/>
      <c r="C20" s="2"/>
      <c r="D20" s="2" t="s">
        <v>1</v>
      </c>
      <c r="E20" s="2"/>
      <c r="F20" s="2"/>
      <c r="G20" s="2"/>
      <c r="H20" s="2"/>
      <c r="I20" s="2"/>
      <c r="J20" s="2"/>
      <c r="K20" s="2"/>
      <c r="L20" s="2"/>
    </row>
    <row r="21" spans="1:12" x14ac:dyDescent="0.25">
      <c r="A21" s="3" t="str">
        <f>LEFT(A2,141)</f>
        <v>| ![psc](/doc/img/hr_presence.jpg)          | [Asistencias](/es-mx/o13/ee/psc/es-mx-o13-ee-psc-presence-guides.md)                          |</v>
      </c>
      <c r="B21" s="10"/>
      <c r="C21" s="2"/>
      <c r="D21" s="2" t="s">
        <v>2</v>
      </c>
      <c r="E21" s="2"/>
      <c r="F21" s="2"/>
      <c r="G21" s="2"/>
      <c r="H21" s="2"/>
      <c r="I21" s="2"/>
      <c r="J21" s="2"/>
      <c r="K21" s="2"/>
      <c r="L21" s="2"/>
    </row>
    <row r="22" spans="1:12" x14ac:dyDescent="0.25">
      <c r="A22" s="3" t="str">
        <f t="shared" ref="A22:A35" si="0">LEFT(A3,141)</f>
        <v>| ![cal](/doc/img/calendar.jpg)             | [Calendario](/es-mx/o13/ee/cal/es-mx-o13-ee-cal-calendar-guides.md)                           |</v>
      </c>
      <c r="B22" s="10"/>
      <c r="C22" s="2"/>
      <c r="D22" s="2" t="s">
        <v>3</v>
      </c>
      <c r="E22" s="2"/>
      <c r="F22" s="2"/>
      <c r="G22" s="2"/>
      <c r="H22" s="2"/>
      <c r="I22" s="2"/>
      <c r="J22" s="2"/>
      <c r="K22" s="2"/>
      <c r="L22" s="2"/>
    </row>
    <row r="23" spans="1:12" x14ac:dyDescent="0.25">
      <c r="A23" s="3" t="str">
        <f t="shared" si="0"/>
        <v>| ![apt](/doc/img/appointments.jpg)         | [Citas](/es-mx/o13/ee/apt/es-mx-o13-ee-apt-appointments-guides.md)                            |</v>
      </c>
      <c r="B23" s="10"/>
      <c r="C23" s="2"/>
      <c r="D23" s="2" t="s">
        <v>4</v>
      </c>
      <c r="E23" s="2"/>
      <c r="F23" s="2"/>
      <c r="G23" s="2"/>
      <c r="H23" s="2"/>
      <c r="I23" s="2"/>
      <c r="J23" s="2"/>
      <c r="K23" s="2"/>
      <c r="L23" s="2"/>
    </row>
    <row r="24" spans="1:12" x14ac:dyDescent="0.25">
      <c r="A24" s="3" t="str">
        <f t="shared" si="0"/>
        <v>| ![lun](/doc/img/lunch.jpg)                | [Comidas](/es-mx/o13/ee/lun/es-mx-o13-ee-lun-lunch-guides.md)                                 |</v>
      </c>
      <c r="B24" s="10"/>
      <c r="C24" s="2"/>
      <c r="D24" s="2" t="s">
        <v>5</v>
      </c>
      <c r="E24" s="2"/>
      <c r="F24" s="2"/>
      <c r="G24" s="2"/>
      <c r="H24" s="2"/>
      <c r="I24" s="2"/>
      <c r="J24" s="2"/>
      <c r="K24" s="2"/>
      <c r="L24" s="2"/>
    </row>
    <row r="25" spans="1:12" x14ac:dyDescent="0.25">
      <c r="A25" s="3" t="str">
        <f t="shared" si="0"/>
        <v>| ![acc](/doc/img/account_accountant.jpg)   | [Contabilidad](/es-mx/o13/ee/acc/es-mx-o13-ee-acc-accounting-guides.md)                       |</v>
      </c>
      <c r="B25" s="10"/>
      <c r="C25" s="2"/>
      <c r="D25" s="2" t="s">
        <v>7</v>
      </c>
      <c r="E25" s="2"/>
      <c r="F25" s="2"/>
      <c r="G25" s="2"/>
      <c r="H25" s="2"/>
      <c r="I25" s="2"/>
      <c r="J25" s="2"/>
      <c r="K25" s="2"/>
      <c r="L25" s="2"/>
    </row>
    <row r="26" spans="1:12" x14ac:dyDescent="0.25">
      <c r="A26" s="3" t="str">
        <f t="shared" si="0"/>
        <v>| ![eco](/doc/img/website_sale.jpg)         | [eComercio](/es-mx/o13/ee/eco/es-mx-o13-ee-eco-ecommerce-guides.md)                           |</v>
      </c>
      <c r="B26" s="10"/>
      <c r="C26" s="2"/>
      <c r="D26" s="2" t="s">
        <v>6</v>
      </c>
      <c r="E26" s="2"/>
      <c r="F26" s="2"/>
      <c r="G26" s="2"/>
      <c r="H26" s="2"/>
      <c r="I26" s="2"/>
      <c r="J26" s="2"/>
      <c r="K26" s="2"/>
      <c r="L26" s="2"/>
    </row>
    <row r="27" spans="1:12" x14ac:dyDescent="0.25">
      <c r="A27" s="3" t="str">
        <f t="shared" si="0"/>
        <v>| ![svy](/doc/img/survey.jpg)               | [Encuestas](/es-mx/o13/ee/svy/es-mx-o13-ee-svy-survey-guides.md)                              |</v>
      </c>
      <c r="B27" s="10"/>
      <c r="C27" s="2"/>
      <c r="E27" s="2"/>
      <c r="F27" s="2"/>
      <c r="G27" s="2"/>
      <c r="H27" s="2"/>
      <c r="I27" s="2"/>
      <c r="J27" s="2"/>
      <c r="K27" s="2"/>
      <c r="L27" s="2"/>
    </row>
    <row r="28" spans="1:12" x14ac:dyDescent="0.25">
      <c r="A28" s="3" t="str">
        <f t="shared" si="0"/>
        <v>| ![eve](/doc/img/event.jpg)                | [Eventos](/es-mx/o13/ee/eve/es-mx-o13-ee-eve-events-guides.md)                                |</v>
      </c>
      <c r="B28" s="10"/>
      <c r="C28" s="2"/>
      <c r="E28" s="2"/>
      <c r="F28" s="2"/>
      <c r="G28" s="2"/>
      <c r="H28" s="2"/>
      <c r="I28" s="2"/>
      <c r="J28" s="2"/>
      <c r="K28" s="2"/>
      <c r="L28" s="2"/>
    </row>
    <row r="29" spans="1:12" x14ac:dyDescent="0.25">
      <c r="A29" s="3" t="str">
        <f t="shared" si="0"/>
        <v>| ![for](/doc/img/website_forum.jpg)        | [Foros](/es-mx/o13/ee/for/es-mx-o13-ee-for-forum-guides.md)                                   |</v>
      </c>
      <c r="B29" s="10"/>
      <c r="C29" s="2"/>
      <c r="D29" s="2"/>
      <c r="E29" s="2"/>
      <c r="F29" s="2"/>
      <c r="G29" s="2"/>
      <c r="H29" s="2"/>
      <c r="I29" s="2"/>
      <c r="J29" s="2"/>
      <c r="K29" s="2"/>
      <c r="L29" s="2"/>
    </row>
    <row r="30" spans="1:12" x14ac:dyDescent="0.25">
      <c r="A30" s="3" t="str">
        <f t="shared" si="0"/>
        <v>| ![inv](/doc/img/stock.jpg)                | [Inventarios](/es-mx/o13/ee/inv/es-mx-o13-ee-inv-inventory-guides.md)                         |</v>
      </c>
      <c r="B30" s="10"/>
      <c r="C30" s="2"/>
      <c r="D30" s="2"/>
      <c r="E30" s="2"/>
      <c r="F30" s="2"/>
      <c r="G30" s="2"/>
      <c r="H30" s="2"/>
      <c r="I30" s="2"/>
      <c r="J30" s="2"/>
      <c r="K30" s="2"/>
      <c r="L30" s="2"/>
    </row>
    <row r="31" spans="1:12" x14ac:dyDescent="0.25">
      <c r="A31" s="3" t="str">
        <f t="shared" si="0"/>
        <v>| ![mrp](/doc/img/mrp.jpg)                  | [MRP](/es-mx/o13/ee/mrp/es-mx-o13-ee-mrp-mrp-guides.md)                                       |</v>
      </c>
      <c r="B31" s="10"/>
      <c r="C31" s="2"/>
      <c r="D31" s="2"/>
      <c r="E31" s="2"/>
      <c r="F31" s="2"/>
      <c r="G31" s="2"/>
      <c r="H31" s="2"/>
      <c r="I31" s="2"/>
      <c r="J31" s="2"/>
      <c r="K31" s="2"/>
      <c r="L31" s="2"/>
    </row>
    <row r="32" spans="1:12" x14ac:dyDescent="0.25">
      <c r="A32" s="3" t="str">
        <f t="shared" si="0"/>
        <v>| ![osh](/doc/img/odoosh.jpg)               | [Odoo SH](/es-mx/o13/ee/osh/es-mx-o13-ee-osh-odoo-sh-guides.md)                               |</v>
      </c>
      <c r="B32" s="10"/>
      <c r="C32" s="2"/>
      <c r="D32" s="2"/>
      <c r="E32" s="2"/>
      <c r="F32" s="2"/>
      <c r="G32" s="2"/>
      <c r="H32" s="2"/>
      <c r="I32" s="2"/>
      <c r="J32" s="2"/>
      <c r="K32" s="2"/>
      <c r="L32" s="2"/>
    </row>
    <row r="33" spans="1:12" x14ac:dyDescent="0.25">
      <c r="A33" s="3" t="str">
        <f t="shared" si="0"/>
        <v>| ![tsh](/doc/img/hr_timesheet.jpg)         | [Productividad](/es-mx/o13/ee/tsh/es-mx-o13-ee-tsh-timesheet-guides.md)                       |</v>
      </c>
      <c r="B33" s="10"/>
      <c r="C33" s="2"/>
      <c r="D33" s="2"/>
      <c r="E33" s="2"/>
      <c r="F33" s="2"/>
      <c r="G33" s="2"/>
      <c r="H33" s="2"/>
      <c r="I33" s="2"/>
      <c r="J33" s="2"/>
      <c r="K33" s="2"/>
      <c r="L33" s="2"/>
    </row>
    <row r="34" spans="1:12" x14ac:dyDescent="0.25">
      <c r="A34" s="3" t="str">
        <f t="shared" si="0"/>
        <v>| ![pos](/doc/img/point_of_sale.jpg)        | [Punto de Venta](/es-mx/o13/ee/pos/es-mx-o13-ee-pos-point-of-sale-guides.md)                  |</v>
      </c>
      <c r="B34" s="10"/>
      <c r="C34" s="2"/>
      <c r="D34" s="2"/>
      <c r="E34" s="2"/>
      <c r="F34" s="2"/>
      <c r="G34" s="2"/>
      <c r="H34" s="2"/>
      <c r="I34" s="2"/>
      <c r="J34" s="2"/>
      <c r="K34" s="2"/>
      <c r="L34" s="2"/>
    </row>
    <row r="35" spans="1:12" x14ac:dyDescent="0.25">
      <c r="A35" s="3" t="str">
        <f t="shared" si="0"/>
        <v>| ![fsv](/doc/img/field_service.jpg)        | [Servicio](/es-mx/o13/ee/fsv/es-mx-o13-ee-fsv-field-service-guides.md)                        |</v>
      </c>
      <c r="B35" s="10"/>
      <c r="C35" s="2"/>
      <c r="D35" s="2"/>
      <c r="E35" s="2"/>
      <c r="F35" s="2"/>
      <c r="G35" s="2"/>
      <c r="H35" s="2"/>
      <c r="I35" s="2"/>
      <c r="J35" s="2"/>
      <c r="K35" s="2"/>
      <c r="L35" s="2"/>
    </row>
    <row r="36" spans="1:12" x14ac:dyDescent="0.25">
      <c r="A36" s="5" t="str">
        <f t="shared" ref="A36:A50" si="1">MID(A2,141,141)</f>
        <v>| ![apv](/doc/img/approval.jpg)             | [Autorizaciones](/es-mx/o13/ee/apv/es-mx-o13-ee-apv-approvals-guides.md)                      |</v>
      </c>
      <c r="B36" s="10"/>
      <c r="C36" s="2"/>
      <c r="D36" s="2"/>
      <c r="E36" s="2"/>
      <c r="F36" s="2"/>
      <c r="G36" s="2"/>
      <c r="H36" s="2"/>
      <c r="I36" s="2"/>
      <c r="J36" s="2"/>
      <c r="K36" s="2"/>
      <c r="L36" s="2"/>
    </row>
    <row r="37" spans="1:12" x14ac:dyDescent="0.25">
      <c r="A37" s="5" t="str">
        <f t="shared" si="1"/>
        <v>| ![mka](/doc/img/marketing_automation.jpg) | [Campañas](/es-mx/o13/ee/mka/es-mx-o13-ee-mka-marketing-automation-guides.md)                 |</v>
      </c>
      <c r="B37" s="10"/>
      <c r="C37" s="2"/>
      <c r="D37" s="2"/>
      <c r="E37" s="2"/>
      <c r="F37" s="2"/>
      <c r="G37" s="2"/>
      <c r="H37" s="2"/>
      <c r="I37" s="2"/>
      <c r="J37" s="2"/>
      <c r="K37" s="2"/>
      <c r="L37" s="2"/>
    </row>
    <row r="38" spans="1:12" x14ac:dyDescent="0.25">
      <c r="A38" s="5" t="str">
        <f t="shared" si="1"/>
        <v>| ![crm](/doc/img/crm.jpg)                  | [Clientes](/es-mx/o13/ee/crm/es-mx-o13-ee-crm-crm-guides.md)                                  |</v>
      </c>
      <c r="B38" s="10"/>
      <c r="C38" s="2"/>
      <c r="D38" s="2"/>
      <c r="E38" s="2"/>
      <c r="F38" s="2"/>
      <c r="G38" s="2"/>
      <c r="H38" s="2"/>
      <c r="I38" s="2"/>
      <c r="J38" s="2"/>
      <c r="K38" s="2"/>
      <c r="L38" s="2"/>
    </row>
    <row r="39" spans="1:12" x14ac:dyDescent="0.25">
      <c r="A39" s="5" t="str">
        <f t="shared" si="1"/>
        <v>| ![skm](/doc/img/hr_skills.jpg)            | [Competencias](/es-mx/o13/ee/skm/es-mx-o13-ee-skm-skills-guides.md)                           |</v>
      </c>
      <c r="B39" s="10"/>
      <c r="C39" s="2"/>
      <c r="D39" s="2"/>
      <c r="E39" s="2"/>
      <c r="F39" s="2"/>
      <c r="G39" s="2"/>
      <c r="H39" s="2"/>
      <c r="I39" s="2"/>
      <c r="J39" s="2"/>
      <c r="K39" s="2"/>
      <c r="L39" s="2"/>
    </row>
    <row r="40" spans="1:12" x14ac:dyDescent="0.25">
      <c r="A40" s="5" t="str">
        <f t="shared" si="1"/>
        <v>| ![ctc](/doc/img/contacts.jpg)             | [Contactos](/es-mx/o13/ee/ctc/es-mx-o13-ee-ctc-contacts-guides.md)                            |</v>
      </c>
      <c r="B40" s="10"/>
      <c r="C40" s="2"/>
      <c r="D40" s="2"/>
      <c r="E40" s="2"/>
      <c r="F40" s="2"/>
      <c r="G40" s="2"/>
      <c r="H40" s="2"/>
      <c r="I40" s="2"/>
      <c r="J40" s="2"/>
      <c r="K40" s="2"/>
      <c r="L40" s="2"/>
    </row>
    <row r="41" spans="1:12" x14ac:dyDescent="0.25">
      <c r="A41" s="5" t="str">
        <f t="shared" si="1"/>
        <v>| ![esg](/doc/img/website_sign.jpg)         | [eFirma](/es-mx/o13/ee/esg/es-mx-o13-ee-esg-esignature-guides.md)                             |</v>
      </c>
      <c r="B41" s="10"/>
      <c r="C41" s="2"/>
      <c r="D41" s="2"/>
      <c r="E41" s="2"/>
      <c r="F41" s="2"/>
      <c r="G41" s="2"/>
      <c r="H41" s="2"/>
      <c r="I41" s="2"/>
      <c r="J41" s="2"/>
      <c r="K41" s="2"/>
      <c r="L41" s="2"/>
    </row>
    <row r="42" spans="1:12" x14ac:dyDescent="0.25">
      <c r="A42" s="5" t="str">
        <f t="shared" si="1"/>
        <v>| ![equ](/doc/img/equipment.jpg)            | [Equipo](/es-mx/o13/ee/equ/es-mx-o13-ee-equ-equipment-guides.md)                              |</v>
      </c>
      <c r="B42" s="10"/>
      <c r="C42" s="2"/>
      <c r="D42" s="2"/>
      <c r="E42" s="2"/>
      <c r="F42" s="2"/>
      <c r="G42" s="2"/>
      <c r="H42" s="2"/>
      <c r="I42" s="2"/>
      <c r="J42" s="2"/>
      <c r="K42" s="2"/>
      <c r="L42" s="2"/>
    </row>
    <row r="43" spans="1:12" x14ac:dyDescent="0.25">
      <c r="A43" s="5" t="str">
        <f t="shared" si="1"/>
        <v>| ![ivc](/doc/img/account_invoicing.jpg)    | [Facturación](/es-mx/o13/ee/ivc/es-mx-o13-ee-ivc-invoicing-guides.md)                         |</v>
      </c>
      <c r="B43" s="10"/>
      <c r="C43" s="2"/>
      <c r="D43" s="2"/>
      <c r="E43" s="2"/>
      <c r="F43" s="2"/>
      <c r="G43" s="2"/>
      <c r="H43" s="2"/>
      <c r="I43" s="2"/>
      <c r="J43" s="2"/>
      <c r="K43" s="2"/>
      <c r="L43" s="2"/>
    </row>
    <row r="44" spans="1:12" x14ac:dyDescent="0.25">
      <c r="A44" s="5" t="str">
        <f t="shared" si="1"/>
        <v>| ![exp](/doc/img/hr_expense.jpg)           | [Gastos](/es-mx/o13/ee/exp/es-mx-o13-ee-exp-expenses-guides.md)                               |</v>
      </c>
      <c r="B44" s="10"/>
      <c r="C44" s="2"/>
      <c r="D44" s="2"/>
      <c r="E44" s="2"/>
      <c r="F44" s="2"/>
      <c r="G44" s="2"/>
      <c r="H44" s="2"/>
      <c r="I44" s="2"/>
      <c r="J44" s="2"/>
      <c r="K44" s="2"/>
      <c r="L44" s="2"/>
    </row>
    <row r="45" spans="1:12" x14ac:dyDescent="0.25">
      <c r="A45" s="5" t="str">
        <f t="shared" si="1"/>
        <v>| ![mnt](/doc/img/maintenance.jpg)          | [Manenimiento](/es-mx/o13/ee/mnt/es-mx-o13-ee-mnt-maintenance-guides.md)                      |</v>
      </c>
      <c r="B45" s="10"/>
      <c r="C45" s="2"/>
      <c r="D45" s="2"/>
      <c r="E45" s="2"/>
      <c r="F45" s="2"/>
      <c r="G45" s="2"/>
      <c r="H45" s="2"/>
      <c r="I45" s="2"/>
      <c r="J45" s="2"/>
      <c r="K45" s="2"/>
      <c r="L45" s="2"/>
    </row>
    <row r="46" spans="1:12" x14ac:dyDescent="0.25">
      <c r="A46" s="5" t="str">
        <f t="shared" si="1"/>
        <v>| ![pyr](/doc/img/hr_payroll.jpg)           | [Nómina](/es-mx/o13/ee/pyr/es-mx-o13-ee-pyr-payroll-guides.md)                                |</v>
      </c>
      <c r="B46" s="10"/>
      <c r="C46" s="2"/>
      <c r="D46" s="2"/>
      <c r="E46" s="2"/>
      <c r="F46" s="2"/>
      <c r="G46" s="2"/>
      <c r="H46" s="2"/>
      <c r="I46" s="2"/>
      <c r="J46" s="2"/>
      <c r="K46" s="2"/>
      <c r="L46" s="2"/>
    </row>
    <row r="47" spans="1:12" x14ac:dyDescent="0.25">
      <c r="A47" s="5" t="str">
        <f t="shared" si="1"/>
        <v>| ![tof](/doc/img/timeoff.jpg)              | [Permisos](/es-mx/o13/ee/tof/es-mx-o13-ee-tof-timeoff-guides.md)                              |</v>
      </c>
      <c r="B47" s="10"/>
      <c r="C47" s="2"/>
      <c r="D47" s="2"/>
      <c r="E47" s="2"/>
      <c r="F47" s="2"/>
      <c r="G47" s="2"/>
      <c r="H47" s="2"/>
      <c r="I47" s="2"/>
      <c r="J47" s="2"/>
      <c r="K47" s="2"/>
      <c r="L47" s="2"/>
    </row>
    <row r="48" spans="1:12" x14ac:dyDescent="0.25">
      <c r="A48" s="5" t="str">
        <f t="shared" si="1"/>
        <v>| ![prj](/doc/img/project.jpg)              | [Proyectos](/es-mx/o13/ee/prj/es-mx-o13-ee-prj-projects-guides.md)                            |</v>
      </c>
      <c r="B48" s="10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12" x14ac:dyDescent="0.25">
      <c r="A49" s="5" t="str">
        <f t="shared" si="1"/>
        <v>| ![rcr](/doc/img/hr_recruitment.jpg)       | [Reclutamiento](/es-mx/o13/ee/rcr/es-mx-o13-ee-rcr-recruitment-guides.md)                     |</v>
      </c>
      <c r="B49" s="10"/>
      <c r="C49" s="2"/>
      <c r="D49" s="2"/>
      <c r="E49" s="2"/>
      <c r="F49" s="2"/>
      <c r="G49" s="2"/>
      <c r="H49" s="2"/>
      <c r="I49" s="2"/>
      <c r="J49" s="2"/>
      <c r="K49" s="2"/>
      <c r="L49" s="2"/>
    </row>
    <row r="50" spans="1:12" x14ac:dyDescent="0.25">
      <c r="A50" s="5" t="str">
        <f t="shared" si="1"/>
        <v>| ![web](/doc/img/website.jpg)              | [Sitios Web](/es-mx/o13/ee/web/es-mx-o13-ee-web-websites-builder-guides.md)                   |</v>
      </c>
      <c r="B50" s="10"/>
      <c r="C50" s="2"/>
      <c r="D50" s="2"/>
      <c r="E50" s="2"/>
      <c r="F50" s="2"/>
      <c r="G50" s="2"/>
      <c r="H50" s="2"/>
      <c r="I50" s="2"/>
      <c r="J50" s="2"/>
      <c r="K50" s="2"/>
      <c r="L50" s="2"/>
    </row>
    <row r="51" spans="1:12" x14ac:dyDescent="0.25">
      <c r="A51" s="4" t="str">
        <f t="shared" ref="A51:A65" si="2">MID(A2,281,141)</f>
        <v>| ![blg](/doc/img/website_blog.jpg)         | [Blog](/es-mx/o13/ee/blg/es-mx-o13-ee-blg-blog-guides.md)                                     |</v>
      </c>
      <c r="B51" s="10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1:12" x14ac:dyDescent="0.25">
      <c r="A52" s="4" t="str">
        <f t="shared" si="2"/>
        <v>| ![lvc](/doc/img/im_livechat.jpg)          | [Chat en vivo](/es-mx/o13/ee/lch/es-mx-o13-ee-lch-live_chat-guides.md)                        |</v>
      </c>
      <c r="B52" s="10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1:12" x14ac:dyDescent="0.25">
      <c r="A53" s="4" t="str">
        <f t="shared" si="2"/>
        <v>| ![dsc](/doc/img/discuss.jpg)              | [Comentarios](/es-mx/o13/ee/dsc/es-mx-o13-ee-dsc-discuss-guides.md)                           |</v>
      </c>
      <c r="B53" s="10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1:12" x14ac:dyDescent="0.25">
      <c r="A54" s="4" t="str">
        <f t="shared" si="2"/>
        <v>| ![pch](/doc/img/purchase.jpg)             | [Compras](/es-mx/o13/ee/pch/es-mx-o13-ee-pch-purchasing-guides.md)                            |</v>
      </c>
      <c r="B54" s="10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1:12" x14ac:dyDescent="0.25">
      <c r="A55" s="4" t="str">
        <f t="shared" si="2"/>
        <v>| ![msm](/doc/img/mass_mailing.jpg)         | [Correo masivo](/es-mx/o13/ee/msm/es-mx-o13-ee-msm-mass-marketing-guides.md)                  |</v>
      </c>
      <c r="B55" s="10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1:12" x14ac:dyDescent="0.25">
      <c r="A56" s="4" t="str">
        <f t="shared" si="2"/>
        <v>| ![emp](/doc/img/hr_employees.jpg)         | [Empleados](/es-mx/o13/ee/emp/es-mx-o13-ee-emp-employees-guides.md)                           |</v>
      </c>
      <c r="B56" s="10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1:12" x14ac:dyDescent="0.25">
      <c r="A57" s="4" t="str">
        <f t="shared" si="2"/>
        <v>| ![apr](/doc/img/hr_appraisal.jpg)         | [Evaluaciones](/es-mx/o13/ee/apr/es-mx-o13-ee-apr-appraisal-guides.md)                        |</v>
      </c>
      <c r="B57" s="10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1:12" x14ac:dyDescent="0.25">
      <c r="A58" s="4" t="str">
        <f t="shared" si="2"/>
        <v>| ![flt](/doc/img/fleet.jpg)                | [Flotillas](/es-mx/o13/ee/flt/es-mx-o13-ee-flt-fleet-guides.md)                               |</v>
      </c>
      <c r="B58" s="10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1:12" x14ac:dyDescent="0.25">
      <c r="A59" s="4" t="str">
        <f t="shared" si="2"/>
        <v>| ![iot](/doc/img/iot.jpg)                  | [Internet de las Cosas](/es-mx/o13/ee/iot/es-mx-o13-ee-iot-internet_of_things-guides.md)      |</v>
      </c>
      <c r="B59" s="10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1:12" x14ac:dyDescent="0.25">
      <c r="A60" s="4" t="str">
        <f t="shared" si="2"/>
        <v>| ![hdk](/doc/img/helpdesk.jpg)             | [Mesa de Ayuda](/es-mx/o13/ee/hdk/es-mx-o13-ee-hdk-helpdesk-guides.md)                        |</v>
      </c>
      <c r="B60" s="10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 x14ac:dyDescent="0.25">
      <c r="A61" s="4" t="str">
        <f t="shared" si="2"/>
        <v>| ![stu](/doc/img/web_studio.jpg)           | [Odoo Estudio](/es-mx/o13/ee/stu/es-mx-o13-ee-stu-studio-guides.md)                           |</v>
      </c>
      <c r="B61" s="10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 x14ac:dyDescent="0.25">
      <c r="A62" s="4" t="str">
        <f t="shared" si="2"/>
        <v>| ![plm](/doc/img/plm.jpg)                  | [PLM](/es-mx/o13/ee/plm/es-mx-o13-ee-plm-plm-guides.md)                                       |</v>
      </c>
      <c r="B62" s="10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 x14ac:dyDescent="0.25">
      <c r="A63" s="4" t="str">
        <f t="shared" si="2"/>
        <v>| ![sli](/doc/img/website_slides.jpg)       | [Publicaciones](/es-mx/o13/ee/sli/es-mx-o13-ee-sli-slides-guides.md)                          |</v>
      </c>
      <c r="B63" s="10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1:12" x14ac:dyDescent="0.25">
      <c r="A64" s="4" t="str">
        <f t="shared" si="2"/>
        <v>| ![rnt](/doc/img/rentals.jpg)              | [Rentas](/es-mx/o13/ee/rnt/es-mx-o13-ee-rnt-rental-guides.md)                                 |</v>
      </c>
      <c r="B64" s="10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x14ac:dyDescent="0.25">
      <c r="A65" s="4" t="str">
        <f t="shared" si="2"/>
        <v>| ![sub](/doc/img/sale_subscription.jpg)    | [Suscripciones](/es-mx/o13/ee/sub/es-mx-o13-ee-sub-subscriptions-guides.md)                   |</v>
      </c>
      <c r="B65" s="10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x14ac:dyDescent="0.25">
      <c r="A66" s="3" t="str">
        <f>LEFT(A17,141)</f>
        <v>| ![sls](/doc/img/sale.jpg)                 | [Ventas](/es-mx/o13/ee/sls/es-mx-o13-ee-sls-sales-guides.md)                                  |</v>
      </c>
      <c r="B66" s="10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x14ac:dyDescent="0.25">
      <c r="B67" s="10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x14ac:dyDescent="0.25">
      <c r="B68" s="10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x14ac:dyDescent="0.25">
      <c r="B69" s="10"/>
      <c r="C69" s="2"/>
      <c r="D69" s="2"/>
      <c r="E69" s="2"/>
      <c r="F69" s="2"/>
      <c r="G69" s="2"/>
      <c r="H69" s="6" t="str">
        <f>" " &amp; A71&amp;" | | | |"</f>
        <v xml:space="preserve"> | ![o13](/doc/img/odoo13.jpg)               | [Sistema](/es-mx/o13/ee/o13/es-mx-o13-ee-o13-system-wide-guides.md)                           | | | | |</v>
      </c>
      <c r="I69" s="2"/>
      <c r="J69" s="2"/>
      <c r="K69" s="2"/>
      <c r="L69" s="2"/>
    </row>
    <row r="70" spans="1:12" x14ac:dyDescent="0.25">
      <c r="A70" s="8" t="s">
        <v>10</v>
      </c>
      <c r="B70" s="9" t="s">
        <v>9</v>
      </c>
      <c r="C70" s="9" t="s">
        <v>8</v>
      </c>
      <c r="D70" s="2"/>
      <c r="E70" s="2"/>
      <c r="F70" s="2"/>
      <c r="G70" s="2"/>
      <c r="H70" s="7" t="s">
        <v>0</v>
      </c>
      <c r="I70" s="2"/>
      <c r="J70" s="2"/>
      <c r="K70" s="2"/>
      <c r="L70" s="2"/>
    </row>
    <row r="71" spans="1:12" x14ac:dyDescent="0.25">
      <c r="A71" s="1" t="s">
        <v>30</v>
      </c>
      <c r="B71" s="10">
        <f t="shared" ref="B71:B118" si="3">SEARCH("]",A71,40)</f>
        <v>55</v>
      </c>
      <c r="C71" s="2" t="str">
        <f t="shared" ref="C71:C118" si="4">IF(MID(A71,5,3)="o13","",MID(A71,46,B71-45))</f>
        <v/>
      </c>
      <c r="D71" s="2"/>
      <c r="E71" s="2"/>
      <c r="F71" s="2"/>
      <c r="G71" s="2"/>
      <c r="H71" s="7" t="s">
        <v>0</v>
      </c>
      <c r="I71" s="2"/>
      <c r="J71" s="2"/>
      <c r="K71" s="2"/>
      <c r="L71" s="2"/>
    </row>
    <row r="72" spans="1:12" x14ac:dyDescent="0.25">
      <c r="A72" s="1" t="s">
        <v>31</v>
      </c>
      <c r="B72" s="10">
        <f t="shared" si="3"/>
        <v>59</v>
      </c>
      <c r="C72" s="2" t="str">
        <f t="shared" si="4"/>
        <v xml:space="preserve"> [Asistencias]</v>
      </c>
      <c r="E72" s="2"/>
      <c r="F72" s="2"/>
      <c r="G72" s="2"/>
      <c r="H72" s="6" t="str">
        <f>IF(ISERROR(B73),"|","") &amp; IF(ROW()/3=INT(ROW()/3),A72&amp;MID(A73,2,LEN(A73)-2)&amp;A74,"")</f>
        <v>| ![psc](/doc/img/hr_presence.jpg)          | [Asistencias](/es-mx/o13/ee/psc/es-mx-o13-ee-psc-presence-guides.md)                          | ![apv](/doc/img/approval.jpg)             | [Autorizaciones](/es-mx/o13/ee/apv/es-mx-o13-ee-apv-approvals-guides.md)                      | ![blg](/doc/img/website_blog.jpg)         | [Blog](/es-mx/o13/ee/blg/es-mx-o13-ee-blg-blog-guides.md)                                     |</v>
      </c>
      <c r="I72" s="2"/>
      <c r="J72" s="2"/>
      <c r="K72" s="2"/>
      <c r="L72" s="2"/>
    </row>
    <row r="73" spans="1:12" x14ac:dyDescent="0.25">
      <c r="A73" s="1" t="s">
        <v>46</v>
      </c>
      <c r="B73" s="10">
        <f t="shared" si="3"/>
        <v>62</v>
      </c>
      <c r="C73" s="2" t="str">
        <f t="shared" si="4"/>
        <v xml:space="preserve"> [Autorizaciones]</v>
      </c>
      <c r="E73" s="2"/>
      <c r="F73" s="1"/>
      <c r="G73" s="2"/>
      <c r="H73" s="6" t="str">
        <f t="shared" ref="H73:H117" si="5">IF(ISERROR(B74),"|","") &amp; IF(ROW()/3=INT(ROW()/3),A73&amp;MID(A74,2,LEN(A74)-2)&amp;A75,"")</f>
        <v/>
      </c>
      <c r="I73" s="2"/>
      <c r="J73" s="2"/>
      <c r="K73" s="2"/>
      <c r="L73" s="2"/>
    </row>
    <row r="74" spans="1:12" x14ac:dyDescent="0.25">
      <c r="A74" s="1" t="s">
        <v>61</v>
      </c>
      <c r="B74" s="10">
        <f t="shared" si="3"/>
        <v>52</v>
      </c>
      <c r="C74" s="2" t="str">
        <f t="shared" si="4"/>
        <v xml:space="preserve"> [Blog]</v>
      </c>
      <c r="E74" s="2"/>
      <c r="F74" s="1"/>
      <c r="G74" s="2"/>
      <c r="H74" s="6" t="str">
        <f t="shared" si="5"/>
        <v/>
      </c>
      <c r="I74" s="2"/>
      <c r="J74" s="2"/>
      <c r="K74" s="2"/>
      <c r="L74" s="2"/>
    </row>
    <row r="75" spans="1:12" x14ac:dyDescent="0.25">
      <c r="A75" s="1" t="s">
        <v>32</v>
      </c>
      <c r="B75" s="10">
        <f t="shared" si="3"/>
        <v>58</v>
      </c>
      <c r="C75" s="2" t="str">
        <f t="shared" si="4"/>
        <v xml:space="preserve"> [Calendario]</v>
      </c>
      <c r="E75" s="2"/>
      <c r="F75" s="1"/>
      <c r="G75" s="2"/>
      <c r="H75" s="6" t="str">
        <f t="shared" si="5"/>
        <v>| ![cal](/doc/img/calendar.jpg)             | [Calendario](/es-mx/o13/ee/cal/es-mx-o13-ee-cal-calendar-guides.md)                           | ![mka](/doc/img/marketing_automation.jpg) | [Campañas](/es-mx/o13/ee/mka/es-mx-o13-ee-mka-marketing-automation-guides.md)                 | ![lvc](/doc/img/im_livechat.jpg)          | [Chat en vivo](/es-mx/o13/ee/lch/es-mx-o13-ee-lch-live_chat-guides.md)                        |</v>
      </c>
      <c r="I75" s="2"/>
      <c r="J75" s="2"/>
      <c r="K75" s="2"/>
      <c r="L75" s="2"/>
    </row>
    <row r="76" spans="1:12" x14ac:dyDescent="0.25">
      <c r="A76" s="1" t="s">
        <v>47</v>
      </c>
      <c r="B76" s="10">
        <f t="shared" si="3"/>
        <v>56</v>
      </c>
      <c r="C76" s="2" t="str">
        <f t="shared" si="4"/>
        <v xml:space="preserve"> [Campañas]</v>
      </c>
      <c r="E76" s="2"/>
      <c r="F76" s="1"/>
      <c r="G76" s="2"/>
      <c r="H76" s="6" t="str">
        <f t="shared" si="5"/>
        <v/>
      </c>
      <c r="I76" s="2"/>
      <c r="J76" s="2"/>
      <c r="K76" s="2"/>
      <c r="L76" s="2"/>
    </row>
    <row r="77" spans="1:12" x14ac:dyDescent="0.25">
      <c r="A77" s="1" t="s">
        <v>62</v>
      </c>
      <c r="B77" s="10">
        <f t="shared" si="3"/>
        <v>60</v>
      </c>
      <c r="C77" s="2" t="str">
        <f t="shared" si="4"/>
        <v xml:space="preserve"> [Chat en vivo]</v>
      </c>
      <c r="E77" s="2"/>
      <c r="F77" s="1"/>
      <c r="G77" s="2"/>
      <c r="H77" s="6" t="str">
        <f t="shared" si="5"/>
        <v/>
      </c>
      <c r="I77" s="2"/>
      <c r="J77" s="2"/>
      <c r="K77" s="2"/>
      <c r="L77" s="2"/>
    </row>
    <row r="78" spans="1:12" x14ac:dyDescent="0.25">
      <c r="A78" s="1" t="s">
        <v>33</v>
      </c>
      <c r="B78" s="10">
        <f t="shared" si="3"/>
        <v>53</v>
      </c>
      <c r="C78" s="2" t="str">
        <f t="shared" si="4"/>
        <v xml:space="preserve"> [Citas]</v>
      </c>
      <c r="E78" s="2"/>
      <c r="F78" s="1"/>
      <c r="G78" s="2"/>
      <c r="H78" s="6" t="str">
        <f t="shared" si="5"/>
        <v>| ![apt](/doc/img/appointments.jpg)         | [Citas](/es-mx/o13/ee/apt/es-mx-o13-ee-apt-appointments-guides.md)                            | ![crm](/doc/img/crm.jpg)                  | [Clientes](/es-mx/o13/ee/crm/es-mx-o13-ee-crm-crm-guides.md)                                  | ![dsc](/doc/img/discuss.jpg)              | [Comentarios](/es-mx/o13/ee/dsc/es-mx-o13-ee-dsc-discuss-guides.md)                           |</v>
      </c>
      <c r="I78" s="2"/>
      <c r="J78" s="2"/>
      <c r="K78" s="2"/>
      <c r="L78" s="2"/>
    </row>
    <row r="79" spans="1:12" x14ac:dyDescent="0.25">
      <c r="A79" s="1" t="s">
        <v>48</v>
      </c>
      <c r="B79" s="10">
        <f t="shared" si="3"/>
        <v>56</v>
      </c>
      <c r="C79" s="2" t="str">
        <f t="shared" si="4"/>
        <v xml:space="preserve"> [Clientes]</v>
      </c>
      <c r="E79" s="2"/>
      <c r="F79" s="1"/>
      <c r="G79" s="2"/>
      <c r="H79" s="6" t="str">
        <f t="shared" si="5"/>
        <v/>
      </c>
      <c r="I79" s="2"/>
      <c r="J79" s="2"/>
      <c r="K79" s="2"/>
      <c r="L79" s="2"/>
    </row>
    <row r="80" spans="1:12" x14ac:dyDescent="0.25">
      <c r="A80" s="1" t="s">
        <v>63</v>
      </c>
      <c r="B80" s="10">
        <f t="shared" si="3"/>
        <v>59</v>
      </c>
      <c r="C80" s="2" t="str">
        <f t="shared" si="4"/>
        <v xml:space="preserve"> [Comentarios]</v>
      </c>
      <c r="E80" s="2"/>
      <c r="F80" s="1"/>
      <c r="G80" s="2"/>
      <c r="H80" s="6" t="str">
        <f t="shared" si="5"/>
        <v/>
      </c>
      <c r="I80" s="2"/>
      <c r="J80" s="2"/>
      <c r="K80" s="2"/>
      <c r="L80" s="2"/>
    </row>
    <row r="81" spans="1:12" x14ac:dyDescent="0.25">
      <c r="A81" s="1" t="s">
        <v>34</v>
      </c>
      <c r="B81" s="10">
        <f t="shared" si="3"/>
        <v>55</v>
      </c>
      <c r="C81" s="2" t="str">
        <f t="shared" si="4"/>
        <v xml:space="preserve"> [Comidas]</v>
      </c>
      <c r="E81" s="2"/>
      <c r="F81" s="1"/>
      <c r="G81" s="2"/>
      <c r="H81" s="6" t="str">
        <f t="shared" si="5"/>
        <v>| ![lun](/doc/img/lunch.jpg)                | [Comidas](/es-mx/o13/ee/lun/es-mx-o13-ee-lun-lunch-guides.md)                                 | ![skm](/doc/img/hr_skills.jpg)            | [Competencias](/es-mx/o13/ee/skm/es-mx-o13-ee-skm-skills-guides.md)                           | ![pch](/doc/img/purchase.jpg)             | [Compras](/es-mx/o13/ee/pch/es-mx-o13-ee-pch-purchasing-guides.md)                            |</v>
      </c>
      <c r="I81" s="2"/>
      <c r="J81" s="2"/>
      <c r="K81" s="2"/>
      <c r="L81" s="2"/>
    </row>
    <row r="82" spans="1:12" x14ac:dyDescent="0.25">
      <c r="A82" s="1" t="s">
        <v>49</v>
      </c>
      <c r="B82" s="10">
        <f t="shared" si="3"/>
        <v>60</v>
      </c>
      <c r="C82" s="2" t="str">
        <f t="shared" si="4"/>
        <v xml:space="preserve"> [Competencias]</v>
      </c>
      <c r="E82" s="2"/>
      <c r="F82" s="1"/>
      <c r="G82" s="2"/>
      <c r="H82" s="6" t="str">
        <f t="shared" si="5"/>
        <v/>
      </c>
      <c r="I82" s="2"/>
      <c r="J82" s="2"/>
      <c r="K82" s="2"/>
      <c r="L82" s="2"/>
    </row>
    <row r="83" spans="1:12" x14ac:dyDescent="0.25">
      <c r="A83" s="1" t="s">
        <v>64</v>
      </c>
      <c r="B83" s="10">
        <f t="shared" si="3"/>
        <v>55</v>
      </c>
      <c r="C83" s="2" t="str">
        <f t="shared" si="4"/>
        <v xml:space="preserve"> [Compras]</v>
      </c>
      <c r="E83" s="2"/>
      <c r="F83" s="1"/>
      <c r="G83" s="2"/>
      <c r="H83" s="6" t="str">
        <f t="shared" si="5"/>
        <v/>
      </c>
      <c r="I83" s="2"/>
      <c r="J83" s="2"/>
      <c r="K83" s="2"/>
      <c r="L83" s="2"/>
    </row>
    <row r="84" spans="1:12" x14ac:dyDescent="0.25">
      <c r="A84" s="1" t="s">
        <v>35</v>
      </c>
      <c r="B84" s="10">
        <f t="shared" si="3"/>
        <v>60</v>
      </c>
      <c r="C84" s="2" t="str">
        <f t="shared" si="4"/>
        <v xml:space="preserve"> [Contabilidad]</v>
      </c>
      <c r="E84" s="2"/>
      <c r="F84" s="1"/>
      <c r="G84" s="2"/>
      <c r="H84" s="6" t="str">
        <f t="shared" si="5"/>
        <v>| ![acc](/doc/img/account_accountant.jpg)   | [Contabilidad](/es-mx/o13/ee/acc/es-mx-o13-ee-acc-accounting-guides.md)                       | ![ctc](/doc/img/contacts.jpg)             | [Contactos](/es-mx/o13/ee/ctc/es-mx-o13-ee-ctc-contacts-guides.md)                            | ![msm](/doc/img/mass_mailing.jpg)         | [Correo masivo](/es-mx/o13/ee/msm/es-mx-o13-ee-msm-mass-marketing-guides.md)                  |</v>
      </c>
      <c r="I84" s="2"/>
      <c r="J84" s="2"/>
      <c r="K84" s="2"/>
      <c r="L84" s="2"/>
    </row>
    <row r="85" spans="1:12" x14ac:dyDescent="0.25">
      <c r="A85" s="1" t="s">
        <v>50</v>
      </c>
      <c r="B85" s="10">
        <f t="shared" si="3"/>
        <v>57</v>
      </c>
      <c r="C85" s="2" t="str">
        <f t="shared" si="4"/>
        <v xml:space="preserve"> [Contactos]</v>
      </c>
      <c r="E85" s="2"/>
      <c r="F85" s="1"/>
      <c r="G85" s="2"/>
      <c r="H85" s="6" t="str">
        <f t="shared" si="5"/>
        <v/>
      </c>
      <c r="I85" s="2"/>
      <c r="J85" s="2"/>
      <c r="K85" s="2"/>
      <c r="L85" s="2"/>
    </row>
    <row r="86" spans="1:12" x14ac:dyDescent="0.25">
      <c r="A86" s="1" t="s">
        <v>65</v>
      </c>
      <c r="B86" s="10">
        <f t="shared" si="3"/>
        <v>61</v>
      </c>
      <c r="C86" s="2" t="str">
        <f t="shared" si="4"/>
        <v xml:space="preserve"> [Correo masivo]</v>
      </c>
      <c r="E86" s="2"/>
      <c r="F86" s="1"/>
      <c r="G86" s="2"/>
      <c r="H86" s="6" t="str">
        <f t="shared" si="5"/>
        <v/>
      </c>
      <c r="I86" s="2"/>
      <c r="J86" s="2"/>
      <c r="K86" s="2"/>
      <c r="L86" s="2"/>
    </row>
    <row r="87" spans="1:12" x14ac:dyDescent="0.25">
      <c r="A87" s="1" t="s">
        <v>36</v>
      </c>
      <c r="B87" s="10">
        <f t="shared" si="3"/>
        <v>57</v>
      </c>
      <c r="C87" s="2" t="str">
        <f t="shared" si="4"/>
        <v xml:space="preserve"> [eComercio]</v>
      </c>
      <c r="E87" s="2"/>
      <c r="F87" s="1"/>
      <c r="G87" s="2"/>
      <c r="H87" s="6" t="str">
        <f t="shared" si="5"/>
        <v>| ![eco](/doc/img/website_sale.jpg)         | [eComercio](/es-mx/o13/ee/eco/es-mx-o13-ee-eco-ecommerce-guides.md)                           | ![esg](/doc/img/website_sign.jpg)         | [eFirma](/es-mx/o13/ee/esg/es-mx-o13-ee-esg-esignature-guides.md)                             | ![emp](/doc/img/hr_employees.jpg)         | [Empleados](/es-mx/o13/ee/emp/es-mx-o13-ee-emp-employees-guides.md)                           |</v>
      </c>
      <c r="I87" s="2"/>
      <c r="J87" s="2"/>
      <c r="K87" s="2"/>
      <c r="L87" s="2"/>
    </row>
    <row r="88" spans="1:12" x14ac:dyDescent="0.25">
      <c r="A88" s="1" t="s">
        <v>51</v>
      </c>
      <c r="B88" s="10">
        <f t="shared" si="3"/>
        <v>54</v>
      </c>
      <c r="C88" s="2" t="str">
        <f t="shared" si="4"/>
        <v xml:space="preserve"> [eFirma]</v>
      </c>
      <c r="E88" s="2"/>
      <c r="F88" s="1"/>
      <c r="G88" s="2"/>
      <c r="H88" s="6" t="str">
        <f t="shared" si="5"/>
        <v/>
      </c>
      <c r="I88" s="2"/>
      <c r="J88" s="2"/>
      <c r="K88" s="2"/>
      <c r="L88" s="2"/>
    </row>
    <row r="89" spans="1:12" x14ac:dyDescent="0.25">
      <c r="A89" s="1" t="s">
        <v>66</v>
      </c>
      <c r="B89" s="10">
        <f t="shared" si="3"/>
        <v>57</v>
      </c>
      <c r="C89" s="2" t="str">
        <f t="shared" si="4"/>
        <v xml:space="preserve"> [Empleados]</v>
      </c>
      <c r="E89" s="2"/>
      <c r="F89" s="1"/>
      <c r="G89" s="2"/>
      <c r="H89" s="6" t="str">
        <f t="shared" si="5"/>
        <v/>
      </c>
      <c r="I89" s="2"/>
      <c r="J89" s="2"/>
      <c r="K89" s="2"/>
      <c r="L89" s="2"/>
    </row>
    <row r="90" spans="1:12" x14ac:dyDescent="0.25">
      <c r="A90" s="1" t="s">
        <v>37</v>
      </c>
      <c r="B90" s="10">
        <f t="shared" si="3"/>
        <v>57</v>
      </c>
      <c r="C90" s="2" t="str">
        <f t="shared" si="4"/>
        <v xml:space="preserve"> [Encuestas]</v>
      </c>
      <c r="E90" s="2"/>
      <c r="F90" s="1"/>
      <c r="G90" s="2"/>
      <c r="H90" s="6" t="str">
        <f t="shared" si="5"/>
        <v>| ![svy](/doc/img/survey.jpg)               | [Encuestas](/es-mx/o13/ee/svy/es-mx-o13-ee-svy-survey-guides.md)                              | ![equ](/doc/img/equipment.jpg)            | [Equipo](/es-mx/o13/ee/equ/es-mx-o13-ee-equ-equipment-guides.md)                              | ![apr](/doc/img/hr_appraisal.jpg)         | [Evaluaciones](/es-mx/o13/ee/apr/es-mx-o13-ee-apr-appraisal-guides.md)                        |</v>
      </c>
      <c r="I90" s="2"/>
      <c r="J90" s="2"/>
      <c r="K90" s="2"/>
      <c r="L90" s="2"/>
    </row>
    <row r="91" spans="1:12" x14ac:dyDescent="0.25">
      <c r="A91" s="1" t="s">
        <v>52</v>
      </c>
      <c r="B91" s="10">
        <f t="shared" si="3"/>
        <v>54</v>
      </c>
      <c r="C91" s="2" t="str">
        <f t="shared" si="4"/>
        <v xml:space="preserve"> [Equipo]</v>
      </c>
      <c r="E91" s="2"/>
      <c r="F91" s="1"/>
      <c r="G91" s="2"/>
      <c r="H91" s="6" t="str">
        <f t="shared" si="5"/>
        <v/>
      </c>
      <c r="I91" s="2"/>
      <c r="J91" s="2"/>
      <c r="K91" s="2"/>
      <c r="L91" s="2"/>
    </row>
    <row r="92" spans="1:12" x14ac:dyDescent="0.25">
      <c r="A92" s="1" t="s">
        <v>67</v>
      </c>
      <c r="B92" s="10">
        <f t="shared" si="3"/>
        <v>60</v>
      </c>
      <c r="C92" s="2" t="str">
        <f t="shared" si="4"/>
        <v xml:space="preserve"> [Evaluaciones]</v>
      </c>
      <c r="E92" s="2"/>
      <c r="F92" s="1"/>
      <c r="G92" s="2"/>
      <c r="H92" s="6" t="str">
        <f t="shared" si="5"/>
        <v/>
      </c>
      <c r="I92" s="2"/>
      <c r="J92" s="2"/>
      <c r="K92" s="2"/>
      <c r="L92" s="2"/>
    </row>
    <row r="93" spans="1:12" x14ac:dyDescent="0.25">
      <c r="A93" s="1" t="s">
        <v>38</v>
      </c>
      <c r="B93" s="10">
        <f t="shared" si="3"/>
        <v>55</v>
      </c>
      <c r="C93" s="2" t="str">
        <f t="shared" si="4"/>
        <v xml:space="preserve"> [Eventos]</v>
      </c>
      <c r="E93" s="2"/>
      <c r="F93" s="1"/>
      <c r="G93" s="2"/>
      <c r="H93" s="6" t="str">
        <f t="shared" si="5"/>
        <v>| ![eve](/doc/img/event.jpg)                | [Eventos](/es-mx/o13/ee/eve/es-mx-o13-ee-eve-events-guides.md)                                | ![ivc](/doc/img/account_invoicing.jpg)    | [Facturación](/es-mx/o13/ee/ivc/es-mx-o13-ee-ivc-invoicing-guides.md)                         | ![flt](/doc/img/fleet.jpg)                | [Flotillas](/es-mx/o13/ee/flt/es-mx-o13-ee-flt-fleet-guides.md)                               |</v>
      </c>
      <c r="I93" s="2"/>
      <c r="J93" s="2"/>
      <c r="K93" s="2"/>
      <c r="L93" s="2"/>
    </row>
    <row r="94" spans="1:12" x14ac:dyDescent="0.25">
      <c r="A94" s="1" t="s">
        <v>53</v>
      </c>
      <c r="B94" s="10">
        <f t="shared" si="3"/>
        <v>59</v>
      </c>
      <c r="C94" s="2" t="str">
        <f t="shared" si="4"/>
        <v xml:space="preserve"> [Facturación]</v>
      </c>
      <c r="E94" s="2"/>
      <c r="F94" s="1"/>
      <c r="G94" s="2"/>
      <c r="H94" s="6" t="str">
        <f t="shared" si="5"/>
        <v/>
      </c>
      <c r="I94" s="2"/>
      <c r="J94" s="2"/>
      <c r="K94" s="2"/>
      <c r="L94" s="2"/>
    </row>
    <row r="95" spans="1:12" x14ac:dyDescent="0.25">
      <c r="A95" s="1" t="s">
        <v>68</v>
      </c>
      <c r="B95" s="10">
        <f t="shared" si="3"/>
        <v>57</v>
      </c>
      <c r="C95" s="2" t="str">
        <f t="shared" si="4"/>
        <v xml:space="preserve"> [Flotillas]</v>
      </c>
      <c r="E95" s="2"/>
      <c r="F95" s="1"/>
      <c r="G95" s="2"/>
      <c r="H95" s="6" t="str">
        <f t="shared" si="5"/>
        <v/>
      </c>
      <c r="I95" s="2"/>
      <c r="J95" s="2"/>
      <c r="K95" s="2"/>
      <c r="L95" s="2"/>
    </row>
    <row r="96" spans="1:12" x14ac:dyDescent="0.25">
      <c r="A96" s="1" t="s">
        <v>39</v>
      </c>
      <c r="B96" s="10">
        <f t="shared" si="3"/>
        <v>53</v>
      </c>
      <c r="C96" s="2" t="str">
        <f t="shared" si="4"/>
        <v xml:space="preserve"> [Foros]</v>
      </c>
      <c r="E96" s="2"/>
      <c r="F96" s="1"/>
      <c r="G96" s="2"/>
      <c r="H96" s="6" t="str">
        <f t="shared" si="5"/>
        <v>| ![for](/doc/img/website_forum.jpg)        | [Foros](/es-mx/o13/ee/for/es-mx-o13-ee-for-forum-guides.md)                                   | ![exp](/doc/img/hr_expense.jpg)           | [Gastos](/es-mx/o13/ee/exp/es-mx-o13-ee-exp-expenses-guides.md)                               | ![iot](/doc/img/iot.jpg)                  | [Internet de las Cosas](/es-mx/o13/ee/iot/es-mx-o13-ee-iot-internet_of_things-guides.md)      |</v>
      </c>
      <c r="I96" s="2"/>
      <c r="J96" s="2"/>
      <c r="K96" s="2"/>
      <c r="L96" s="2"/>
    </row>
    <row r="97" spans="1:12" x14ac:dyDescent="0.25">
      <c r="A97" s="1" t="s">
        <v>54</v>
      </c>
      <c r="B97" s="10">
        <f t="shared" si="3"/>
        <v>54</v>
      </c>
      <c r="C97" s="2" t="str">
        <f t="shared" si="4"/>
        <v xml:space="preserve"> [Gastos]</v>
      </c>
      <c r="E97" s="2"/>
      <c r="F97" s="1"/>
      <c r="G97" s="2"/>
      <c r="H97" s="6" t="str">
        <f t="shared" si="5"/>
        <v/>
      </c>
      <c r="I97" s="2"/>
      <c r="J97" s="2"/>
      <c r="K97" s="2"/>
      <c r="L97" s="2"/>
    </row>
    <row r="98" spans="1:12" x14ac:dyDescent="0.25">
      <c r="A98" s="1" t="s">
        <v>69</v>
      </c>
      <c r="B98" s="10">
        <f t="shared" si="3"/>
        <v>69</v>
      </c>
      <c r="C98" s="2" t="str">
        <f t="shared" si="4"/>
        <v xml:space="preserve"> [Internet de las Cosas]</v>
      </c>
      <c r="E98" s="2"/>
      <c r="F98" s="1"/>
      <c r="G98" s="2"/>
      <c r="H98" s="6" t="str">
        <f t="shared" si="5"/>
        <v/>
      </c>
      <c r="I98" s="2"/>
      <c r="J98" s="2"/>
      <c r="K98" s="2"/>
      <c r="L98" s="2"/>
    </row>
    <row r="99" spans="1:12" x14ac:dyDescent="0.25">
      <c r="A99" s="1" t="s">
        <v>40</v>
      </c>
      <c r="B99" s="10">
        <f t="shared" si="3"/>
        <v>59</v>
      </c>
      <c r="C99" s="2" t="str">
        <f t="shared" si="4"/>
        <v xml:space="preserve"> [Inventarios]</v>
      </c>
      <c r="E99" s="2"/>
      <c r="F99" s="1"/>
      <c r="G99" s="2"/>
      <c r="H99" s="6" t="str">
        <f t="shared" si="5"/>
        <v>| ![inv](/doc/img/stock.jpg)                | [Inventarios](/es-mx/o13/ee/inv/es-mx-o13-ee-inv-inventory-guides.md)                         | ![mnt](/doc/img/maintenance.jpg)          | [Manenimiento](/es-mx/o13/ee/mnt/es-mx-o13-ee-mnt-maintenance-guides.md)                      | ![hdk](/doc/img/helpdesk.jpg)             | [Mesa de Ayuda](/es-mx/o13/ee/hdk/es-mx-o13-ee-hdk-helpdesk-guides.md)                        |</v>
      </c>
      <c r="I99" s="2"/>
      <c r="J99" s="2"/>
      <c r="K99" s="2"/>
      <c r="L99" s="2"/>
    </row>
    <row r="100" spans="1:12" x14ac:dyDescent="0.25">
      <c r="A100" s="1" t="s">
        <v>55</v>
      </c>
      <c r="B100" s="10">
        <f t="shared" si="3"/>
        <v>60</v>
      </c>
      <c r="C100" s="2" t="str">
        <f t="shared" si="4"/>
        <v xml:space="preserve"> [Manenimiento]</v>
      </c>
      <c r="E100" s="2"/>
      <c r="F100" s="1"/>
      <c r="G100" s="2"/>
      <c r="H100" s="6" t="str">
        <f t="shared" si="5"/>
        <v/>
      </c>
      <c r="I100" s="2"/>
      <c r="J100" s="2"/>
      <c r="K100" s="2"/>
      <c r="L100" s="2"/>
    </row>
    <row r="101" spans="1:12" x14ac:dyDescent="0.25">
      <c r="A101" s="1" t="s">
        <v>70</v>
      </c>
      <c r="B101" s="10">
        <f t="shared" si="3"/>
        <v>61</v>
      </c>
      <c r="C101" s="2" t="str">
        <f t="shared" si="4"/>
        <v xml:space="preserve"> [Mesa de Ayuda]</v>
      </c>
      <c r="E101" s="2"/>
      <c r="F101" s="1"/>
      <c r="G101" s="2"/>
      <c r="H101" s="6" t="str">
        <f t="shared" si="5"/>
        <v/>
      </c>
      <c r="I101" s="2"/>
      <c r="J101" s="2"/>
      <c r="K101" s="2"/>
      <c r="L101" s="2"/>
    </row>
    <row r="102" spans="1:12" x14ac:dyDescent="0.25">
      <c r="A102" s="1" t="s">
        <v>41</v>
      </c>
      <c r="B102" s="10">
        <f t="shared" si="3"/>
        <v>51</v>
      </c>
      <c r="C102" s="2" t="str">
        <f t="shared" si="4"/>
        <v xml:space="preserve"> [MRP]</v>
      </c>
      <c r="E102" s="2"/>
      <c r="F102" s="1"/>
      <c r="G102" s="2"/>
      <c r="H102" s="6" t="str">
        <f t="shared" si="5"/>
        <v>| ![mrp](/doc/img/mrp.jpg)                  | [MRP](/es-mx/o13/ee/mrp/es-mx-o13-ee-mrp-mrp-guides.md)                                       | ![pyr](/doc/img/hr_payroll.jpg)           | [Nómina](/es-mx/o13/ee/pyr/es-mx-o13-ee-pyr-payroll-guides.md)                                | ![stu](/doc/img/web_studio.jpg)           | [Odoo Estudio](/es-mx/o13/ee/stu/es-mx-o13-ee-stu-studio-guides.md)                           |</v>
      </c>
      <c r="I102" s="2"/>
      <c r="J102" s="2"/>
      <c r="K102" s="2"/>
      <c r="L102" s="2"/>
    </row>
    <row r="103" spans="1:12" x14ac:dyDescent="0.25">
      <c r="A103" s="1" t="s">
        <v>56</v>
      </c>
      <c r="B103" s="10">
        <f t="shared" si="3"/>
        <v>54</v>
      </c>
      <c r="C103" s="2" t="str">
        <f t="shared" si="4"/>
        <v xml:space="preserve"> [Nómina]</v>
      </c>
      <c r="E103" s="2"/>
      <c r="F103" s="1"/>
      <c r="G103" s="2"/>
      <c r="H103" s="6" t="str">
        <f t="shared" si="5"/>
        <v/>
      </c>
      <c r="I103" s="2"/>
      <c r="J103" s="2"/>
      <c r="K103" s="2"/>
      <c r="L103" s="2"/>
    </row>
    <row r="104" spans="1:12" x14ac:dyDescent="0.25">
      <c r="A104" s="1" t="s">
        <v>71</v>
      </c>
      <c r="B104" s="10">
        <f t="shared" si="3"/>
        <v>60</v>
      </c>
      <c r="C104" s="2" t="str">
        <f t="shared" si="4"/>
        <v xml:space="preserve"> [Odoo Estudio]</v>
      </c>
      <c r="E104" s="2"/>
      <c r="F104" s="1"/>
      <c r="G104" s="2"/>
      <c r="H104" s="6" t="str">
        <f t="shared" si="5"/>
        <v/>
      </c>
      <c r="I104" s="2"/>
      <c r="J104" s="2"/>
      <c r="K104" s="2"/>
      <c r="L104" s="2"/>
    </row>
    <row r="105" spans="1:12" x14ac:dyDescent="0.25">
      <c r="A105" s="1" t="s">
        <v>42</v>
      </c>
      <c r="B105" s="10">
        <f t="shared" si="3"/>
        <v>55</v>
      </c>
      <c r="C105" s="2" t="str">
        <f t="shared" si="4"/>
        <v xml:space="preserve"> [Odoo SH]</v>
      </c>
      <c r="E105" s="2"/>
      <c r="F105" s="1"/>
      <c r="G105" s="2"/>
      <c r="H105" s="6" t="str">
        <f t="shared" si="5"/>
        <v>| ![osh](/doc/img/odoosh.jpg)               | [Odoo SH](/es-mx/o13/ee/osh/es-mx-o13-ee-osh-odoo-sh-guides.md)                               | ![tof](/doc/img/timeoff.jpg)              | [Permisos](/es-mx/o13/ee/tof/es-mx-o13-ee-tof-timeoff-guides.md)                              | ![plm](/doc/img/plm.jpg)                  | [PLM](/es-mx/o13/ee/plm/es-mx-o13-ee-plm-plm-guides.md)                                       |</v>
      </c>
      <c r="I105" s="2"/>
      <c r="J105" s="2"/>
      <c r="K105" s="2"/>
      <c r="L105" s="2"/>
    </row>
    <row r="106" spans="1:12" x14ac:dyDescent="0.25">
      <c r="A106" s="1" t="s">
        <v>57</v>
      </c>
      <c r="B106" s="10">
        <f t="shared" si="3"/>
        <v>56</v>
      </c>
      <c r="C106" s="2" t="str">
        <f t="shared" si="4"/>
        <v xml:space="preserve"> [Permisos]</v>
      </c>
      <c r="E106" s="2"/>
      <c r="F106" s="1"/>
      <c r="G106" s="2"/>
      <c r="H106" s="6" t="str">
        <f t="shared" si="5"/>
        <v/>
      </c>
      <c r="I106" s="2"/>
      <c r="J106" s="2"/>
      <c r="K106" s="2"/>
      <c r="L106" s="2"/>
    </row>
    <row r="107" spans="1:12" x14ac:dyDescent="0.25">
      <c r="A107" s="1" t="s">
        <v>72</v>
      </c>
      <c r="B107" s="10">
        <f t="shared" si="3"/>
        <v>51</v>
      </c>
      <c r="C107" s="2" t="str">
        <f t="shared" si="4"/>
        <v xml:space="preserve"> [PLM]</v>
      </c>
      <c r="E107" s="2"/>
      <c r="F107" s="1"/>
      <c r="G107" s="2"/>
      <c r="H107" s="6" t="str">
        <f t="shared" si="5"/>
        <v/>
      </c>
      <c r="I107" s="2"/>
      <c r="J107" s="2"/>
      <c r="K107" s="2"/>
      <c r="L107" s="2"/>
    </row>
    <row r="108" spans="1:12" x14ac:dyDescent="0.25">
      <c r="A108" s="1" t="s">
        <v>43</v>
      </c>
      <c r="B108" s="10">
        <f t="shared" si="3"/>
        <v>61</v>
      </c>
      <c r="C108" s="2" t="str">
        <f t="shared" si="4"/>
        <v xml:space="preserve"> [Productividad]</v>
      </c>
      <c r="E108" s="2"/>
      <c r="F108" s="1"/>
      <c r="G108" s="2"/>
      <c r="H108" s="6" t="str">
        <f t="shared" si="5"/>
        <v>| ![tsh](/doc/img/hr_timesheet.jpg)         | [Productividad](/es-mx/o13/ee/tsh/es-mx-o13-ee-tsh-timesheet-guides.md)                       | ![prj](/doc/img/project.jpg)              | [Proyectos](/es-mx/o13/ee/prj/es-mx-o13-ee-prj-projects-guides.md)                            | ![sli](/doc/img/website_slides.jpg)       | [Publicaciones](/es-mx/o13/ee/sli/es-mx-o13-ee-sli-slides-guides.md)                          |</v>
      </c>
      <c r="I108" s="2"/>
      <c r="J108" s="2"/>
      <c r="K108" s="2"/>
      <c r="L108" s="2"/>
    </row>
    <row r="109" spans="1:12" x14ac:dyDescent="0.25">
      <c r="A109" s="1" t="s">
        <v>58</v>
      </c>
      <c r="B109" s="10">
        <f t="shared" si="3"/>
        <v>57</v>
      </c>
      <c r="C109" s="2" t="str">
        <f t="shared" si="4"/>
        <v xml:space="preserve"> [Proyectos]</v>
      </c>
      <c r="E109" s="2"/>
      <c r="F109" s="1"/>
      <c r="G109" s="2"/>
      <c r="H109" s="6" t="str">
        <f t="shared" si="5"/>
        <v/>
      </c>
      <c r="I109" s="2"/>
      <c r="J109" s="2"/>
      <c r="K109" s="2"/>
      <c r="L109" s="2"/>
    </row>
    <row r="110" spans="1:12" x14ac:dyDescent="0.25">
      <c r="A110" s="1" t="s">
        <v>73</v>
      </c>
      <c r="B110" s="10">
        <f t="shared" si="3"/>
        <v>61</v>
      </c>
      <c r="C110" s="2" t="str">
        <f t="shared" si="4"/>
        <v xml:space="preserve"> [Publicaciones]</v>
      </c>
      <c r="E110" s="2"/>
      <c r="F110" s="1"/>
      <c r="G110" s="2"/>
      <c r="H110" s="6" t="str">
        <f t="shared" si="5"/>
        <v/>
      </c>
      <c r="I110" s="2"/>
      <c r="J110" s="2"/>
      <c r="K110" s="2"/>
      <c r="L110" s="2"/>
    </row>
    <row r="111" spans="1:12" x14ac:dyDescent="0.25">
      <c r="A111" s="1" t="s">
        <v>44</v>
      </c>
      <c r="B111" s="10">
        <f t="shared" si="3"/>
        <v>62</v>
      </c>
      <c r="C111" s="2" t="str">
        <f t="shared" si="4"/>
        <v xml:space="preserve"> [Punto de Venta]</v>
      </c>
      <c r="E111" s="2"/>
      <c r="F111" s="1"/>
      <c r="G111" s="2"/>
      <c r="H111" s="6" t="str">
        <f t="shared" si="5"/>
        <v>| ![pos](/doc/img/point_of_sale.jpg)        | [Punto de Venta](/es-mx/o13/ee/pos/es-mx-o13-ee-pos-point-of-sale-guides.md)                  | ![rcr](/doc/img/hr_recruitment.jpg)       | [Reclutamiento](/es-mx/o13/ee/rcr/es-mx-o13-ee-rcr-recruitment-guides.md)                     | ![rnt](/doc/img/rentals.jpg)              | [Rentas](/es-mx/o13/ee/rnt/es-mx-o13-ee-rnt-rental-guides.md)                                 |</v>
      </c>
      <c r="I111" s="2"/>
      <c r="J111" s="2"/>
      <c r="K111" s="2"/>
      <c r="L111" s="2"/>
    </row>
    <row r="112" spans="1:12" x14ac:dyDescent="0.25">
      <c r="A112" s="1" t="s">
        <v>59</v>
      </c>
      <c r="B112" s="10">
        <f t="shared" si="3"/>
        <v>61</v>
      </c>
      <c r="C112" s="2" t="str">
        <f t="shared" si="4"/>
        <v xml:space="preserve"> [Reclutamiento]</v>
      </c>
      <c r="E112" s="2"/>
      <c r="F112" s="1"/>
      <c r="G112" s="2"/>
      <c r="H112" s="6" t="str">
        <f t="shared" si="5"/>
        <v/>
      </c>
      <c r="I112" s="2"/>
      <c r="J112" s="2"/>
      <c r="K112" s="2"/>
      <c r="L112" s="2"/>
    </row>
    <row r="113" spans="1:12" x14ac:dyDescent="0.25">
      <c r="A113" s="1" t="s">
        <v>74</v>
      </c>
      <c r="B113" s="10">
        <f t="shared" si="3"/>
        <v>54</v>
      </c>
      <c r="C113" s="2" t="str">
        <f t="shared" si="4"/>
        <v xml:space="preserve"> [Rentas]</v>
      </c>
      <c r="E113" s="2"/>
      <c r="F113" s="1"/>
      <c r="G113" s="2"/>
      <c r="H113" s="6" t="str">
        <f t="shared" si="5"/>
        <v/>
      </c>
      <c r="I113" s="2"/>
      <c r="J113" s="2"/>
      <c r="K113" s="2"/>
      <c r="L113" s="2"/>
    </row>
    <row r="114" spans="1:12" x14ac:dyDescent="0.25">
      <c r="A114" s="1" t="s">
        <v>45</v>
      </c>
      <c r="B114" s="10">
        <f t="shared" si="3"/>
        <v>56</v>
      </c>
      <c r="C114" s="2" t="str">
        <f t="shared" si="4"/>
        <v xml:space="preserve"> [Servicio]</v>
      </c>
      <c r="E114" s="2"/>
      <c r="F114" s="1"/>
      <c r="G114" s="2"/>
      <c r="H114" s="6" t="str">
        <f t="shared" si="5"/>
        <v>| ![fsv](/doc/img/field_service.jpg)        | [Servicio](/es-mx/o13/ee/fsv/es-mx-o13-ee-fsv-field-service-guides.md)                        | ![web](/doc/img/website.jpg)              | [Sitios Web](/es-mx/o13/ee/web/es-mx-o13-ee-web-websites-builder-guides.md)                   | ![sub](/doc/img/sale_subscription.jpg)    | [Suscripciones](/es-mx/o13/ee/sub/es-mx-o13-ee-sub-subscriptions-guides.md)                   |</v>
      </c>
      <c r="I114" s="2"/>
      <c r="J114" s="2"/>
      <c r="K114" s="2"/>
      <c r="L114" s="2"/>
    </row>
    <row r="115" spans="1:12" x14ac:dyDescent="0.25">
      <c r="A115" s="1" t="s">
        <v>60</v>
      </c>
      <c r="B115" s="10">
        <f t="shared" si="3"/>
        <v>58</v>
      </c>
      <c r="C115" s="2" t="str">
        <f t="shared" si="4"/>
        <v xml:space="preserve"> [Sitios Web]</v>
      </c>
      <c r="E115" s="2"/>
      <c r="F115" s="1"/>
      <c r="G115" s="2"/>
      <c r="H115" s="6" t="str">
        <f t="shared" si="5"/>
        <v/>
      </c>
      <c r="I115" s="2"/>
      <c r="J115" s="2"/>
      <c r="K115" s="2"/>
      <c r="L115" s="2"/>
    </row>
    <row r="116" spans="1:12" x14ac:dyDescent="0.25">
      <c r="A116" s="1" t="s">
        <v>75</v>
      </c>
      <c r="B116" s="10">
        <f t="shared" si="3"/>
        <v>61</v>
      </c>
      <c r="C116" s="2" t="str">
        <f t="shared" si="4"/>
        <v xml:space="preserve"> [Suscripciones]</v>
      </c>
      <c r="E116" s="2"/>
      <c r="F116" s="1"/>
      <c r="G116" s="2"/>
      <c r="H116" s="6" t="str">
        <f t="shared" si="5"/>
        <v/>
      </c>
      <c r="I116" s="2"/>
      <c r="J116" s="2"/>
      <c r="K116" s="2"/>
      <c r="L116" s="2"/>
    </row>
    <row r="117" spans="1:12" x14ac:dyDescent="0.25">
      <c r="A117" s="1" t="s">
        <v>76</v>
      </c>
      <c r="B117" s="10">
        <f t="shared" si="3"/>
        <v>54</v>
      </c>
      <c r="C117" s="2" t="str">
        <f t="shared" si="4"/>
        <v xml:space="preserve"> [Ventas]</v>
      </c>
      <c r="E117" s="2"/>
      <c r="F117" s="1"/>
      <c r="G117" s="2"/>
      <c r="H117" s="6" t="str">
        <f t="shared" si="5"/>
        <v>|| ![sls](/doc/img/sale.jpg)                 | [Ventas](/es-mx/o13/ee/sls/es-mx-o13-ee-sls-sales-guides.md)                                  | | | | |</v>
      </c>
      <c r="I117" s="2"/>
      <c r="J117" s="2"/>
      <c r="K117" s="2"/>
      <c r="L117" s="2"/>
    </row>
    <row r="118" spans="1:12" x14ac:dyDescent="0.25">
      <c r="A118" s="1" t="s">
        <v>11</v>
      </c>
      <c r="B118" s="11" t="e">
        <f t="shared" si="3"/>
        <v>#VALUE!</v>
      </c>
      <c r="C118" s="2" t="e">
        <f t="shared" si="4"/>
        <v>#VALUE!</v>
      </c>
      <c r="E118" s="2"/>
      <c r="F118" s="1"/>
      <c r="G118" s="2"/>
      <c r="H118" s="2"/>
      <c r="I118" s="2"/>
      <c r="J118" s="2"/>
      <c r="K118" s="2"/>
      <c r="L118" s="2"/>
    </row>
    <row r="119" spans="1:12" x14ac:dyDescent="0.25">
      <c r="A119" s="1" t="s">
        <v>12</v>
      </c>
      <c r="B119" s="10"/>
      <c r="C119" s="2"/>
      <c r="E119" s="2"/>
      <c r="F119" s="1"/>
      <c r="G119" s="2"/>
      <c r="H119" s="2"/>
      <c r="I119" s="2"/>
      <c r="J119" s="2"/>
      <c r="K119" s="2"/>
      <c r="L119" s="2"/>
    </row>
    <row r="125" spans="1:12" x14ac:dyDescent="0.25">
      <c r="A125" s="1" t="s">
        <v>0</v>
      </c>
    </row>
    <row r="126" spans="1:12" x14ac:dyDescent="0.25">
      <c r="A126" s="1" t="s">
        <v>0</v>
      </c>
    </row>
    <row r="127" spans="1:12" x14ac:dyDescent="0.25">
      <c r="A127" s="1" t="s">
        <v>0</v>
      </c>
    </row>
    <row r="128" spans="1:12" x14ac:dyDescent="0.25">
      <c r="A128" s="1" t="s">
        <v>0</v>
      </c>
    </row>
    <row r="129" spans="1:1" x14ac:dyDescent="0.25">
      <c r="A129" s="1" t="s">
        <v>0</v>
      </c>
    </row>
    <row r="130" spans="1:1" x14ac:dyDescent="0.25">
      <c r="A130" s="1" t="s">
        <v>0</v>
      </c>
    </row>
    <row r="131" spans="1:1" x14ac:dyDescent="0.25">
      <c r="A131" s="1" t="s">
        <v>0</v>
      </c>
    </row>
    <row r="132" spans="1:1" x14ac:dyDescent="0.25">
      <c r="A132" s="1" t="s">
        <v>0</v>
      </c>
    </row>
    <row r="133" spans="1:1" x14ac:dyDescent="0.25">
      <c r="A133" s="1" t="s">
        <v>0</v>
      </c>
    </row>
    <row r="134" spans="1:1" x14ac:dyDescent="0.25">
      <c r="A134" s="1" t="s">
        <v>0</v>
      </c>
    </row>
    <row r="135" spans="1:1" x14ac:dyDescent="0.25">
      <c r="A135" s="1" t="s">
        <v>0</v>
      </c>
    </row>
    <row r="136" spans="1:1" x14ac:dyDescent="0.25">
      <c r="A136" s="1" t="s">
        <v>0</v>
      </c>
    </row>
    <row r="137" spans="1:1" x14ac:dyDescent="0.25">
      <c r="A137" s="1" t="s">
        <v>0</v>
      </c>
    </row>
    <row r="138" spans="1:1" x14ac:dyDescent="0.25">
      <c r="A138" s="1" t="s">
        <v>0</v>
      </c>
    </row>
    <row r="139" spans="1:1" x14ac:dyDescent="0.25">
      <c r="A139" s="1" t="s">
        <v>0</v>
      </c>
    </row>
    <row r="140" spans="1:1" x14ac:dyDescent="0.25">
      <c r="A140" s="1" t="s">
        <v>0</v>
      </c>
    </row>
    <row r="141" spans="1:1" x14ac:dyDescent="0.25">
      <c r="A141" s="1" t="s">
        <v>0</v>
      </c>
    </row>
    <row r="142" spans="1:1" x14ac:dyDescent="0.25">
      <c r="A142" s="1" t="s">
        <v>0</v>
      </c>
    </row>
    <row r="143" spans="1:1" x14ac:dyDescent="0.25">
      <c r="A143" s="1" t="s">
        <v>0</v>
      </c>
    </row>
    <row r="144" spans="1:1" x14ac:dyDescent="0.25">
      <c r="A144" s="1" t="s">
        <v>0</v>
      </c>
    </row>
    <row r="145" spans="1:1" x14ac:dyDescent="0.25">
      <c r="A145" s="1" t="s">
        <v>0</v>
      </c>
    </row>
    <row r="146" spans="1:1" x14ac:dyDescent="0.25">
      <c r="A146" s="1" t="s">
        <v>0</v>
      </c>
    </row>
    <row r="147" spans="1:1" x14ac:dyDescent="0.25">
      <c r="A147" s="1" t="s">
        <v>0</v>
      </c>
    </row>
    <row r="148" spans="1:1" x14ac:dyDescent="0.25">
      <c r="A148" s="1" t="s">
        <v>0</v>
      </c>
    </row>
    <row r="149" spans="1:1" x14ac:dyDescent="0.25">
      <c r="A149" s="1" t="s">
        <v>0</v>
      </c>
    </row>
    <row r="150" spans="1:1" x14ac:dyDescent="0.25">
      <c r="A150" s="1" t="s">
        <v>0</v>
      </c>
    </row>
    <row r="151" spans="1:1" x14ac:dyDescent="0.25">
      <c r="A151" s="1" t="s">
        <v>0</v>
      </c>
    </row>
    <row r="152" spans="1:1" x14ac:dyDescent="0.25">
      <c r="A152" s="1" t="s">
        <v>0</v>
      </c>
    </row>
    <row r="153" spans="1:1" x14ac:dyDescent="0.25">
      <c r="A153" s="1" t="s">
        <v>0</v>
      </c>
    </row>
    <row r="154" spans="1:1" x14ac:dyDescent="0.25">
      <c r="A154" s="1" t="s">
        <v>0</v>
      </c>
    </row>
    <row r="155" spans="1:1" x14ac:dyDescent="0.25">
      <c r="A155" s="1" t="s">
        <v>0</v>
      </c>
    </row>
    <row r="156" spans="1:1" x14ac:dyDescent="0.25">
      <c r="A156" s="1" t="s">
        <v>0</v>
      </c>
    </row>
    <row r="157" spans="1:1" x14ac:dyDescent="0.25">
      <c r="A157" s="1" t="s">
        <v>29</v>
      </c>
    </row>
    <row r="158" spans="1:1" x14ac:dyDescent="0.25">
      <c r="A158" s="1" t="s">
        <v>17</v>
      </c>
    </row>
    <row r="159" spans="1:1" x14ac:dyDescent="0.25">
      <c r="A159" s="1" t="s">
        <v>15</v>
      </c>
    </row>
    <row r="160" spans="1:1" x14ac:dyDescent="0.25">
      <c r="A160" s="1" t="s">
        <v>14</v>
      </c>
    </row>
    <row r="161" spans="1:1" x14ac:dyDescent="0.25">
      <c r="A161" s="1" t="s">
        <v>18</v>
      </c>
    </row>
    <row r="162" spans="1:1" x14ac:dyDescent="0.25">
      <c r="A162" s="1" t="s">
        <v>20</v>
      </c>
    </row>
    <row r="163" spans="1:1" x14ac:dyDescent="0.25">
      <c r="A163" s="1" t="s">
        <v>21</v>
      </c>
    </row>
    <row r="164" spans="1:1" x14ac:dyDescent="0.25">
      <c r="A164" s="1" t="s">
        <v>27</v>
      </c>
    </row>
    <row r="165" spans="1:1" x14ac:dyDescent="0.25">
      <c r="A165" s="1" t="s">
        <v>22</v>
      </c>
    </row>
    <row r="166" spans="1:1" x14ac:dyDescent="0.25">
      <c r="A166" s="1" t="s">
        <v>16</v>
      </c>
    </row>
    <row r="167" spans="1:1" x14ac:dyDescent="0.25">
      <c r="A167" s="1" t="s">
        <v>23</v>
      </c>
    </row>
    <row r="168" spans="1:1" x14ac:dyDescent="0.25">
      <c r="A168" s="1" t="s">
        <v>24</v>
      </c>
    </row>
    <row r="169" spans="1:1" x14ac:dyDescent="0.25">
      <c r="A169" s="1" t="s">
        <v>26</v>
      </c>
    </row>
    <row r="170" spans="1:1" x14ac:dyDescent="0.25">
      <c r="A170" s="1" t="s">
        <v>13</v>
      </c>
    </row>
    <row r="171" spans="1:1" x14ac:dyDescent="0.25">
      <c r="A171" s="1" t="s">
        <v>19</v>
      </c>
    </row>
    <row r="172" spans="1:1" x14ac:dyDescent="0.25">
      <c r="A172" s="1" t="s">
        <v>25</v>
      </c>
    </row>
    <row r="173" spans="1:1" x14ac:dyDescent="0.25">
      <c r="A173" s="1" t="s">
        <v>77</v>
      </c>
    </row>
  </sheetData>
  <autoFilter ref="A70:C117">
    <sortState ref="A73:C119">
      <sortCondition ref="C73"/>
    </sortState>
  </autoFilter>
  <sortState ref="A125:A173">
    <sortCondition ref="A125"/>
  </sortState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ReorderMenu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2019-08-01T04:25:39Z</dcterms:created>
  <dcterms:modified xsi:type="dcterms:W3CDTF">2019-08-03T21:54:39Z</dcterms:modified>
</cp:coreProperties>
</file>