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ect\Food_Energy_Water\Feb_20_Sensitivity\Coupled_Sensitivity\MPMmodel\"/>
    </mc:Choice>
  </mc:AlternateContent>
  <xr:revisionPtr revIDLastSave="0" documentId="13_ncr:1_{5E994A44-5BD8-4440-9462-674EB2B42547}" xr6:coauthVersionLast="45" xr6:coauthVersionMax="45" xr10:uidLastSave="{00000000-0000-0000-0000-000000000000}"/>
  <bookViews>
    <workbookView xWindow="38280" yWindow="-120" windowWidth="38640" windowHeight="21240" activeTab="2" xr2:uid="{00000000-000D-0000-FFFF-FFFF00000000}"/>
  </bookViews>
  <sheets>
    <sheet name="RawData" sheetId="1" r:id="rId1"/>
    <sheet name="Mabia-inputs" sheetId="2" r:id="rId2"/>
    <sheet name="For Chi_use these data" sheetId="4" r:id="rId3"/>
    <sheet name="From Xi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2" l="1"/>
  <c r="N11" i="2"/>
  <c r="N8" i="2"/>
  <c r="N7" i="2"/>
  <c r="N5" i="2"/>
  <c r="N4" i="2"/>
  <c r="M12" i="2"/>
  <c r="M11" i="2"/>
  <c r="M8" i="2"/>
  <c r="M7" i="2"/>
  <c r="M5" i="2"/>
  <c r="M4" i="2"/>
  <c r="L12" i="2"/>
  <c r="L11" i="2"/>
  <c r="L8" i="2"/>
  <c r="L7" i="2"/>
  <c r="L5" i="2"/>
  <c r="L4" i="2"/>
  <c r="K12" i="2"/>
  <c r="K11" i="2"/>
  <c r="K8" i="2"/>
  <c r="K7" i="2"/>
  <c r="K5" i="2"/>
  <c r="K4" i="2"/>
  <c r="J12" i="2"/>
  <c r="J11" i="2"/>
  <c r="J8" i="2"/>
  <c r="J7" i="2"/>
  <c r="J5" i="2"/>
  <c r="J4" i="2"/>
  <c r="I12" i="2"/>
  <c r="I11" i="2"/>
  <c r="I8" i="2"/>
  <c r="I7" i="2"/>
  <c r="I5" i="2"/>
  <c r="I4" i="2"/>
  <c r="H12" i="2"/>
  <c r="H11" i="2"/>
  <c r="H8" i="2"/>
  <c r="H7" i="2"/>
  <c r="H5" i="2"/>
  <c r="H4" i="2"/>
  <c r="G12" i="2"/>
  <c r="G11" i="2"/>
  <c r="G8" i="2"/>
  <c r="G7" i="2"/>
  <c r="G5" i="2"/>
  <c r="G4" i="2"/>
  <c r="F12" i="2"/>
  <c r="F11" i="2"/>
  <c r="F8" i="2"/>
  <c r="F7" i="2"/>
  <c r="F5" i="2"/>
  <c r="F4" i="2"/>
  <c r="E5" i="2"/>
  <c r="E4" i="2"/>
  <c r="E12" i="2"/>
  <c r="E11" i="2"/>
  <c r="E8" i="2"/>
  <c r="E7" i="2"/>
  <c r="D4" i="2"/>
  <c r="D12" i="2"/>
  <c r="D11" i="2"/>
  <c r="D8" i="2"/>
  <c r="D7" i="2"/>
  <c r="D5" i="2"/>
  <c r="C12" i="2"/>
  <c r="C11" i="2"/>
  <c r="C8" i="2"/>
  <c r="C7" i="2"/>
  <c r="C5" i="2"/>
  <c r="C4" i="2"/>
  <c r="O3" i="1" l="1"/>
</calcChain>
</file>

<file path=xl/sharedStrings.xml><?xml version="1.0" encoding="utf-8"?>
<sst xmlns="http://schemas.openxmlformats.org/spreadsheetml/2006/main" count="115" uniqueCount="65">
  <si>
    <t>ID</t>
  </si>
  <si>
    <t>Adaman</t>
  </si>
  <si>
    <t>Arlington</t>
  </si>
  <si>
    <t>Buckeye</t>
  </si>
  <si>
    <t>Maricopa</t>
  </si>
  <si>
    <t>NewMagma</t>
  </si>
  <si>
    <t>Peninsula</t>
  </si>
  <si>
    <t>QueenCreek</t>
  </si>
  <si>
    <t>Roosevelt_ID</t>
  </si>
  <si>
    <t>Roosevelt_WC</t>
  </si>
  <si>
    <t>SaltRiver</t>
  </si>
  <si>
    <t>St_Johns</t>
  </si>
  <si>
    <t>Tonopah</t>
  </si>
  <si>
    <t>ID weighted proportions</t>
  </si>
  <si>
    <t>Alfalfa</t>
  </si>
  <si>
    <t>For: Proportion of Crop</t>
  </si>
  <si>
    <t>Corn</t>
  </si>
  <si>
    <t>Barley</t>
  </si>
  <si>
    <t>Cotton</t>
  </si>
  <si>
    <t>DurumWheat</t>
  </si>
  <si>
    <t>Vegetables (potatoes)</t>
  </si>
  <si>
    <t>Remaining</t>
  </si>
  <si>
    <t>These values will be multiplied</t>
  </si>
  <si>
    <t>by the crop-specifc area proportions</t>
  </si>
  <si>
    <t>From the Statistical Model</t>
  </si>
  <si>
    <t>TO create inputs for the Coupled</t>
  </si>
  <si>
    <t>Model-Mabia for the Irrigation</t>
  </si>
  <si>
    <t>Districts in WEAP</t>
  </si>
  <si>
    <t>01.27.20</t>
  </si>
  <si>
    <t>DAS</t>
  </si>
  <si>
    <t>hay</t>
  </si>
  <si>
    <t>haylage</t>
  </si>
  <si>
    <t>silage</t>
  </si>
  <si>
    <t>grain</t>
  </si>
  <si>
    <t>upland</t>
  </si>
  <si>
    <t>pima</t>
  </si>
  <si>
    <t>alfalfa</t>
  </si>
  <si>
    <t>alfalfa hay/alfalfa</t>
  </si>
  <si>
    <t>alfalfa haylage/alfalfa</t>
  </si>
  <si>
    <t>corn grain/corn</t>
  </si>
  <si>
    <t>corn silage/corn</t>
  </si>
  <si>
    <t>upland cotton/cotton</t>
  </si>
  <si>
    <t>pima cotton/cotton</t>
  </si>
  <si>
    <t>02.10.20</t>
  </si>
  <si>
    <t>adaman</t>
  </si>
  <si>
    <t>arlingto</t>
  </si>
  <si>
    <t>buckeye</t>
  </si>
  <si>
    <t>maricowd</t>
  </si>
  <si>
    <t>newmagma</t>
  </si>
  <si>
    <t>peninsul</t>
  </si>
  <si>
    <t>queencre</t>
  </si>
  <si>
    <t>roo_id</t>
  </si>
  <si>
    <t>roo_wc</t>
  </si>
  <si>
    <t>salt_rv</t>
  </si>
  <si>
    <t>st_joins</t>
  </si>
  <si>
    <t>tonopah</t>
  </si>
  <si>
    <t>All others</t>
  </si>
  <si>
    <t>Crop</t>
  </si>
  <si>
    <t>Alfalfa hay</t>
  </si>
  <si>
    <t>Alfalfa haylage</t>
  </si>
  <si>
    <t>Corn silage</t>
  </si>
  <si>
    <t>Corn grain</t>
  </si>
  <si>
    <t>upland Cotton</t>
  </si>
  <si>
    <t>pima Cotton</t>
  </si>
  <si>
    <t>These proportions will be multiplied by the crop area estimates from the statistical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</si>
</sst>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workbookViewId="0">
      <selection sqref="A1:N9"/>
    </sheetView>
  </sheetViews>
  <sheetFormatPr defaultRowHeight="18.75" x14ac:dyDescent="0.3"/>
  <cols>
    <col min="1" max="1" width="29.3984375" bestFit="1" customWidth="1"/>
    <col min="2" max="2" width="17.8984375" bestFit="1" customWidth="1"/>
  </cols>
  <sheetData>
    <row r="1" spans="1:15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3" spans="1:15" x14ac:dyDescent="0.3">
      <c r="A3" t="s">
        <v>13</v>
      </c>
      <c r="B3" t="s">
        <v>14</v>
      </c>
      <c r="C3">
        <v>5.4294981507437253E-3</v>
      </c>
      <c r="D3">
        <v>4.6320697338922842E-2</v>
      </c>
      <c r="E3">
        <v>0.19709189694026483</v>
      </c>
      <c r="F3">
        <v>3.6104253100524397E-2</v>
      </c>
      <c r="G3">
        <v>0.16372205062873324</v>
      </c>
      <c r="H3">
        <v>5.7516257627703926E-3</v>
      </c>
      <c r="I3">
        <v>5.1079681504871237E-2</v>
      </c>
      <c r="J3">
        <v>0.1887863610763863</v>
      </c>
      <c r="K3">
        <v>9.0064697249964076E-2</v>
      </c>
      <c r="L3">
        <v>0.1775263906776304</v>
      </c>
      <c r="M3">
        <v>1.339074743180459E-2</v>
      </c>
      <c r="N3">
        <v>2.4732100137383962E-2</v>
      </c>
      <c r="O3">
        <f>SUM(C3:N3)</f>
        <v>1</v>
      </c>
    </row>
    <row r="4" spans="1:15" x14ac:dyDescent="0.3">
      <c r="A4" t="s">
        <v>15</v>
      </c>
      <c r="B4" t="s">
        <v>16</v>
      </c>
      <c r="C4">
        <v>9.1176424751378809E-3</v>
      </c>
      <c r="D4">
        <v>5.1513335843133418E-3</v>
      </c>
      <c r="E4">
        <v>6.2494756191060562E-2</v>
      </c>
      <c r="F4">
        <v>0.118134454164796</v>
      </c>
      <c r="G4">
        <v>0.10754422919043655</v>
      </c>
      <c r="H4">
        <v>2.5360792008501452E-3</v>
      </c>
      <c r="I4">
        <v>0.11986307970496544</v>
      </c>
      <c r="J4">
        <v>0.16892229306311676</v>
      </c>
      <c r="K4">
        <v>0.1651702490396294</v>
      </c>
      <c r="L4">
        <v>0.15494221151754509</v>
      </c>
      <c r="M4">
        <v>6.7852215373869337E-3</v>
      </c>
      <c r="N4">
        <v>7.9338450330761992E-2</v>
      </c>
    </row>
    <row r="5" spans="1:15" x14ac:dyDescent="0.3">
      <c r="A5" t="s">
        <v>28</v>
      </c>
      <c r="B5" t="s">
        <v>17</v>
      </c>
      <c r="C5">
        <v>1.2316312791058014E-2</v>
      </c>
      <c r="D5">
        <v>3.3386798302438361E-2</v>
      </c>
      <c r="E5">
        <v>0.19468694417017368</v>
      </c>
      <c r="F5">
        <v>9.0792300020431926E-2</v>
      </c>
      <c r="G5">
        <v>0.13804713472001412</v>
      </c>
      <c r="H5">
        <v>3.0646675161612796E-3</v>
      </c>
      <c r="I5">
        <v>9.0322683527810713E-2</v>
      </c>
      <c r="J5">
        <v>0.26301147864354996</v>
      </c>
      <c r="K5">
        <v>1.2455827085753437E-2</v>
      </c>
      <c r="L5">
        <v>0.12834284075284583</v>
      </c>
      <c r="M5">
        <v>6.3343203255416588E-3</v>
      </c>
      <c r="N5">
        <v>2.7238692144221151E-2</v>
      </c>
    </row>
    <row r="6" spans="1:15" x14ac:dyDescent="0.3">
      <c r="A6" t="s">
        <v>29</v>
      </c>
      <c r="B6" t="s">
        <v>18</v>
      </c>
      <c r="C6">
        <v>5.0629776021195033E-3</v>
      </c>
      <c r="D6">
        <v>1.1632729414862486E-2</v>
      </c>
      <c r="E6">
        <v>6.0312760409861811E-2</v>
      </c>
      <c r="F6">
        <v>1.67779217479022E-2</v>
      </c>
      <c r="G6">
        <v>0.23788544821749688</v>
      </c>
      <c r="H6">
        <v>1.3516795430550074E-3</v>
      </c>
      <c r="I6">
        <v>0.10227108906668833</v>
      </c>
      <c r="J6">
        <v>0.35476694698439659</v>
      </c>
      <c r="K6">
        <v>1.4345944960494591E-2</v>
      </c>
      <c r="L6">
        <v>0.15274857548975426</v>
      </c>
      <c r="M6">
        <v>5.3128796544362712E-3</v>
      </c>
      <c r="N6">
        <v>3.7531046908932213E-2</v>
      </c>
    </row>
    <row r="7" spans="1:15" x14ac:dyDescent="0.3">
      <c r="B7" t="s">
        <v>19</v>
      </c>
      <c r="C7">
        <v>1.0104468381193776E-2</v>
      </c>
      <c r="D7">
        <v>2.5167648231075937E-2</v>
      </c>
      <c r="E7">
        <v>6.5110131428165505E-2</v>
      </c>
      <c r="F7">
        <v>0.11496335543038909</v>
      </c>
      <c r="G7">
        <v>0.15066510782276832</v>
      </c>
      <c r="H7">
        <v>3.4572983176972614E-4</v>
      </c>
      <c r="I7">
        <v>4.6618328188644274E-2</v>
      </c>
      <c r="J7">
        <v>0.48141151852971747</v>
      </c>
      <c r="K7">
        <v>6.2619315551042916E-3</v>
      </c>
      <c r="L7">
        <v>7.989440221161126E-2</v>
      </c>
      <c r="M7">
        <v>3.2135379507936251E-3</v>
      </c>
      <c r="N7">
        <v>1.62438404387668E-2</v>
      </c>
    </row>
    <row r="8" spans="1:15" x14ac:dyDescent="0.3">
      <c r="B8" t="s">
        <v>20</v>
      </c>
      <c r="C8">
        <v>0.14959898103545485</v>
      </c>
      <c r="D8">
        <v>1.6178023568242487E-4</v>
      </c>
      <c r="E8">
        <v>2.2004173834151508E-3</v>
      </c>
      <c r="F8">
        <v>0.46648161473157873</v>
      </c>
      <c r="G8">
        <v>3.5091220909987397E-2</v>
      </c>
      <c r="H8">
        <v>9.2756371554892462E-5</v>
      </c>
      <c r="I8">
        <v>0.31885285334076652</v>
      </c>
      <c r="J8">
        <v>1.1398176258502589E-2</v>
      </c>
      <c r="K8">
        <v>3.9030287813926704E-3</v>
      </c>
      <c r="L8">
        <v>1.1169885177604484E-2</v>
      </c>
      <c r="M8">
        <v>1.3691872817094301E-4</v>
      </c>
      <c r="N8">
        <v>9.1236704588942635E-4</v>
      </c>
    </row>
    <row r="9" spans="1:15" x14ac:dyDescent="0.3">
      <c r="B9" t="s">
        <v>21</v>
      </c>
      <c r="C9">
        <v>4.039804029894593E-3</v>
      </c>
      <c r="D9">
        <v>9.3278992999909174E-2</v>
      </c>
      <c r="E9">
        <v>0.20948907957439214</v>
      </c>
      <c r="F9">
        <v>8.7797803156495463E-2</v>
      </c>
      <c r="G9">
        <v>0.14402094229584744</v>
      </c>
      <c r="H9">
        <v>4.25806634706656E-3</v>
      </c>
      <c r="I9">
        <v>1.094894195820581E-2</v>
      </c>
      <c r="J9">
        <v>0.19306536220781895</v>
      </c>
      <c r="K9">
        <v>5.1835082503421906E-2</v>
      </c>
      <c r="L9">
        <v>0.15302166281209442</v>
      </c>
      <c r="M9">
        <v>1.5388397712139313E-2</v>
      </c>
      <c r="N9">
        <v>3.285586440271409E-2</v>
      </c>
    </row>
    <row r="13" spans="1:15" x14ac:dyDescent="0.3">
      <c r="A13" s="1" t="s">
        <v>22</v>
      </c>
    </row>
    <row r="14" spans="1:15" x14ac:dyDescent="0.3">
      <c r="A14" s="1" t="s">
        <v>23</v>
      </c>
    </row>
    <row r="15" spans="1:15" x14ac:dyDescent="0.3">
      <c r="A15" s="1" t="s">
        <v>24</v>
      </c>
    </row>
    <row r="16" spans="1:15" x14ac:dyDescent="0.3">
      <c r="A16" s="1" t="s">
        <v>25</v>
      </c>
    </row>
    <row r="17" spans="1:1" x14ac:dyDescent="0.3">
      <c r="A17" s="1" t="s">
        <v>26</v>
      </c>
    </row>
    <row r="18" spans="1:1" x14ac:dyDescent="0.3">
      <c r="A18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topLeftCell="B1" workbookViewId="0">
      <selection activeCell="B1" sqref="B1:N15"/>
    </sheetView>
  </sheetViews>
  <sheetFormatPr defaultRowHeight="18.75" x14ac:dyDescent="0.3"/>
  <cols>
    <col min="1" max="1" width="20" bestFit="1" customWidth="1"/>
    <col min="2" max="2" width="17.8984375" bestFit="1" customWidth="1"/>
    <col min="3" max="7" width="11.8984375" bestFit="1" customWidth="1"/>
    <col min="8" max="8" width="15.8984375" bestFit="1" customWidth="1"/>
    <col min="9" max="10" width="11.8984375" bestFit="1" customWidth="1"/>
    <col min="11" max="11" width="12" bestFit="1" customWidth="1"/>
    <col min="12" max="14" width="11.8984375" bestFit="1" customWidth="1"/>
  </cols>
  <sheetData>
    <row r="1" spans="1:14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3" spans="1:14" x14ac:dyDescent="0.3">
      <c r="A3" t="s">
        <v>13</v>
      </c>
      <c r="B3" t="s">
        <v>14</v>
      </c>
      <c r="C3">
        <v>5.4294981507437253E-3</v>
      </c>
      <c r="D3">
        <v>4.6320697338922842E-2</v>
      </c>
      <c r="E3">
        <v>0.19709189694026483</v>
      </c>
      <c r="F3">
        <v>3.6104253100524397E-2</v>
      </c>
      <c r="G3">
        <v>0.16372205062873324</v>
      </c>
      <c r="H3">
        <v>5.7516257627703926E-3</v>
      </c>
      <c r="I3">
        <v>5.1079681504871237E-2</v>
      </c>
      <c r="J3">
        <v>0.1887863610763863</v>
      </c>
      <c r="K3">
        <v>9.0064697249964076E-2</v>
      </c>
      <c r="L3">
        <v>0.1775263906776304</v>
      </c>
      <c r="M3">
        <v>1.339074743180459E-2</v>
      </c>
      <c r="N3">
        <v>2.4732100137383962E-2</v>
      </c>
    </row>
    <row r="4" spans="1:14" x14ac:dyDescent="0.3">
      <c r="B4" t="s">
        <v>30</v>
      </c>
      <c r="C4">
        <f>C3*'From Xin'!B4</f>
        <v>4.126418594565231E-3</v>
      </c>
      <c r="D4">
        <f>'Mabia-inputs'!D3*'From Xin'!B5</f>
        <v>3.5203729977581359E-2</v>
      </c>
      <c r="E4">
        <f>'Mabia-inputs'!E$3*'From Xin'!$B5</f>
        <v>0.14978984167460127</v>
      </c>
      <c r="F4">
        <f>F3*'From Xin'!B7</f>
        <v>2.7439232356398544E-2</v>
      </c>
      <c r="G4">
        <f>G3*C19</f>
        <v>0.13359719331304631</v>
      </c>
      <c r="H4">
        <f>H3*C20</f>
        <v>4.3712355797054982E-3</v>
      </c>
      <c r="I4">
        <f>I3*C20</f>
        <v>3.8820557943702143E-2</v>
      </c>
      <c r="J4">
        <f>J3*C20</f>
        <v>0.14347763441805358</v>
      </c>
      <c r="K4">
        <f>K3*C20</f>
        <v>6.8449169909972699E-2</v>
      </c>
      <c r="L4">
        <f>L3*C20</f>
        <v>0.13492005691499911</v>
      </c>
      <c r="M4">
        <f>M3*C20</f>
        <v>1.0176968048171489E-2</v>
      </c>
      <c r="N4">
        <f>N3*C20</f>
        <v>1.8796396104411812E-2</v>
      </c>
    </row>
    <row r="5" spans="1:14" x14ac:dyDescent="0.3">
      <c r="B5" t="s">
        <v>31</v>
      </c>
      <c r="C5">
        <f>C3*'From Xin'!C4</f>
        <v>1.3030795561784941E-3</v>
      </c>
      <c r="D5">
        <f>D3*'From Xin'!C5</f>
        <v>1.1116967361341485E-2</v>
      </c>
      <c r="E5">
        <f>'Mabia-inputs'!E3*'From Xin'!C6</f>
        <v>4.7302055265663556E-2</v>
      </c>
      <c r="F5">
        <f>F3*'From Xin'!C7</f>
        <v>8.6650207441258554E-3</v>
      </c>
      <c r="G5">
        <f>G3*D19</f>
        <v>3.0124857315686919E-2</v>
      </c>
      <c r="H5">
        <f>H3*D20</f>
        <v>1.3803901830648942E-3</v>
      </c>
      <c r="I5">
        <f>I3*D20</f>
        <v>1.2259123561169096E-2</v>
      </c>
      <c r="J5">
        <f>J3*D20</f>
        <v>4.5308726658332708E-2</v>
      </c>
      <c r="K5">
        <f>K3*D20</f>
        <v>2.1615527339991378E-2</v>
      </c>
      <c r="L5">
        <f>L3*D20</f>
        <v>4.2606333762631295E-2</v>
      </c>
      <c r="M5">
        <f>M3*D20</f>
        <v>3.2137793836331014E-3</v>
      </c>
      <c r="N5">
        <f>N3*D20</f>
        <v>5.935704032972151E-3</v>
      </c>
    </row>
    <row r="6" spans="1:14" x14ac:dyDescent="0.3">
      <c r="A6" t="s">
        <v>15</v>
      </c>
      <c r="B6" t="s">
        <v>16</v>
      </c>
      <c r="C6">
        <v>9.1176424751378809E-3</v>
      </c>
      <c r="D6">
        <v>5.1513335843133418E-3</v>
      </c>
      <c r="E6">
        <v>6.2494756191060562E-2</v>
      </c>
      <c r="F6">
        <v>0.118134454164796</v>
      </c>
      <c r="G6">
        <v>0.10754422919043655</v>
      </c>
      <c r="H6">
        <v>2.5360792008501452E-3</v>
      </c>
      <c r="I6">
        <v>0.11986307970496544</v>
      </c>
      <c r="J6">
        <v>0.16892229306311676</v>
      </c>
      <c r="K6">
        <v>0.1651702490396294</v>
      </c>
      <c r="L6">
        <v>0.15494221151754509</v>
      </c>
      <c r="M6">
        <v>6.7852215373869337E-3</v>
      </c>
      <c r="N6">
        <v>7.9338450330761992E-2</v>
      </c>
    </row>
    <row r="7" spans="1:14" x14ac:dyDescent="0.3">
      <c r="B7" t="s">
        <v>32</v>
      </c>
      <c r="C7">
        <f>C6*'From Xin'!E4</f>
        <v>8.7100838564992157E-3</v>
      </c>
      <c r="D7">
        <f>D6*'From Xin'!E5</f>
        <v>4.9210689730945344E-3</v>
      </c>
      <c r="E7">
        <f>E6*'From Xin'!E6</f>
        <v>5.9701240589320144E-2</v>
      </c>
      <c r="F7">
        <f>F6*'From Xin'!E7</f>
        <v>0.1128538440636296</v>
      </c>
      <c r="G7">
        <f>G6*F19</f>
        <v>9.8134109136273351E-2</v>
      </c>
      <c r="H7">
        <f>H6*F20</f>
        <v>2.4227164605721435E-3</v>
      </c>
      <c r="I7">
        <f>I6*F20</f>
        <v>0.11450520004215346</v>
      </c>
      <c r="J7">
        <f>J6*F20</f>
        <v>0.16137146656319543</v>
      </c>
      <c r="K7">
        <f>K6*F20</f>
        <v>0.15778713890755794</v>
      </c>
      <c r="L7">
        <f>L6*F20</f>
        <v>0.1480162946627108</v>
      </c>
      <c r="M7">
        <f>M6*F20</f>
        <v>6.4819221346657362E-3</v>
      </c>
      <c r="N7">
        <f>N6*F20</f>
        <v>7.5792021600976922E-2</v>
      </c>
    </row>
    <row r="8" spans="1:14" x14ac:dyDescent="0.3">
      <c r="B8" t="s">
        <v>33</v>
      </c>
      <c r="C8">
        <f>C6*'From Xin'!D4</f>
        <v>4.0755861863866447E-4</v>
      </c>
      <c r="D8">
        <f>D6*'From Xin'!D5</f>
        <v>2.3026461121880703E-4</v>
      </c>
      <c r="E8">
        <f>E6*'From Xin'!D6</f>
        <v>2.7935156017404152E-3</v>
      </c>
      <c r="F8">
        <f>F6*'From Xin'!D7</f>
        <v>5.2806101011663963E-3</v>
      </c>
      <c r="G8">
        <f>G6*E19</f>
        <v>9.4101200541631975E-3</v>
      </c>
      <c r="H8">
        <f>H6*E19</f>
        <v>2.2190693007438769E-4</v>
      </c>
      <c r="I8">
        <f>I6*E20</f>
        <v>5.3578796628119705E-3</v>
      </c>
      <c r="J8">
        <f>J6*E20</f>
        <v>7.5508264999213414E-3</v>
      </c>
      <c r="K8">
        <f>K6*E20</f>
        <v>7.3831101320714554E-3</v>
      </c>
      <c r="L8">
        <f>L6*E20</f>
        <v>6.9259168548342857E-3</v>
      </c>
      <c r="M8">
        <f>M6*E20</f>
        <v>3.0329940272119682E-4</v>
      </c>
      <c r="N8">
        <f>N6*E20</f>
        <v>3.5464287297850713E-3</v>
      </c>
    </row>
    <row r="9" spans="1:14" x14ac:dyDescent="0.3">
      <c r="A9" t="s">
        <v>28</v>
      </c>
      <c r="B9" t="s">
        <v>17</v>
      </c>
      <c r="C9">
        <v>1.2316312791058014E-2</v>
      </c>
      <c r="D9">
        <v>3.3386798302438361E-2</v>
      </c>
      <c r="E9">
        <v>0.19468694417017368</v>
      </c>
      <c r="F9">
        <v>9.0792300020431926E-2</v>
      </c>
      <c r="G9">
        <v>0.13804713472001412</v>
      </c>
      <c r="H9">
        <v>3.0646675161612796E-3</v>
      </c>
      <c r="I9">
        <v>9.0322683527810713E-2</v>
      </c>
      <c r="J9">
        <v>0.26301147864354996</v>
      </c>
      <c r="K9">
        <v>1.2455827085753437E-2</v>
      </c>
      <c r="L9">
        <v>0.12834284075284583</v>
      </c>
      <c r="M9">
        <v>6.3343203255416588E-3</v>
      </c>
      <c r="N9">
        <v>2.7238692144221151E-2</v>
      </c>
    </row>
    <row r="10" spans="1:14" x14ac:dyDescent="0.3">
      <c r="A10" t="s">
        <v>29</v>
      </c>
      <c r="B10" t="s">
        <v>18</v>
      </c>
      <c r="C10">
        <v>5.0629776021195033E-3</v>
      </c>
      <c r="D10">
        <v>1.1632729414862486E-2</v>
      </c>
      <c r="E10">
        <v>6.0312760409861811E-2</v>
      </c>
      <c r="F10">
        <v>1.67779217479022E-2</v>
      </c>
      <c r="G10">
        <v>0.23788544821749688</v>
      </c>
      <c r="H10">
        <v>1.3516795430550074E-3</v>
      </c>
      <c r="I10">
        <v>0.10227108906668833</v>
      </c>
      <c r="J10">
        <v>0.35476694698439659</v>
      </c>
      <c r="K10">
        <v>1.4345944960494591E-2</v>
      </c>
      <c r="L10">
        <v>0.15274857548975426</v>
      </c>
      <c r="M10">
        <v>5.3128796544362712E-3</v>
      </c>
      <c r="N10">
        <v>3.7531046908932213E-2</v>
      </c>
    </row>
    <row r="11" spans="1:14" x14ac:dyDescent="0.3">
      <c r="B11" t="s">
        <v>34</v>
      </c>
      <c r="C11">
        <f>C10*'From Xin'!F4</f>
        <v>5.0629776021195033E-3</v>
      </c>
      <c r="D11">
        <f>D10*'From Xin'!F5</f>
        <v>1.1632729414862486E-2</v>
      </c>
      <c r="E11">
        <f>E10*'From Xin'!F6</f>
        <v>6.0312760409861811E-2</v>
      </c>
      <c r="F11">
        <f>F10*'From Xin'!F7</f>
        <v>1.67779217479022E-2</v>
      </c>
      <c r="G11">
        <f>G10*G19</f>
        <v>0.23022553678489349</v>
      </c>
      <c r="H11">
        <f>H10*G20</f>
        <v>1.3516795430550074E-3</v>
      </c>
      <c r="I11">
        <f>I10*G20</f>
        <v>0.10227108906668833</v>
      </c>
      <c r="J11">
        <f>J10*G20</f>
        <v>0.35476694698439659</v>
      </c>
      <c r="K11">
        <f>K10*G20</f>
        <v>1.4345944960494591E-2</v>
      </c>
      <c r="L11">
        <f>L10*G20</f>
        <v>0.15274857548975426</v>
      </c>
      <c r="M11">
        <f>M10*G20</f>
        <v>5.3128796544362712E-3</v>
      </c>
      <c r="N11">
        <f>N10*G20</f>
        <v>3.7531046908932213E-2</v>
      </c>
    </row>
    <row r="12" spans="1:14" x14ac:dyDescent="0.3">
      <c r="B12" t="s">
        <v>35</v>
      </c>
      <c r="C12">
        <f>C10*'From Xin'!G4</f>
        <v>0</v>
      </c>
      <c r="D12">
        <f>D10*'From Xin'!G5</f>
        <v>0</v>
      </c>
      <c r="E12">
        <f>E10*'From Xin'!G6</f>
        <v>0</v>
      </c>
      <c r="F12">
        <f>F10*'From Xin'!G7</f>
        <v>0</v>
      </c>
      <c r="G12">
        <f>G10*H19</f>
        <v>7.6599114326033977E-3</v>
      </c>
      <c r="H12">
        <f>H10*H20</f>
        <v>0</v>
      </c>
      <c r="I12">
        <f>I10*H20</f>
        <v>0</v>
      </c>
      <c r="J12">
        <f>J10*H20</f>
        <v>0</v>
      </c>
      <c r="K12">
        <f>K10*H20</f>
        <v>0</v>
      </c>
      <c r="L12">
        <f>L10*H20</f>
        <v>0</v>
      </c>
      <c r="M12">
        <f>M10*H20</f>
        <v>0</v>
      </c>
      <c r="N12">
        <f>N10*H20</f>
        <v>0</v>
      </c>
    </row>
    <row r="13" spans="1:14" x14ac:dyDescent="0.3">
      <c r="B13" t="s">
        <v>19</v>
      </c>
      <c r="C13">
        <v>1.0104468381193776E-2</v>
      </c>
      <c r="D13">
        <v>2.5167648231075937E-2</v>
      </c>
      <c r="E13">
        <v>6.5110131428165505E-2</v>
      </c>
      <c r="F13">
        <v>0.11496335543038909</v>
      </c>
      <c r="G13">
        <v>0.15066510782276832</v>
      </c>
      <c r="H13">
        <v>3.4572983176972614E-4</v>
      </c>
      <c r="I13">
        <v>4.6618328188644274E-2</v>
      </c>
      <c r="J13">
        <v>0.48141151852971747</v>
      </c>
      <c r="K13">
        <v>6.2619315551042916E-3</v>
      </c>
      <c r="L13">
        <v>7.989440221161126E-2</v>
      </c>
      <c r="M13">
        <v>3.2135379507936251E-3</v>
      </c>
      <c r="N13">
        <v>1.62438404387668E-2</v>
      </c>
    </row>
    <row r="14" spans="1:14" x14ac:dyDescent="0.3">
      <c r="B14" t="s">
        <v>20</v>
      </c>
      <c r="C14">
        <v>0.14959898103545485</v>
      </c>
      <c r="D14">
        <v>1.6178023568242487E-4</v>
      </c>
      <c r="E14">
        <v>2.2004173834151508E-3</v>
      </c>
      <c r="F14">
        <v>0.46648161473157873</v>
      </c>
      <c r="G14">
        <v>3.5091220909987397E-2</v>
      </c>
      <c r="H14">
        <v>9.2756371554892462E-5</v>
      </c>
      <c r="I14">
        <v>0.31885285334076652</v>
      </c>
      <c r="J14">
        <v>1.1398176258502589E-2</v>
      </c>
      <c r="K14">
        <v>3.9030287813926704E-3</v>
      </c>
      <c r="L14">
        <v>1.1169885177604484E-2</v>
      </c>
      <c r="M14">
        <v>1.3691872817094301E-4</v>
      </c>
      <c r="N14">
        <v>9.1236704588942635E-4</v>
      </c>
    </row>
    <row r="15" spans="1:14" x14ac:dyDescent="0.3">
      <c r="B15" t="s">
        <v>21</v>
      </c>
      <c r="C15">
        <v>4.039804029894593E-3</v>
      </c>
      <c r="D15">
        <v>9.3278992999909174E-2</v>
      </c>
      <c r="E15">
        <v>0.20948907957439214</v>
      </c>
      <c r="F15">
        <v>8.7797803156495463E-2</v>
      </c>
      <c r="G15">
        <v>0.14402094229584744</v>
      </c>
      <c r="H15">
        <v>4.25806634706656E-3</v>
      </c>
      <c r="I15">
        <v>1.094894195820581E-2</v>
      </c>
      <c r="J15">
        <v>0.19306536220781895</v>
      </c>
      <c r="K15">
        <v>5.1835082503421906E-2</v>
      </c>
      <c r="L15">
        <v>0.15302166281209442</v>
      </c>
      <c r="M15">
        <v>1.5388397712139313E-2</v>
      </c>
      <c r="N15">
        <v>3.285586440271409E-2</v>
      </c>
    </row>
    <row r="18" spans="2:8" x14ac:dyDescent="0.3">
      <c r="C18" s="2" t="s">
        <v>37</v>
      </c>
      <c r="D18" s="2" t="s">
        <v>38</v>
      </c>
      <c r="E18" s="2" t="s">
        <v>39</v>
      </c>
      <c r="F18" s="2" t="s">
        <v>40</v>
      </c>
      <c r="G18" s="2" t="s">
        <v>41</v>
      </c>
      <c r="H18" s="2" t="s">
        <v>42</v>
      </c>
    </row>
    <row r="19" spans="2:8" x14ac:dyDescent="0.3">
      <c r="B19" t="s">
        <v>5</v>
      </c>
      <c r="C19" s="2">
        <v>0.81599999999999995</v>
      </c>
      <c r="D19" s="2">
        <v>0.18400000000000002</v>
      </c>
      <c r="E19" s="2">
        <v>8.7499999999999994E-2</v>
      </c>
      <c r="F19" s="2">
        <v>0.91249999999999998</v>
      </c>
      <c r="G19" s="2">
        <v>0.96779999999999999</v>
      </c>
      <c r="H19" s="2">
        <v>3.2199999999999993E-2</v>
      </c>
    </row>
    <row r="20" spans="2:8" x14ac:dyDescent="0.3">
      <c r="B20" t="s">
        <v>56</v>
      </c>
      <c r="C20" s="2">
        <v>0.76</v>
      </c>
      <c r="D20" s="2">
        <v>0.24</v>
      </c>
      <c r="E20" s="2">
        <v>4.4700000000000129E-2</v>
      </c>
      <c r="F20" s="2">
        <v>0.95529999999999982</v>
      </c>
      <c r="G20" s="2">
        <v>1</v>
      </c>
      <c r="H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abSelected="1" workbookViewId="0">
      <selection activeCell="M5" sqref="M5"/>
    </sheetView>
  </sheetViews>
  <sheetFormatPr defaultRowHeight="18.75" x14ac:dyDescent="0.3"/>
  <cols>
    <col min="1" max="1" width="17.8984375" bestFit="1" customWidth="1"/>
    <col min="9" max="9" width="11.8984375" bestFit="1" customWidth="1"/>
    <col min="10" max="10" width="12" bestFit="1" customWidth="1"/>
  </cols>
  <sheetData>
    <row r="1" spans="1:13" x14ac:dyDescent="0.3">
      <c r="A1" s="4" t="s">
        <v>43</v>
      </c>
      <c r="G1" t="s">
        <v>0</v>
      </c>
    </row>
    <row r="2" spans="1:13" x14ac:dyDescent="0.3">
      <c r="A2" s="4" t="s">
        <v>29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 s="1" t="s">
        <v>57</v>
      </c>
    </row>
    <row r="4" spans="1:13" x14ac:dyDescent="0.3">
      <c r="A4" t="s">
        <v>58</v>
      </c>
      <c r="B4">
        <v>4.126418594565231E-3</v>
      </c>
      <c r="C4">
        <v>3.5203729977581359E-2</v>
      </c>
      <c r="D4">
        <v>0.14978984167460127</v>
      </c>
      <c r="E4">
        <v>2.7439232356398544E-2</v>
      </c>
      <c r="F4">
        <v>0.13359719331304631</v>
      </c>
      <c r="G4">
        <v>4.3712355797054982E-3</v>
      </c>
      <c r="H4">
        <v>3.8820557943702143E-2</v>
      </c>
      <c r="I4">
        <v>0.14347763441805358</v>
      </c>
      <c r="J4">
        <v>6.8449169909972699E-2</v>
      </c>
      <c r="K4">
        <v>0.13492005691499911</v>
      </c>
      <c r="L4">
        <v>1.0176968048171489E-2</v>
      </c>
      <c r="M4">
        <v>1.8796396104411812E-2</v>
      </c>
    </row>
    <row r="5" spans="1:13" x14ac:dyDescent="0.3">
      <c r="A5" t="s">
        <v>59</v>
      </c>
      <c r="B5">
        <v>1.3030795561784941E-3</v>
      </c>
      <c r="C5">
        <v>1.1116967361341485E-2</v>
      </c>
      <c r="D5">
        <v>4.7302055265663556E-2</v>
      </c>
      <c r="E5">
        <v>8.6650207441258554E-3</v>
      </c>
      <c r="F5">
        <v>3.0124857315686919E-2</v>
      </c>
      <c r="G5">
        <v>1.3803901830648942E-3</v>
      </c>
      <c r="H5">
        <v>1.2259123561169096E-2</v>
      </c>
      <c r="I5">
        <v>4.5308726658332708E-2</v>
      </c>
      <c r="J5">
        <v>2.1615527339991378E-2</v>
      </c>
      <c r="K5">
        <v>4.2606333762631295E-2</v>
      </c>
      <c r="L5">
        <v>3.2137793836331014E-3</v>
      </c>
      <c r="M5">
        <v>5.935704032972151E-3</v>
      </c>
    </row>
    <row r="6" spans="1:13" x14ac:dyDescent="0.3">
      <c r="A6" t="s">
        <v>60</v>
      </c>
      <c r="B6">
        <v>8.7100838564992157E-3</v>
      </c>
      <c r="C6">
        <v>4.9210689730945344E-3</v>
      </c>
      <c r="D6">
        <v>5.9701240589320144E-2</v>
      </c>
      <c r="E6">
        <v>0.1128538440636296</v>
      </c>
      <c r="F6">
        <v>9.8134109136273351E-2</v>
      </c>
      <c r="G6">
        <v>2.4227164605721435E-3</v>
      </c>
      <c r="H6">
        <v>0.11450520004215346</v>
      </c>
      <c r="I6">
        <v>0.16137146656319543</v>
      </c>
      <c r="J6">
        <v>0.15778713890755794</v>
      </c>
      <c r="K6">
        <v>0.1480162946627108</v>
      </c>
      <c r="L6">
        <v>6.4819221346657362E-3</v>
      </c>
      <c r="M6">
        <v>7.5792021600976922E-2</v>
      </c>
    </row>
    <row r="7" spans="1:13" x14ac:dyDescent="0.3">
      <c r="A7" t="s">
        <v>61</v>
      </c>
      <c r="B7">
        <v>4.0755861863866447E-4</v>
      </c>
      <c r="C7">
        <v>2.3026461121880703E-4</v>
      </c>
      <c r="D7">
        <v>2.7935156017404152E-3</v>
      </c>
      <c r="E7">
        <v>5.2806101011663963E-3</v>
      </c>
      <c r="F7">
        <v>9.4101200541631975E-3</v>
      </c>
      <c r="G7">
        <v>2.2190693007438769E-4</v>
      </c>
      <c r="H7">
        <v>5.3578796628119705E-3</v>
      </c>
      <c r="I7">
        <v>7.5508264999213414E-3</v>
      </c>
      <c r="J7">
        <v>7.3831101320714554E-3</v>
      </c>
      <c r="K7">
        <v>6.9259168548342857E-3</v>
      </c>
      <c r="L7">
        <v>3.0329940272119682E-4</v>
      </c>
      <c r="M7">
        <v>3.5464287297850713E-3</v>
      </c>
    </row>
    <row r="8" spans="1:13" x14ac:dyDescent="0.3">
      <c r="A8" t="s">
        <v>17</v>
      </c>
      <c r="B8">
        <v>1.2316312791058014E-2</v>
      </c>
      <c r="C8">
        <v>3.3386798302438361E-2</v>
      </c>
      <c r="D8">
        <v>0.19468694417017368</v>
      </c>
      <c r="E8">
        <v>9.0792300020431926E-2</v>
      </c>
      <c r="F8">
        <v>0.13804713472001412</v>
      </c>
      <c r="G8">
        <v>3.0646675161612796E-3</v>
      </c>
      <c r="H8">
        <v>9.0322683527810713E-2</v>
      </c>
      <c r="I8">
        <v>0.26301147864354996</v>
      </c>
      <c r="J8">
        <v>1.2455827085753437E-2</v>
      </c>
      <c r="K8">
        <v>0.12834284075284583</v>
      </c>
      <c r="L8">
        <v>6.3343203255416588E-3</v>
      </c>
      <c r="M8">
        <v>2.7238692144221151E-2</v>
      </c>
    </row>
    <row r="9" spans="1:13" x14ac:dyDescent="0.3">
      <c r="A9" t="s">
        <v>62</v>
      </c>
      <c r="B9">
        <v>5.0629776021195033E-3</v>
      </c>
      <c r="C9">
        <v>1.1632729414862486E-2</v>
      </c>
      <c r="D9">
        <v>6.0312760409861811E-2</v>
      </c>
      <c r="E9">
        <v>1.67779217479022E-2</v>
      </c>
      <c r="F9">
        <v>0.23022553678489349</v>
      </c>
      <c r="G9">
        <v>1.3516795430550074E-3</v>
      </c>
      <c r="H9">
        <v>0.10227108906668833</v>
      </c>
      <c r="I9">
        <v>0.35476694698439659</v>
      </c>
      <c r="J9">
        <v>1.4345944960494591E-2</v>
      </c>
      <c r="K9">
        <v>0.15274857548975426</v>
      </c>
      <c r="L9">
        <v>5.3128796544362712E-3</v>
      </c>
      <c r="M9">
        <v>3.7531046908932213E-2</v>
      </c>
    </row>
    <row r="10" spans="1:13" x14ac:dyDescent="0.3">
      <c r="A10" t="s">
        <v>63</v>
      </c>
      <c r="B10">
        <v>0</v>
      </c>
      <c r="C10">
        <v>0</v>
      </c>
      <c r="D10">
        <v>0</v>
      </c>
      <c r="E10">
        <v>0</v>
      </c>
      <c r="F10">
        <v>7.6599114326033977E-3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t="s">
        <v>19</v>
      </c>
      <c r="B11">
        <v>1.0104468381193776E-2</v>
      </c>
      <c r="C11">
        <v>2.5167648231075937E-2</v>
      </c>
      <c r="D11">
        <v>6.5110131428165505E-2</v>
      </c>
      <c r="E11">
        <v>0.11496335543038909</v>
      </c>
      <c r="F11">
        <v>0.15066510782276832</v>
      </c>
      <c r="G11">
        <v>3.4572983176972614E-4</v>
      </c>
      <c r="H11">
        <v>4.6618328188644274E-2</v>
      </c>
      <c r="I11">
        <v>0.48141151852971747</v>
      </c>
      <c r="J11">
        <v>6.2619315551042916E-3</v>
      </c>
      <c r="K11">
        <v>7.989440221161126E-2</v>
      </c>
      <c r="L11">
        <v>3.2135379507936251E-3</v>
      </c>
      <c r="M11">
        <v>1.62438404387668E-2</v>
      </c>
    </row>
    <row r="12" spans="1:13" x14ac:dyDescent="0.3">
      <c r="A12" t="s">
        <v>20</v>
      </c>
      <c r="B12">
        <v>0.14959898103545485</v>
      </c>
      <c r="C12">
        <v>1.6178023568242487E-4</v>
      </c>
      <c r="D12">
        <v>2.2004173834151508E-3</v>
      </c>
      <c r="E12">
        <v>0.46648161473157873</v>
      </c>
      <c r="F12">
        <v>3.5091220909987397E-2</v>
      </c>
      <c r="G12">
        <v>9.2756371554892462E-5</v>
      </c>
      <c r="H12">
        <v>0.31885285334076652</v>
      </c>
      <c r="I12">
        <v>1.1398176258502589E-2</v>
      </c>
      <c r="J12">
        <v>3.9030287813926704E-3</v>
      </c>
      <c r="K12">
        <v>1.1169885177604484E-2</v>
      </c>
      <c r="L12">
        <v>1.3691872817094301E-4</v>
      </c>
      <c r="M12">
        <v>9.1236704588942635E-4</v>
      </c>
    </row>
    <row r="13" spans="1:13" x14ac:dyDescent="0.3">
      <c r="A13" t="s">
        <v>21</v>
      </c>
      <c r="B13">
        <v>4.039804029894593E-3</v>
      </c>
      <c r="C13">
        <v>9.3278992999909202E-2</v>
      </c>
      <c r="D13">
        <v>0.209489079574392</v>
      </c>
      <c r="E13">
        <v>8.7797803156495505E-2</v>
      </c>
      <c r="F13">
        <v>0.144020942295847</v>
      </c>
      <c r="G13">
        <v>4.25806634706656E-3</v>
      </c>
      <c r="H13">
        <v>1.09489419582058E-2</v>
      </c>
      <c r="I13">
        <v>0.193065362207819</v>
      </c>
      <c r="J13">
        <v>5.1835082503421899E-2</v>
      </c>
      <c r="K13">
        <v>0.15302166281209401</v>
      </c>
      <c r="L13">
        <v>1.53883977121393E-2</v>
      </c>
      <c r="M13">
        <v>3.2855864402714097E-2</v>
      </c>
    </row>
    <row r="17" spans="1:7" x14ac:dyDescent="0.3">
      <c r="A17" s="3" t="s">
        <v>64</v>
      </c>
      <c r="B17" s="3"/>
      <c r="C17" s="3"/>
      <c r="D17" s="3"/>
      <c r="E17" s="3"/>
      <c r="F17" s="3"/>
      <c r="G1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B3" sqref="B3:G3"/>
    </sheetView>
  </sheetViews>
  <sheetFormatPr defaultRowHeight="18.75" x14ac:dyDescent="0.3"/>
  <cols>
    <col min="1" max="1" width="9.8984375" bestFit="1" customWidth="1"/>
    <col min="2" max="2" width="14.296875" bestFit="1" customWidth="1"/>
    <col min="3" max="3" width="17.5" bestFit="1" customWidth="1"/>
    <col min="4" max="4" width="13" bestFit="1" customWidth="1"/>
    <col min="5" max="5" width="13.3984375" bestFit="1" customWidth="1"/>
    <col min="6" max="6" width="17.5" bestFit="1" customWidth="1"/>
    <col min="7" max="7" width="15.8984375" bestFit="1" customWidth="1"/>
  </cols>
  <sheetData>
    <row r="1" spans="1:7" x14ac:dyDescent="0.3">
      <c r="B1" t="s">
        <v>43</v>
      </c>
    </row>
    <row r="2" spans="1:7" x14ac:dyDescent="0.3">
      <c r="A2" s="1"/>
      <c r="B2" s="2" t="s">
        <v>36</v>
      </c>
      <c r="C2" s="2"/>
      <c r="D2" s="2"/>
      <c r="E2" s="2"/>
      <c r="F2" s="2"/>
      <c r="G2" s="2"/>
    </row>
    <row r="3" spans="1:7" x14ac:dyDescent="0.3">
      <c r="A3" s="1"/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</row>
    <row r="4" spans="1:7" x14ac:dyDescent="0.3">
      <c r="A4" s="1" t="s">
        <v>44</v>
      </c>
      <c r="B4" s="2">
        <v>0.76</v>
      </c>
      <c r="C4" s="2">
        <v>0.24</v>
      </c>
      <c r="D4" s="2">
        <v>4.4700000000000129E-2</v>
      </c>
      <c r="E4" s="2">
        <v>0.95529999999999982</v>
      </c>
      <c r="F4" s="2">
        <v>1</v>
      </c>
      <c r="G4" s="2">
        <v>0</v>
      </c>
    </row>
    <row r="5" spans="1:7" x14ac:dyDescent="0.3">
      <c r="A5" s="1" t="s">
        <v>45</v>
      </c>
      <c r="B5" s="2">
        <v>0.76</v>
      </c>
      <c r="C5" s="2">
        <v>0.24000000000000005</v>
      </c>
      <c r="D5" s="2">
        <v>4.4700000000000129E-2</v>
      </c>
      <c r="E5" s="2">
        <v>0.95529999999999982</v>
      </c>
      <c r="F5" s="2">
        <v>1</v>
      </c>
      <c r="G5" s="2">
        <v>0</v>
      </c>
    </row>
    <row r="6" spans="1:7" x14ac:dyDescent="0.3">
      <c r="A6" s="1" t="s">
        <v>46</v>
      </c>
      <c r="B6" s="2">
        <v>0.76</v>
      </c>
      <c r="C6" s="2">
        <v>0.24</v>
      </c>
      <c r="D6" s="2">
        <v>4.4700000000000129E-2</v>
      </c>
      <c r="E6" s="2">
        <v>0.95529999999999982</v>
      </c>
      <c r="F6" s="2">
        <v>1</v>
      </c>
      <c r="G6" s="2">
        <v>0</v>
      </c>
    </row>
    <row r="7" spans="1:7" x14ac:dyDescent="0.3">
      <c r="A7" s="1" t="s">
        <v>47</v>
      </c>
      <c r="B7" s="2">
        <v>0.76</v>
      </c>
      <c r="C7" s="2">
        <v>0.24</v>
      </c>
      <c r="D7" s="2">
        <v>4.4700000000000129E-2</v>
      </c>
      <c r="E7" s="2">
        <v>0.95529999999999982</v>
      </c>
      <c r="F7" s="2">
        <v>1</v>
      </c>
      <c r="G7" s="2">
        <v>0</v>
      </c>
    </row>
    <row r="8" spans="1:7" x14ac:dyDescent="0.3">
      <c r="A8" s="1" t="s">
        <v>48</v>
      </c>
      <c r="B8" s="2">
        <v>0.81599999999999995</v>
      </c>
      <c r="C8" s="2">
        <v>0.18400000000000002</v>
      </c>
      <c r="D8" s="2">
        <v>8.7499999999999994E-2</v>
      </c>
      <c r="E8" s="2">
        <v>0.91249999999999998</v>
      </c>
      <c r="F8" s="2">
        <v>0.96779999999999999</v>
      </c>
      <c r="G8" s="2">
        <v>3.2199999999999993E-2</v>
      </c>
    </row>
    <row r="9" spans="1:7" x14ac:dyDescent="0.3">
      <c r="A9" s="1" t="s">
        <v>49</v>
      </c>
      <c r="B9" s="2">
        <v>0.76</v>
      </c>
      <c r="C9" s="2">
        <v>0.24</v>
      </c>
      <c r="D9" s="2">
        <v>4.4700000000000129E-2</v>
      </c>
      <c r="E9" s="2">
        <v>0.95529999999999982</v>
      </c>
      <c r="F9" s="2">
        <v>1</v>
      </c>
      <c r="G9" s="2">
        <v>0</v>
      </c>
    </row>
    <row r="10" spans="1:7" x14ac:dyDescent="0.3">
      <c r="A10" s="1" t="s">
        <v>50</v>
      </c>
      <c r="B10" s="2">
        <v>0.76</v>
      </c>
      <c r="C10" s="2">
        <v>0.24</v>
      </c>
      <c r="D10" s="2">
        <v>4.4700000000000129E-2</v>
      </c>
      <c r="E10" s="2">
        <v>0.95529999999999982</v>
      </c>
      <c r="F10" s="2">
        <v>1</v>
      </c>
      <c r="G10" s="2">
        <v>0</v>
      </c>
    </row>
    <row r="11" spans="1:7" x14ac:dyDescent="0.3">
      <c r="A11" s="1" t="s">
        <v>51</v>
      </c>
      <c r="B11" s="2">
        <v>0.76</v>
      </c>
      <c r="C11" s="2">
        <v>0.24</v>
      </c>
      <c r="D11" s="2">
        <v>4.4700000000000129E-2</v>
      </c>
      <c r="E11" s="2">
        <v>0.95529999999999982</v>
      </c>
      <c r="F11" s="2">
        <v>1</v>
      </c>
      <c r="G11" s="2">
        <v>0</v>
      </c>
    </row>
    <row r="12" spans="1:7" x14ac:dyDescent="0.3">
      <c r="A12" s="1" t="s">
        <v>52</v>
      </c>
      <c r="B12" s="2">
        <v>0.76</v>
      </c>
      <c r="C12" s="2">
        <v>0.24</v>
      </c>
      <c r="D12" s="2">
        <v>4.4700000000000129E-2</v>
      </c>
      <c r="E12" s="2">
        <v>0.95529999999999982</v>
      </c>
      <c r="F12" s="2">
        <v>1</v>
      </c>
      <c r="G12" s="2">
        <v>0</v>
      </c>
    </row>
    <row r="13" spans="1:7" x14ac:dyDescent="0.3">
      <c r="A13" s="1" t="s">
        <v>53</v>
      </c>
      <c r="B13" s="2">
        <v>0.76</v>
      </c>
      <c r="C13" s="2">
        <v>0.24</v>
      </c>
      <c r="D13" s="2">
        <v>4.4700000000000129E-2</v>
      </c>
      <c r="E13" s="2">
        <v>0.95529999999999982</v>
      </c>
      <c r="F13" s="2">
        <v>1</v>
      </c>
      <c r="G13" s="2">
        <v>0</v>
      </c>
    </row>
    <row r="14" spans="1:7" x14ac:dyDescent="0.3">
      <c r="A14" s="1" t="s">
        <v>54</v>
      </c>
      <c r="B14" s="2">
        <v>0.76</v>
      </c>
      <c r="C14" s="2">
        <v>0.24</v>
      </c>
      <c r="D14" s="2">
        <v>4.4700000000000129E-2</v>
      </c>
      <c r="E14" s="2">
        <v>0.95529999999999982</v>
      </c>
      <c r="F14" s="2">
        <v>1</v>
      </c>
      <c r="G14" s="2">
        <v>0</v>
      </c>
    </row>
    <row r="15" spans="1:7" x14ac:dyDescent="0.3">
      <c r="A15" s="1" t="s">
        <v>55</v>
      </c>
      <c r="B15" s="2">
        <v>0.76</v>
      </c>
      <c r="C15" s="2">
        <v>0.24</v>
      </c>
      <c r="D15" s="2">
        <v>4.4700000000000129E-2</v>
      </c>
      <c r="E15" s="2">
        <v>0.95529999999999982</v>
      </c>
      <c r="F15" s="2">
        <v>1</v>
      </c>
      <c r="G1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Mabia-inputs</vt:lpstr>
      <vt:lpstr>For Chi_use these data</vt:lpstr>
      <vt:lpstr>From Xin</vt:lpstr>
    </vt:vector>
  </TitlesOfParts>
  <Company>Arizona State University OKED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Sampson</dc:creator>
  <cp:lastModifiedBy>Chi Duan</cp:lastModifiedBy>
  <dcterms:created xsi:type="dcterms:W3CDTF">2020-01-27T17:24:53Z</dcterms:created>
  <dcterms:modified xsi:type="dcterms:W3CDTF">2020-07-24T08:09:21Z</dcterms:modified>
</cp:coreProperties>
</file>