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omments1.xml" ContentType="application/vnd.openxmlformats-officedocument.spreadsheetml.comments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35" windowWidth="14805" windowHeight="7980" activeTab="6"/>
  </bookViews>
  <sheets>
    <sheet name="Stock" sheetId="1" r:id="rId1"/>
    <sheet name="Forex" sheetId="2" r:id="rId2"/>
    <sheet name="Dream" sheetId="3" r:id="rId3"/>
    <sheet name="停牌股" sheetId="4" r:id="rId4"/>
    <sheet name="交易日志" sheetId="6" r:id="rId5"/>
    <sheet name="估值" sheetId="7" r:id="rId6"/>
    <sheet name="公式数据测试" sheetId="8" r:id="rId7"/>
  </sheets>
  <definedNames>
    <definedName name="条件股" localSheetId="6">公式数据测试!$A$2:$C$23</definedName>
    <definedName name="条件股" localSheetId="3">停牌股!$A$7:$I$348</definedName>
  </definedNames>
  <calcPr calcId="144525"/>
</workbook>
</file>

<file path=xl/calcChain.xml><?xml version="1.0" encoding="utf-8"?>
<calcChain xmlns="http://schemas.openxmlformats.org/spreadsheetml/2006/main">
  <c r="E43" i="1" l="1"/>
  <c r="F41" i="1"/>
  <c r="F42" i="1"/>
  <c r="G41" i="1"/>
  <c r="G42" i="1"/>
  <c r="F40" i="1"/>
  <c r="G40" i="1"/>
  <c r="F39" i="1" l="1"/>
  <c r="G39" i="1"/>
  <c r="F38" i="1"/>
  <c r="G38" i="1"/>
  <c r="F6" i="6" l="1"/>
  <c r="I6" i="6"/>
  <c r="I4" i="6"/>
  <c r="F4" i="6"/>
  <c r="I5" i="6"/>
  <c r="I3" i="6"/>
  <c r="F3" i="6"/>
  <c r="F1" i="6" s="1"/>
  <c r="F5" i="6"/>
  <c r="F34" i="1" l="1"/>
  <c r="F35" i="1"/>
  <c r="F36" i="1"/>
  <c r="F37" i="1"/>
  <c r="G37" i="1"/>
  <c r="G34" i="1"/>
  <c r="G35" i="1"/>
  <c r="G36" i="1"/>
  <c r="F33" i="1" l="1"/>
  <c r="G33" i="1"/>
  <c r="F32" i="1" l="1"/>
  <c r="G32" i="1"/>
  <c r="F31" i="1" l="1"/>
  <c r="G31" i="1"/>
  <c r="F30" i="1" l="1"/>
  <c r="G30" i="1"/>
  <c r="F27" i="1" l="1"/>
  <c r="F28" i="1"/>
  <c r="F29" i="1"/>
  <c r="G27" i="1"/>
  <c r="G28" i="1"/>
  <c r="G29" i="1"/>
  <c r="F26" i="1" l="1"/>
  <c r="G26" i="1"/>
  <c r="F25" i="1" l="1"/>
  <c r="G25" i="1"/>
  <c r="F24" i="1" l="1"/>
  <c r="G24" i="1"/>
  <c r="F23" i="1" l="1"/>
  <c r="G23" i="1"/>
  <c r="F22" i="1" l="1"/>
  <c r="G22" i="1"/>
  <c r="F20" i="1" l="1"/>
  <c r="F21" i="1"/>
  <c r="G20" i="1"/>
  <c r="G21" i="1"/>
  <c r="F19" i="1"/>
  <c r="G19" i="1"/>
  <c r="F18" i="1" l="1"/>
  <c r="G18" i="1"/>
  <c r="I5" i="2" l="1"/>
  <c r="F19" i="2" l="1"/>
  <c r="G19" i="2"/>
  <c r="F18" i="2" l="1"/>
  <c r="G18" i="2"/>
  <c r="F17" i="2" l="1"/>
  <c r="G17" i="2"/>
  <c r="F17" i="1" l="1"/>
  <c r="G17" i="1"/>
  <c r="F16" i="2" l="1"/>
  <c r="G16" i="2"/>
  <c r="F16" i="1" l="1"/>
  <c r="G16" i="1"/>
  <c r="F15" i="2" l="1"/>
  <c r="G15" i="2"/>
  <c r="F15" i="1" l="1"/>
  <c r="G15" i="1"/>
  <c r="G14" i="1"/>
  <c r="F13" i="1"/>
  <c r="F14" i="1"/>
  <c r="G13" i="1"/>
  <c r="F13" i="2" l="1"/>
  <c r="F14" i="2"/>
  <c r="G13" i="2"/>
  <c r="G14" i="2"/>
  <c r="F12" i="2" l="1"/>
  <c r="G12" i="2"/>
  <c r="F12" i="1" l="1"/>
  <c r="G12" i="1"/>
  <c r="F11" i="1" l="1"/>
  <c r="G11" i="1"/>
  <c r="E5" i="3" l="1"/>
  <c r="G5" i="3" s="1"/>
  <c r="H5" i="3" s="1"/>
  <c r="E11" i="3"/>
  <c r="G11" i="3" s="1"/>
  <c r="H11" i="3" s="1"/>
  <c r="I11" i="3" s="1"/>
  <c r="E2" i="3"/>
  <c r="G2" i="3" s="1"/>
  <c r="H2" i="3" s="1"/>
  <c r="I2" i="3" s="1"/>
  <c r="C6" i="3"/>
  <c r="C3" i="3"/>
  <c r="E3" i="3" s="1"/>
  <c r="G3" i="3" s="1"/>
  <c r="H3" i="3" s="1"/>
  <c r="I3" i="3" s="1"/>
  <c r="F11" i="2"/>
  <c r="G11" i="2"/>
  <c r="J11" i="3" l="1"/>
  <c r="J5" i="3"/>
  <c r="J3" i="3"/>
  <c r="I5" i="3"/>
  <c r="B6" i="3"/>
  <c r="E6" i="3"/>
  <c r="C7" i="3"/>
  <c r="C4" i="3"/>
  <c r="B5" i="3"/>
  <c r="F10" i="2"/>
  <c r="G10" i="2"/>
  <c r="G6" i="3" l="1"/>
  <c r="J6" i="3" s="1"/>
  <c r="E4" i="3"/>
  <c r="G4" i="3" s="1"/>
  <c r="B7" i="3"/>
  <c r="E7" i="3"/>
  <c r="G7" i="3" s="1"/>
  <c r="C8" i="3"/>
  <c r="B4" i="3"/>
  <c r="F10" i="1"/>
  <c r="G10" i="1"/>
  <c r="H6" i="3" l="1"/>
  <c r="I6" i="3" s="1"/>
  <c r="H7" i="3"/>
  <c r="I7" i="3" s="1"/>
  <c r="J7" i="3"/>
  <c r="H4" i="3"/>
  <c r="I4" i="3" s="1"/>
  <c r="J4" i="3"/>
  <c r="E8" i="3"/>
  <c r="G8" i="3" s="1"/>
  <c r="B8" i="3"/>
  <c r="C9" i="3"/>
  <c r="F9" i="2"/>
  <c r="G9" i="2"/>
  <c r="H8" i="3" l="1"/>
  <c r="I8" i="3" s="1"/>
  <c r="E9" i="3"/>
  <c r="G9" i="3" s="1"/>
  <c r="C10" i="3"/>
  <c r="B9" i="3"/>
  <c r="F9" i="1"/>
  <c r="G9" i="1"/>
  <c r="J8" i="3" l="1"/>
  <c r="H9" i="3"/>
  <c r="I9" i="3" s="1"/>
  <c r="J9" i="3"/>
  <c r="E10" i="3"/>
  <c r="G10" i="3" s="1"/>
  <c r="B10" i="3"/>
  <c r="F8" i="2"/>
  <c r="F7" i="2"/>
  <c r="G8" i="2"/>
  <c r="F6" i="2"/>
  <c r="G6" i="2"/>
  <c r="G7" i="2"/>
  <c r="H10" i="3" l="1"/>
  <c r="I10" i="3" s="1"/>
  <c r="B11" i="3"/>
  <c r="C12" i="3"/>
  <c r="F8" i="1"/>
  <c r="G8" i="1"/>
  <c r="F6" i="1"/>
  <c r="F7" i="1"/>
  <c r="G6" i="1"/>
  <c r="G7" i="1"/>
  <c r="J10" i="3" l="1"/>
  <c r="C13" i="3"/>
  <c r="E12" i="3"/>
  <c r="G12" i="3" s="1"/>
  <c r="B12" i="3"/>
  <c r="F5" i="2"/>
  <c r="G5" i="2"/>
  <c r="H12" i="3" l="1"/>
  <c r="I12" i="3" s="1"/>
  <c r="E13" i="3"/>
  <c r="G13" i="3" s="1"/>
  <c r="B13" i="3"/>
  <c r="C14" i="3"/>
  <c r="C3" i="1"/>
  <c r="F4" i="2"/>
  <c r="G4" i="2"/>
  <c r="G5" i="1"/>
  <c r="F5" i="1"/>
  <c r="J12" i="3" l="1"/>
  <c r="C4" i="1"/>
  <c r="J3" i="1"/>
  <c r="H13" i="3"/>
  <c r="I13" i="3" s="1"/>
  <c r="J13" i="3"/>
  <c r="E14" i="3"/>
  <c r="G14" i="3" s="1"/>
  <c r="B14" i="3"/>
  <c r="C15" i="3"/>
  <c r="C16" i="3" s="1"/>
  <c r="F4" i="1"/>
  <c r="F3" i="1"/>
  <c r="G4" i="1"/>
  <c r="G3" i="1"/>
  <c r="J4" i="1" l="1"/>
  <c r="C5" i="1"/>
  <c r="H14" i="3"/>
  <c r="I14" i="3" s="1"/>
  <c r="J14" i="3"/>
  <c r="E15" i="3"/>
  <c r="G15" i="3" s="1"/>
  <c r="B15" i="3"/>
  <c r="F3" i="2"/>
  <c r="G3" i="2"/>
  <c r="C6" i="1" l="1"/>
  <c r="B5" i="1"/>
  <c r="H15" i="3"/>
  <c r="I15" i="3" s="1"/>
  <c r="J15" i="3"/>
  <c r="E16" i="3"/>
  <c r="G16" i="3" s="1"/>
  <c r="B16" i="3"/>
  <c r="C17" i="3"/>
  <c r="C3" i="2"/>
  <c r="I3" i="2" s="1"/>
  <c r="F2" i="2"/>
  <c r="E2" i="2"/>
  <c r="C7" i="1" l="1"/>
  <c r="B6" i="1"/>
  <c r="H16" i="3"/>
  <c r="I16" i="3" s="1"/>
  <c r="E17" i="3"/>
  <c r="G17" i="3" s="1"/>
  <c r="B17" i="3"/>
  <c r="C18" i="3"/>
  <c r="C4" i="2"/>
  <c r="I4" i="2" s="1"/>
  <c r="E3" i="2"/>
  <c r="F2" i="1"/>
  <c r="C8" i="1" l="1"/>
  <c r="B7" i="1"/>
  <c r="J16" i="3"/>
  <c r="H17" i="3"/>
  <c r="I17" i="3" s="1"/>
  <c r="E18" i="3"/>
  <c r="G18" i="3" s="1"/>
  <c r="B18" i="3"/>
  <c r="C19" i="3"/>
  <c r="B4" i="2"/>
  <c r="E4" i="2"/>
  <c r="E2" i="1"/>
  <c r="C9" i="1" l="1"/>
  <c r="B8" i="1"/>
  <c r="J17" i="3"/>
  <c r="H18" i="3"/>
  <c r="I18" i="3" s="1"/>
  <c r="E19" i="3"/>
  <c r="G19" i="3" s="1"/>
  <c r="B19" i="3"/>
  <c r="C20" i="3"/>
  <c r="C6" i="2"/>
  <c r="I6" i="2" s="1"/>
  <c r="E5" i="2"/>
  <c r="B5" i="2"/>
  <c r="J5" i="1"/>
  <c r="B4" i="1"/>
  <c r="E4" i="1"/>
  <c r="E3" i="1"/>
  <c r="C10" i="1" l="1"/>
  <c r="B9" i="1"/>
  <c r="J18" i="3"/>
  <c r="H19" i="3"/>
  <c r="I19" i="3" s="1"/>
  <c r="E20" i="3"/>
  <c r="G20" i="3" s="1"/>
  <c r="B20" i="3"/>
  <c r="C21" i="3"/>
  <c r="B6" i="2"/>
  <c r="E6" i="2"/>
  <c r="C7" i="2"/>
  <c r="I7" i="2" s="1"/>
  <c r="J6" i="1"/>
  <c r="E5" i="1"/>
  <c r="C11" i="1" l="1"/>
  <c r="B10" i="1"/>
  <c r="J19" i="3"/>
  <c r="H20" i="3"/>
  <c r="I20" i="3" s="1"/>
  <c r="J20" i="3"/>
  <c r="E21" i="3"/>
  <c r="G21" i="3" s="1"/>
  <c r="C22" i="3"/>
  <c r="B21" i="3"/>
  <c r="B7" i="2"/>
  <c r="C8" i="2"/>
  <c r="I8" i="2" s="1"/>
  <c r="E7" i="2"/>
  <c r="J7" i="1"/>
  <c r="E6" i="1"/>
  <c r="C12" i="1" l="1"/>
  <c r="B11" i="1"/>
  <c r="H21" i="3"/>
  <c r="I21" i="3" s="1"/>
  <c r="J21" i="3"/>
  <c r="E22" i="3"/>
  <c r="G22" i="3" s="1"/>
  <c r="C23" i="3"/>
  <c r="B22" i="3"/>
  <c r="C9" i="2"/>
  <c r="I9" i="2" s="1"/>
  <c r="E8" i="2"/>
  <c r="B8" i="2"/>
  <c r="J8" i="1"/>
  <c r="E7" i="1"/>
  <c r="C13" i="1" l="1"/>
  <c r="B12" i="1"/>
  <c r="H22" i="3"/>
  <c r="I22" i="3" s="1"/>
  <c r="E23" i="3"/>
  <c r="G23" i="3" s="1"/>
  <c r="B23" i="3"/>
  <c r="C24" i="3"/>
  <c r="B9" i="2"/>
  <c r="E9" i="2"/>
  <c r="C10" i="2"/>
  <c r="I10" i="2" s="1"/>
  <c r="J9" i="1"/>
  <c r="E8" i="1"/>
  <c r="C14" i="1" l="1"/>
  <c r="B13" i="1"/>
  <c r="J22" i="3"/>
  <c r="H23" i="3"/>
  <c r="I23" i="3" s="1"/>
  <c r="E24" i="3"/>
  <c r="G24" i="3" s="1"/>
  <c r="C25" i="3"/>
  <c r="B24" i="3"/>
  <c r="C11" i="2"/>
  <c r="I11" i="2" s="1"/>
  <c r="E10" i="2"/>
  <c r="B10" i="2"/>
  <c r="J10" i="1"/>
  <c r="E9" i="1"/>
  <c r="C15" i="1" l="1"/>
  <c r="B14" i="1"/>
  <c r="J23" i="3"/>
  <c r="H24" i="3"/>
  <c r="I24" i="3" s="1"/>
  <c r="E25" i="3"/>
  <c r="G25" i="3" s="1"/>
  <c r="B25" i="3"/>
  <c r="C26" i="3"/>
  <c r="E11" i="2"/>
  <c r="C12" i="2"/>
  <c r="I12" i="2" s="1"/>
  <c r="B11" i="2"/>
  <c r="J11" i="1"/>
  <c r="E10" i="1"/>
  <c r="C16" i="1" l="1"/>
  <c r="B15" i="1"/>
  <c r="J24" i="3"/>
  <c r="H25" i="3"/>
  <c r="I25" i="3" s="1"/>
  <c r="E26" i="3"/>
  <c r="G26" i="3" s="1"/>
  <c r="B26" i="3"/>
  <c r="C27" i="3"/>
  <c r="B12" i="2"/>
  <c r="E12" i="2"/>
  <c r="C13" i="2"/>
  <c r="I13" i="2" s="1"/>
  <c r="J12" i="1"/>
  <c r="E11" i="1"/>
  <c r="C17" i="1" l="1"/>
  <c r="B16" i="1"/>
  <c r="J25" i="3"/>
  <c r="H26" i="3"/>
  <c r="I26" i="3" s="1"/>
  <c r="E27" i="3"/>
  <c r="G27" i="3" s="1"/>
  <c r="B27" i="3"/>
  <c r="C28" i="3"/>
  <c r="C14" i="2"/>
  <c r="I14" i="2" s="1"/>
  <c r="E13" i="2"/>
  <c r="B13" i="2"/>
  <c r="J13" i="1"/>
  <c r="E12" i="1"/>
  <c r="C18" i="1" l="1"/>
  <c r="B17" i="1"/>
  <c r="J26" i="3"/>
  <c r="H27" i="3"/>
  <c r="I27" i="3" s="1"/>
  <c r="J27" i="3"/>
  <c r="E28" i="3"/>
  <c r="G28" i="3" s="1"/>
  <c r="C29" i="3"/>
  <c r="B28" i="3"/>
  <c r="B14" i="2"/>
  <c r="E14" i="2"/>
  <c r="C15" i="2"/>
  <c r="I15" i="2" s="1"/>
  <c r="J14" i="1"/>
  <c r="E13" i="1"/>
  <c r="C19" i="1" l="1"/>
  <c r="B18" i="1"/>
  <c r="H28" i="3"/>
  <c r="I28" i="3" s="1"/>
  <c r="J28" i="3"/>
  <c r="E29" i="3"/>
  <c r="G29" i="3" s="1"/>
  <c r="C30" i="3"/>
  <c r="B29" i="3"/>
  <c r="B15" i="2"/>
  <c r="C16" i="2"/>
  <c r="I16" i="2" s="1"/>
  <c r="E15" i="2"/>
  <c r="J15" i="1"/>
  <c r="E14" i="1"/>
  <c r="C20" i="1" l="1"/>
  <c r="B19" i="1"/>
  <c r="H29" i="3"/>
  <c r="I29" i="3" s="1"/>
  <c r="E30" i="3"/>
  <c r="G30" i="3" s="1"/>
  <c r="C31" i="3"/>
  <c r="B30" i="3"/>
  <c r="E16" i="2"/>
  <c r="C17" i="2"/>
  <c r="I17" i="2" s="1"/>
  <c r="B16" i="2"/>
  <c r="J16" i="1"/>
  <c r="E15" i="1"/>
  <c r="C21" i="1" l="1"/>
  <c r="B20" i="1"/>
  <c r="J29" i="3"/>
  <c r="H30" i="3"/>
  <c r="I30" i="3" s="1"/>
  <c r="E31" i="3"/>
  <c r="G31" i="3" s="1"/>
  <c r="C32" i="3"/>
  <c r="B31" i="3"/>
  <c r="B17" i="2"/>
  <c r="E17" i="2"/>
  <c r="C18" i="2"/>
  <c r="I18" i="2" s="1"/>
  <c r="J17" i="1"/>
  <c r="E16" i="1"/>
  <c r="C22" i="1" l="1"/>
  <c r="B21" i="1"/>
  <c r="J30" i="3"/>
  <c r="H31" i="3"/>
  <c r="I31" i="3" s="1"/>
  <c r="E32" i="3"/>
  <c r="G32" i="3" s="1"/>
  <c r="B32" i="3"/>
  <c r="C33" i="3"/>
  <c r="C19" i="2"/>
  <c r="I19" i="2" s="1"/>
  <c r="B18" i="2"/>
  <c r="E18" i="2"/>
  <c r="J18" i="1"/>
  <c r="E17" i="1"/>
  <c r="C23" i="1" l="1"/>
  <c r="B22" i="1"/>
  <c r="J31" i="3"/>
  <c r="H32" i="3"/>
  <c r="I32" i="3" s="1"/>
  <c r="E33" i="3"/>
  <c r="G33" i="3" s="1"/>
  <c r="B33" i="3"/>
  <c r="C34" i="3"/>
  <c r="C20" i="2"/>
  <c r="E19" i="2"/>
  <c r="B19" i="2"/>
  <c r="J19" i="1"/>
  <c r="E18" i="1"/>
  <c r="J32" i="3" l="1"/>
  <c r="C24" i="1"/>
  <c r="B23" i="1"/>
  <c r="H33" i="3"/>
  <c r="I33" i="3" s="1"/>
  <c r="E34" i="3"/>
  <c r="G34" i="3" s="1"/>
  <c r="B34" i="3"/>
  <c r="C35" i="3"/>
  <c r="B20" i="2"/>
  <c r="C21" i="2"/>
  <c r="E20" i="2"/>
  <c r="J20" i="1"/>
  <c r="E19" i="1"/>
  <c r="C25" i="1" l="1"/>
  <c r="B24" i="1"/>
  <c r="J33" i="3"/>
  <c r="H34" i="3"/>
  <c r="I34" i="3" s="1"/>
  <c r="J34" i="3"/>
  <c r="E35" i="3"/>
  <c r="G35" i="3" s="1"/>
  <c r="B35" i="3"/>
  <c r="C36" i="3"/>
  <c r="C22" i="2"/>
  <c r="E21" i="2"/>
  <c r="B21" i="2"/>
  <c r="J21" i="1"/>
  <c r="E20" i="1"/>
  <c r="C26" i="1" l="1"/>
  <c r="B25" i="1"/>
  <c r="H35" i="3"/>
  <c r="I35" i="3" s="1"/>
  <c r="J35" i="3"/>
  <c r="E36" i="3"/>
  <c r="G36" i="3" s="1"/>
  <c r="C37" i="3"/>
  <c r="B36" i="3"/>
  <c r="B22" i="2"/>
  <c r="E22" i="2"/>
  <c r="C23" i="2"/>
  <c r="J22" i="1"/>
  <c r="E21" i="1"/>
  <c r="C27" i="1" l="1"/>
  <c r="B26" i="1"/>
  <c r="H36" i="3"/>
  <c r="I36" i="3" s="1"/>
  <c r="E37" i="3"/>
  <c r="G37" i="3" s="1"/>
  <c r="C38" i="3"/>
  <c r="B37" i="3"/>
  <c r="B23" i="2"/>
  <c r="E23" i="2"/>
  <c r="C24" i="2"/>
  <c r="J23" i="1"/>
  <c r="E22" i="1"/>
  <c r="C28" i="1" l="1"/>
  <c r="B27" i="1"/>
  <c r="H37" i="3"/>
  <c r="I37" i="3" s="1"/>
  <c r="J36" i="3"/>
  <c r="E38" i="3"/>
  <c r="G38" i="3" s="1"/>
  <c r="C39" i="3"/>
  <c r="B38" i="3"/>
  <c r="E24" i="2"/>
  <c r="C25" i="2"/>
  <c r="B24" i="2"/>
  <c r="J24" i="1"/>
  <c r="E23" i="1"/>
  <c r="C29" i="1" l="1"/>
  <c r="B28" i="1"/>
  <c r="H38" i="3"/>
  <c r="I38" i="3" s="1"/>
  <c r="J37" i="3"/>
  <c r="E39" i="3"/>
  <c r="G39" i="3" s="1"/>
  <c r="C40" i="3"/>
  <c r="B39" i="3"/>
  <c r="E25" i="2"/>
  <c r="B25" i="2"/>
  <c r="C26" i="2"/>
  <c r="J25" i="1"/>
  <c r="E24" i="1"/>
  <c r="C30" i="1" l="1"/>
  <c r="B29" i="1"/>
  <c r="H39" i="3"/>
  <c r="I39" i="3" s="1"/>
  <c r="J38" i="3"/>
  <c r="E40" i="3"/>
  <c r="G40" i="3" s="1"/>
  <c r="B40" i="3"/>
  <c r="C41" i="3"/>
  <c r="C27" i="2"/>
  <c r="E26" i="2"/>
  <c r="B26" i="2"/>
  <c r="J26" i="1"/>
  <c r="E25" i="1"/>
  <c r="C31" i="1" l="1"/>
  <c r="B30" i="1"/>
  <c r="J39" i="3"/>
  <c r="H40" i="3"/>
  <c r="I40" i="3" s="1"/>
  <c r="E41" i="3"/>
  <c r="G41" i="3" s="1"/>
  <c r="B41" i="3"/>
  <c r="C42" i="3"/>
  <c r="E27" i="2"/>
  <c r="C28" i="2"/>
  <c r="B27" i="2"/>
  <c r="J27" i="1"/>
  <c r="E26" i="1"/>
  <c r="C32" i="1" l="1"/>
  <c r="B31" i="1"/>
  <c r="J40" i="3"/>
  <c r="H41" i="3"/>
  <c r="I41" i="3" s="1"/>
  <c r="J41" i="3"/>
  <c r="E42" i="3"/>
  <c r="G42" i="3" s="1"/>
  <c r="B42" i="3"/>
  <c r="C43" i="3"/>
  <c r="B28" i="2"/>
  <c r="E28" i="2"/>
  <c r="C29" i="2"/>
  <c r="J28" i="1"/>
  <c r="E27" i="1"/>
  <c r="C33" i="1" l="1"/>
  <c r="B32" i="1"/>
  <c r="H42" i="3"/>
  <c r="I42" i="3" s="1"/>
  <c r="J42" i="3"/>
  <c r="E43" i="3"/>
  <c r="G43" i="3" s="1"/>
  <c r="B43" i="3"/>
  <c r="C44" i="3"/>
  <c r="C30" i="2"/>
  <c r="E29" i="2"/>
  <c r="B29" i="2"/>
  <c r="J29" i="1"/>
  <c r="E28" i="1"/>
  <c r="C34" i="1" l="1"/>
  <c r="B33" i="1"/>
  <c r="H43" i="3"/>
  <c r="I43" i="3" s="1"/>
  <c r="E44" i="3"/>
  <c r="G44" i="3" s="1"/>
  <c r="C45" i="3"/>
  <c r="B44" i="3"/>
  <c r="E30" i="2"/>
  <c r="B30" i="2"/>
  <c r="C31" i="2"/>
  <c r="J30" i="1"/>
  <c r="E29" i="1"/>
  <c r="C35" i="1" l="1"/>
  <c r="B34" i="1"/>
  <c r="J43" i="3"/>
  <c r="H44" i="3"/>
  <c r="I44" i="3" s="1"/>
  <c r="E45" i="3"/>
  <c r="G45" i="3" s="1"/>
  <c r="C46" i="3"/>
  <c r="B45" i="3"/>
  <c r="B31" i="2"/>
  <c r="C32" i="2"/>
  <c r="E31" i="2"/>
  <c r="J31" i="1"/>
  <c r="E30" i="1"/>
  <c r="C36" i="1" l="1"/>
  <c r="B35" i="1"/>
  <c r="J44" i="3"/>
  <c r="H45" i="3"/>
  <c r="I45" i="3" s="1"/>
  <c r="E46" i="3"/>
  <c r="G46" i="3" s="1"/>
  <c r="C47" i="3"/>
  <c r="B46" i="3"/>
  <c r="E32" i="2"/>
  <c r="C33" i="2"/>
  <c r="B32" i="2"/>
  <c r="J32" i="1"/>
  <c r="E31" i="1"/>
  <c r="C37" i="1" l="1"/>
  <c r="C38" i="1" s="1"/>
  <c r="B36" i="1"/>
  <c r="J45" i="3"/>
  <c r="H46" i="3"/>
  <c r="I46" i="3" s="1"/>
  <c r="E47" i="3"/>
  <c r="G47" i="3" s="1"/>
  <c r="C48" i="3"/>
  <c r="B47" i="3"/>
  <c r="E33" i="2"/>
  <c r="B33" i="2"/>
  <c r="C34" i="2"/>
  <c r="J33" i="1"/>
  <c r="E32" i="1"/>
  <c r="C39" i="1" l="1"/>
  <c r="J38" i="1"/>
  <c r="J46" i="3"/>
  <c r="H47" i="3"/>
  <c r="I47" i="3" s="1"/>
  <c r="E48" i="3"/>
  <c r="G48" i="3" s="1"/>
  <c r="B48" i="3"/>
  <c r="C49" i="3"/>
  <c r="C35" i="2"/>
  <c r="B34" i="2"/>
  <c r="E34" i="2"/>
  <c r="J34" i="1"/>
  <c r="E33" i="1"/>
  <c r="C40" i="1" l="1"/>
  <c r="J39" i="1"/>
  <c r="J47" i="3"/>
  <c r="H48" i="3"/>
  <c r="I48" i="3" s="1"/>
  <c r="J48" i="3"/>
  <c r="E49" i="3"/>
  <c r="G49" i="3" s="1"/>
  <c r="B49" i="3"/>
  <c r="C50" i="3"/>
  <c r="E35" i="2"/>
  <c r="C36" i="2"/>
  <c r="B35" i="2"/>
  <c r="J35" i="1"/>
  <c r="E34" i="1"/>
  <c r="C41" i="1" l="1"/>
  <c r="J40" i="1"/>
  <c r="H49" i="3"/>
  <c r="I49" i="3" s="1"/>
  <c r="J49" i="3"/>
  <c r="E50" i="3"/>
  <c r="G50" i="3" s="1"/>
  <c r="B50" i="3"/>
  <c r="C51" i="3"/>
  <c r="B36" i="2"/>
  <c r="C37" i="2"/>
  <c r="E36" i="2"/>
  <c r="E35" i="1"/>
  <c r="C42" i="1" l="1"/>
  <c r="J41" i="1"/>
  <c r="E36" i="1"/>
  <c r="J36" i="1"/>
  <c r="H50" i="3"/>
  <c r="I50" i="3" s="1"/>
  <c r="E51" i="3"/>
  <c r="G51" i="3" s="1"/>
  <c r="B51" i="3"/>
  <c r="C52" i="3"/>
  <c r="C38" i="2"/>
  <c r="E37" i="2"/>
  <c r="B37" i="2"/>
  <c r="J37" i="1"/>
  <c r="C43" i="1" l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J42" i="1"/>
  <c r="J50" i="3"/>
  <c r="H51" i="3"/>
  <c r="I51" i="3" s="1"/>
  <c r="E52" i="3"/>
  <c r="G52" i="3" s="1"/>
  <c r="C53" i="3"/>
  <c r="B52" i="3"/>
  <c r="E38" i="2"/>
  <c r="B38" i="2"/>
  <c r="C39" i="2"/>
  <c r="B37" i="1"/>
  <c r="E37" i="1"/>
  <c r="J51" i="3" l="1"/>
  <c r="H52" i="3"/>
  <c r="I52" i="3" s="1"/>
  <c r="E53" i="3"/>
  <c r="G53" i="3" s="1"/>
  <c r="C54" i="3"/>
  <c r="B53" i="3"/>
  <c r="B39" i="2"/>
  <c r="E39" i="2"/>
  <c r="C40" i="2"/>
  <c r="B38" i="1"/>
  <c r="E38" i="1"/>
  <c r="J52" i="3" l="1"/>
  <c r="H53" i="3"/>
  <c r="I53" i="3" s="1"/>
  <c r="E54" i="3"/>
  <c r="G54" i="3" s="1"/>
  <c r="C55" i="3"/>
  <c r="B54" i="3"/>
  <c r="E40" i="2"/>
  <c r="C41" i="2"/>
  <c r="B40" i="2"/>
  <c r="B39" i="1"/>
  <c r="E39" i="1"/>
  <c r="J53" i="3" l="1"/>
  <c r="H54" i="3"/>
  <c r="I54" i="3" s="1"/>
  <c r="E55" i="3"/>
  <c r="G55" i="3" s="1"/>
  <c r="C56" i="3"/>
  <c r="B55" i="3"/>
  <c r="B41" i="2"/>
  <c r="E41" i="2"/>
  <c r="C42" i="2"/>
  <c r="B40" i="1"/>
  <c r="E40" i="1"/>
  <c r="J54" i="3" l="1"/>
  <c r="H55" i="3"/>
  <c r="I55" i="3" s="1"/>
  <c r="J55" i="3"/>
  <c r="E56" i="3"/>
  <c r="G56" i="3" s="1"/>
  <c r="B56" i="3"/>
  <c r="C57" i="3"/>
  <c r="C43" i="2"/>
  <c r="E42" i="2"/>
  <c r="B42" i="2"/>
  <c r="B41" i="1"/>
  <c r="E41" i="1"/>
  <c r="H56" i="3" l="1"/>
  <c r="I56" i="3" s="1"/>
  <c r="J56" i="3"/>
  <c r="E57" i="3"/>
  <c r="G57" i="3" s="1"/>
  <c r="B57" i="3"/>
  <c r="C58" i="3"/>
  <c r="E43" i="2"/>
  <c r="C44" i="2"/>
  <c r="B43" i="2"/>
  <c r="B42" i="1"/>
  <c r="E42" i="1"/>
  <c r="H57" i="3" l="1"/>
  <c r="I57" i="3" s="1"/>
  <c r="E58" i="3"/>
  <c r="G58" i="3" s="1"/>
  <c r="B58" i="3"/>
  <c r="C59" i="3"/>
  <c r="B44" i="2"/>
  <c r="C45" i="2"/>
  <c r="E44" i="2"/>
  <c r="B43" i="1"/>
  <c r="J57" i="3" l="1"/>
  <c r="H58" i="3"/>
  <c r="I58" i="3" s="1"/>
  <c r="E59" i="3"/>
  <c r="G59" i="3" s="1"/>
  <c r="B59" i="3"/>
  <c r="C60" i="3"/>
  <c r="C46" i="2"/>
  <c r="E45" i="2"/>
  <c r="B45" i="2"/>
  <c r="B44" i="1"/>
  <c r="E44" i="1"/>
  <c r="J58" i="3" l="1"/>
  <c r="H59" i="3"/>
  <c r="I59" i="3" s="1"/>
  <c r="E60" i="3"/>
  <c r="G60" i="3" s="1"/>
  <c r="C61" i="3"/>
  <c r="B60" i="3"/>
  <c r="E46" i="2"/>
  <c r="B46" i="2"/>
  <c r="C47" i="2"/>
  <c r="B45" i="1"/>
  <c r="E45" i="1"/>
  <c r="J59" i="3" l="1"/>
  <c r="H60" i="3"/>
  <c r="I60" i="3" s="1"/>
  <c r="E61" i="3"/>
  <c r="G61" i="3" s="1"/>
  <c r="C62" i="3"/>
  <c r="B61" i="3"/>
  <c r="B47" i="2"/>
  <c r="C48" i="2"/>
  <c r="E47" i="2"/>
  <c r="B46" i="1"/>
  <c r="E46" i="1"/>
  <c r="H61" i="3" l="1"/>
  <c r="I61" i="3" s="1"/>
  <c r="J60" i="3"/>
  <c r="E62" i="3"/>
  <c r="G62" i="3" s="1"/>
  <c r="C63" i="3"/>
  <c r="B62" i="3"/>
  <c r="E48" i="2"/>
  <c r="C49" i="2"/>
  <c r="B48" i="2"/>
  <c r="B47" i="1"/>
  <c r="E47" i="1"/>
  <c r="J61" i="3" l="1"/>
  <c r="H62" i="3"/>
  <c r="I62" i="3" s="1"/>
  <c r="J62" i="3"/>
  <c r="E63" i="3"/>
  <c r="G63" i="3" s="1"/>
  <c r="C64" i="3"/>
  <c r="B63" i="3"/>
  <c r="B49" i="2"/>
  <c r="E49" i="2"/>
  <c r="C50" i="2"/>
  <c r="B48" i="1"/>
  <c r="E48" i="1"/>
  <c r="H63" i="3" l="1"/>
  <c r="I63" i="3" s="1"/>
  <c r="J63" i="3"/>
  <c r="E64" i="3"/>
  <c r="G64" i="3" s="1"/>
  <c r="B64" i="3"/>
  <c r="C65" i="3"/>
  <c r="C51" i="2"/>
  <c r="E50" i="2"/>
  <c r="B50" i="2"/>
  <c r="B49" i="1"/>
  <c r="E49" i="1"/>
  <c r="H64" i="3" l="1"/>
  <c r="I64" i="3" s="1"/>
  <c r="E65" i="3"/>
  <c r="G65" i="3" s="1"/>
  <c r="B65" i="3"/>
  <c r="C66" i="3"/>
  <c r="E51" i="2"/>
  <c r="C52" i="2"/>
  <c r="B51" i="2"/>
  <c r="B50" i="1"/>
  <c r="E50" i="1"/>
  <c r="J64" i="3" l="1"/>
  <c r="H65" i="3"/>
  <c r="I65" i="3" s="1"/>
  <c r="E66" i="3"/>
  <c r="G66" i="3" s="1"/>
  <c r="B66" i="3"/>
  <c r="C67" i="3"/>
  <c r="B52" i="2"/>
  <c r="C53" i="2"/>
  <c r="E52" i="2"/>
  <c r="B51" i="1"/>
  <c r="E51" i="1"/>
  <c r="J65" i="3" l="1"/>
  <c r="H66" i="3"/>
  <c r="I66" i="3" s="1"/>
  <c r="E67" i="3"/>
  <c r="G67" i="3" s="1"/>
  <c r="B67" i="3"/>
  <c r="C68" i="3"/>
  <c r="C54" i="2"/>
  <c r="E53" i="2"/>
  <c r="B53" i="2"/>
  <c r="B52" i="1"/>
  <c r="E52" i="1"/>
  <c r="J66" i="3" l="1"/>
  <c r="H67" i="3"/>
  <c r="I67" i="3" s="1"/>
  <c r="E68" i="3"/>
  <c r="G68" i="3" s="1"/>
  <c r="C69" i="3"/>
  <c r="B68" i="3"/>
  <c r="B54" i="2"/>
  <c r="E54" i="2"/>
  <c r="C55" i="2"/>
  <c r="B53" i="1"/>
  <c r="E53" i="1"/>
  <c r="J67" i="3" l="1"/>
  <c r="H68" i="3"/>
  <c r="I68" i="3" s="1"/>
  <c r="E69" i="3"/>
  <c r="G69" i="3" s="1"/>
  <c r="C70" i="3"/>
  <c r="B69" i="3"/>
  <c r="B55" i="2"/>
  <c r="E55" i="2"/>
  <c r="C56" i="2"/>
  <c r="B54" i="1"/>
  <c r="E54" i="1"/>
  <c r="J68" i="3" l="1"/>
  <c r="H69" i="3"/>
  <c r="I69" i="3" s="1"/>
  <c r="J69" i="3"/>
  <c r="E70" i="3"/>
  <c r="G70" i="3" s="1"/>
  <c r="C71" i="3"/>
  <c r="B70" i="3"/>
  <c r="E56" i="2"/>
  <c r="C57" i="2"/>
  <c r="B56" i="2"/>
  <c r="B55" i="1"/>
  <c r="E55" i="1"/>
  <c r="H70" i="3" l="1"/>
  <c r="I70" i="3" s="1"/>
  <c r="J70" i="3"/>
  <c r="E71" i="3"/>
  <c r="G71" i="3" s="1"/>
  <c r="C72" i="3"/>
  <c r="B71" i="3"/>
  <c r="B57" i="2"/>
  <c r="E57" i="2"/>
  <c r="C58" i="2"/>
  <c r="B56" i="1"/>
  <c r="E56" i="1"/>
  <c r="H71" i="3" l="1"/>
  <c r="I71" i="3" s="1"/>
  <c r="E72" i="3"/>
  <c r="G72" i="3" s="1"/>
  <c r="B72" i="3"/>
  <c r="C73" i="3"/>
  <c r="C59" i="2"/>
  <c r="E58" i="2"/>
  <c r="B58" i="2"/>
  <c r="B57" i="1"/>
  <c r="E57" i="1"/>
  <c r="J71" i="3" l="1"/>
  <c r="H72" i="3"/>
  <c r="I72" i="3" s="1"/>
  <c r="E73" i="3"/>
  <c r="G73" i="3" s="1"/>
  <c r="B73" i="3"/>
  <c r="C74" i="3"/>
  <c r="E59" i="2"/>
  <c r="C60" i="2"/>
  <c r="B59" i="2"/>
  <c r="B58" i="1"/>
  <c r="E58" i="1"/>
  <c r="J72" i="3" l="1"/>
  <c r="H73" i="3"/>
  <c r="I73" i="3" s="1"/>
  <c r="E74" i="3"/>
  <c r="G74" i="3" s="1"/>
  <c r="B74" i="3"/>
  <c r="C75" i="3"/>
  <c r="B60" i="2"/>
  <c r="C61" i="2"/>
  <c r="E60" i="2"/>
  <c r="B59" i="1"/>
  <c r="E59" i="1"/>
  <c r="J73" i="3" l="1"/>
  <c r="H74" i="3"/>
  <c r="I74" i="3" s="1"/>
  <c r="E75" i="3"/>
  <c r="G75" i="3" s="1"/>
  <c r="B75" i="3"/>
  <c r="C76" i="3"/>
  <c r="C62" i="2"/>
  <c r="E61" i="2"/>
  <c r="B61" i="2"/>
  <c r="B60" i="1"/>
  <c r="E60" i="1"/>
  <c r="J74" i="3" l="1"/>
  <c r="H75" i="3"/>
  <c r="I75" i="3" s="1"/>
  <c r="E76" i="3"/>
  <c r="G76" i="3" s="1"/>
  <c r="C77" i="3"/>
  <c r="B76" i="3"/>
  <c r="B62" i="2"/>
  <c r="E62" i="2"/>
  <c r="C63" i="2"/>
  <c r="B61" i="1"/>
  <c r="E61" i="1"/>
  <c r="J75" i="3" l="1"/>
  <c r="H76" i="3"/>
  <c r="I76" i="3" s="1"/>
  <c r="J76" i="3"/>
  <c r="E77" i="3"/>
  <c r="G77" i="3" s="1"/>
  <c r="C78" i="3"/>
  <c r="B77" i="3"/>
  <c r="B63" i="2"/>
  <c r="C64" i="2"/>
  <c r="E63" i="2"/>
  <c r="B62" i="1"/>
  <c r="E62" i="1"/>
  <c r="H77" i="3" l="1"/>
  <c r="I77" i="3" s="1"/>
  <c r="J77" i="3"/>
  <c r="E78" i="3"/>
  <c r="G78" i="3" s="1"/>
  <c r="C79" i="3"/>
  <c r="B78" i="3"/>
  <c r="E64" i="2"/>
  <c r="C65" i="2"/>
  <c r="B64" i="2"/>
  <c r="B63" i="1"/>
  <c r="E63" i="1"/>
  <c r="H78" i="3" l="1"/>
  <c r="I78" i="3" s="1"/>
  <c r="E79" i="3"/>
  <c r="G79" i="3" s="1"/>
  <c r="C80" i="3"/>
  <c r="B79" i="3"/>
  <c r="B65" i="2"/>
  <c r="E65" i="2"/>
  <c r="C66" i="2"/>
  <c r="B64" i="1"/>
  <c r="E64" i="1"/>
  <c r="J78" i="3" l="1"/>
  <c r="H79" i="3"/>
  <c r="I79" i="3" s="1"/>
  <c r="E80" i="3"/>
  <c r="G80" i="3" s="1"/>
  <c r="B80" i="3"/>
  <c r="C81" i="3"/>
  <c r="C67" i="2"/>
  <c r="B66" i="2"/>
  <c r="E66" i="2"/>
  <c r="B65" i="1"/>
  <c r="E65" i="1"/>
  <c r="J79" i="3" l="1"/>
  <c r="H80" i="3"/>
  <c r="I80" i="3" s="1"/>
  <c r="E81" i="3"/>
  <c r="G81" i="3" s="1"/>
  <c r="C82" i="3"/>
  <c r="B81" i="3"/>
  <c r="E67" i="2"/>
  <c r="C68" i="2"/>
  <c r="B67" i="2"/>
  <c r="B66" i="1"/>
  <c r="E66" i="1"/>
  <c r="J80" i="3" l="1"/>
  <c r="H81" i="3"/>
  <c r="I81" i="3" s="1"/>
  <c r="E82" i="3"/>
  <c r="G82" i="3" s="1"/>
  <c r="B82" i="3"/>
  <c r="C83" i="3"/>
  <c r="B68" i="2"/>
  <c r="C69" i="2"/>
  <c r="E68" i="2"/>
  <c r="B67" i="1"/>
  <c r="E67" i="1"/>
  <c r="H82" i="3" l="1"/>
  <c r="I82" i="3" s="1"/>
  <c r="J81" i="3"/>
  <c r="E83" i="3"/>
  <c r="G83" i="3" s="1"/>
  <c r="C84" i="3"/>
  <c r="B83" i="3"/>
  <c r="C70" i="2"/>
  <c r="E69" i="2"/>
  <c r="B69" i="2"/>
  <c r="B68" i="1"/>
  <c r="E68" i="1"/>
  <c r="J82" i="3" l="1"/>
  <c r="H83" i="3"/>
  <c r="I83" i="3" s="1"/>
  <c r="J83" i="3"/>
  <c r="E84" i="3"/>
  <c r="G84" i="3" s="1"/>
  <c r="C85" i="3"/>
  <c r="B84" i="3"/>
  <c r="E70" i="2"/>
  <c r="B70" i="2"/>
  <c r="C71" i="2"/>
  <c r="B69" i="1"/>
  <c r="E69" i="1"/>
  <c r="H84" i="3" l="1"/>
  <c r="I84" i="3" s="1"/>
  <c r="J84" i="3"/>
  <c r="E85" i="3"/>
  <c r="G85" i="3" s="1"/>
  <c r="B85" i="3"/>
  <c r="C86" i="3"/>
  <c r="B71" i="2"/>
  <c r="C72" i="2"/>
  <c r="E71" i="2"/>
  <c r="B70" i="1"/>
  <c r="E70" i="1"/>
  <c r="H85" i="3" l="1"/>
  <c r="I85" i="3" s="1"/>
  <c r="E86" i="3"/>
  <c r="G86" i="3" s="1"/>
  <c r="C87" i="3"/>
  <c r="B86" i="3"/>
  <c r="E72" i="2"/>
  <c r="C73" i="2"/>
  <c r="B72" i="2"/>
  <c r="B71" i="1"/>
  <c r="E71" i="1"/>
  <c r="H86" i="3" l="1"/>
  <c r="I86" i="3" s="1"/>
  <c r="J85" i="3"/>
  <c r="E87" i="3"/>
  <c r="G87" i="3" s="1"/>
  <c r="B87" i="3"/>
  <c r="C88" i="3"/>
  <c r="B73" i="2"/>
  <c r="E73" i="2"/>
  <c r="C74" i="2"/>
  <c r="B72" i="1"/>
  <c r="E72" i="1"/>
  <c r="J86" i="3" l="1"/>
  <c r="H87" i="3"/>
  <c r="I87" i="3" s="1"/>
  <c r="E88" i="3"/>
  <c r="G88" i="3" s="1"/>
  <c r="B88" i="3"/>
  <c r="C89" i="3"/>
  <c r="C75" i="2"/>
  <c r="E74" i="2"/>
  <c r="B74" i="2"/>
  <c r="B73" i="1"/>
  <c r="E73" i="1"/>
  <c r="J87" i="3" l="1"/>
  <c r="H88" i="3"/>
  <c r="I88" i="3" s="1"/>
  <c r="E89" i="3"/>
  <c r="G89" i="3" s="1"/>
  <c r="C90" i="3"/>
  <c r="B89" i="3"/>
  <c r="E75" i="2"/>
  <c r="C76" i="2"/>
  <c r="B75" i="2"/>
  <c r="B74" i="1"/>
  <c r="E74" i="1"/>
  <c r="H89" i="3" l="1"/>
  <c r="I89" i="3" s="1"/>
  <c r="J88" i="3"/>
  <c r="E90" i="3"/>
  <c r="G90" i="3" s="1"/>
  <c r="B90" i="3"/>
  <c r="C91" i="3"/>
  <c r="B76" i="2"/>
  <c r="C77" i="2"/>
  <c r="E76" i="2"/>
  <c r="B75" i="1"/>
  <c r="E75" i="1"/>
  <c r="J89" i="3" l="1"/>
  <c r="H90" i="3"/>
  <c r="I90" i="3" s="1"/>
  <c r="J90" i="3"/>
  <c r="E91" i="3"/>
  <c r="G91" i="3" s="1"/>
  <c r="C92" i="3"/>
  <c r="B91" i="3"/>
  <c r="C78" i="2"/>
  <c r="E77" i="2"/>
  <c r="B77" i="2"/>
  <c r="B76" i="1"/>
  <c r="E76" i="1"/>
  <c r="H91" i="3" l="1"/>
  <c r="I91" i="3" s="1"/>
  <c r="J91" i="3"/>
  <c r="E92" i="3"/>
  <c r="G92" i="3" s="1"/>
  <c r="C93" i="3"/>
  <c r="B92" i="3"/>
  <c r="C79" i="2"/>
  <c r="B78" i="2"/>
  <c r="E78" i="2"/>
  <c r="B77" i="1"/>
  <c r="E77" i="1"/>
  <c r="H92" i="3" l="1"/>
  <c r="I92" i="3" s="1"/>
  <c r="E93" i="3"/>
  <c r="G93" i="3" s="1"/>
  <c r="B93" i="3"/>
  <c r="C94" i="3"/>
  <c r="B79" i="2"/>
  <c r="C80" i="2"/>
  <c r="E79" i="2"/>
  <c r="B78" i="1"/>
  <c r="E78" i="1"/>
  <c r="J92" i="3" l="1"/>
  <c r="H93" i="3"/>
  <c r="I93" i="3" s="1"/>
  <c r="E94" i="3"/>
  <c r="G94" i="3" s="1"/>
  <c r="C95" i="3"/>
  <c r="B94" i="3"/>
  <c r="C81" i="2"/>
  <c r="E80" i="2"/>
  <c r="B80" i="2"/>
  <c r="B79" i="1"/>
  <c r="E79" i="1"/>
  <c r="H94" i="3" l="1"/>
  <c r="I94" i="3" s="1"/>
  <c r="J93" i="3"/>
  <c r="E95" i="3"/>
  <c r="G95" i="3" s="1"/>
  <c r="B95" i="3"/>
  <c r="C96" i="3"/>
  <c r="E81" i="2"/>
  <c r="B81" i="2"/>
  <c r="C82" i="2"/>
  <c r="B80" i="1"/>
  <c r="E80" i="1"/>
  <c r="H95" i="3" l="1"/>
  <c r="I95" i="3" s="1"/>
  <c r="J94" i="3"/>
  <c r="E96" i="3"/>
  <c r="G96" i="3" s="1"/>
  <c r="B96" i="3"/>
  <c r="C97" i="3"/>
  <c r="B82" i="2"/>
  <c r="C83" i="2"/>
  <c r="E82" i="2"/>
  <c r="B81" i="1"/>
  <c r="E81" i="1"/>
  <c r="H96" i="3" l="1"/>
  <c r="I96" i="3" s="1"/>
  <c r="J95" i="3"/>
  <c r="E97" i="3"/>
  <c r="G97" i="3" s="1"/>
  <c r="C98" i="3"/>
  <c r="B97" i="3"/>
  <c r="C84" i="2"/>
  <c r="E83" i="2"/>
  <c r="B83" i="2"/>
  <c r="B82" i="1"/>
  <c r="E82" i="1"/>
  <c r="H97" i="3" l="1"/>
  <c r="I97" i="3" s="1"/>
  <c r="J97" i="3"/>
  <c r="J96" i="3"/>
  <c r="E98" i="3"/>
  <c r="G98" i="3" s="1"/>
  <c r="B98" i="3"/>
  <c r="C99" i="3"/>
  <c r="E84" i="2"/>
  <c r="B84" i="2"/>
  <c r="C85" i="2"/>
  <c r="B83" i="1"/>
  <c r="E83" i="1"/>
  <c r="H98" i="3" l="1"/>
  <c r="I98" i="3" s="1"/>
  <c r="J98" i="3"/>
  <c r="E99" i="3"/>
  <c r="G99" i="3" s="1"/>
  <c r="C100" i="3"/>
  <c r="B99" i="3"/>
  <c r="B85" i="2"/>
  <c r="C86" i="2"/>
  <c r="E85" i="2"/>
  <c r="B84" i="1"/>
  <c r="E84" i="1"/>
  <c r="H99" i="3" l="1"/>
  <c r="I99" i="3" s="1"/>
  <c r="E100" i="3"/>
  <c r="G100" i="3" s="1"/>
  <c r="C101" i="3"/>
  <c r="B100" i="3"/>
  <c r="C87" i="2"/>
  <c r="E86" i="2"/>
  <c r="B86" i="2"/>
  <c r="B85" i="1"/>
  <c r="E85" i="1"/>
  <c r="H100" i="3" l="1"/>
  <c r="I100" i="3" s="1"/>
  <c r="J99" i="3"/>
  <c r="E101" i="3"/>
  <c r="G101" i="3" s="1"/>
  <c r="B101" i="3"/>
  <c r="C102" i="3"/>
  <c r="E87" i="2"/>
  <c r="B87" i="2"/>
  <c r="C88" i="2"/>
  <c r="B86" i="1"/>
  <c r="E86" i="1"/>
  <c r="H101" i="3" l="1"/>
  <c r="I101" i="3" s="1"/>
  <c r="J100" i="3"/>
  <c r="E102" i="3"/>
  <c r="G102" i="3" s="1"/>
  <c r="C103" i="3"/>
  <c r="B102" i="3"/>
  <c r="B88" i="2"/>
  <c r="E88" i="2"/>
  <c r="C89" i="2"/>
  <c r="B87" i="1"/>
  <c r="E87" i="1"/>
  <c r="H102" i="3" l="1"/>
  <c r="I102" i="3" s="1"/>
  <c r="J101" i="3"/>
  <c r="E103" i="3"/>
  <c r="G103" i="3" s="1"/>
  <c r="B103" i="3"/>
  <c r="C104" i="3"/>
  <c r="C90" i="2"/>
  <c r="E89" i="2"/>
  <c r="B89" i="2"/>
  <c r="B88" i="1"/>
  <c r="E88" i="1"/>
  <c r="J102" i="3" l="1"/>
  <c r="H103" i="3"/>
  <c r="I103" i="3" s="1"/>
  <c r="E104" i="3"/>
  <c r="G104" i="3" s="1"/>
  <c r="B104" i="3"/>
  <c r="C105" i="3"/>
  <c r="B90" i="2"/>
  <c r="E90" i="2"/>
  <c r="C91" i="2"/>
  <c r="B89" i="1"/>
  <c r="E89" i="1"/>
  <c r="H104" i="3" l="1"/>
  <c r="I104" i="3" s="1"/>
  <c r="J104" i="3"/>
  <c r="J103" i="3"/>
  <c r="E105" i="3"/>
  <c r="G105" i="3" s="1"/>
  <c r="C106" i="3"/>
  <c r="B105" i="3"/>
  <c r="B91" i="2"/>
  <c r="E91" i="2"/>
  <c r="C92" i="2"/>
  <c r="B90" i="1"/>
  <c r="E90" i="1"/>
  <c r="H105" i="3" l="1"/>
  <c r="I105" i="3" s="1"/>
  <c r="J105" i="3"/>
  <c r="E106" i="3"/>
  <c r="G106" i="3" s="1"/>
  <c r="B106" i="3"/>
  <c r="C107" i="3"/>
  <c r="E92" i="2"/>
  <c r="C93" i="2"/>
  <c r="B92" i="2"/>
  <c r="B91" i="1"/>
  <c r="E91" i="1"/>
  <c r="H106" i="3" l="1"/>
  <c r="I106" i="3" s="1"/>
  <c r="E107" i="3"/>
  <c r="G107" i="3" s="1"/>
  <c r="C108" i="3"/>
  <c r="B107" i="3"/>
  <c r="E93" i="2"/>
  <c r="C94" i="2"/>
  <c r="B93" i="2"/>
  <c r="B92" i="1"/>
  <c r="E92" i="1"/>
  <c r="H107" i="3" l="1"/>
  <c r="I107" i="3" s="1"/>
  <c r="J106" i="3"/>
  <c r="E108" i="3"/>
  <c r="G108" i="3" s="1"/>
  <c r="C109" i="3"/>
  <c r="B108" i="3"/>
  <c r="C95" i="2"/>
  <c r="B94" i="2"/>
  <c r="E94" i="2"/>
  <c r="B93" i="1"/>
  <c r="E93" i="1"/>
  <c r="H108" i="3" l="1"/>
  <c r="I108" i="3" s="1"/>
  <c r="J107" i="3"/>
  <c r="E109" i="3"/>
  <c r="G109" i="3" s="1"/>
  <c r="B109" i="3"/>
  <c r="C110" i="3"/>
  <c r="C96" i="2"/>
  <c r="B95" i="2"/>
  <c r="E95" i="2"/>
  <c r="B94" i="1"/>
  <c r="E94" i="1"/>
  <c r="H109" i="3" l="1"/>
  <c r="I109" i="3" s="1"/>
  <c r="J108" i="3"/>
  <c r="E110" i="3"/>
  <c r="G110" i="3" s="1"/>
  <c r="C111" i="3"/>
  <c r="B110" i="3"/>
  <c r="E96" i="2"/>
  <c r="C97" i="2"/>
  <c r="B96" i="2"/>
  <c r="B95" i="1"/>
  <c r="E95" i="1"/>
  <c r="H110" i="3" l="1"/>
  <c r="I110" i="3" s="1"/>
  <c r="J109" i="3"/>
  <c r="E111" i="3"/>
  <c r="G111" i="3" s="1"/>
  <c r="B111" i="3"/>
  <c r="C112" i="3"/>
  <c r="B97" i="2"/>
  <c r="E97" i="2"/>
  <c r="C98" i="2"/>
  <c r="B96" i="1"/>
  <c r="E96" i="1"/>
  <c r="H111" i="3" l="1"/>
  <c r="I111" i="3" s="1"/>
  <c r="J111" i="3"/>
  <c r="J110" i="3"/>
  <c r="E112" i="3"/>
  <c r="G112" i="3" s="1"/>
  <c r="B112" i="3"/>
  <c r="C113" i="3"/>
  <c r="B98" i="2"/>
  <c r="C99" i="2"/>
  <c r="E98" i="2"/>
  <c r="B97" i="1"/>
  <c r="E97" i="1"/>
  <c r="H112" i="3" l="1"/>
  <c r="I112" i="3" s="1"/>
  <c r="J112" i="3"/>
  <c r="E113" i="3"/>
  <c r="G113" i="3" s="1"/>
  <c r="C114" i="3"/>
  <c r="B113" i="3"/>
  <c r="E99" i="2"/>
  <c r="C100" i="2"/>
  <c r="B99" i="2"/>
  <c r="B98" i="1"/>
  <c r="E98" i="1"/>
  <c r="H113" i="3" l="1"/>
  <c r="I113" i="3" s="1"/>
  <c r="E114" i="3"/>
  <c r="G114" i="3" s="1"/>
  <c r="B114" i="3"/>
  <c r="C115" i="3"/>
  <c r="E100" i="2"/>
  <c r="B100" i="2"/>
  <c r="C101" i="2"/>
  <c r="B99" i="1"/>
  <c r="E99" i="1"/>
  <c r="J113" i="3" l="1"/>
  <c r="H114" i="3"/>
  <c r="I114" i="3" s="1"/>
  <c r="E115" i="3"/>
  <c r="G115" i="3" s="1"/>
  <c r="C116" i="3"/>
  <c r="B115" i="3"/>
  <c r="C102" i="2"/>
  <c r="B101" i="2"/>
  <c r="E101" i="2"/>
  <c r="B100" i="1"/>
  <c r="E100" i="1"/>
  <c r="J114" i="3" l="1"/>
  <c r="H115" i="3"/>
  <c r="I115" i="3" s="1"/>
  <c r="E116" i="3"/>
  <c r="G116" i="3" s="1"/>
  <c r="C117" i="3"/>
  <c r="B116" i="3"/>
  <c r="C103" i="2"/>
  <c r="E102" i="2"/>
  <c r="B102" i="2"/>
  <c r="B101" i="1"/>
  <c r="E101" i="1"/>
  <c r="J115" i="3" l="1"/>
  <c r="H116" i="3"/>
  <c r="I116" i="3" s="1"/>
  <c r="E117" i="3"/>
  <c r="G117" i="3" s="1"/>
  <c r="B117" i="3"/>
  <c r="C118" i="3"/>
  <c r="E103" i="2"/>
  <c r="B103" i="2"/>
  <c r="C104" i="2"/>
  <c r="B102" i="1"/>
  <c r="E102" i="1"/>
  <c r="H117" i="3" l="1"/>
  <c r="I117" i="3" s="1"/>
  <c r="J116" i="3"/>
  <c r="E118" i="3"/>
  <c r="G118" i="3" s="1"/>
  <c r="C119" i="3"/>
  <c r="B118" i="3"/>
  <c r="C105" i="2"/>
  <c r="B104" i="2"/>
  <c r="E104" i="2"/>
  <c r="B103" i="1"/>
  <c r="E103" i="1"/>
  <c r="J117" i="3" l="1"/>
  <c r="H118" i="3"/>
  <c r="I118" i="3" s="1"/>
  <c r="J118" i="3"/>
  <c r="E119" i="3"/>
  <c r="G119" i="3" s="1"/>
  <c r="B119" i="3"/>
  <c r="C120" i="3"/>
  <c r="C106" i="2"/>
  <c r="E105" i="2"/>
  <c r="B105" i="2"/>
  <c r="B104" i="1"/>
  <c r="E104" i="1"/>
  <c r="H119" i="3" l="1"/>
  <c r="I119" i="3" s="1"/>
  <c r="J119" i="3"/>
  <c r="E120" i="3"/>
  <c r="G120" i="3" s="1"/>
  <c r="B120" i="3"/>
  <c r="C121" i="3"/>
  <c r="B106" i="2"/>
  <c r="E106" i="2"/>
  <c r="C107" i="2"/>
  <c r="B105" i="1"/>
  <c r="E105" i="1"/>
  <c r="H120" i="3" l="1"/>
  <c r="I120" i="3" s="1"/>
  <c r="E121" i="3"/>
  <c r="G121" i="3" s="1"/>
  <c r="C122" i="3"/>
  <c r="B121" i="3"/>
  <c r="C108" i="2"/>
  <c r="B107" i="2"/>
  <c r="E107" i="2"/>
  <c r="B106" i="1"/>
  <c r="E106" i="1"/>
  <c r="J120" i="3" l="1"/>
  <c r="H121" i="3"/>
  <c r="I121" i="3" s="1"/>
  <c r="E122" i="3"/>
  <c r="G122" i="3" s="1"/>
  <c r="B122" i="3"/>
  <c r="C123" i="3"/>
  <c r="E108" i="2"/>
  <c r="C109" i="2"/>
  <c r="B108" i="2"/>
  <c r="B107" i="1"/>
  <c r="E107" i="1"/>
  <c r="J121" i="3" l="1"/>
  <c r="H122" i="3"/>
  <c r="I122" i="3" s="1"/>
  <c r="E123" i="3"/>
  <c r="G123" i="3" s="1"/>
  <c r="C124" i="3"/>
  <c r="B123" i="3"/>
  <c r="B109" i="2"/>
  <c r="E109" i="2"/>
  <c r="C110" i="2"/>
  <c r="B108" i="1"/>
  <c r="E108" i="1"/>
  <c r="J122" i="3" l="1"/>
  <c r="H123" i="3"/>
  <c r="I123" i="3" s="1"/>
  <c r="E124" i="3"/>
  <c r="G124" i="3" s="1"/>
  <c r="C125" i="3"/>
  <c r="B124" i="3"/>
  <c r="C111" i="2"/>
  <c r="B110" i="2"/>
  <c r="E110" i="2"/>
  <c r="B109" i="1"/>
  <c r="E109" i="1"/>
  <c r="J123" i="3" l="1"/>
  <c r="H124" i="3"/>
  <c r="I124" i="3" s="1"/>
  <c r="E125" i="3"/>
  <c r="G125" i="3" s="1"/>
  <c r="B125" i="3"/>
  <c r="C126" i="3"/>
  <c r="C112" i="2"/>
  <c r="E111" i="2"/>
  <c r="B111" i="2"/>
  <c r="B110" i="1"/>
  <c r="E110" i="1"/>
  <c r="J124" i="3" l="1"/>
  <c r="H125" i="3"/>
  <c r="I125" i="3" s="1"/>
  <c r="J125" i="3"/>
  <c r="E126" i="3"/>
  <c r="G126" i="3" s="1"/>
  <c r="C127" i="3"/>
  <c r="B126" i="3"/>
  <c r="B112" i="2"/>
  <c r="E112" i="2"/>
  <c r="C113" i="2"/>
  <c r="B111" i="1"/>
  <c r="E111" i="1"/>
  <c r="H126" i="3" l="1"/>
  <c r="I126" i="3" s="1"/>
  <c r="J126" i="3"/>
  <c r="E127" i="3"/>
  <c r="G127" i="3" s="1"/>
  <c r="B127" i="3"/>
  <c r="C128" i="3"/>
  <c r="C114" i="2"/>
  <c r="B113" i="2"/>
  <c r="E113" i="2"/>
  <c r="B112" i="1"/>
  <c r="E112" i="1"/>
  <c r="H127" i="3" l="1"/>
  <c r="I127" i="3" s="1"/>
  <c r="E128" i="3"/>
  <c r="G128" i="3" s="1"/>
  <c r="B128" i="3"/>
  <c r="C129" i="3"/>
  <c r="B114" i="2"/>
  <c r="E114" i="2"/>
  <c r="C115" i="2"/>
  <c r="B113" i="1"/>
  <c r="E113" i="1"/>
  <c r="J127" i="3" l="1"/>
  <c r="H128" i="3"/>
  <c r="I128" i="3" s="1"/>
  <c r="E129" i="3"/>
  <c r="G129" i="3" s="1"/>
  <c r="C130" i="3"/>
  <c r="B129" i="3"/>
  <c r="B115" i="2"/>
  <c r="E115" i="2"/>
  <c r="C116" i="2"/>
  <c r="B114" i="1"/>
  <c r="E114" i="1"/>
  <c r="J128" i="3" l="1"/>
  <c r="H129" i="3"/>
  <c r="I129" i="3" s="1"/>
  <c r="E130" i="3"/>
  <c r="G130" i="3" s="1"/>
  <c r="B130" i="3"/>
  <c r="C131" i="3"/>
  <c r="E116" i="2"/>
  <c r="B116" i="2"/>
  <c r="C117" i="2"/>
  <c r="B115" i="1"/>
  <c r="E115" i="1"/>
  <c r="J129" i="3" l="1"/>
  <c r="H130" i="3"/>
  <c r="I130" i="3" s="1"/>
  <c r="E131" i="3"/>
  <c r="G131" i="3" s="1"/>
  <c r="C132" i="3"/>
  <c r="B131" i="3"/>
  <c r="C118" i="2"/>
  <c r="E117" i="2"/>
  <c r="B117" i="2"/>
  <c r="B116" i="1"/>
  <c r="E116" i="1"/>
  <c r="J130" i="3" l="1"/>
  <c r="H131" i="3"/>
  <c r="I131" i="3" s="1"/>
  <c r="E132" i="3"/>
  <c r="G132" i="3" s="1"/>
  <c r="C133" i="3"/>
  <c r="B132" i="3"/>
  <c r="C119" i="2"/>
  <c r="B118" i="2"/>
  <c r="E118" i="2"/>
  <c r="B117" i="1"/>
  <c r="E117" i="1"/>
  <c r="J131" i="3" l="1"/>
  <c r="H132" i="3"/>
  <c r="I132" i="3" s="1"/>
  <c r="J132" i="3"/>
  <c r="E133" i="3"/>
  <c r="G133" i="3" s="1"/>
  <c r="B133" i="3"/>
  <c r="C134" i="3"/>
  <c r="C120" i="2"/>
  <c r="E119" i="2"/>
  <c r="B119" i="2"/>
  <c r="B118" i="1"/>
  <c r="E118" i="1"/>
  <c r="H133" i="3" l="1"/>
  <c r="I133" i="3" s="1"/>
  <c r="J133" i="3"/>
  <c r="E134" i="3"/>
  <c r="G134" i="3" s="1"/>
  <c r="C135" i="3"/>
  <c r="B134" i="3"/>
  <c r="C121" i="2"/>
  <c r="E120" i="2"/>
  <c r="B120" i="2"/>
  <c r="B119" i="1"/>
  <c r="E119" i="1"/>
  <c r="H134" i="3" l="1"/>
  <c r="I134" i="3" s="1"/>
  <c r="E135" i="3"/>
  <c r="G135" i="3" s="1"/>
  <c r="B135" i="3"/>
  <c r="C136" i="3"/>
  <c r="B121" i="2"/>
  <c r="E121" i="2"/>
  <c r="C122" i="2"/>
  <c r="B120" i="1"/>
  <c r="E120" i="1"/>
  <c r="J134" i="3" l="1"/>
  <c r="H135" i="3"/>
  <c r="I135" i="3" s="1"/>
  <c r="E136" i="3"/>
  <c r="G136" i="3" s="1"/>
  <c r="B136" i="3"/>
  <c r="C137" i="3"/>
  <c r="B122" i="2"/>
  <c r="E122" i="2"/>
  <c r="C123" i="2"/>
  <c r="B121" i="1"/>
  <c r="E121" i="1"/>
  <c r="H136" i="3" l="1"/>
  <c r="I136" i="3" s="1"/>
  <c r="J135" i="3"/>
  <c r="E137" i="3"/>
  <c r="G137" i="3" s="1"/>
  <c r="C138" i="3"/>
  <c r="B137" i="3"/>
  <c r="C124" i="2"/>
  <c r="E123" i="2"/>
  <c r="B123" i="2"/>
  <c r="B122" i="1"/>
  <c r="E122" i="1"/>
  <c r="H137" i="3" l="1"/>
  <c r="I137" i="3" s="1"/>
  <c r="J136" i="3"/>
  <c r="E138" i="3"/>
  <c r="G138" i="3" s="1"/>
  <c r="B138" i="3"/>
  <c r="C139" i="3"/>
  <c r="E124" i="2"/>
  <c r="B124" i="2"/>
  <c r="C125" i="2"/>
  <c r="B123" i="1"/>
  <c r="E123" i="1"/>
  <c r="J137" i="3" l="1"/>
  <c r="H138" i="3"/>
  <c r="I138" i="3" s="1"/>
  <c r="E139" i="3"/>
  <c r="G139" i="3" s="1"/>
  <c r="C140" i="3"/>
  <c r="B139" i="3"/>
  <c r="B125" i="2"/>
  <c r="C126" i="2"/>
  <c r="E125" i="2"/>
  <c r="B124" i="1"/>
  <c r="E124" i="1"/>
  <c r="J138" i="3" l="1"/>
  <c r="H139" i="3"/>
  <c r="I139" i="3" s="1"/>
  <c r="J139" i="3"/>
  <c r="E140" i="3"/>
  <c r="G140" i="3" s="1"/>
  <c r="C141" i="3"/>
  <c r="B140" i="3"/>
  <c r="C127" i="2"/>
  <c r="E126" i="2"/>
  <c r="B126" i="2"/>
  <c r="B125" i="1"/>
  <c r="E125" i="1"/>
  <c r="H140" i="3" l="1"/>
  <c r="I140" i="3" s="1"/>
  <c r="J140" i="3"/>
  <c r="E141" i="3"/>
  <c r="G141" i="3" s="1"/>
  <c r="B141" i="3"/>
  <c r="C142" i="3"/>
  <c r="E127" i="2"/>
  <c r="B127" i="2"/>
  <c r="C128" i="2"/>
  <c r="B126" i="1"/>
  <c r="E126" i="1"/>
  <c r="H141" i="3" l="1"/>
  <c r="I141" i="3" s="1"/>
  <c r="E142" i="3"/>
  <c r="G142" i="3" s="1"/>
  <c r="C143" i="3"/>
  <c r="B142" i="3"/>
  <c r="B128" i="2"/>
  <c r="E128" i="2"/>
  <c r="C129" i="2"/>
  <c r="B127" i="1"/>
  <c r="E127" i="1"/>
  <c r="J141" i="3" l="1"/>
  <c r="H142" i="3"/>
  <c r="I142" i="3" s="1"/>
  <c r="E143" i="3"/>
  <c r="G143" i="3" s="1"/>
  <c r="B143" i="3"/>
  <c r="C144" i="3"/>
  <c r="C130" i="2"/>
  <c r="E129" i="2"/>
  <c r="B129" i="2"/>
  <c r="B128" i="1"/>
  <c r="E128" i="1"/>
  <c r="J142" i="3" l="1"/>
  <c r="H143" i="3"/>
  <c r="I143" i="3" s="1"/>
  <c r="E144" i="3"/>
  <c r="G144" i="3" s="1"/>
  <c r="B144" i="3"/>
  <c r="C145" i="3"/>
  <c r="B130" i="2"/>
  <c r="E130" i="2"/>
  <c r="C131" i="2"/>
  <c r="B129" i="1"/>
  <c r="E129" i="1"/>
  <c r="J143" i="3" l="1"/>
  <c r="H144" i="3"/>
  <c r="I144" i="3" s="1"/>
  <c r="E145" i="3"/>
  <c r="G145" i="3" s="1"/>
  <c r="C146" i="3"/>
  <c r="B145" i="3"/>
  <c r="B131" i="2"/>
  <c r="C132" i="2"/>
  <c r="E131" i="2"/>
  <c r="B130" i="1"/>
  <c r="E130" i="1"/>
  <c r="J144" i="3" l="1"/>
  <c r="H145" i="3"/>
  <c r="I145" i="3" s="1"/>
  <c r="E146" i="3"/>
  <c r="G146" i="3" s="1"/>
  <c r="B146" i="3"/>
  <c r="C147" i="3"/>
  <c r="E132" i="2"/>
  <c r="C133" i="2"/>
  <c r="B132" i="2"/>
  <c r="B131" i="1"/>
  <c r="E131" i="1"/>
  <c r="J145" i="3" l="1"/>
  <c r="H146" i="3"/>
  <c r="I146" i="3" s="1"/>
  <c r="J146" i="3"/>
  <c r="E147" i="3"/>
  <c r="G147" i="3" s="1"/>
  <c r="C148" i="3"/>
  <c r="B147" i="3"/>
  <c r="E133" i="2"/>
  <c r="B133" i="2"/>
  <c r="C134" i="2"/>
  <c r="B132" i="1"/>
  <c r="E132" i="1"/>
  <c r="H147" i="3" l="1"/>
  <c r="I147" i="3" s="1"/>
  <c r="J147" i="3"/>
  <c r="E148" i="3"/>
  <c r="G148" i="3" s="1"/>
  <c r="C149" i="3"/>
  <c r="B148" i="3"/>
  <c r="C135" i="2"/>
  <c r="B134" i="2"/>
  <c r="E134" i="2"/>
  <c r="B133" i="1"/>
  <c r="E133" i="1"/>
  <c r="H148" i="3" l="1"/>
  <c r="I148" i="3" s="1"/>
  <c r="E149" i="3"/>
  <c r="G149" i="3" s="1"/>
  <c r="B149" i="3"/>
  <c r="C150" i="3"/>
  <c r="C136" i="2"/>
  <c r="E135" i="2"/>
  <c r="B135" i="2"/>
  <c r="B134" i="1"/>
  <c r="E134" i="1"/>
  <c r="J148" i="3" l="1"/>
  <c r="H149" i="3"/>
  <c r="I149" i="3" s="1"/>
  <c r="E150" i="3"/>
  <c r="G150" i="3" s="1"/>
  <c r="C151" i="3"/>
  <c r="B150" i="3"/>
  <c r="E136" i="2"/>
  <c r="B136" i="2"/>
  <c r="C137" i="2"/>
  <c r="B135" i="1"/>
  <c r="E135" i="1"/>
  <c r="J149" i="3" l="1"/>
  <c r="H150" i="3"/>
  <c r="I150" i="3" s="1"/>
  <c r="E151" i="3"/>
  <c r="G151" i="3" s="1"/>
  <c r="B151" i="3"/>
  <c r="C152" i="3"/>
  <c r="B137" i="2"/>
  <c r="C138" i="2"/>
  <c r="E137" i="2"/>
  <c r="B136" i="1"/>
  <c r="E136" i="1"/>
  <c r="H151" i="3" l="1"/>
  <c r="I151" i="3" s="1"/>
  <c r="J150" i="3"/>
  <c r="E152" i="3"/>
  <c r="G152" i="3" s="1"/>
  <c r="B152" i="3"/>
  <c r="C153" i="3"/>
  <c r="B138" i="2"/>
  <c r="C139" i="2"/>
  <c r="E138" i="2"/>
  <c r="B137" i="1"/>
  <c r="E137" i="1"/>
  <c r="J151" i="3" l="1"/>
  <c r="H152" i="3"/>
  <c r="I152" i="3" s="1"/>
  <c r="E153" i="3"/>
  <c r="G153" i="3" s="1"/>
  <c r="C154" i="3"/>
  <c r="B153" i="3"/>
  <c r="E139" i="2"/>
  <c r="B139" i="2"/>
  <c r="C140" i="2"/>
  <c r="B138" i="1"/>
  <c r="E138" i="1"/>
  <c r="J152" i="3" l="1"/>
  <c r="H153" i="3"/>
  <c r="I153" i="3" s="1"/>
  <c r="J153" i="3"/>
  <c r="E154" i="3"/>
  <c r="G154" i="3" s="1"/>
  <c r="B154" i="3"/>
  <c r="C155" i="3"/>
  <c r="E140" i="2"/>
  <c r="B140" i="2"/>
  <c r="C141" i="2"/>
  <c r="B139" i="1"/>
  <c r="E139" i="1"/>
  <c r="H154" i="3" l="1"/>
  <c r="I154" i="3" s="1"/>
  <c r="J154" i="3"/>
  <c r="E155" i="3"/>
  <c r="G155" i="3" s="1"/>
  <c r="C156" i="3"/>
  <c r="B155" i="3"/>
  <c r="C142" i="2"/>
  <c r="B141" i="2"/>
  <c r="E141" i="2"/>
  <c r="B140" i="1"/>
  <c r="E140" i="1"/>
  <c r="H155" i="3" l="1"/>
  <c r="I155" i="3" s="1"/>
  <c r="E156" i="3"/>
  <c r="G156" i="3" s="1"/>
  <c r="C157" i="3"/>
  <c r="B156" i="3"/>
  <c r="C143" i="2"/>
  <c r="E142" i="2"/>
  <c r="B142" i="2"/>
  <c r="B141" i="1"/>
  <c r="E141" i="1"/>
  <c r="J155" i="3" l="1"/>
  <c r="H156" i="3"/>
  <c r="I156" i="3" s="1"/>
  <c r="E157" i="3"/>
  <c r="G157" i="3" s="1"/>
  <c r="B157" i="3"/>
  <c r="C158" i="3"/>
  <c r="B143" i="2"/>
  <c r="C144" i="2"/>
  <c r="E143" i="2"/>
  <c r="B142" i="1"/>
  <c r="E142" i="1"/>
  <c r="J156" i="3" l="1"/>
  <c r="H157" i="3"/>
  <c r="I157" i="3" s="1"/>
  <c r="E158" i="3"/>
  <c r="G158" i="3" s="1"/>
  <c r="C159" i="3"/>
  <c r="B158" i="3"/>
  <c r="C145" i="2"/>
  <c r="E144" i="2"/>
  <c r="B144" i="2"/>
  <c r="B143" i="1"/>
  <c r="E143" i="1"/>
  <c r="J157" i="3" l="1"/>
  <c r="H158" i="3"/>
  <c r="I158" i="3" s="1"/>
  <c r="E159" i="3"/>
  <c r="G159" i="3" s="1"/>
  <c r="B159" i="3"/>
  <c r="C160" i="3"/>
  <c r="C146" i="2"/>
  <c r="E145" i="2"/>
  <c r="B145" i="2"/>
  <c r="B144" i="1"/>
  <c r="E144" i="1"/>
  <c r="J158" i="3" l="1"/>
  <c r="H159" i="3"/>
  <c r="I159" i="3" s="1"/>
  <c r="E160" i="3"/>
  <c r="G160" i="3" s="1"/>
  <c r="B160" i="3"/>
  <c r="C161" i="3"/>
  <c r="B146" i="2"/>
  <c r="E146" i="2"/>
  <c r="C147" i="2"/>
  <c r="B145" i="1"/>
  <c r="E145" i="1"/>
  <c r="J159" i="3" l="1"/>
  <c r="H160" i="3"/>
  <c r="I160" i="3" s="1"/>
  <c r="J160" i="3"/>
  <c r="E161" i="3"/>
  <c r="G161" i="3" s="1"/>
  <c r="C162" i="3"/>
  <c r="B161" i="3"/>
  <c r="B147" i="2"/>
  <c r="C148" i="2"/>
  <c r="E147" i="2"/>
  <c r="B146" i="1"/>
  <c r="E146" i="1"/>
  <c r="H161" i="3" l="1"/>
  <c r="I161" i="3" s="1"/>
  <c r="J161" i="3"/>
  <c r="E162" i="3"/>
  <c r="G162" i="3" s="1"/>
  <c r="B162" i="3"/>
  <c r="C163" i="3"/>
  <c r="B148" i="2"/>
  <c r="E148" i="2"/>
  <c r="C149" i="2"/>
  <c r="B147" i="1"/>
  <c r="E147" i="1"/>
  <c r="H162" i="3" l="1"/>
  <c r="I162" i="3" s="1"/>
  <c r="E163" i="3"/>
  <c r="G163" i="3" s="1"/>
  <c r="C164" i="3"/>
  <c r="B163" i="3"/>
  <c r="E149" i="2"/>
  <c r="B149" i="2"/>
  <c r="C150" i="2"/>
  <c r="B148" i="1"/>
  <c r="E148" i="1"/>
  <c r="J162" i="3" l="1"/>
  <c r="H163" i="3"/>
  <c r="I163" i="3" s="1"/>
  <c r="E164" i="3"/>
  <c r="G164" i="3" s="1"/>
  <c r="C165" i="3"/>
  <c r="B164" i="3"/>
  <c r="E150" i="2"/>
  <c r="C151" i="2"/>
  <c r="B150" i="2"/>
  <c r="B149" i="1"/>
  <c r="E149" i="1"/>
  <c r="J163" i="3" l="1"/>
  <c r="H164" i="3"/>
  <c r="I164" i="3" s="1"/>
  <c r="E165" i="3"/>
  <c r="G165" i="3" s="1"/>
  <c r="B165" i="3"/>
  <c r="C166" i="3"/>
  <c r="C152" i="2"/>
  <c r="B151" i="2"/>
  <c r="E151" i="2"/>
  <c r="B150" i="1"/>
  <c r="E150" i="1"/>
  <c r="J164" i="3" l="1"/>
  <c r="H165" i="3"/>
  <c r="I165" i="3" s="1"/>
  <c r="E166" i="3"/>
  <c r="G166" i="3" s="1"/>
  <c r="C167" i="3"/>
  <c r="B166" i="3"/>
  <c r="C153" i="2"/>
  <c r="E152" i="2"/>
  <c r="B152" i="2"/>
  <c r="B151" i="1"/>
  <c r="E151" i="1"/>
  <c r="J165" i="3" l="1"/>
  <c r="H166" i="3"/>
  <c r="I166" i="3" s="1"/>
  <c r="E167" i="3"/>
  <c r="G167" i="3" s="1"/>
  <c r="B167" i="3"/>
  <c r="C168" i="3"/>
  <c r="B153" i="2"/>
  <c r="E153" i="2"/>
  <c r="C154" i="2"/>
  <c r="B152" i="1"/>
  <c r="E152" i="1"/>
  <c r="J166" i="3" l="1"/>
  <c r="H167" i="3"/>
  <c r="I167" i="3" s="1"/>
  <c r="J167" i="3"/>
  <c r="E168" i="3"/>
  <c r="G168" i="3" s="1"/>
  <c r="B168" i="3"/>
  <c r="C169" i="3"/>
  <c r="B154" i="2"/>
  <c r="E154" i="2"/>
  <c r="C155" i="2"/>
  <c r="B153" i="1"/>
  <c r="E153" i="1"/>
  <c r="H168" i="3" l="1"/>
  <c r="I168" i="3" s="1"/>
  <c r="J168" i="3"/>
  <c r="E169" i="3"/>
  <c r="G169" i="3" s="1"/>
  <c r="C170" i="3"/>
  <c r="B169" i="3"/>
  <c r="C156" i="2"/>
  <c r="E155" i="2"/>
  <c r="B155" i="2"/>
  <c r="B154" i="1"/>
  <c r="E154" i="1"/>
  <c r="H169" i="3" l="1"/>
  <c r="I169" i="3" s="1"/>
  <c r="E170" i="3"/>
  <c r="G170" i="3" s="1"/>
  <c r="B170" i="3"/>
  <c r="C171" i="3"/>
  <c r="B156" i="2"/>
  <c r="E156" i="2"/>
  <c r="C157" i="2"/>
  <c r="B155" i="1"/>
  <c r="E155" i="1"/>
  <c r="J169" i="3" l="1"/>
  <c r="H170" i="3"/>
  <c r="I170" i="3" s="1"/>
  <c r="E171" i="3"/>
  <c r="G171" i="3" s="1"/>
  <c r="C172" i="3"/>
  <c r="B171" i="3"/>
  <c r="B157" i="2"/>
  <c r="E157" i="2"/>
  <c r="C158" i="2"/>
  <c r="B156" i="1"/>
  <c r="E156" i="1"/>
  <c r="J170" i="3" l="1"/>
  <c r="H171" i="3"/>
  <c r="I171" i="3" s="1"/>
  <c r="E172" i="3"/>
  <c r="G172" i="3" s="1"/>
  <c r="C173" i="3"/>
  <c r="B172" i="3"/>
  <c r="E158" i="2"/>
  <c r="C159" i="2"/>
  <c r="B158" i="2"/>
  <c r="B157" i="1"/>
  <c r="E157" i="1"/>
  <c r="J171" i="3" l="1"/>
  <c r="H172" i="3"/>
  <c r="I172" i="3" s="1"/>
  <c r="E173" i="3"/>
  <c r="G173" i="3" s="1"/>
  <c r="B173" i="3"/>
  <c r="C174" i="3"/>
  <c r="C160" i="2"/>
  <c r="E159" i="2"/>
  <c r="B159" i="2"/>
  <c r="B158" i="1"/>
  <c r="E158" i="1"/>
  <c r="J172" i="3" l="1"/>
  <c r="H173" i="3"/>
  <c r="I173" i="3" s="1"/>
  <c r="E174" i="3"/>
  <c r="G174" i="3" s="1"/>
  <c r="C175" i="3"/>
  <c r="B174" i="3"/>
  <c r="C161" i="2"/>
  <c r="B160" i="2"/>
  <c r="E160" i="2"/>
  <c r="B159" i="1"/>
  <c r="E159" i="1"/>
  <c r="J173" i="3" l="1"/>
  <c r="H174" i="3"/>
  <c r="I174" i="3" s="1"/>
  <c r="J174" i="3"/>
  <c r="E175" i="3"/>
  <c r="G175" i="3" s="1"/>
  <c r="B175" i="3"/>
  <c r="C176" i="3"/>
  <c r="E161" i="2"/>
  <c r="B161" i="2"/>
  <c r="C162" i="2"/>
  <c r="B160" i="1"/>
  <c r="E160" i="1"/>
  <c r="H175" i="3" l="1"/>
  <c r="I175" i="3" s="1"/>
  <c r="J175" i="3"/>
  <c r="E176" i="3"/>
  <c r="G176" i="3" s="1"/>
  <c r="B176" i="3"/>
  <c r="C177" i="3"/>
  <c r="B162" i="2"/>
  <c r="C163" i="2"/>
  <c r="E162" i="2"/>
  <c r="B161" i="1"/>
  <c r="E161" i="1"/>
  <c r="H176" i="3" l="1"/>
  <c r="I176" i="3" s="1"/>
  <c r="E177" i="3"/>
  <c r="G177" i="3" s="1"/>
  <c r="C178" i="3"/>
  <c r="B177" i="3"/>
  <c r="C164" i="2"/>
  <c r="E163" i="2"/>
  <c r="B163" i="2"/>
  <c r="B162" i="1"/>
  <c r="E162" i="1"/>
  <c r="J176" i="3" l="1"/>
  <c r="H177" i="3"/>
  <c r="I177" i="3" s="1"/>
  <c r="E178" i="3"/>
  <c r="G178" i="3" s="1"/>
  <c r="B178" i="3"/>
  <c r="C179" i="3"/>
  <c r="B164" i="2"/>
  <c r="E164" i="2"/>
  <c r="C165" i="2"/>
  <c r="B163" i="1"/>
  <c r="E163" i="1"/>
  <c r="H178" i="3" l="1"/>
  <c r="I178" i="3" s="1"/>
  <c r="J177" i="3"/>
  <c r="E179" i="3"/>
  <c r="G179" i="3" s="1"/>
  <c r="C180" i="3"/>
  <c r="B179" i="3"/>
  <c r="B165" i="2"/>
  <c r="C166" i="2"/>
  <c r="E165" i="2"/>
  <c r="B164" i="1"/>
  <c r="E164" i="1"/>
  <c r="J178" i="3" l="1"/>
  <c r="H179" i="3"/>
  <c r="I179" i="3" s="1"/>
  <c r="E180" i="3"/>
  <c r="G180" i="3" s="1"/>
  <c r="C181" i="3"/>
  <c r="B180" i="3"/>
  <c r="E166" i="2"/>
  <c r="C167" i="2"/>
  <c r="B166" i="2"/>
  <c r="B165" i="1"/>
  <c r="E165" i="1"/>
  <c r="H180" i="3" l="1"/>
  <c r="I180" i="3" s="1"/>
  <c r="J179" i="3"/>
  <c r="E181" i="3"/>
  <c r="G181" i="3" s="1"/>
  <c r="B181" i="3"/>
  <c r="C182" i="3"/>
  <c r="B167" i="2"/>
  <c r="C168" i="2"/>
  <c r="E167" i="2"/>
  <c r="B166" i="1"/>
  <c r="E166" i="1"/>
  <c r="J180" i="3" l="1"/>
  <c r="H181" i="3"/>
  <c r="I181" i="3" s="1"/>
  <c r="J181" i="3"/>
  <c r="E182" i="3"/>
  <c r="G182" i="3" s="1"/>
  <c r="C183" i="3"/>
  <c r="B182" i="3"/>
  <c r="C169" i="2"/>
  <c r="B168" i="2"/>
  <c r="E168" i="2"/>
  <c r="B167" i="1"/>
  <c r="E167" i="1"/>
  <c r="H182" i="3" l="1"/>
  <c r="I182" i="3" s="1"/>
  <c r="J182" i="3"/>
  <c r="E183" i="3"/>
  <c r="G183" i="3" s="1"/>
  <c r="B183" i="3"/>
  <c r="C184" i="3"/>
  <c r="E169" i="2"/>
  <c r="C170" i="2"/>
  <c r="B169" i="2"/>
  <c r="B168" i="1"/>
  <c r="E168" i="1"/>
  <c r="H183" i="3" l="1"/>
  <c r="I183" i="3" s="1"/>
  <c r="E184" i="3"/>
  <c r="G184" i="3" s="1"/>
  <c r="B184" i="3"/>
  <c r="C185" i="3"/>
  <c r="B170" i="2"/>
  <c r="C171" i="2"/>
  <c r="E170" i="2"/>
  <c r="B169" i="1"/>
  <c r="E169" i="1"/>
  <c r="J183" i="3" l="1"/>
  <c r="H184" i="3"/>
  <c r="I184" i="3" s="1"/>
  <c r="E185" i="3"/>
  <c r="G185" i="3" s="1"/>
  <c r="C186" i="3"/>
  <c r="B185" i="3"/>
  <c r="C172" i="2"/>
  <c r="E171" i="2"/>
  <c r="B171" i="2"/>
  <c r="B170" i="1"/>
  <c r="E170" i="1"/>
  <c r="J184" i="3" l="1"/>
  <c r="H185" i="3"/>
  <c r="I185" i="3" s="1"/>
  <c r="E186" i="3"/>
  <c r="G186" i="3" s="1"/>
  <c r="B186" i="3"/>
  <c r="C187" i="3"/>
  <c r="B172" i="2"/>
  <c r="E172" i="2"/>
  <c r="C173" i="2"/>
  <c r="B171" i="1"/>
  <c r="E171" i="1"/>
  <c r="J185" i="3" l="1"/>
  <c r="H186" i="3"/>
  <c r="I186" i="3" s="1"/>
  <c r="E187" i="3"/>
  <c r="G187" i="3" s="1"/>
  <c r="C188" i="3"/>
  <c r="B187" i="3"/>
  <c r="B173" i="2"/>
  <c r="E173" i="2"/>
  <c r="C174" i="2"/>
  <c r="B172" i="1"/>
  <c r="E172" i="1"/>
  <c r="J186" i="3" l="1"/>
  <c r="H187" i="3"/>
  <c r="I187" i="3" s="1"/>
  <c r="E188" i="3"/>
  <c r="G188" i="3" s="1"/>
  <c r="C189" i="3"/>
  <c r="B188" i="3"/>
  <c r="E174" i="2"/>
  <c r="C175" i="2"/>
  <c r="B174" i="2"/>
  <c r="B173" i="1"/>
  <c r="E173" i="1"/>
  <c r="J187" i="3" l="1"/>
  <c r="H188" i="3"/>
  <c r="I188" i="3" s="1"/>
  <c r="J188" i="3"/>
  <c r="E189" i="3"/>
  <c r="G189" i="3" s="1"/>
  <c r="B189" i="3"/>
  <c r="C190" i="3"/>
  <c r="B175" i="2"/>
  <c r="C176" i="2"/>
  <c r="E175" i="2"/>
  <c r="B174" i="1"/>
  <c r="E174" i="1"/>
  <c r="H189" i="3" l="1"/>
  <c r="I189" i="3" s="1"/>
  <c r="J189" i="3"/>
  <c r="E190" i="3"/>
  <c r="G190" i="3" s="1"/>
  <c r="C191" i="3"/>
  <c r="B190" i="3"/>
  <c r="C177" i="2"/>
  <c r="E176" i="2"/>
  <c r="B176" i="2"/>
  <c r="B175" i="1"/>
  <c r="E175" i="1"/>
  <c r="H190" i="3" l="1"/>
  <c r="I190" i="3" s="1"/>
  <c r="J190" i="3"/>
  <c r="E191" i="3"/>
  <c r="G191" i="3" s="1"/>
  <c r="B191" i="3"/>
  <c r="C192" i="3"/>
  <c r="E177" i="2"/>
  <c r="B177" i="2"/>
  <c r="C178" i="2"/>
  <c r="B176" i="1"/>
  <c r="E176" i="1"/>
  <c r="H191" i="3" l="1"/>
  <c r="I191" i="3" s="1"/>
  <c r="E192" i="3"/>
  <c r="G192" i="3" s="1"/>
  <c r="B192" i="3"/>
  <c r="C193" i="3"/>
  <c r="B178" i="2"/>
  <c r="E178" i="2"/>
  <c r="C179" i="2"/>
  <c r="B177" i="1"/>
  <c r="E177" i="1"/>
  <c r="J191" i="3" l="1"/>
  <c r="H192" i="3"/>
  <c r="I192" i="3" s="1"/>
  <c r="E193" i="3"/>
  <c r="G193" i="3" s="1"/>
  <c r="C194" i="3"/>
  <c r="B193" i="3"/>
  <c r="C180" i="2"/>
  <c r="E179" i="2"/>
  <c r="B179" i="2"/>
  <c r="B178" i="1"/>
  <c r="E178" i="1"/>
  <c r="J192" i="3" l="1"/>
  <c r="H193" i="3"/>
  <c r="I193" i="3" s="1"/>
  <c r="E194" i="3"/>
  <c r="G194" i="3" s="1"/>
  <c r="B194" i="3"/>
  <c r="C195" i="3"/>
  <c r="B180" i="2"/>
  <c r="E180" i="2"/>
  <c r="C181" i="2"/>
  <c r="B179" i="1"/>
  <c r="E179" i="1"/>
  <c r="J193" i="3" l="1"/>
  <c r="H194" i="3"/>
  <c r="I194" i="3" s="1"/>
  <c r="E195" i="3"/>
  <c r="G195" i="3" s="1"/>
  <c r="C196" i="3"/>
  <c r="B195" i="3"/>
  <c r="C182" i="2"/>
  <c r="E181" i="2"/>
  <c r="B181" i="2"/>
  <c r="B180" i="1"/>
  <c r="E180" i="1"/>
  <c r="J194" i="3" l="1"/>
  <c r="H195" i="3"/>
  <c r="I195" i="3" s="1"/>
  <c r="J195" i="3"/>
  <c r="E196" i="3"/>
  <c r="G196" i="3" s="1"/>
  <c r="C197" i="3"/>
  <c r="B196" i="3"/>
  <c r="E182" i="2"/>
  <c r="C183" i="2"/>
  <c r="B182" i="2"/>
  <c r="B181" i="1"/>
  <c r="E181" i="1"/>
  <c r="H196" i="3" l="1"/>
  <c r="I196" i="3" s="1"/>
  <c r="J196" i="3"/>
  <c r="E197" i="3"/>
  <c r="G197" i="3" s="1"/>
  <c r="B197" i="3"/>
  <c r="C198" i="3"/>
  <c r="B183" i="2"/>
  <c r="E183" i="2"/>
  <c r="C184" i="2"/>
  <c r="B182" i="1"/>
  <c r="E182" i="1"/>
  <c r="H197" i="3" l="1"/>
  <c r="I197" i="3" s="1"/>
  <c r="E198" i="3"/>
  <c r="G198" i="3" s="1"/>
  <c r="C199" i="3"/>
  <c r="B198" i="3"/>
  <c r="C185" i="2"/>
  <c r="B184" i="2"/>
  <c r="E184" i="2"/>
  <c r="B183" i="1"/>
  <c r="E183" i="1"/>
  <c r="J197" i="3" l="1"/>
  <c r="H198" i="3"/>
  <c r="I198" i="3" s="1"/>
  <c r="E199" i="3"/>
  <c r="G199" i="3" s="1"/>
  <c r="B199" i="3"/>
  <c r="C200" i="3"/>
  <c r="E185" i="2"/>
  <c r="B185" i="2"/>
  <c r="C186" i="2"/>
  <c r="B184" i="1"/>
  <c r="E184" i="1"/>
  <c r="J198" i="3" l="1"/>
  <c r="H199" i="3"/>
  <c r="I199" i="3" s="1"/>
  <c r="E200" i="3"/>
  <c r="G200" i="3" s="1"/>
  <c r="B200" i="3"/>
  <c r="C201" i="3"/>
  <c r="B186" i="2"/>
  <c r="C187" i="2"/>
  <c r="E186" i="2"/>
  <c r="B185" i="1"/>
  <c r="E185" i="1"/>
  <c r="J199" i="3" l="1"/>
  <c r="H200" i="3"/>
  <c r="I200" i="3" s="1"/>
  <c r="E201" i="3"/>
  <c r="G201" i="3" s="1"/>
  <c r="C202" i="3"/>
  <c r="B201" i="3"/>
  <c r="C188" i="2"/>
  <c r="E187" i="2"/>
  <c r="B187" i="2"/>
  <c r="B186" i="1"/>
  <c r="E186" i="1"/>
  <c r="J200" i="3" l="1"/>
  <c r="H201" i="3"/>
  <c r="I201" i="3" s="1"/>
  <c r="E202" i="3"/>
  <c r="G202" i="3" s="1"/>
  <c r="B202" i="3"/>
  <c r="C203" i="3"/>
  <c r="B188" i="2"/>
  <c r="E188" i="2"/>
  <c r="C189" i="2"/>
  <c r="B187" i="1"/>
  <c r="E187" i="1"/>
  <c r="J201" i="3" l="1"/>
  <c r="H202" i="3"/>
  <c r="I202" i="3" s="1"/>
  <c r="J202" i="3"/>
  <c r="E203" i="3"/>
  <c r="G203" i="3" s="1"/>
  <c r="C204" i="3"/>
  <c r="B203" i="3"/>
  <c r="C190" i="2"/>
  <c r="B189" i="2"/>
  <c r="E189" i="2"/>
  <c r="B188" i="1"/>
  <c r="E188" i="1"/>
  <c r="H203" i="3" l="1"/>
  <c r="I203" i="3" s="1"/>
  <c r="J203" i="3"/>
  <c r="E204" i="3"/>
  <c r="G204" i="3" s="1"/>
  <c r="C205" i="3"/>
  <c r="B204" i="3"/>
  <c r="E190" i="2"/>
  <c r="C191" i="2"/>
  <c r="B190" i="2"/>
  <c r="B189" i="1"/>
  <c r="E189" i="1"/>
  <c r="H204" i="3" l="1"/>
  <c r="I204" i="3" s="1"/>
  <c r="E205" i="3"/>
  <c r="G205" i="3" s="1"/>
  <c r="B205" i="3"/>
  <c r="C206" i="3"/>
  <c r="B191" i="2"/>
  <c r="C192" i="2"/>
  <c r="E191" i="2"/>
  <c r="B190" i="1"/>
  <c r="E190" i="1"/>
  <c r="J204" i="3" l="1"/>
  <c r="H205" i="3"/>
  <c r="I205" i="3" s="1"/>
  <c r="E206" i="3"/>
  <c r="G206" i="3" s="1"/>
  <c r="C207" i="3"/>
  <c r="B206" i="3"/>
  <c r="C193" i="2"/>
  <c r="E192" i="2"/>
  <c r="B192" i="2"/>
  <c r="B191" i="1"/>
  <c r="E191" i="1"/>
  <c r="J205" i="3" l="1"/>
  <c r="H206" i="3"/>
  <c r="I206" i="3" s="1"/>
  <c r="E207" i="3"/>
  <c r="G207" i="3" s="1"/>
  <c r="B207" i="3"/>
  <c r="C208" i="3"/>
  <c r="E193" i="2"/>
  <c r="B193" i="2"/>
  <c r="C194" i="2"/>
  <c r="B192" i="1"/>
  <c r="E192" i="1"/>
  <c r="J206" i="3" l="1"/>
  <c r="H207" i="3"/>
  <c r="I207" i="3" s="1"/>
  <c r="E208" i="3"/>
  <c r="G208" i="3" s="1"/>
  <c r="B208" i="3"/>
  <c r="C209" i="3"/>
  <c r="B194" i="2"/>
  <c r="C195" i="2"/>
  <c r="E194" i="2"/>
  <c r="B193" i="1"/>
  <c r="E193" i="1"/>
  <c r="J207" i="3" l="1"/>
  <c r="H208" i="3"/>
  <c r="I208" i="3" s="1"/>
  <c r="E209" i="3"/>
  <c r="G209" i="3" s="1"/>
  <c r="C210" i="3"/>
  <c r="B209" i="3"/>
  <c r="C196" i="2"/>
  <c r="E195" i="2"/>
  <c r="B195" i="2"/>
  <c r="B194" i="1"/>
  <c r="E194" i="1"/>
  <c r="J208" i="3" l="1"/>
  <c r="H209" i="3"/>
  <c r="I209" i="3" s="1"/>
  <c r="J209" i="3"/>
  <c r="E210" i="3"/>
  <c r="G210" i="3" s="1"/>
  <c r="B210" i="3"/>
  <c r="C211" i="3"/>
  <c r="B196" i="2"/>
  <c r="E196" i="2"/>
  <c r="C197" i="2"/>
  <c r="B195" i="1"/>
  <c r="E195" i="1"/>
  <c r="H210" i="3" l="1"/>
  <c r="I210" i="3" s="1"/>
  <c r="J210" i="3"/>
  <c r="E211" i="3"/>
  <c r="G211" i="3" s="1"/>
  <c r="C212" i="3"/>
  <c r="B211" i="3"/>
  <c r="C198" i="2"/>
  <c r="E197" i="2"/>
  <c r="B197" i="2"/>
  <c r="B196" i="1"/>
  <c r="E196" i="1"/>
  <c r="H211" i="3" l="1"/>
  <c r="I211" i="3" s="1"/>
  <c r="E212" i="3"/>
  <c r="G212" i="3" s="1"/>
  <c r="C213" i="3"/>
  <c r="B212" i="3"/>
  <c r="E198" i="2"/>
  <c r="C199" i="2"/>
  <c r="B198" i="2"/>
  <c r="B197" i="1"/>
  <c r="E197" i="1"/>
  <c r="J211" i="3" l="1"/>
  <c r="H212" i="3"/>
  <c r="I212" i="3" s="1"/>
  <c r="E213" i="3"/>
  <c r="G213" i="3" s="1"/>
  <c r="B213" i="3"/>
  <c r="C214" i="3"/>
  <c r="B199" i="2"/>
  <c r="E199" i="2"/>
  <c r="C200" i="2"/>
  <c r="B198" i="1"/>
  <c r="E198" i="1"/>
  <c r="J212" i="3" l="1"/>
  <c r="H213" i="3"/>
  <c r="I213" i="3" s="1"/>
  <c r="E214" i="3"/>
  <c r="G214" i="3" s="1"/>
  <c r="C215" i="3"/>
  <c r="B214" i="3"/>
  <c r="C201" i="2"/>
  <c r="B200" i="2"/>
  <c r="E200" i="2"/>
  <c r="B199" i="1"/>
  <c r="E199" i="1"/>
  <c r="J213" i="3" l="1"/>
  <c r="H214" i="3"/>
  <c r="I214" i="3" s="1"/>
  <c r="E215" i="3"/>
  <c r="G215" i="3" s="1"/>
  <c r="B215" i="3"/>
  <c r="C216" i="3"/>
  <c r="E201" i="2"/>
  <c r="B201" i="2"/>
  <c r="C202" i="2"/>
  <c r="B200" i="1"/>
  <c r="E200" i="1"/>
  <c r="J214" i="3" l="1"/>
  <c r="H215" i="3"/>
  <c r="I215" i="3" s="1"/>
  <c r="E216" i="3"/>
  <c r="G216" i="3" s="1"/>
  <c r="B216" i="3"/>
  <c r="C217" i="3"/>
  <c r="B202" i="2"/>
  <c r="C203" i="2"/>
  <c r="E202" i="2"/>
  <c r="B201" i="1"/>
  <c r="E201" i="1"/>
  <c r="J215" i="3" l="1"/>
  <c r="H216" i="3"/>
  <c r="I216" i="3" s="1"/>
  <c r="J216" i="3"/>
  <c r="E217" i="3"/>
  <c r="G217" i="3" s="1"/>
  <c r="C218" i="3"/>
  <c r="B217" i="3"/>
  <c r="C204" i="2"/>
  <c r="E203" i="2"/>
  <c r="B203" i="2"/>
  <c r="B202" i="1"/>
  <c r="E202" i="1"/>
  <c r="H217" i="3" l="1"/>
  <c r="I217" i="3" s="1"/>
  <c r="J217" i="3"/>
  <c r="E218" i="3"/>
  <c r="G218" i="3" s="1"/>
  <c r="B218" i="3"/>
  <c r="C219" i="3"/>
  <c r="B204" i="2"/>
  <c r="E204" i="2"/>
  <c r="C205" i="2"/>
  <c r="B203" i="1"/>
  <c r="E203" i="1"/>
  <c r="H218" i="3" l="1"/>
  <c r="I218" i="3" s="1"/>
  <c r="E219" i="3"/>
  <c r="G219" i="3" s="1"/>
  <c r="C220" i="3"/>
  <c r="B219" i="3"/>
  <c r="C206" i="2"/>
  <c r="B205" i="2"/>
  <c r="E205" i="2"/>
  <c r="B204" i="1"/>
  <c r="E204" i="1"/>
  <c r="J218" i="3" l="1"/>
  <c r="H219" i="3"/>
  <c r="I219" i="3" s="1"/>
  <c r="E220" i="3"/>
  <c r="G220" i="3" s="1"/>
  <c r="C221" i="3"/>
  <c r="B220" i="3"/>
  <c r="E206" i="2"/>
  <c r="C207" i="2"/>
  <c r="B206" i="2"/>
  <c r="B205" i="1"/>
  <c r="E205" i="1"/>
  <c r="J219" i="3" l="1"/>
  <c r="H220" i="3"/>
  <c r="I220" i="3" s="1"/>
  <c r="E221" i="3"/>
  <c r="G221" i="3" s="1"/>
  <c r="B221" i="3"/>
  <c r="C222" i="3"/>
  <c r="B207" i="2"/>
  <c r="C208" i="2"/>
  <c r="E207" i="2"/>
  <c r="B206" i="1"/>
  <c r="E206" i="1"/>
  <c r="J220" i="3" l="1"/>
  <c r="H221" i="3"/>
  <c r="I221" i="3" s="1"/>
  <c r="E222" i="3"/>
  <c r="G222" i="3" s="1"/>
  <c r="C223" i="3"/>
  <c r="B222" i="3"/>
  <c r="C209" i="2"/>
  <c r="E208" i="2"/>
  <c r="B208" i="2"/>
  <c r="B207" i="1"/>
  <c r="E207" i="1"/>
  <c r="J221" i="3" l="1"/>
  <c r="H222" i="3"/>
  <c r="I222" i="3" s="1"/>
  <c r="E223" i="3"/>
  <c r="G223" i="3" s="1"/>
  <c r="B223" i="3"/>
  <c r="C224" i="3"/>
  <c r="E209" i="2"/>
  <c r="B209" i="2"/>
  <c r="C210" i="2"/>
  <c r="B208" i="1"/>
  <c r="E208" i="1"/>
  <c r="J222" i="3" l="1"/>
  <c r="H223" i="3"/>
  <c r="I223" i="3" s="1"/>
  <c r="J223" i="3"/>
  <c r="E224" i="3"/>
  <c r="G224" i="3" s="1"/>
  <c r="B224" i="3"/>
  <c r="C225" i="3"/>
  <c r="B210" i="2"/>
  <c r="E210" i="2"/>
  <c r="C211" i="2"/>
  <c r="B209" i="1"/>
  <c r="E209" i="1"/>
  <c r="H224" i="3" l="1"/>
  <c r="I224" i="3" s="1"/>
  <c r="J224" i="3"/>
  <c r="E225" i="3"/>
  <c r="G225" i="3" s="1"/>
  <c r="C226" i="3"/>
  <c r="B225" i="3"/>
  <c r="C212" i="2"/>
  <c r="E211" i="2"/>
  <c r="B211" i="2"/>
  <c r="B210" i="1"/>
  <c r="E210" i="1"/>
  <c r="H225" i="3" l="1"/>
  <c r="I225" i="3" s="1"/>
  <c r="E226" i="3"/>
  <c r="G226" i="3" s="1"/>
  <c r="B226" i="3"/>
  <c r="C227" i="3"/>
  <c r="B212" i="2"/>
  <c r="E212" i="2"/>
  <c r="C213" i="2"/>
  <c r="B211" i="1"/>
  <c r="E211" i="1"/>
  <c r="J225" i="3" l="1"/>
  <c r="H226" i="3"/>
  <c r="I226" i="3" s="1"/>
  <c r="E227" i="3"/>
  <c r="G227" i="3" s="1"/>
  <c r="C228" i="3"/>
  <c r="B227" i="3"/>
  <c r="C214" i="2"/>
  <c r="E213" i="2"/>
  <c r="B213" i="2"/>
  <c r="B212" i="1"/>
  <c r="E212" i="1"/>
  <c r="J226" i="3" l="1"/>
  <c r="H227" i="3"/>
  <c r="I227" i="3" s="1"/>
  <c r="E228" i="3"/>
  <c r="G228" i="3" s="1"/>
  <c r="C229" i="3"/>
  <c r="B228" i="3"/>
  <c r="E214" i="2"/>
  <c r="C215" i="2"/>
  <c r="B214" i="2"/>
  <c r="B213" i="1"/>
  <c r="E213" i="1"/>
  <c r="J227" i="3" l="1"/>
  <c r="H228" i="3"/>
  <c r="I228" i="3" s="1"/>
  <c r="E229" i="3"/>
  <c r="G229" i="3" s="1"/>
  <c r="B229" i="3"/>
  <c r="C230" i="3"/>
  <c r="B215" i="2"/>
  <c r="E215" i="2"/>
  <c r="C216" i="2"/>
  <c r="B214" i="1"/>
  <c r="E214" i="1"/>
  <c r="J228" i="3" l="1"/>
  <c r="H229" i="3"/>
  <c r="I229" i="3" s="1"/>
  <c r="E230" i="3"/>
  <c r="G230" i="3" s="1"/>
  <c r="C231" i="3"/>
  <c r="B230" i="3"/>
  <c r="C217" i="2"/>
  <c r="B216" i="2"/>
  <c r="E216" i="2"/>
  <c r="B215" i="1"/>
  <c r="E215" i="1"/>
  <c r="J229" i="3" l="1"/>
  <c r="H230" i="3"/>
  <c r="I230" i="3" s="1"/>
  <c r="J230" i="3"/>
  <c r="E231" i="3"/>
  <c r="G231" i="3" s="1"/>
  <c r="B231" i="3"/>
  <c r="C232" i="3"/>
  <c r="E217" i="2"/>
  <c r="B217" i="2"/>
  <c r="C218" i="2"/>
  <c r="B216" i="1"/>
  <c r="E216" i="1"/>
  <c r="H231" i="3" l="1"/>
  <c r="I231" i="3" s="1"/>
  <c r="J231" i="3"/>
  <c r="E232" i="3"/>
  <c r="G232" i="3" s="1"/>
  <c r="B232" i="3"/>
  <c r="C233" i="3"/>
  <c r="B218" i="2"/>
  <c r="C219" i="2"/>
  <c r="E218" i="2"/>
  <c r="B217" i="1"/>
  <c r="E217" i="1"/>
  <c r="H232" i="3" l="1"/>
  <c r="I232" i="3" s="1"/>
  <c r="E233" i="3"/>
  <c r="G233" i="3" s="1"/>
  <c r="C234" i="3"/>
  <c r="B233" i="3"/>
  <c r="C220" i="2"/>
  <c r="E219" i="2"/>
  <c r="B219" i="2"/>
  <c r="B218" i="1"/>
  <c r="E218" i="1"/>
  <c r="J232" i="3" l="1"/>
  <c r="H233" i="3"/>
  <c r="I233" i="3" s="1"/>
  <c r="J233" i="3"/>
  <c r="E234" i="3"/>
  <c r="G234" i="3" s="1"/>
  <c r="B234" i="3"/>
  <c r="C235" i="3"/>
  <c r="B220" i="2"/>
  <c r="E220" i="2"/>
  <c r="C221" i="2"/>
  <c r="B219" i="1"/>
  <c r="E219" i="1"/>
  <c r="H234" i="3" l="1"/>
  <c r="I234" i="3" s="1"/>
  <c r="E235" i="3"/>
  <c r="G235" i="3" s="1"/>
  <c r="C236" i="3"/>
  <c r="B235" i="3"/>
  <c r="C222" i="2"/>
  <c r="B221" i="2"/>
  <c r="E221" i="2"/>
  <c r="B220" i="1"/>
  <c r="E220" i="1"/>
  <c r="J234" i="3" l="1"/>
  <c r="H235" i="3"/>
  <c r="I235" i="3" s="1"/>
  <c r="E236" i="3"/>
  <c r="G236" i="3" s="1"/>
  <c r="C237" i="3"/>
  <c r="B236" i="3"/>
  <c r="E222" i="2"/>
  <c r="C223" i="2"/>
  <c r="B222" i="2"/>
  <c r="B221" i="1"/>
  <c r="E221" i="1"/>
  <c r="J235" i="3" l="1"/>
  <c r="H236" i="3"/>
  <c r="I236" i="3" s="1"/>
  <c r="E237" i="3"/>
  <c r="G237" i="3" s="1"/>
  <c r="B237" i="3"/>
  <c r="C238" i="3"/>
  <c r="B223" i="2"/>
  <c r="C224" i="2"/>
  <c r="E223" i="2"/>
  <c r="B222" i="1"/>
  <c r="E222" i="1"/>
  <c r="J236" i="3" l="1"/>
  <c r="H237" i="3"/>
  <c r="I237" i="3" s="1"/>
  <c r="J237" i="3"/>
  <c r="E238" i="3"/>
  <c r="G238" i="3" s="1"/>
  <c r="C239" i="3"/>
  <c r="B238" i="3"/>
  <c r="C225" i="2"/>
  <c r="E224" i="2"/>
  <c r="B224" i="2"/>
  <c r="B223" i="1"/>
  <c r="E223" i="1"/>
  <c r="H238" i="3" l="1"/>
  <c r="I238" i="3" s="1"/>
  <c r="J238" i="3"/>
  <c r="E239" i="3"/>
  <c r="G239" i="3" s="1"/>
  <c r="B239" i="3"/>
  <c r="C240" i="3"/>
  <c r="E225" i="2"/>
  <c r="B225" i="2"/>
  <c r="C226" i="2"/>
  <c r="B224" i="1"/>
  <c r="E224" i="1"/>
  <c r="H239" i="3" l="1"/>
  <c r="I239" i="3" s="1"/>
  <c r="E240" i="3"/>
  <c r="G240" i="3" s="1"/>
  <c r="B240" i="3"/>
  <c r="C241" i="3"/>
  <c r="B226" i="2"/>
  <c r="E226" i="2"/>
  <c r="C227" i="2"/>
  <c r="B225" i="1"/>
  <c r="E225" i="1"/>
  <c r="J239" i="3" l="1"/>
  <c r="H240" i="3"/>
  <c r="I240" i="3" s="1"/>
  <c r="E241" i="3"/>
  <c r="G241" i="3" s="1"/>
  <c r="C242" i="3"/>
  <c r="B241" i="3"/>
  <c r="C228" i="2"/>
  <c r="E227" i="2"/>
  <c r="B227" i="2"/>
  <c r="B226" i="1"/>
  <c r="E226" i="1"/>
  <c r="J240" i="3" l="1"/>
  <c r="H241" i="3"/>
  <c r="I241" i="3" s="1"/>
  <c r="E242" i="3"/>
  <c r="G242" i="3" s="1"/>
  <c r="B242" i="3"/>
  <c r="C243" i="3"/>
  <c r="B228" i="2"/>
  <c r="E228" i="2"/>
  <c r="C229" i="2"/>
  <c r="B227" i="1"/>
  <c r="E227" i="1"/>
  <c r="J241" i="3" l="1"/>
  <c r="H242" i="3"/>
  <c r="I242" i="3" s="1"/>
  <c r="E243" i="3"/>
  <c r="G243" i="3" s="1"/>
  <c r="C244" i="3"/>
  <c r="B243" i="3"/>
  <c r="C230" i="2"/>
  <c r="E229" i="2"/>
  <c r="B229" i="2"/>
  <c r="B228" i="1"/>
  <c r="E228" i="1"/>
  <c r="H243" i="3" l="1"/>
  <c r="I243" i="3" s="1"/>
  <c r="J242" i="3"/>
  <c r="E244" i="3"/>
  <c r="G244" i="3" s="1"/>
  <c r="C245" i="3"/>
  <c r="B244" i="3"/>
  <c r="E230" i="2"/>
  <c r="C231" i="2"/>
  <c r="B230" i="2"/>
  <c r="B229" i="1"/>
  <c r="E229" i="1"/>
  <c r="J243" i="3" l="1"/>
  <c r="H244" i="3"/>
  <c r="I244" i="3" s="1"/>
  <c r="J244" i="3"/>
  <c r="E245" i="3"/>
  <c r="G245" i="3" s="1"/>
  <c r="B245" i="3"/>
  <c r="C246" i="3"/>
  <c r="B231" i="2"/>
  <c r="E231" i="2"/>
  <c r="C232" i="2"/>
  <c r="B230" i="1"/>
  <c r="E230" i="1"/>
  <c r="H245" i="3" l="1"/>
  <c r="I245" i="3" s="1"/>
  <c r="J245" i="3"/>
  <c r="E246" i="3"/>
  <c r="G246" i="3" s="1"/>
  <c r="C247" i="3"/>
  <c r="B246" i="3"/>
  <c r="C233" i="2"/>
  <c r="E232" i="2"/>
  <c r="B232" i="2"/>
  <c r="B231" i="1"/>
  <c r="E231" i="1"/>
  <c r="H246" i="3" l="1"/>
  <c r="I246" i="3" s="1"/>
  <c r="E247" i="3"/>
  <c r="G247" i="3" s="1"/>
  <c r="B247" i="3"/>
  <c r="C248" i="3"/>
  <c r="E233" i="2"/>
  <c r="B233" i="2"/>
  <c r="C234" i="2"/>
  <c r="B232" i="1"/>
  <c r="E232" i="1"/>
  <c r="J246" i="3" l="1"/>
  <c r="H247" i="3"/>
  <c r="I247" i="3" s="1"/>
  <c r="E248" i="3"/>
  <c r="G248" i="3" s="1"/>
  <c r="B248" i="3"/>
  <c r="C249" i="3"/>
  <c r="B234" i="2"/>
  <c r="C235" i="2"/>
  <c r="E234" i="2"/>
  <c r="B233" i="1"/>
  <c r="E233" i="1"/>
  <c r="J247" i="3" l="1"/>
  <c r="H248" i="3"/>
  <c r="I248" i="3" s="1"/>
  <c r="E249" i="3"/>
  <c r="G249" i="3" s="1"/>
  <c r="C250" i="3"/>
  <c r="B249" i="3"/>
  <c r="C236" i="2"/>
  <c r="E235" i="2"/>
  <c r="B235" i="2"/>
  <c r="B234" i="1"/>
  <c r="E234" i="1"/>
  <c r="J248" i="3" l="1"/>
  <c r="H249" i="3"/>
  <c r="I249" i="3" s="1"/>
  <c r="E250" i="3"/>
  <c r="G250" i="3" s="1"/>
  <c r="B250" i="3"/>
  <c r="C251" i="3"/>
  <c r="B236" i="2"/>
  <c r="E236" i="2"/>
  <c r="C237" i="2"/>
  <c r="B235" i="1"/>
  <c r="E235" i="1"/>
  <c r="J249" i="3" l="1"/>
  <c r="H250" i="3"/>
  <c r="I250" i="3" s="1"/>
  <c r="E251" i="3"/>
  <c r="G251" i="3" s="1"/>
  <c r="C252" i="3"/>
  <c r="B251" i="3"/>
  <c r="C238" i="2"/>
  <c r="B237" i="2"/>
  <c r="E237" i="2"/>
  <c r="B236" i="1"/>
  <c r="E236" i="1"/>
  <c r="J250" i="3" l="1"/>
  <c r="H251" i="3"/>
  <c r="I251" i="3" s="1"/>
  <c r="J251" i="3"/>
  <c r="E252" i="3"/>
  <c r="G252" i="3" s="1"/>
  <c r="C253" i="3"/>
  <c r="B252" i="3"/>
  <c r="E238" i="2"/>
  <c r="C239" i="2"/>
  <c r="B238" i="2"/>
  <c r="B237" i="1"/>
  <c r="E237" i="1"/>
  <c r="H252" i="3" l="1"/>
  <c r="I252" i="3" s="1"/>
  <c r="J252" i="3"/>
  <c r="E253" i="3"/>
  <c r="G253" i="3" s="1"/>
  <c r="B253" i="3"/>
  <c r="C254" i="3"/>
  <c r="B239" i="2"/>
  <c r="C240" i="2"/>
  <c r="E239" i="2"/>
  <c r="B238" i="1"/>
  <c r="E238" i="1"/>
  <c r="H253" i="3" l="1"/>
  <c r="I253" i="3" s="1"/>
  <c r="E254" i="3"/>
  <c r="G254" i="3" s="1"/>
  <c r="C255" i="3"/>
  <c r="B254" i="3"/>
  <c r="C241" i="2"/>
  <c r="E240" i="2"/>
  <c r="B240" i="2"/>
  <c r="B239" i="1"/>
  <c r="E239" i="1"/>
  <c r="J253" i="3" l="1"/>
  <c r="H254" i="3"/>
  <c r="I254" i="3" s="1"/>
  <c r="E255" i="3"/>
  <c r="G255" i="3" s="1"/>
  <c r="B255" i="3"/>
  <c r="C256" i="3"/>
  <c r="E241" i="2"/>
  <c r="B241" i="2"/>
  <c r="C242" i="2"/>
  <c r="B240" i="1"/>
  <c r="E240" i="1"/>
  <c r="J254" i="3" l="1"/>
  <c r="H255" i="3"/>
  <c r="I255" i="3" s="1"/>
  <c r="E256" i="3"/>
  <c r="G256" i="3" s="1"/>
  <c r="B256" i="3"/>
  <c r="C257" i="3"/>
  <c r="B242" i="2"/>
  <c r="C243" i="2"/>
  <c r="E242" i="2"/>
  <c r="B241" i="1"/>
  <c r="E241" i="1"/>
  <c r="J255" i="3" l="1"/>
  <c r="H256" i="3"/>
  <c r="I256" i="3" s="1"/>
  <c r="E257" i="3"/>
  <c r="G257" i="3" s="1"/>
  <c r="C258" i="3"/>
  <c r="B257" i="3"/>
  <c r="C244" i="2"/>
  <c r="E243" i="2"/>
  <c r="B243" i="2"/>
  <c r="B242" i="1"/>
  <c r="E242" i="1"/>
  <c r="J256" i="3" l="1"/>
  <c r="H257" i="3"/>
  <c r="I257" i="3" s="1"/>
  <c r="E258" i="3"/>
  <c r="G258" i="3" s="1"/>
  <c r="B258" i="3"/>
  <c r="C259" i="3"/>
  <c r="B244" i="2"/>
  <c r="E244" i="2"/>
  <c r="C245" i="2"/>
  <c r="B243" i="1"/>
  <c r="E243" i="1"/>
  <c r="J257" i="3" l="1"/>
  <c r="H258" i="3"/>
  <c r="I258" i="3" s="1"/>
  <c r="J258" i="3"/>
  <c r="E259" i="3"/>
  <c r="G259" i="3" s="1"/>
  <c r="C260" i="3"/>
  <c r="B259" i="3"/>
  <c r="C246" i="2"/>
  <c r="E245" i="2"/>
  <c r="B245" i="2"/>
  <c r="B244" i="1"/>
  <c r="E244" i="1"/>
  <c r="H259" i="3" l="1"/>
  <c r="I259" i="3" s="1"/>
  <c r="J259" i="3"/>
  <c r="E260" i="3"/>
  <c r="G260" i="3" s="1"/>
  <c r="C261" i="3"/>
  <c r="B260" i="3"/>
  <c r="E246" i="2"/>
  <c r="C247" i="2"/>
  <c r="B246" i="2"/>
  <c r="B245" i="1"/>
  <c r="E245" i="1"/>
  <c r="H260" i="3" l="1"/>
  <c r="I260" i="3" s="1"/>
  <c r="E261" i="3"/>
  <c r="G261" i="3" s="1"/>
  <c r="B261" i="3"/>
  <c r="C262" i="3"/>
  <c r="B247" i="2"/>
  <c r="E247" i="2"/>
  <c r="C248" i="2"/>
  <c r="B246" i="1"/>
  <c r="E246" i="1"/>
  <c r="J260" i="3" l="1"/>
  <c r="H261" i="3"/>
  <c r="I261" i="3" s="1"/>
  <c r="E262" i="3"/>
  <c r="G262" i="3" s="1"/>
  <c r="C263" i="3"/>
  <c r="B262" i="3"/>
  <c r="C249" i="2"/>
  <c r="B248" i="2"/>
  <c r="E248" i="2"/>
  <c r="B247" i="1"/>
  <c r="E247" i="1"/>
  <c r="J261" i="3" l="1"/>
  <c r="H262" i="3"/>
  <c r="I262" i="3" s="1"/>
  <c r="E263" i="3"/>
  <c r="G263" i="3" s="1"/>
  <c r="B263" i="3"/>
  <c r="C264" i="3"/>
  <c r="E249" i="2"/>
  <c r="B249" i="2"/>
  <c r="C250" i="2"/>
  <c r="B248" i="1"/>
  <c r="E248" i="1"/>
  <c r="J262" i="3" l="1"/>
  <c r="H263" i="3"/>
  <c r="I263" i="3" s="1"/>
  <c r="E264" i="3"/>
  <c r="G264" i="3" s="1"/>
  <c r="B264" i="3"/>
  <c r="C265" i="3"/>
  <c r="B250" i="2"/>
  <c r="C251" i="2"/>
  <c r="E250" i="2"/>
  <c r="B249" i="1"/>
  <c r="E249" i="1"/>
  <c r="J263" i="3" l="1"/>
  <c r="H264" i="3"/>
  <c r="I264" i="3" s="1"/>
  <c r="E265" i="3"/>
  <c r="G265" i="3" s="1"/>
  <c r="C266" i="3"/>
  <c r="B265" i="3"/>
  <c r="C252" i="2"/>
  <c r="E251" i="2"/>
  <c r="B251" i="2"/>
  <c r="B250" i="1"/>
  <c r="E250" i="1"/>
  <c r="J264" i="3" l="1"/>
  <c r="H265" i="3"/>
  <c r="I265" i="3" s="1"/>
  <c r="J265" i="3"/>
  <c r="E266" i="3"/>
  <c r="G266" i="3" s="1"/>
  <c r="B266" i="3"/>
  <c r="C267" i="3"/>
  <c r="B252" i="2"/>
  <c r="E252" i="2"/>
  <c r="C253" i="2"/>
  <c r="B251" i="1"/>
  <c r="E251" i="1"/>
  <c r="H266" i="3" l="1"/>
  <c r="I266" i="3" s="1"/>
  <c r="J266" i="3"/>
  <c r="E267" i="3"/>
  <c r="G267" i="3" s="1"/>
  <c r="C268" i="3"/>
  <c r="B267" i="3"/>
  <c r="C254" i="2"/>
  <c r="B253" i="2"/>
  <c r="E253" i="2"/>
  <c r="B252" i="1"/>
  <c r="E252" i="1"/>
  <c r="H267" i="3" l="1"/>
  <c r="I267" i="3" s="1"/>
  <c r="E268" i="3"/>
  <c r="G268" i="3" s="1"/>
  <c r="C269" i="3"/>
  <c r="B268" i="3"/>
  <c r="E254" i="2"/>
  <c r="C255" i="2"/>
  <c r="B254" i="2"/>
  <c r="B253" i="1"/>
  <c r="E253" i="1"/>
  <c r="J267" i="3" l="1"/>
  <c r="H268" i="3"/>
  <c r="I268" i="3" s="1"/>
  <c r="E269" i="3"/>
  <c r="G269" i="3" s="1"/>
  <c r="B269" i="3"/>
  <c r="C270" i="3"/>
  <c r="B255" i="2"/>
  <c r="C256" i="2"/>
  <c r="E255" i="2"/>
  <c r="B254" i="1"/>
  <c r="E254" i="1"/>
  <c r="J268" i="3" l="1"/>
  <c r="H269" i="3"/>
  <c r="I269" i="3" s="1"/>
  <c r="J269" i="3"/>
  <c r="E270" i="3"/>
  <c r="G270" i="3" s="1"/>
  <c r="C271" i="3"/>
  <c r="B270" i="3"/>
  <c r="C257" i="2"/>
  <c r="E256" i="2"/>
  <c r="B256" i="2"/>
  <c r="B255" i="1"/>
  <c r="E255" i="1"/>
  <c r="H270" i="3" l="1"/>
  <c r="I270" i="3" s="1"/>
  <c r="E271" i="3"/>
  <c r="G271" i="3" s="1"/>
  <c r="B271" i="3"/>
  <c r="C272" i="3"/>
  <c r="E257" i="2"/>
  <c r="B257" i="2"/>
  <c r="C258" i="2"/>
  <c r="B256" i="1"/>
  <c r="E256" i="1"/>
  <c r="J270" i="3" l="1"/>
  <c r="H271" i="3"/>
  <c r="I271" i="3" s="1"/>
  <c r="E272" i="3"/>
  <c r="G272" i="3" s="1"/>
  <c r="B272" i="3"/>
  <c r="C273" i="3"/>
  <c r="B258" i="2"/>
  <c r="C259" i="2"/>
  <c r="E258" i="2"/>
  <c r="B257" i="1"/>
  <c r="E257" i="1"/>
  <c r="J271" i="3" l="1"/>
  <c r="H272" i="3"/>
  <c r="I272" i="3" s="1"/>
  <c r="J272" i="3"/>
  <c r="E273" i="3"/>
  <c r="G273" i="3" s="1"/>
  <c r="C274" i="3"/>
  <c r="B273" i="3"/>
  <c r="C260" i="2"/>
  <c r="E259" i="2"/>
  <c r="B259" i="2"/>
  <c r="B258" i="1"/>
  <c r="E258" i="1"/>
  <c r="H273" i="3" l="1"/>
  <c r="I273" i="3" s="1"/>
  <c r="J273" i="3"/>
  <c r="E274" i="3"/>
  <c r="G274" i="3" s="1"/>
  <c r="B274" i="3"/>
  <c r="C275" i="3"/>
  <c r="B260" i="2"/>
  <c r="E260" i="2"/>
  <c r="C261" i="2"/>
  <c r="B259" i="1"/>
  <c r="E259" i="1"/>
  <c r="H274" i="3" l="1"/>
  <c r="I274" i="3" s="1"/>
  <c r="E275" i="3"/>
  <c r="G275" i="3" s="1"/>
  <c r="C276" i="3"/>
  <c r="B275" i="3"/>
  <c r="C262" i="2"/>
  <c r="E261" i="2"/>
  <c r="B261" i="2"/>
  <c r="B260" i="1"/>
  <c r="E260" i="1"/>
  <c r="J274" i="3" l="1"/>
  <c r="H275" i="3"/>
  <c r="I275" i="3" s="1"/>
  <c r="E276" i="3"/>
  <c r="G276" i="3" s="1"/>
  <c r="C277" i="3"/>
  <c r="B276" i="3"/>
  <c r="E262" i="2"/>
  <c r="C263" i="2"/>
  <c r="B262" i="2"/>
  <c r="B261" i="1"/>
  <c r="E261" i="1"/>
  <c r="J275" i="3" l="1"/>
  <c r="H276" i="3"/>
  <c r="I276" i="3" s="1"/>
  <c r="E277" i="3"/>
  <c r="G277" i="3" s="1"/>
  <c r="B277" i="3"/>
  <c r="C278" i="3"/>
  <c r="B263" i="2"/>
  <c r="E263" i="2"/>
  <c r="C264" i="2"/>
  <c r="B262" i="1"/>
  <c r="E262" i="1"/>
  <c r="J276" i="3" l="1"/>
  <c r="H277" i="3"/>
  <c r="I277" i="3" s="1"/>
  <c r="E278" i="3"/>
  <c r="G278" i="3" s="1"/>
  <c r="C279" i="3"/>
  <c r="B278" i="3"/>
  <c r="C265" i="2"/>
  <c r="B264" i="2"/>
  <c r="E264" i="2"/>
  <c r="B263" i="1"/>
  <c r="E263" i="1"/>
  <c r="J277" i="3" l="1"/>
  <c r="H278" i="3"/>
  <c r="I278" i="3" s="1"/>
  <c r="E279" i="3"/>
  <c r="G279" i="3" s="1"/>
  <c r="B279" i="3"/>
  <c r="C280" i="3"/>
  <c r="E265" i="2"/>
  <c r="B265" i="2"/>
  <c r="C266" i="2"/>
  <c r="B264" i="1"/>
  <c r="E264" i="1"/>
  <c r="H279" i="3" l="1"/>
  <c r="I279" i="3" s="1"/>
  <c r="J279" i="3"/>
  <c r="J278" i="3"/>
  <c r="E280" i="3"/>
  <c r="G280" i="3" s="1"/>
  <c r="B280" i="3"/>
  <c r="C281" i="3"/>
  <c r="B266" i="2"/>
  <c r="C267" i="2"/>
  <c r="E266" i="2"/>
  <c r="B265" i="1"/>
  <c r="E265" i="1"/>
  <c r="H280" i="3" l="1"/>
  <c r="I280" i="3" s="1"/>
  <c r="J280" i="3"/>
  <c r="E281" i="3"/>
  <c r="G281" i="3" s="1"/>
  <c r="C282" i="3"/>
  <c r="B281" i="3"/>
  <c r="C268" i="2"/>
  <c r="E267" i="2"/>
  <c r="B267" i="2"/>
  <c r="B266" i="1"/>
  <c r="E266" i="1"/>
  <c r="H281" i="3" l="1"/>
  <c r="I281" i="3" s="1"/>
  <c r="E282" i="3"/>
  <c r="G282" i="3" s="1"/>
  <c r="B282" i="3"/>
  <c r="C283" i="3"/>
  <c r="B268" i="2"/>
  <c r="E268" i="2"/>
  <c r="C269" i="2"/>
  <c r="B267" i="1"/>
  <c r="E267" i="1"/>
  <c r="J281" i="3" l="1"/>
  <c r="H282" i="3"/>
  <c r="I282" i="3" s="1"/>
  <c r="E283" i="3"/>
  <c r="G283" i="3" s="1"/>
  <c r="C284" i="3"/>
  <c r="B283" i="3"/>
  <c r="C270" i="2"/>
  <c r="B269" i="2"/>
  <c r="E269" i="2"/>
  <c r="B268" i="1"/>
  <c r="E268" i="1"/>
  <c r="J282" i="3" l="1"/>
  <c r="H283" i="3"/>
  <c r="I283" i="3" s="1"/>
  <c r="E284" i="3"/>
  <c r="G284" i="3" s="1"/>
  <c r="C285" i="3"/>
  <c r="B284" i="3"/>
  <c r="E270" i="2"/>
  <c r="C271" i="2"/>
  <c r="B270" i="2"/>
  <c r="B269" i="1"/>
  <c r="E269" i="1"/>
  <c r="J283" i="3" l="1"/>
  <c r="H284" i="3"/>
  <c r="I284" i="3" s="1"/>
  <c r="E285" i="3"/>
  <c r="G285" i="3" s="1"/>
  <c r="B285" i="3"/>
  <c r="C286" i="3"/>
  <c r="B271" i="2"/>
  <c r="C272" i="2"/>
  <c r="E271" i="2"/>
  <c r="B270" i="1"/>
  <c r="E270" i="1"/>
  <c r="J284" i="3" l="1"/>
  <c r="H285" i="3"/>
  <c r="I285" i="3" s="1"/>
  <c r="J285" i="3"/>
  <c r="E286" i="3"/>
  <c r="G286" i="3" s="1"/>
  <c r="C287" i="3"/>
  <c r="B286" i="3"/>
  <c r="C273" i="2"/>
  <c r="E272" i="2"/>
  <c r="B272" i="2"/>
  <c r="B271" i="1"/>
  <c r="E271" i="1"/>
  <c r="H286" i="3" l="1"/>
  <c r="I286" i="3" s="1"/>
  <c r="E287" i="3"/>
  <c r="G287" i="3" s="1"/>
  <c r="B287" i="3"/>
  <c r="C288" i="3"/>
  <c r="E273" i="2"/>
  <c r="B273" i="2"/>
  <c r="C274" i="2"/>
  <c r="B272" i="1"/>
  <c r="E272" i="1"/>
  <c r="J286" i="3" l="1"/>
  <c r="H287" i="3"/>
  <c r="I287" i="3" s="1"/>
  <c r="J287" i="3"/>
  <c r="E288" i="3"/>
  <c r="G288" i="3" s="1"/>
  <c r="B288" i="3"/>
  <c r="C289" i="3"/>
  <c r="B274" i="2"/>
  <c r="C275" i="2"/>
  <c r="E274" i="2"/>
  <c r="B273" i="1"/>
  <c r="E273" i="1"/>
  <c r="H288" i="3" l="1"/>
  <c r="I288" i="3" s="1"/>
  <c r="J288" i="3"/>
  <c r="E289" i="3"/>
  <c r="G289" i="3" s="1"/>
  <c r="C290" i="3"/>
  <c r="B289" i="3"/>
  <c r="C276" i="2"/>
  <c r="E275" i="2"/>
  <c r="B275" i="2"/>
  <c r="B274" i="1"/>
  <c r="E274" i="1"/>
  <c r="H289" i="3" l="1"/>
  <c r="I289" i="3" s="1"/>
  <c r="E290" i="3"/>
  <c r="G290" i="3" s="1"/>
  <c r="B290" i="3"/>
  <c r="C291" i="3"/>
  <c r="B276" i="2"/>
  <c r="E276" i="2"/>
  <c r="C277" i="2"/>
  <c r="B275" i="1"/>
  <c r="E275" i="1"/>
  <c r="J289" i="3" l="1"/>
  <c r="H290" i="3"/>
  <c r="I290" i="3" s="1"/>
  <c r="E291" i="3"/>
  <c r="G291" i="3" s="1"/>
  <c r="C292" i="3"/>
  <c r="B291" i="3"/>
  <c r="C278" i="2"/>
  <c r="E277" i="2"/>
  <c r="B277" i="2"/>
  <c r="B276" i="1"/>
  <c r="E276" i="1"/>
  <c r="J290" i="3" l="1"/>
  <c r="H291" i="3"/>
  <c r="I291" i="3" s="1"/>
  <c r="E292" i="3"/>
  <c r="G292" i="3" s="1"/>
  <c r="C293" i="3"/>
  <c r="B292" i="3"/>
  <c r="E278" i="2"/>
  <c r="C279" i="2"/>
  <c r="B278" i="2"/>
  <c r="B277" i="1"/>
  <c r="E277" i="1"/>
  <c r="J291" i="3" l="1"/>
  <c r="H292" i="3"/>
  <c r="I292" i="3" s="1"/>
  <c r="E293" i="3"/>
  <c r="G293" i="3" s="1"/>
  <c r="B293" i="3"/>
  <c r="C294" i="3"/>
  <c r="B279" i="2"/>
  <c r="E279" i="2"/>
  <c r="C280" i="2"/>
  <c r="B278" i="1"/>
  <c r="E278" i="1"/>
  <c r="H293" i="3" l="1"/>
  <c r="I293" i="3" s="1"/>
  <c r="J292" i="3"/>
  <c r="E294" i="3"/>
  <c r="G294" i="3" s="1"/>
  <c r="C295" i="3"/>
  <c r="B294" i="3"/>
  <c r="C281" i="2"/>
  <c r="B280" i="2"/>
  <c r="E280" i="2"/>
  <c r="B279" i="1"/>
  <c r="E279" i="1"/>
  <c r="J293" i="3" l="1"/>
  <c r="H294" i="3"/>
  <c r="I294" i="3" s="1"/>
  <c r="J294" i="3"/>
  <c r="E295" i="3"/>
  <c r="G295" i="3" s="1"/>
  <c r="B295" i="3"/>
  <c r="C296" i="3"/>
  <c r="E281" i="2"/>
  <c r="B281" i="2"/>
  <c r="C282" i="2"/>
  <c r="B280" i="1"/>
  <c r="E280" i="1"/>
  <c r="H295" i="3" l="1"/>
  <c r="I295" i="3" s="1"/>
  <c r="J295" i="3"/>
  <c r="E296" i="3"/>
  <c r="G296" i="3" s="1"/>
  <c r="B296" i="3"/>
  <c r="C297" i="3"/>
  <c r="B282" i="2"/>
  <c r="C283" i="2"/>
  <c r="E282" i="2"/>
  <c r="B281" i="1"/>
  <c r="E281" i="1"/>
  <c r="H296" i="3" l="1"/>
  <c r="I296" i="3" s="1"/>
  <c r="E297" i="3"/>
  <c r="G297" i="3" s="1"/>
  <c r="C298" i="3"/>
  <c r="B297" i="3"/>
  <c r="C284" i="2"/>
  <c r="E283" i="2"/>
  <c r="B283" i="2"/>
  <c r="B282" i="1"/>
  <c r="E282" i="1"/>
  <c r="J296" i="3" l="1"/>
  <c r="H297" i="3"/>
  <c r="I297" i="3" s="1"/>
  <c r="E298" i="3"/>
  <c r="G298" i="3" s="1"/>
  <c r="B298" i="3"/>
  <c r="C299" i="3"/>
  <c r="B284" i="2"/>
  <c r="E284" i="2"/>
  <c r="C285" i="2"/>
  <c r="B283" i="1"/>
  <c r="E283" i="1"/>
  <c r="H298" i="3" l="1"/>
  <c r="I298" i="3" s="1"/>
  <c r="J297" i="3"/>
  <c r="E299" i="3"/>
  <c r="G299" i="3" s="1"/>
  <c r="C300" i="3"/>
  <c r="B299" i="3"/>
  <c r="C286" i="2"/>
  <c r="B285" i="2"/>
  <c r="E285" i="2"/>
  <c r="B284" i="1"/>
  <c r="E284" i="1"/>
  <c r="J298" i="3" l="1"/>
  <c r="H299" i="3"/>
  <c r="I299" i="3" s="1"/>
  <c r="E300" i="3"/>
  <c r="G300" i="3" s="1"/>
  <c r="C301" i="3"/>
  <c r="B300" i="3"/>
  <c r="E286" i="2"/>
  <c r="C287" i="2"/>
  <c r="B286" i="2"/>
  <c r="B285" i="1"/>
  <c r="E285" i="1"/>
  <c r="J299" i="3" l="1"/>
  <c r="H300" i="3"/>
  <c r="I300" i="3" s="1"/>
  <c r="E301" i="3"/>
  <c r="G301" i="3" s="1"/>
  <c r="B301" i="3"/>
  <c r="C302" i="3"/>
  <c r="B287" i="2"/>
  <c r="C288" i="2"/>
  <c r="E287" i="2"/>
  <c r="B286" i="1"/>
  <c r="E286" i="1"/>
  <c r="J300" i="3" l="1"/>
  <c r="H301" i="3"/>
  <c r="I301" i="3" s="1"/>
  <c r="J301" i="3"/>
  <c r="E302" i="3"/>
  <c r="G302" i="3" s="1"/>
  <c r="C303" i="3"/>
  <c r="B302" i="3"/>
  <c r="C289" i="2"/>
  <c r="E288" i="2"/>
  <c r="B288" i="2"/>
  <c r="B287" i="1"/>
  <c r="E287" i="1"/>
  <c r="H302" i="3" l="1"/>
  <c r="I302" i="3" s="1"/>
  <c r="J302" i="3"/>
  <c r="E303" i="3"/>
  <c r="G303" i="3" s="1"/>
  <c r="B303" i="3"/>
  <c r="C304" i="3"/>
  <c r="E289" i="2"/>
  <c r="B289" i="2"/>
  <c r="C290" i="2"/>
  <c r="B288" i="1"/>
  <c r="E288" i="1"/>
  <c r="H303" i="3" l="1"/>
  <c r="I303" i="3" s="1"/>
  <c r="E304" i="3"/>
  <c r="G304" i="3" s="1"/>
  <c r="B304" i="3"/>
  <c r="C305" i="3"/>
  <c r="B290" i="2"/>
  <c r="E290" i="2"/>
  <c r="C291" i="2"/>
  <c r="B289" i="1"/>
  <c r="E289" i="1"/>
  <c r="J303" i="3" l="1"/>
  <c r="H304" i="3"/>
  <c r="I304" i="3" s="1"/>
  <c r="E305" i="3"/>
  <c r="G305" i="3" s="1"/>
  <c r="B305" i="3"/>
  <c r="C292" i="2"/>
  <c r="E291" i="2"/>
  <c r="B291" i="2"/>
  <c r="B290" i="1"/>
  <c r="E290" i="1"/>
  <c r="J304" i="3" l="1"/>
  <c r="H305" i="3"/>
  <c r="I305" i="3" s="1"/>
  <c r="B292" i="2"/>
  <c r="E292" i="2"/>
  <c r="C293" i="2"/>
  <c r="B291" i="1"/>
  <c r="E291" i="1"/>
  <c r="J305" i="3" l="1"/>
  <c r="C294" i="2"/>
  <c r="E293" i="2"/>
  <c r="B293" i="2"/>
  <c r="B292" i="1"/>
  <c r="E292" i="1"/>
  <c r="E294" i="2" l="1"/>
  <c r="C295" i="2"/>
  <c r="B294" i="2"/>
  <c r="B293" i="1"/>
  <c r="E293" i="1"/>
  <c r="B295" i="2" l="1"/>
  <c r="E295" i="2"/>
  <c r="C296" i="2"/>
  <c r="B294" i="1"/>
  <c r="E294" i="1"/>
  <c r="C297" i="2" l="1"/>
  <c r="E296" i="2"/>
  <c r="B296" i="2"/>
  <c r="B295" i="1"/>
  <c r="E295" i="1"/>
  <c r="E297" i="2" l="1"/>
  <c r="B297" i="2"/>
  <c r="C298" i="2"/>
  <c r="B296" i="1"/>
  <c r="E296" i="1"/>
  <c r="B298" i="2" l="1"/>
  <c r="C299" i="2"/>
  <c r="E298" i="2"/>
  <c r="B297" i="1"/>
  <c r="E297" i="1"/>
  <c r="C300" i="2" l="1"/>
  <c r="E299" i="2"/>
  <c r="B299" i="2"/>
  <c r="B298" i="1"/>
  <c r="E298" i="1"/>
  <c r="B300" i="2" l="1"/>
  <c r="E300" i="2"/>
  <c r="C301" i="2"/>
  <c r="B299" i="1"/>
  <c r="E299" i="1"/>
  <c r="C302" i="2" l="1"/>
  <c r="B301" i="2"/>
  <c r="E301" i="2"/>
  <c r="B300" i="1"/>
  <c r="E300" i="1"/>
  <c r="E302" i="2" l="1"/>
  <c r="C303" i="2"/>
  <c r="B302" i="2"/>
  <c r="B301" i="1"/>
  <c r="E301" i="1"/>
  <c r="B303" i="2" l="1"/>
  <c r="C304" i="2"/>
  <c r="E303" i="2"/>
  <c r="B302" i="1"/>
  <c r="E302" i="1"/>
  <c r="C305" i="2" l="1"/>
  <c r="E304" i="2"/>
  <c r="B304" i="2"/>
  <c r="B303" i="1"/>
  <c r="E303" i="1"/>
  <c r="E305" i="2" l="1"/>
  <c r="B305" i="2"/>
  <c r="B305" i="1"/>
  <c r="B304" i="1"/>
  <c r="E304" i="1"/>
  <c r="E305" i="1" l="1"/>
</calcChain>
</file>

<file path=xl/comments1.xml><?xml version="1.0" encoding="utf-8"?>
<comments xmlns="http://schemas.openxmlformats.org/spreadsheetml/2006/main">
  <authors>
    <author>作者</author>
  </authors>
  <commentList>
    <comment ref="J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柴静穹顶之下出来后导致环保概念成为热门</t>
        </r>
      </text>
    </comment>
    <comment ref="K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环保概念炒作了很久，而买入时机太迟，
股票缺乏上涨动力，RSI显示处于超买，卖压严重！</t>
        </r>
      </text>
    </comment>
    <comment ref="J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MACD金叉</t>
        </r>
      </text>
    </comment>
    <comment ref="K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RSI处于超卖</t>
        </r>
      </text>
    </comment>
    <comment ref="J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从MACD指标来看处于圆底低位，观看历史数据
此时MACD逆转概率很大</t>
        </r>
      </text>
    </comment>
    <comment ref="K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RSI处于超卖，可能有短期回调的风险，
因此获利平仓</t>
        </r>
      </text>
    </comment>
    <comment ref="J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MACD回调买入</t>
        </r>
      </text>
    </comment>
    <comment ref="K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出现了回调</t>
        </r>
      </text>
    </comment>
    <comment ref="L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这是个失败的交易，出现了回调后，没有进行分析就盲目的卖出！
</t>
        </r>
      </text>
    </comment>
  </commentList>
</comments>
</file>

<file path=xl/connections.xml><?xml version="1.0" encoding="utf-8"?>
<connections xmlns="http://schemas.openxmlformats.org/spreadsheetml/2006/main">
  <connection id="1" name="条件股" type="6" refreshedVersion="4" background="1" saveData="1">
    <textPr codePage="936" sourceFile="C:\Users\Administrator\Desktop\条件股.txt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条件股1" type="6" refreshedVersion="4" background="1" saveData="1">
    <textPr codePage="936" sourceFile="C:\new_tdx\T0002\export\条件股.txt">
      <textFields count="2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<sst xmlns="http://schemas.openxmlformats.org/spreadsheetml/2006/main" count="499" uniqueCount="435">
  <si>
    <t>Time</t>
    <phoneticPr fontId="1" type="noConversion"/>
  </si>
  <si>
    <t>Dream Profit</t>
    <phoneticPr fontId="1" type="noConversion"/>
  </si>
  <si>
    <t>Possible Grouth Rate</t>
    <phoneticPr fontId="1" type="noConversion"/>
  </si>
  <si>
    <t>Act Grouth Rate</t>
    <phoneticPr fontId="1" type="noConversion"/>
  </si>
  <si>
    <t>Act Profit</t>
    <phoneticPr fontId="1" type="noConversion"/>
  </si>
  <si>
    <t xml:space="preserve">Possible Equity </t>
    <phoneticPr fontId="1" type="noConversion"/>
  </si>
  <si>
    <t>Act Euity</t>
    <phoneticPr fontId="1" type="noConversion"/>
  </si>
  <si>
    <t>State</t>
    <phoneticPr fontId="1" type="noConversion"/>
  </si>
  <si>
    <t>Cach Cover</t>
    <phoneticPr fontId="1" type="noConversion"/>
  </si>
  <si>
    <t>Base Pips</t>
    <phoneticPr fontId="1" type="noConversion"/>
  </si>
  <si>
    <t>Min Slots</t>
    <phoneticPr fontId="1" type="noConversion"/>
  </si>
  <si>
    <t>P</t>
    <phoneticPr fontId="1" type="noConversion"/>
  </si>
  <si>
    <t>Max Stop Loss</t>
    <phoneticPr fontId="1" type="noConversion"/>
  </si>
  <si>
    <t>Margin</t>
    <phoneticPr fontId="1" type="noConversion"/>
  </si>
  <si>
    <t>Asserts</t>
    <phoneticPr fontId="1" type="noConversion"/>
  </si>
  <si>
    <t>States</t>
    <phoneticPr fontId="1" type="noConversion"/>
  </si>
  <si>
    <r>
      <t>1.没</t>
    </r>
    <r>
      <rPr>
        <b/>
        <sz val="11"/>
        <color theme="1"/>
        <rFont val="宋体"/>
        <family val="3"/>
        <charset val="134"/>
        <scheme val="minor"/>
      </rPr>
      <t>设置止损</t>
    </r>
    <r>
      <rPr>
        <sz val="11"/>
        <color theme="1"/>
        <rFont val="宋体"/>
        <family val="2"/>
        <scheme val="minor"/>
      </rPr>
      <t>，市场大波动导致出局</t>
    </r>
    <phoneticPr fontId="1" type="noConversion"/>
  </si>
  <si>
    <t>Buy reason</t>
    <phoneticPr fontId="1" type="noConversion"/>
  </si>
  <si>
    <t xml:space="preserve">Sell reason </t>
    <phoneticPr fontId="1" type="noConversion"/>
  </si>
  <si>
    <t>代码</t>
    <phoneticPr fontId="1" type="noConversion"/>
  </si>
  <si>
    <t>买入价格</t>
    <phoneticPr fontId="1" type="noConversion"/>
  </si>
  <si>
    <t>平仓价格</t>
    <phoneticPr fontId="1" type="noConversion"/>
  </si>
  <si>
    <t>持有时间</t>
    <phoneticPr fontId="1" type="noConversion"/>
  </si>
  <si>
    <t>买入原因</t>
    <phoneticPr fontId="1" type="noConversion"/>
  </si>
  <si>
    <t>卖出原因</t>
    <phoneticPr fontId="1" type="noConversion"/>
  </si>
  <si>
    <t>证券名称</t>
    <phoneticPr fontId="1" type="noConversion"/>
  </si>
  <si>
    <t>*ST路翔</t>
    <phoneticPr fontId="1" type="noConversion"/>
  </si>
  <si>
    <t>买入时间</t>
    <phoneticPr fontId="1" type="noConversion"/>
  </si>
  <si>
    <t>卖出时间</t>
    <phoneticPr fontId="1" type="noConversion"/>
  </si>
  <si>
    <t>部位</t>
    <phoneticPr fontId="1" type="noConversion"/>
  </si>
  <si>
    <t>盈利</t>
    <phoneticPr fontId="1" type="noConversion"/>
  </si>
  <si>
    <t>亏损原因</t>
    <phoneticPr fontId="1" type="noConversion"/>
  </si>
  <si>
    <t>菲达环保</t>
    <phoneticPr fontId="1" type="noConversion"/>
  </si>
  <si>
    <t>东方精工</t>
    <phoneticPr fontId="1" type="noConversion"/>
  </si>
  <si>
    <t>西南证券</t>
    <phoneticPr fontId="1" type="noConversion"/>
  </si>
  <si>
    <t>总盈利</t>
    <phoneticPr fontId="1" type="noConversion"/>
  </si>
  <si>
    <t>停牌日期</t>
    <phoneticPr fontId="1" type="noConversion"/>
  </si>
  <si>
    <t>停牌原因</t>
    <phoneticPr fontId="1" type="noConversion"/>
  </si>
  <si>
    <t>复牌日期</t>
    <phoneticPr fontId="1" type="noConversion"/>
  </si>
  <si>
    <t>代码</t>
    <phoneticPr fontId="1" type="noConversion"/>
  </si>
  <si>
    <t>证券名称</t>
    <phoneticPr fontId="1" type="noConversion"/>
  </si>
  <si>
    <t>信息公布网站</t>
    <phoneticPr fontId="1" type="noConversion"/>
  </si>
  <si>
    <t>http://www.cninfo.com.cn/</t>
    <phoneticPr fontId="1" type="noConversion"/>
  </si>
  <si>
    <t>华帝股份</t>
  </si>
  <si>
    <t>华帝股份</t>
    <phoneticPr fontId="1" type="noConversion"/>
  </si>
  <si>
    <t>盛路通信</t>
  </si>
  <si>
    <t>当升科技</t>
  </si>
  <si>
    <t>临时停牌:未知</t>
    <phoneticPr fontId="1" type="noConversion"/>
  </si>
  <si>
    <t>风险</t>
    <phoneticPr fontId="1" type="noConversion"/>
  </si>
  <si>
    <t>高</t>
  </si>
  <si>
    <t>低</t>
  </si>
  <si>
    <t>中</t>
  </si>
  <si>
    <t>齐星铁塔</t>
  </si>
  <si>
    <t>新宙邦</t>
  </si>
  <si>
    <t>未知</t>
  </si>
  <si>
    <t>未知</t>
    <phoneticPr fontId="1" type="noConversion"/>
  </si>
  <si>
    <t>新宙邦</t>
    <phoneticPr fontId="1" type="noConversion"/>
  </si>
  <si>
    <t>鑫龙电器</t>
  </si>
  <si>
    <t>柘中股份</t>
  </si>
  <si>
    <t>骅威股份</t>
  </si>
  <si>
    <t>濮耐股份</t>
  </si>
  <si>
    <t>佐力药业</t>
  </si>
  <si>
    <t>紫光股份</t>
  </si>
  <si>
    <t>洲明科技</t>
  </si>
  <si>
    <t>众信旅游</t>
  </si>
  <si>
    <t>中银绒业</t>
  </si>
  <si>
    <t>中茵股份</t>
  </si>
  <si>
    <t>中兴商业</t>
  </si>
  <si>
    <t>中信重工</t>
  </si>
  <si>
    <t>中天科技</t>
  </si>
  <si>
    <t>中天城投</t>
  </si>
  <si>
    <t>中泰桥梁</t>
  </si>
  <si>
    <t>中润资源</t>
  </si>
  <si>
    <t>中瑞思创</t>
  </si>
  <si>
    <t>中京电子</t>
  </si>
  <si>
    <t>中捷资源</t>
  </si>
  <si>
    <t>中江地产</t>
  </si>
  <si>
    <t>中际装备</t>
  </si>
  <si>
    <t>中恒电气</t>
  </si>
  <si>
    <t>中海达</t>
  </si>
  <si>
    <t>中国中期</t>
  </si>
  <si>
    <t>中国国旅</t>
  </si>
  <si>
    <t>中钢天源</t>
  </si>
  <si>
    <t>中钢国际</t>
  </si>
  <si>
    <t>中鼎股份</t>
  </si>
  <si>
    <t>智光电气</t>
  </si>
  <si>
    <t>智度投资</t>
  </si>
  <si>
    <t>振芯科技</t>
  </si>
  <si>
    <t>浙大网新</t>
  </si>
  <si>
    <t>招商银行</t>
  </si>
  <si>
    <t>招商地产</t>
  </si>
  <si>
    <t>赞宇科技</t>
  </si>
  <si>
    <t>云意电气</t>
  </si>
  <si>
    <t>云维股份</t>
  </si>
  <si>
    <t>粤高速Ａ</t>
  </si>
  <si>
    <t>岳阳林纸</t>
  </si>
  <si>
    <t>远 望 谷</t>
  </si>
  <si>
    <t>豫园商城</t>
  </si>
  <si>
    <t>友利控股</t>
  </si>
  <si>
    <t>永泰能源</t>
  </si>
  <si>
    <t>永安林业</t>
  </si>
  <si>
    <t>英特集团</t>
  </si>
  <si>
    <t>银座股份</t>
  </si>
  <si>
    <t>银之杰</t>
  </si>
  <si>
    <t>银润投资</t>
  </si>
  <si>
    <t>银河电子</t>
  </si>
  <si>
    <t>益生股份</t>
  </si>
  <si>
    <t>易食股份</t>
  </si>
  <si>
    <t>阳普医疗</t>
  </si>
  <si>
    <t>阳光电源</t>
  </si>
  <si>
    <t>阳谷华泰</t>
  </si>
  <si>
    <t>阳 光 城</t>
  </si>
  <si>
    <t>亚夏汽车</t>
  </si>
  <si>
    <t>雪 莱 特</t>
  </si>
  <si>
    <t>熊猫烟花</t>
  </si>
  <si>
    <t>星湖科技</t>
  </si>
  <si>
    <t>星河生物</t>
  </si>
  <si>
    <t>信邦制药</t>
  </si>
  <si>
    <t>新世界</t>
  </si>
  <si>
    <t>新国都</t>
  </si>
  <si>
    <t>新潮实业</t>
  </si>
  <si>
    <t>新北洋</t>
  </si>
  <si>
    <t>新 嘉 联</t>
  </si>
  <si>
    <t>新 华 都</t>
  </si>
  <si>
    <t>新 海 宜</t>
  </si>
  <si>
    <t>湘潭电化</t>
  </si>
  <si>
    <t>厦华电子</t>
  </si>
  <si>
    <t>西宁特钢</t>
  </si>
  <si>
    <t>西北轴承</t>
  </si>
  <si>
    <t>西安民生</t>
  </si>
  <si>
    <t>武昌鱼</t>
  </si>
  <si>
    <t>万通地产</t>
  </si>
  <si>
    <t>万盛股份</t>
  </si>
  <si>
    <t>万鸿集团</t>
  </si>
  <si>
    <t>万好万家</t>
  </si>
  <si>
    <t>皖江物流</t>
  </si>
  <si>
    <t>拓维信息</t>
  </si>
  <si>
    <t>铜陵有色</t>
  </si>
  <si>
    <t>同方国芯</t>
  </si>
  <si>
    <t>桐 君 阁</t>
  </si>
  <si>
    <t>通威股份</t>
  </si>
  <si>
    <t>通化金马</t>
  </si>
  <si>
    <t>通鼎互联</t>
  </si>
  <si>
    <t>天龙集团</t>
  </si>
  <si>
    <t>天华超净</t>
  </si>
  <si>
    <t>天壕节能</t>
  </si>
  <si>
    <t>天广消防</t>
  </si>
  <si>
    <t>天保重装</t>
  </si>
  <si>
    <t>特锐德</t>
  </si>
  <si>
    <t>特发信息</t>
  </si>
  <si>
    <t>特 尔 佳</t>
  </si>
  <si>
    <t>太极实业</t>
  </si>
  <si>
    <t>太极集团</t>
  </si>
  <si>
    <t>泰亚股份</t>
  </si>
  <si>
    <t>台城制药</t>
  </si>
  <si>
    <t>四环生物</t>
  </si>
  <si>
    <t>思美传媒</t>
  </si>
  <si>
    <t>硕贝德</t>
  </si>
  <si>
    <t>顺鑫农业</t>
  </si>
  <si>
    <t>顺荣三七</t>
  </si>
  <si>
    <t>首旅酒店</t>
  </si>
  <si>
    <t>世纪游轮</t>
  </si>
  <si>
    <t>世纪星源</t>
  </si>
  <si>
    <t>世纪华通</t>
  </si>
  <si>
    <t>实 益 达</t>
  </si>
  <si>
    <t>石中装备</t>
  </si>
  <si>
    <t>盛运股份</t>
  </si>
  <si>
    <t>升华拜克</t>
  </si>
  <si>
    <t>沈阳机床</t>
  </si>
  <si>
    <t>神州信息</t>
  </si>
  <si>
    <t>神州高铁</t>
  </si>
  <si>
    <t>神剑股份</t>
  </si>
  <si>
    <t>深圳华强</t>
  </si>
  <si>
    <t>深信泰丰</t>
  </si>
  <si>
    <t>深华新</t>
  </si>
  <si>
    <t>深大通</t>
  </si>
  <si>
    <t>设计股份</t>
  </si>
  <si>
    <t>尚荣医疗</t>
  </si>
  <si>
    <t>上实发展</t>
  </si>
  <si>
    <t>上海三毛</t>
  </si>
  <si>
    <t>上海佳豪</t>
  </si>
  <si>
    <t>山东章鼓</t>
  </si>
  <si>
    <t>森源电气</t>
  </si>
  <si>
    <t>桑德环境</t>
  </si>
  <si>
    <t>三元达</t>
  </si>
  <si>
    <t>三湘股份</t>
  </si>
  <si>
    <t>三峡新材</t>
  </si>
  <si>
    <t>三特索道</t>
  </si>
  <si>
    <t>三诺生物</t>
  </si>
  <si>
    <t>三钢闽光</t>
  </si>
  <si>
    <t>润和软件</t>
  </si>
  <si>
    <t>锐奇股份</t>
  </si>
  <si>
    <t>瑞丰光电</t>
  </si>
  <si>
    <t>瑞丰高材</t>
  </si>
  <si>
    <t>如意集团</t>
  </si>
  <si>
    <t>荣盛石化</t>
  </si>
  <si>
    <t>日发精机</t>
  </si>
  <si>
    <t>青鸟华光</t>
  </si>
  <si>
    <t>千足珍珠</t>
  </si>
  <si>
    <t>齐心集团</t>
  </si>
  <si>
    <t>普洛药业</t>
  </si>
  <si>
    <t>啤酒花</t>
  </si>
  <si>
    <t>欧比特</t>
  </si>
  <si>
    <t>内蒙发展</t>
  </si>
  <si>
    <t>南纺股份</t>
  </si>
  <si>
    <t>南  玻Ａ</t>
  </si>
  <si>
    <t>牧原股份</t>
  </si>
  <si>
    <t>明家科技</t>
  </si>
  <si>
    <t>闽福发Ａ</t>
  </si>
  <si>
    <t>闽发铝业</t>
  </si>
  <si>
    <t>美尔雅</t>
  </si>
  <si>
    <t>煤 气 化</t>
  </si>
  <si>
    <t>梅泰诺</t>
  </si>
  <si>
    <t>茂业物流</t>
  </si>
  <si>
    <t>茂硕电源</t>
  </si>
  <si>
    <t>罗平锌电</t>
  </si>
  <si>
    <t>罗顿发展</t>
  </si>
  <si>
    <t>绿景控股</t>
  </si>
  <si>
    <t>露笑科技</t>
  </si>
  <si>
    <t>龙宇燃油</t>
  </si>
  <si>
    <t>龙星化工</t>
  </si>
  <si>
    <t>岭南园林</t>
  </si>
  <si>
    <t>羚锐制药</t>
  </si>
  <si>
    <t>联创光电</t>
  </si>
  <si>
    <t>立思辰</t>
  </si>
  <si>
    <t>利欧股份</t>
  </si>
  <si>
    <t>利德曼</t>
  </si>
  <si>
    <t>乐通股份</t>
  </si>
  <si>
    <t>浪潮软件</t>
  </si>
  <si>
    <t>蓝丰生化</t>
  </si>
  <si>
    <t>莱宝高科</t>
  </si>
  <si>
    <t>昆明机床</t>
  </si>
  <si>
    <t>科斯伍德</t>
  </si>
  <si>
    <t>科大智能</t>
  </si>
  <si>
    <t>康强电子</t>
  </si>
  <si>
    <t>凯美特气</t>
  </si>
  <si>
    <t>卡奴迪路</t>
  </si>
  <si>
    <t>九洲电气</t>
  </si>
  <si>
    <t>九九久</t>
  </si>
  <si>
    <t>九 芝 堂</t>
  </si>
  <si>
    <t>久其软件</t>
  </si>
  <si>
    <t>久联发展</t>
  </si>
  <si>
    <t>精华制药</t>
  </si>
  <si>
    <t>精诚铜业</t>
  </si>
  <si>
    <t>晶盛机电</t>
  </si>
  <si>
    <t>劲胜精密</t>
  </si>
  <si>
    <t>金鹰股份</t>
  </si>
  <si>
    <t>金叶珠宝</t>
  </si>
  <si>
    <t>金新农</t>
  </si>
  <si>
    <t>金山开发</t>
  </si>
  <si>
    <t>金牛化工</t>
  </si>
  <si>
    <t>金轮股份</t>
  </si>
  <si>
    <t>金路集团</t>
  </si>
  <si>
    <t>金利科技</t>
  </si>
  <si>
    <t>金磊股份</t>
  </si>
  <si>
    <t>金卡股份</t>
  </si>
  <si>
    <t>金达威</t>
  </si>
  <si>
    <t>金城医药</t>
  </si>
  <si>
    <t>金 飞 达</t>
  </si>
  <si>
    <t>江特电机</t>
  </si>
  <si>
    <t>键桥通讯</t>
  </si>
  <si>
    <t>坚瑞消防</t>
  </si>
  <si>
    <t>佳讯飞鸿</t>
  </si>
  <si>
    <t>吉峰农机</t>
  </si>
  <si>
    <t>吉艾科技</t>
  </si>
  <si>
    <t>汇金股份</t>
  </si>
  <si>
    <t>惠天热电</t>
  </si>
  <si>
    <t>皇台酒业</t>
  </si>
  <si>
    <t>黄河旋风</t>
  </si>
  <si>
    <t>黄海机械</t>
  </si>
  <si>
    <t>环能科技</t>
  </si>
  <si>
    <t>华资实业</t>
  </si>
  <si>
    <t>华域汽车</t>
  </si>
  <si>
    <t>华宇软件</t>
  </si>
  <si>
    <t>华星创业</t>
  </si>
  <si>
    <t>华西能源</t>
  </si>
  <si>
    <t>华伍股份</t>
  </si>
  <si>
    <t>华闻传媒</t>
  </si>
  <si>
    <t>华润双鹤</t>
  </si>
  <si>
    <t>华仁药业</t>
  </si>
  <si>
    <t>华媒控股</t>
  </si>
  <si>
    <t>华丽家族</t>
  </si>
  <si>
    <t>华宏科技</t>
  </si>
  <si>
    <t>华光股份</t>
  </si>
  <si>
    <t>华昌达</t>
  </si>
  <si>
    <t>华邦颖泰</t>
  </si>
  <si>
    <t>湖北能源</t>
  </si>
  <si>
    <t>红日药业</t>
  </si>
  <si>
    <t>宏达新材</t>
  </si>
  <si>
    <t>洪城水业</t>
  </si>
  <si>
    <t>恒星科技</t>
  </si>
  <si>
    <t>恒信移动</t>
  </si>
  <si>
    <t>恒天天鹅</t>
  </si>
  <si>
    <t>恒宝股份</t>
  </si>
  <si>
    <t>黑化股份</t>
  </si>
  <si>
    <t>合金投资</t>
  </si>
  <si>
    <t>和顺电气</t>
  </si>
  <si>
    <t>禾盛新材</t>
  </si>
  <si>
    <t>航天通信</t>
  </si>
  <si>
    <t>汉麻产业</t>
  </si>
  <si>
    <t>汉缆股份</t>
  </si>
  <si>
    <t>汉鼎股份</t>
  </si>
  <si>
    <t>海源机械</t>
  </si>
  <si>
    <t>海润光伏</t>
  </si>
  <si>
    <t>海宁皮城</t>
  </si>
  <si>
    <t>海南椰岛</t>
  </si>
  <si>
    <t>海南瑞泽</t>
  </si>
  <si>
    <t>海南矿业</t>
  </si>
  <si>
    <t>海南航空</t>
  </si>
  <si>
    <t>海伦哲</t>
  </si>
  <si>
    <t>海陆重工</t>
  </si>
  <si>
    <t>海兰信</t>
  </si>
  <si>
    <t>海虹控股</t>
  </si>
  <si>
    <t>海航投资</t>
  </si>
  <si>
    <t>国投中鲁</t>
  </si>
  <si>
    <t>桂林旅游</t>
  </si>
  <si>
    <t>广东明珠</t>
  </si>
  <si>
    <t>光明乳业</t>
  </si>
  <si>
    <t>工大高新</t>
  </si>
  <si>
    <t>高新兴</t>
  </si>
  <si>
    <t>富临运业</t>
  </si>
  <si>
    <t>复星医药</t>
  </si>
  <si>
    <t>福星股份</t>
  </si>
  <si>
    <t>福能股份</t>
  </si>
  <si>
    <t>风华高科</t>
  </si>
  <si>
    <t>飞亚达Ａ</t>
  </si>
  <si>
    <t>方正电机</t>
  </si>
  <si>
    <t>方大炭素</t>
  </si>
  <si>
    <t>盾安环境</t>
  </si>
  <si>
    <t>东土科技</t>
  </si>
  <si>
    <t>东江环保</t>
  </si>
  <si>
    <t>东光微电</t>
  </si>
  <si>
    <t>东方网力</t>
  </si>
  <si>
    <t>东方精工</t>
  </si>
  <si>
    <t>东方金钰</t>
  </si>
  <si>
    <t>东方财富</t>
  </si>
  <si>
    <t>东诚药业</t>
  </si>
  <si>
    <t>鼎立股份</t>
  </si>
  <si>
    <t>迪瑞医疗</t>
  </si>
  <si>
    <t>道博股份</t>
  </si>
  <si>
    <t>大智慧</t>
  </si>
  <si>
    <t>大洋电机</t>
  </si>
  <si>
    <t>大西洋</t>
  </si>
  <si>
    <t>大通燃气</t>
  </si>
  <si>
    <t>大连热电</t>
  </si>
  <si>
    <t>大连控股</t>
  </si>
  <si>
    <t>大华农</t>
  </si>
  <si>
    <t>大富科技</t>
  </si>
  <si>
    <t>大地传媒</t>
  </si>
  <si>
    <t>达实智能</t>
  </si>
  <si>
    <t>达华智能</t>
  </si>
  <si>
    <t>创意信息</t>
  </si>
  <si>
    <t>传化股份</t>
  </si>
  <si>
    <t>诚志股份</t>
  </si>
  <si>
    <t>城投控股</t>
  </si>
  <si>
    <t>超图软件</t>
  </si>
  <si>
    <t>长亮科技</t>
  </si>
  <si>
    <t>长电科技</t>
  </si>
  <si>
    <t>长安汽车</t>
  </si>
  <si>
    <t>常铝股份</t>
  </si>
  <si>
    <t>步森股份</t>
  </si>
  <si>
    <t>渤海租赁</t>
  </si>
  <si>
    <t>渤海股份</t>
  </si>
  <si>
    <t>博信股份</t>
  </si>
  <si>
    <t>北京科锐</t>
  </si>
  <si>
    <t>北辰实业</t>
  </si>
  <si>
    <t>宝馨科技</t>
  </si>
  <si>
    <t>宝鹰股份</t>
  </si>
  <si>
    <t>宝硕股份</t>
  </si>
  <si>
    <t>宝莫股份</t>
  </si>
  <si>
    <t>宝德股份</t>
  </si>
  <si>
    <t>佰利联</t>
  </si>
  <si>
    <t>百润股份</t>
  </si>
  <si>
    <t>百联股份</t>
  </si>
  <si>
    <t>奥维通信</t>
  </si>
  <si>
    <t>安泰科技</t>
  </si>
  <si>
    <t>鞍重股份</t>
  </si>
  <si>
    <t>艾派克</t>
  </si>
  <si>
    <t>ST生化</t>
  </si>
  <si>
    <t>ST宏盛</t>
  </si>
  <si>
    <t>*ST新民</t>
  </si>
  <si>
    <t>*ST新材</t>
  </si>
  <si>
    <t>*ST霞客</t>
  </si>
  <si>
    <t>*ST天化</t>
  </si>
  <si>
    <t>*ST三维</t>
  </si>
  <si>
    <t>*ST集成</t>
  </si>
  <si>
    <t>*ST华赛</t>
  </si>
  <si>
    <t>*ST海龙</t>
  </si>
  <si>
    <t>*ST国恒</t>
  </si>
  <si>
    <t>*ST国创</t>
  </si>
  <si>
    <t>*ST凤凰</t>
  </si>
  <si>
    <t>*ST二重</t>
  </si>
  <si>
    <t>操作性</t>
    <phoneticPr fontId="1" type="noConversion"/>
  </si>
  <si>
    <t>避开</t>
  </si>
  <si>
    <t>推荐</t>
  </si>
  <si>
    <t>可选</t>
  </si>
  <si>
    <t>自残重组</t>
    <phoneticPr fontId="1" type="noConversion"/>
  </si>
  <si>
    <t>资产重组:想从锂离子电池转向只能制造</t>
    <phoneticPr fontId="1" type="noConversion"/>
  </si>
  <si>
    <t>资产重组:拟收购军工企业</t>
    <phoneticPr fontId="1" type="noConversion"/>
  </si>
  <si>
    <t>发行股份及支付现金购买资产</t>
    <phoneticPr fontId="1" type="noConversion"/>
  </si>
  <si>
    <t>资产重组：</t>
    <phoneticPr fontId="1" type="noConversion"/>
  </si>
  <si>
    <t>临时停牌:公司变更公司名称和经营范围</t>
    <phoneticPr fontId="1" type="noConversion"/>
  </si>
  <si>
    <t>未知</t>
    <phoneticPr fontId="1" type="noConversion"/>
  </si>
  <si>
    <t>非公开发行股票</t>
    <phoneticPr fontId="1" type="noConversion"/>
  </si>
  <si>
    <t>对外投资</t>
    <phoneticPr fontId="1" type="noConversion"/>
  </si>
  <si>
    <t>重大事项</t>
    <phoneticPr fontId="1" type="noConversion"/>
  </si>
  <si>
    <t>发行股份购买资产并募集配套资金</t>
    <phoneticPr fontId="1" type="noConversion"/>
  </si>
  <si>
    <t>股东减持股份</t>
    <phoneticPr fontId="1" type="noConversion"/>
  </si>
  <si>
    <t>宝光股份</t>
    <phoneticPr fontId="1" type="noConversion"/>
  </si>
  <si>
    <t>*ST中毅</t>
    <phoneticPr fontId="1" type="noConversion"/>
  </si>
  <si>
    <t>看不懂</t>
    <phoneticPr fontId="1" type="noConversion"/>
  </si>
  <si>
    <t>摘帽</t>
    <phoneticPr fontId="1" type="noConversion"/>
  </si>
  <si>
    <t>代码</t>
  </si>
  <si>
    <t>名称</t>
  </si>
  <si>
    <t>东方通</t>
  </si>
  <si>
    <t>凯利泰</t>
  </si>
  <si>
    <t>中航电子</t>
  </si>
  <si>
    <t>亚盛集团</t>
  </si>
  <si>
    <t>五矿稀土</t>
  </si>
  <si>
    <t>西藏药业</t>
  </si>
  <si>
    <t>中航黑豹</t>
  </si>
  <si>
    <t>中国卫星</t>
  </si>
  <si>
    <t>广晟有色</t>
  </si>
  <si>
    <t>利君股份</t>
  </si>
  <si>
    <t>中航电测</t>
  </si>
  <si>
    <t>吉视传媒</t>
  </si>
  <si>
    <t>国睿科技</t>
  </si>
  <si>
    <t>盛和资源</t>
  </si>
  <si>
    <t>航天长峰</t>
  </si>
  <si>
    <t>银泰资源</t>
  </si>
  <si>
    <t>甘肃电投</t>
  </si>
  <si>
    <t>航天科技</t>
  </si>
  <si>
    <t>RSI条件选股个公式</t>
    <phoneticPr fontId="1" type="noConversion"/>
  </si>
  <si>
    <t>第一天</t>
    <phoneticPr fontId="1" type="noConversion"/>
  </si>
  <si>
    <t>第二天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</si>
</sst>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1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0"/>
      <color rgb="FFCC0000"/>
      <name val="Arial"/>
      <family val="2"/>
    </font>
    <font>
      <b/>
      <sz val="11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u/>
      <sz val="11"/>
      <color theme="10"/>
      <name val="宋体"/>
      <family val="2"/>
      <scheme val="minor"/>
    </font>
    <font>
      <b/>
      <sz val="11"/>
      <color rgb="FFFF0000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59">
    <xf numFmtId="0" fontId="0" fillId="0" borderId="0" xfId="0"/>
    <xf numFmtId="0" fontId="2" fillId="0" borderId="0" xfId="0" applyFont="1" applyAlignment="1">
      <alignment horizontal="left"/>
    </xf>
    <xf numFmtId="14" fontId="3" fillId="0" borderId="0" xfId="0" applyNumberFormat="1" applyFont="1" applyAlignment="1">
      <alignment horizontal="left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14" fontId="4" fillId="0" borderId="0" xfId="0" applyNumberFormat="1" applyFont="1" applyAlignment="1">
      <alignment horizontal="left"/>
    </xf>
    <xf numFmtId="0" fontId="4" fillId="0" borderId="0" xfId="0" applyFont="1" applyAlignment="1">
      <alignment horizontal="center"/>
    </xf>
    <xf numFmtId="9" fontId="4" fillId="0" borderId="0" xfId="0" applyNumberFormat="1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left"/>
    </xf>
    <xf numFmtId="0" fontId="0" fillId="2" borderId="0" xfId="0" applyFill="1" applyAlignment="1">
      <alignment horizontal="right"/>
    </xf>
    <xf numFmtId="0" fontId="4" fillId="0" borderId="0" xfId="0" applyFont="1" applyAlignment="1">
      <alignment horizontal="left"/>
    </xf>
    <xf numFmtId="10" fontId="2" fillId="0" borderId="0" xfId="0" applyNumberFormat="1" applyFont="1" applyAlignment="1">
      <alignment horizontal="left"/>
    </xf>
    <xf numFmtId="10" fontId="4" fillId="0" borderId="0" xfId="0" applyNumberFormat="1" applyFont="1" applyAlignment="1">
      <alignment horizontal="left"/>
    </xf>
    <xf numFmtId="10" fontId="3" fillId="0" borderId="0" xfId="0" applyNumberFormat="1" applyFont="1" applyAlignment="1">
      <alignment horizontal="left"/>
    </xf>
    <xf numFmtId="10" fontId="0" fillId="0" borderId="0" xfId="0" applyNumberFormat="1" applyAlignment="1">
      <alignment horizontal="center"/>
    </xf>
    <xf numFmtId="10" fontId="4" fillId="0" borderId="0" xfId="0" applyNumberFormat="1" applyFont="1" applyAlignment="1">
      <alignment horizontal="center"/>
    </xf>
    <xf numFmtId="0" fontId="0" fillId="0" borderId="0" xfId="0" applyFill="1" applyAlignment="1">
      <alignment horizontal="right"/>
    </xf>
    <xf numFmtId="9" fontId="4" fillId="0" borderId="0" xfId="0" applyNumberFormat="1" applyFont="1" applyFill="1" applyAlignment="1">
      <alignment horizontal="right"/>
    </xf>
    <xf numFmtId="10" fontId="0" fillId="0" borderId="0" xfId="0" applyNumberFormat="1" applyFill="1" applyAlignment="1">
      <alignment horizontal="right"/>
    </xf>
    <xf numFmtId="0" fontId="4" fillId="0" borderId="0" xfId="0" applyFont="1" applyFill="1" applyAlignment="1">
      <alignment horizontal="right"/>
    </xf>
    <xf numFmtId="0" fontId="0" fillId="0" borderId="0" xfId="0" applyFill="1"/>
    <xf numFmtId="10" fontId="4" fillId="0" borderId="0" xfId="0" applyNumberFormat="1" applyFont="1" applyFill="1" applyAlignment="1">
      <alignment horizontal="right"/>
    </xf>
    <xf numFmtId="10" fontId="0" fillId="0" borderId="0" xfId="0" applyNumberFormat="1" applyFill="1"/>
    <xf numFmtId="0" fontId="5" fillId="0" borderId="0" xfId="0" applyFont="1"/>
    <xf numFmtId="10" fontId="0" fillId="0" borderId="0" xfId="0" applyNumberFormat="1"/>
    <xf numFmtId="176" fontId="0" fillId="0" borderId="0" xfId="0" applyNumberFormat="1" applyFill="1" applyAlignment="1">
      <alignment horizontal="right"/>
    </xf>
    <xf numFmtId="176" fontId="0" fillId="0" borderId="0" xfId="0" applyNumberFormat="1"/>
    <xf numFmtId="0" fontId="3" fillId="0" borderId="0" xfId="0" applyFont="1" applyAlignment="1">
      <alignment horizontal="center"/>
    </xf>
    <xf numFmtId="176" fontId="0" fillId="0" borderId="0" xfId="0" applyNumberFormat="1" applyAlignment="1">
      <alignment horizontal="center"/>
    </xf>
    <xf numFmtId="14" fontId="3" fillId="3" borderId="0" xfId="0" applyNumberFormat="1" applyFont="1" applyFill="1" applyAlignment="1">
      <alignment horizontal="left"/>
    </xf>
    <xf numFmtId="10" fontId="3" fillId="3" borderId="0" xfId="0" applyNumberFormat="1" applyFont="1" applyFill="1" applyAlignment="1">
      <alignment horizontal="left"/>
    </xf>
    <xf numFmtId="176" fontId="0" fillId="3" borderId="0" xfId="0" applyNumberFormat="1" applyFill="1" applyAlignment="1">
      <alignment horizontal="right"/>
    </xf>
    <xf numFmtId="9" fontId="0" fillId="3" borderId="0" xfId="0" applyNumberForma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0" fillId="3" borderId="0" xfId="0" applyFill="1"/>
    <xf numFmtId="176" fontId="0" fillId="3" borderId="0" xfId="0" applyNumberFormat="1" applyFill="1"/>
    <xf numFmtId="0" fontId="0" fillId="3" borderId="0" xfId="0" applyFill="1" applyAlignment="1">
      <alignment horizontal="center"/>
    </xf>
    <xf numFmtId="176" fontId="0" fillId="0" borderId="0" xfId="0" applyNumberFormat="1" applyFill="1" applyAlignment="1">
      <alignment horizontal="center"/>
    </xf>
    <xf numFmtId="0" fontId="0" fillId="0" borderId="0" xfId="0" quotePrefix="1"/>
    <xf numFmtId="14" fontId="0" fillId="0" borderId="0" xfId="0" applyNumberFormat="1"/>
    <xf numFmtId="0" fontId="0" fillId="0" borderId="0" xfId="0" applyAlignment="1">
      <alignment wrapText="1"/>
    </xf>
    <xf numFmtId="0" fontId="6" fillId="4" borderId="0" xfId="0" applyFont="1" applyFill="1"/>
    <xf numFmtId="0" fontId="9" fillId="0" borderId="0" xfId="1"/>
    <xf numFmtId="0" fontId="0" fillId="0" borderId="0" xfId="0"/>
    <xf numFmtId="0" fontId="0" fillId="0" borderId="0" xfId="0" quotePrefix="1"/>
    <xf numFmtId="14" fontId="0" fillId="0" borderId="0" xfId="0" applyNumberFormat="1"/>
    <xf numFmtId="0" fontId="0" fillId="0" borderId="0" xfId="0" applyAlignment="1">
      <alignment wrapText="1"/>
    </xf>
    <xf numFmtId="0" fontId="9" fillId="0" borderId="0" xfId="1"/>
    <xf numFmtId="14" fontId="3" fillId="5" borderId="0" xfId="0" applyNumberFormat="1" applyFont="1" applyFill="1" applyAlignment="1">
      <alignment horizontal="left"/>
    </xf>
    <xf numFmtId="10" fontId="3" fillId="5" borderId="0" xfId="0" applyNumberFormat="1" applyFont="1" applyFill="1" applyAlignment="1">
      <alignment horizontal="left"/>
    </xf>
    <xf numFmtId="0" fontId="0" fillId="5" borderId="0" xfId="0" applyFill="1" applyAlignment="1">
      <alignment horizontal="left"/>
    </xf>
    <xf numFmtId="10" fontId="0" fillId="5" borderId="0" xfId="0" applyNumberFormat="1" applyFill="1" applyAlignment="1">
      <alignment horizontal="center"/>
    </xf>
    <xf numFmtId="0" fontId="0" fillId="5" borderId="0" xfId="0" applyFill="1" applyAlignment="1">
      <alignment horizontal="center"/>
    </xf>
    <xf numFmtId="0" fontId="0" fillId="5" borderId="0" xfId="0" applyFill="1" applyAlignment="1">
      <alignment horizontal="right"/>
    </xf>
    <xf numFmtId="0" fontId="0" fillId="5" borderId="0" xfId="0" applyFill="1"/>
    <xf numFmtId="176" fontId="0" fillId="5" borderId="0" xfId="0" applyNumberFormat="1" applyFill="1" applyAlignment="1">
      <alignment horizontal="center"/>
    </xf>
    <xf numFmtId="0" fontId="10" fillId="6" borderId="0" xfId="0" applyFont="1" applyFill="1"/>
    <xf numFmtId="0" fontId="6" fillId="6" borderId="0" xfId="0" applyFont="1" applyFill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条件股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条件股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www.cninfo.com.cn/" TargetMode="External"/><Relationship Id="rId13" Type="http://schemas.openxmlformats.org/officeDocument/2006/relationships/hyperlink" Target="http://money.163.com/keywords/5/f/5bf9591662958d44/1.html" TargetMode="External"/><Relationship Id="rId18" Type="http://schemas.openxmlformats.org/officeDocument/2006/relationships/hyperlink" Target="http://www.cninfo.com.cn/" TargetMode="External"/><Relationship Id="rId3" Type="http://schemas.openxmlformats.org/officeDocument/2006/relationships/hyperlink" Target="http://www.cninfo.com.cn/" TargetMode="External"/><Relationship Id="rId7" Type="http://schemas.openxmlformats.org/officeDocument/2006/relationships/hyperlink" Target="http://www.cninfo.com.cn/" TargetMode="External"/><Relationship Id="rId12" Type="http://schemas.openxmlformats.org/officeDocument/2006/relationships/hyperlink" Target="http://www.cninfo.com.cn/" TargetMode="External"/><Relationship Id="rId17" Type="http://schemas.openxmlformats.org/officeDocument/2006/relationships/hyperlink" Target="http://www.cninfo.com.cn/" TargetMode="External"/><Relationship Id="rId2" Type="http://schemas.openxmlformats.org/officeDocument/2006/relationships/hyperlink" Target="http://www.cninfo.com.cn/" TargetMode="External"/><Relationship Id="rId16" Type="http://schemas.openxmlformats.org/officeDocument/2006/relationships/hyperlink" Target="http://www.cninfo.com.cn/" TargetMode="External"/><Relationship Id="rId1" Type="http://schemas.openxmlformats.org/officeDocument/2006/relationships/hyperlink" Target="http://www.cninfo.com.cn/" TargetMode="External"/><Relationship Id="rId6" Type="http://schemas.openxmlformats.org/officeDocument/2006/relationships/hyperlink" Target="http://www.cninfo.com.cn/" TargetMode="External"/><Relationship Id="rId11" Type="http://schemas.openxmlformats.org/officeDocument/2006/relationships/hyperlink" Target="http://www.cninfo.com.cn/" TargetMode="External"/><Relationship Id="rId5" Type="http://schemas.openxmlformats.org/officeDocument/2006/relationships/hyperlink" Target="http://quotes.money.163.com/1002359.html" TargetMode="External"/><Relationship Id="rId15" Type="http://schemas.openxmlformats.org/officeDocument/2006/relationships/hyperlink" Target="http://www.cninfo.com.cn/" TargetMode="External"/><Relationship Id="rId10" Type="http://schemas.openxmlformats.org/officeDocument/2006/relationships/hyperlink" Target="http://www.cninfo.com.cn/" TargetMode="External"/><Relationship Id="rId19" Type="http://schemas.openxmlformats.org/officeDocument/2006/relationships/queryTable" Target="../queryTables/queryTable1.xml"/><Relationship Id="rId4" Type="http://schemas.openxmlformats.org/officeDocument/2006/relationships/hyperlink" Target="http://www.cninfo.com.cn/" TargetMode="External"/><Relationship Id="rId9" Type="http://schemas.openxmlformats.org/officeDocument/2006/relationships/hyperlink" Target="http://www.cninfo.com.cn/" TargetMode="External"/><Relationship Id="rId14" Type="http://schemas.openxmlformats.org/officeDocument/2006/relationships/hyperlink" Target="http://www.cninfo.com.cn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5"/>
  <sheetViews>
    <sheetView topLeftCell="A28" zoomScaleNormal="100" workbookViewId="0">
      <selection activeCell="F43" sqref="F43"/>
    </sheetView>
  </sheetViews>
  <sheetFormatPr defaultRowHeight="13.5"/>
  <cols>
    <col min="1" max="1" width="11.125" style="1" customWidth="1"/>
    <col min="2" max="2" width="14.125" style="12" customWidth="1"/>
    <col min="3" max="3" width="15.25" style="9" customWidth="1"/>
    <col min="4" max="4" width="20.125" style="15" customWidth="1"/>
    <col min="5" max="5" width="16.875" style="3" customWidth="1"/>
    <col min="6" max="6" width="11.5" style="17" customWidth="1"/>
    <col min="7" max="7" width="16.375" style="17" customWidth="1"/>
    <col min="8" max="8" width="10.375" style="3" customWidth="1"/>
    <col min="10" max="10" width="10.375" style="38" customWidth="1"/>
    <col min="11" max="11" width="12.75" customWidth="1"/>
  </cols>
  <sheetData>
    <row r="1" spans="1:12" ht="14.25">
      <c r="A1" s="1" t="s">
        <v>0</v>
      </c>
      <c r="C1" s="9" t="s">
        <v>5</v>
      </c>
      <c r="D1" s="15" t="s">
        <v>2</v>
      </c>
      <c r="E1" s="3" t="s">
        <v>1</v>
      </c>
      <c r="F1" s="17" t="s">
        <v>4</v>
      </c>
      <c r="G1" s="17" t="s">
        <v>3</v>
      </c>
      <c r="H1" s="3" t="s">
        <v>14</v>
      </c>
      <c r="I1" s="24" t="s">
        <v>8</v>
      </c>
      <c r="J1" s="38" t="s">
        <v>15</v>
      </c>
      <c r="K1" t="s">
        <v>17</v>
      </c>
      <c r="L1" t="s">
        <v>18</v>
      </c>
    </row>
    <row r="2" spans="1:12" s="8" customFormat="1">
      <c r="A2" s="5">
        <v>42066</v>
      </c>
      <c r="B2" s="13"/>
      <c r="C2">
        <v>28353.98</v>
      </c>
      <c r="D2" s="16">
        <v>0</v>
      </c>
      <c r="E2" s="6">
        <f>C2*D2</f>
        <v>0</v>
      </c>
      <c r="F2" s="20">
        <f>H2*G2</f>
        <v>0</v>
      </c>
      <c r="G2" s="18">
        <v>0</v>
      </c>
      <c r="H2" s="3">
        <v>28353.98</v>
      </c>
      <c r="I2" s="8">
        <v>0</v>
      </c>
      <c r="J2" s="3"/>
    </row>
    <row r="3" spans="1:12">
      <c r="A3" s="2">
        <v>42067</v>
      </c>
      <c r="B3" s="14"/>
      <c r="C3" s="9">
        <f>ROUND(C2*(1+D2),0)+I3</f>
        <v>28354</v>
      </c>
      <c r="D3" s="15">
        <v>0.01</v>
      </c>
      <c r="E3" s="3">
        <f t="shared" ref="E3:E66" si="0">C3*D3</f>
        <v>283.54000000000002</v>
      </c>
      <c r="F3" s="17">
        <f t="shared" ref="F3:F14" si="1">H3-H2-I2</f>
        <v>0</v>
      </c>
      <c r="G3" s="19">
        <f t="shared" ref="G3:G25" si="2">(H3-H2-I2)/H2</f>
        <v>0</v>
      </c>
      <c r="H3" s="3">
        <v>28353.98</v>
      </c>
      <c r="I3">
        <v>0</v>
      </c>
      <c r="J3" s="3" t="str">
        <f t="shared" ref="J3:J25" si="3">IF(H3&gt;C3,"OK","NO")</f>
        <v>NO</v>
      </c>
    </row>
    <row r="4" spans="1:12">
      <c r="A4" s="2">
        <v>42068</v>
      </c>
      <c r="B4" s="14">
        <f>(C4-C$3)/C$3</f>
        <v>1.0016223460534669E-2</v>
      </c>
      <c r="C4" s="9">
        <f>ROUND(C3*(1+D3),0)+I4</f>
        <v>28638</v>
      </c>
      <c r="D4" s="15">
        <v>0.01</v>
      </c>
      <c r="E4" s="3">
        <f t="shared" si="0"/>
        <v>286.38</v>
      </c>
      <c r="F4" s="17">
        <f t="shared" si="1"/>
        <v>0</v>
      </c>
      <c r="G4" s="19">
        <f t="shared" si="2"/>
        <v>0</v>
      </c>
      <c r="H4" s="3">
        <v>28353.98</v>
      </c>
      <c r="I4">
        <v>0</v>
      </c>
      <c r="J4" s="3" t="str">
        <f t="shared" si="3"/>
        <v>NO</v>
      </c>
    </row>
    <row r="5" spans="1:12">
      <c r="A5" s="2">
        <v>42069</v>
      </c>
      <c r="B5" s="14">
        <f t="shared" ref="B5:B36" si="4">(C5-C$3)/C$3</f>
        <v>2.0102983706002681E-2</v>
      </c>
      <c r="C5" s="9">
        <f t="shared" ref="C5:C68" si="5">ROUND(C4*(1+D4),0)+I5</f>
        <v>28924</v>
      </c>
      <c r="D5" s="15">
        <v>0.01</v>
      </c>
      <c r="E5" s="3">
        <f t="shared" si="0"/>
        <v>289.24</v>
      </c>
      <c r="F5" s="17">
        <f t="shared" si="1"/>
        <v>0</v>
      </c>
      <c r="G5" s="19">
        <f t="shared" si="2"/>
        <v>0</v>
      </c>
      <c r="H5" s="3">
        <v>28353.98</v>
      </c>
      <c r="I5">
        <v>0</v>
      </c>
      <c r="J5" s="3" t="str">
        <f t="shared" si="3"/>
        <v>NO</v>
      </c>
    </row>
    <row r="6" spans="1:12" s="8" customFormat="1">
      <c r="A6" s="5">
        <v>42070</v>
      </c>
      <c r="B6" s="14">
        <f t="shared" si="4"/>
        <v>3.0295549128870707E-2</v>
      </c>
      <c r="C6" s="9">
        <f t="shared" si="5"/>
        <v>29213</v>
      </c>
      <c r="D6" s="16">
        <v>0</v>
      </c>
      <c r="E6" s="3">
        <f t="shared" si="0"/>
        <v>0</v>
      </c>
      <c r="F6" s="17">
        <f t="shared" si="1"/>
        <v>0</v>
      </c>
      <c r="G6" s="19">
        <f t="shared" si="2"/>
        <v>0</v>
      </c>
      <c r="H6" s="3">
        <v>28353.98</v>
      </c>
      <c r="I6">
        <v>0</v>
      </c>
      <c r="J6" s="3" t="str">
        <f t="shared" si="3"/>
        <v>NO</v>
      </c>
    </row>
    <row r="7" spans="1:12" s="8" customFormat="1">
      <c r="A7" s="5">
        <v>42071</v>
      </c>
      <c r="B7" s="14">
        <f t="shared" si="4"/>
        <v>3.0295549128870707E-2</v>
      </c>
      <c r="C7" s="9">
        <f t="shared" si="5"/>
        <v>29213</v>
      </c>
      <c r="D7" s="16">
        <v>0</v>
      </c>
      <c r="E7" s="3">
        <f t="shared" si="0"/>
        <v>0</v>
      </c>
      <c r="F7" s="17">
        <f t="shared" si="1"/>
        <v>0</v>
      </c>
      <c r="G7" s="19">
        <f t="shared" si="2"/>
        <v>0</v>
      </c>
      <c r="H7" s="3">
        <v>28353.98</v>
      </c>
      <c r="I7">
        <v>0</v>
      </c>
      <c r="J7" s="3" t="str">
        <f t="shared" si="3"/>
        <v>NO</v>
      </c>
    </row>
    <row r="8" spans="1:12">
      <c r="A8" s="2">
        <v>42072</v>
      </c>
      <c r="B8" s="14">
        <f t="shared" si="4"/>
        <v>3.0295549128870707E-2</v>
      </c>
      <c r="C8" s="9">
        <f t="shared" si="5"/>
        <v>29213</v>
      </c>
      <c r="D8" s="15">
        <v>0.01</v>
      </c>
      <c r="E8" s="3">
        <f t="shared" si="0"/>
        <v>292.13</v>
      </c>
      <c r="F8" s="17">
        <f t="shared" si="1"/>
        <v>0</v>
      </c>
      <c r="G8" s="19">
        <f t="shared" si="2"/>
        <v>0</v>
      </c>
      <c r="H8" s="3">
        <v>28353.98</v>
      </c>
      <c r="I8">
        <v>0</v>
      </c>
      <c r="J8" s="3" t="str">
        <f t="shared" si="3"/>
        <v>NO</v>
      </c>
    </row>
    <row r="9" spans="1:12">
      <c r="A9" s="2">
        <v>42073</v>
      </c>
      <c r="B9" s="14">
        <f t="shared" si="4"/>
        <v>4.0593919729138749E-2</v>
      </c>
      <c r="C9" s="9">
        <f t="shared" si="5"/>
        <v>29505</v>
      </c>
      <c r="D9" s="15">
        <v>0.01</v>
      </c>
      <c r="E9" s="3">
        <f t="shared" si="0"/>
        <v>295.05</v>
      </c>
      <c r="F9" s="17">
        <f t="shared" si="1"/>
        <v>0</v>
      </c>
      <c r="G9" s="19">
        <f t="shared" si="2"/>
        <v>0</v>
      </c>
      <c r="H9" s="3">
        <v>28353.98</v>
      </c>
      <c r="I9">
        <v>0</v>
      </c>
      <c r="J9" s="3" t="str">
        <f t="shared" si="3"/>
        <v>NO</v>
      </c>
    </row>
    <row r="10" spans="1:12">
      <c r="A10" s="2">
        <v>42074</v>
      </c>
      <c r="B10" s="14">
        <f t="shared" si="4"/>
        <v>5.0998095506806798E-2</v>
      </c>
      <c r="C10" s="9">
        <f t="shared" si="5"/>
        <v>29800</v>
      </c>
      <c r="D10" s="15">
        <v>0.01</v>
      </c>
      <c r="E10" s="3">
        <f t="shared" si="0"/>
        <v>298</v>
      </c>
      <c r="F10" s="17">
        <f t="shared" si="1"/>
        <v>0</v>
      </c>
      <c r="G10" s="19">
        <f t="shared" si="2"/>
        <v>0</v>
      </c>
      <c r="H10" s="3">
        <v>28353.98</v>
      </c>
      <c r="I10">
        <v>0</v>
      </c>
      <c r="J10" s="3" t="str">
        <f t="shared" si="3"/>
        <v>NO</v>
      </c>
    </row>
    <row r="11" spans="1:12">
      <c r="A11" s="2">
        <v>42075</v>
      </c>
      <c r="B11" s="14">
        <f t="shared" si="4"/>
        <v>6.1508076461874867E-2</v>
      </c>
      <c r="C11" s="9">
        <f t="shared" si="5"/>
        <v>30098</v>
      </c>
      <c r="D11" s="15">
        <v>0.01</v>
      </c>
      <c r="E11" s="3">
        <f t="shared" si="0"/>
        <v>300.98</v>
      </c>
      <c r="F11" s="17">
        <f t="shared" si="1"/>
        <v>0</v>
      </c>
      <c r="G11" s="19">
        <f t="shared" si="2"/>
        <v>0</v>
      </c>
      <c r="H11" s="3">
        <v>28353.98</v>
      </c>
      <c r="I11">
        <v>0</v>
      </c>
      <c r="J11" s="3" t="str">
        <f t="shared" si="3"/>
        <v>NO</v>
      </c>
    </row>
    <row r="12" spans="1:12">
      <c r="A12" s="2">
        <v>42076</v>
      </c>
      <c r="B12" s="14">
        <f t="shared" si="4"/>
        <v>7.2123862594342947E-2</v>
      </c>
      <c r="C12" s="9">
        <f t="shared" si="5"/>
        <v>30399</v>
      </c>
      <c r="D12" s="15">
        <v>0.01</v>
      </c>
      <c r="E12" s="3">
        <f t="shared" si="0"/>
        <v>303.99</v>
      </c>
      <c r="F12" s="17">
        <f t="shared" si="1"/>
        <v>0</v>
      </c>
      <c r="G12" s="19">
        <f t="shared" si="2"/>
        <v>0</v>
      </c>
      <c r="H12" s="3">
        <v>28353.98</v>
      </c>
      <c r="I12">
        <v>0</v>
      </c>
      <c r="J12" s="3" t="str">
        <f t="shared" si="3"/>
        <v>NO</v>
      </c>
    </row>
    <row r="13" spans="1:12" s="8" customFormat="1">
      <c r="A13" s="5">
        <v>42077</v>
      </c>
      <c r="B13" s="14">
        <f t="shared" si="4"/>
        <v>8.2845453904211053E-2</v>
      </c>
      <c r="C13" s="9">
        <f t="shared" si="5"/>
        <v>30703</v>
      </c>
      <c r="D13" s="16">
        <v>0</v>
      </c>
      <c r="E13" s="3">
        <f t="shared" si="0"/>
        <v>0</v>
      </c>
      <c r="F13" s="17">
        <f t="shared" si="1"/>
        <v>0</v>
      </c>
      <c r="G13" s="19">
        <f t="shared" si="2"/>
        <v>0</v>
      </c>
      <c r="H13" s="3">
        <v>28353.98</v>
      </c>
      <c r="I13">
        <v>0</v>
      </c>
      <c r="J13" s="38" t="str">
        <f t="shared" si="3"/>
        <v>NO</v>
      </c>
    </row>
    <row r="14" spans="1:12" s="8" customFormat="1">
      <c r="A14" s="5">
        <v>42078</v>
      </c>
      <c r="B14" s="14">
        <f t="shared" si="4"/>
        <v>8.2845453904211053E-2</v>
      </c>
      <c r="C14" s="9">
        <f t="shared" si="5"/>
        <v>30703</v>
      </c>
      <c r="D14" s="16">
        <v>0</v>
      </c>
      <c r="E14" s="3">
        <f t="shared" si="0"/>
        <v>0</v>
      </c>
      <c r="F14" s="17">
        <f t="shared" si="1"/>
        <v>0</v>
      </c>
      <c r="G14" s="19">
        <f t="shared" si="2"/>
        <v>0</v>
      </c>
      <c r="H14" s="3">
        <v>28353.98</v>
      </c>
      <c r="I14">
        <v>0</v>
      </c>
      <c r="J14" s="38" t="str">
        <f t="shared" si="3"/>
        <v>NO</v>
      </c>
    </row>
    <row r="15" spans="1:12">
      <c r="A15" s="2">
        <v>42079</v>
      </c>
      <c r="B15" s="14">
        <f>(C15-C$3)/C$3</f>
        <v>8.2845453904211053E-2</v>
      </c>
      <c r="C15" s="9">
        <f t="shared" si="5"/>
        <v>30703</v>
      </c>
      <c r="D15" s="15">
        <v>0.01</v>
      </c>
      <c r="E15" s="3">
        <f t="shared" si="0"/>
        <v>307.03000000000003</v>
      </c>
      <c r="F15" s="17">
        <f>H15-H14-I14</f>
        <v>866.02999999999884</v>
      </c>
      <c r="G15" s="19">
        <f t="shared" si="2"/>
        <v>3.0543507472319542E-2</v>
      </c>
      <c r="H15" s="3">
        <v>29220.01</v>
      </c>
      <c r="I15">
        <v>0</v>
      </c>
      <c r="J15" s="38" t="str">
        <f t="shared" si="3"/>
        <v>NO</v>
      </c>
    </row>
    <row r="16" spans="1:12">
      <c r="A16" s="2">
        <v>42080</v>
      </c>
      <c r="B16" s="14">
        <f t="shared" si="4"/>
        <v>9.3672850391479157E-2</v>
      </c>
      <c r="C16" s="9">
        <f t="shared" si="5"/>
        <v>31010</v>
      </c>
      <c r="D16" s="15">
        <v>0.01</v>
      </c>
      <c r="E16" s="3">
        <f t="shared" si="0"/>
        <v>310.10000000000002</v>
      </c>
      <c r="F16" s="17">
        <f>H16-H15-I15</f>
        <v>1554.1599999999999</v>
      </c>
      <c r="G16" s="19">
        <f t="shared" si="2"/>
        <v>5.3188209038942835E-2</v>
      </c>
      <c r="H16" s="3">
        <v>30774.17</v>
      </c>
      <c r="I16">
        <v>0</v>
      </c>
      <c r="J16" s="38" t="str">
        <f t="shared" si="3"/>
        <v>NO</v>
      </c>
    </row>
    <row r="17" spans="1:10">
      <c r="A17" s="2">
        <v>42081</v>
      </c>
      <c r="B17" s="14">
        <f t="shared" si="4"/>
        <v>0.10460605205614729</v>
      </c>
      <c r="C17" s="9">
        <f t="shared" si="5"/>
        <v>31320</v>
      </c>
      <c r="D17" s="15">
        <v>0.01</v>
      </c>
      <c r="E17" s="3">
        <f t="shared" si="0"/>
        <v>313.2</v>
      </c>
      <c r="F17" s="17">
        <f>H17-H16-I16</f>
        <v>324.26000000000204</v>
      </c>
      <c r="G17" s="19">
        <f t="shared" si="2"/>
        <v>1.0536758586827916E-2</v>
      </c>
      <c r="H17" s="3">
        <v>31098.43</v>
      </c>
      <c r="I17">
        <v>0</v>
      </c>
      <c r="J17" s="38" t="str">
        <f t="shared" si="3"/>
        <v>NO</v>
      </c>
    </row>
    <row r="18" spans="1:10">
      <c r="A18" s="2">
        <v>42082</v>
      </c>
      <c r="B18" s="14">
        <f t="shared" si="4"/>
        <v>0.11564505889821541</v>
      </c>
      <c r="C18" s="9">
        <f t="shared" si="5"/>
        <v>31633</v>
      </c>
      <c r="D18" s="15">
        <v>0.01</v>
      </c>
      <c r="E18" s="3">
        <f t="shared" si="0"/>
        <v>316.33</v>
      </c>
      <c r="F18" s="17">
        <f>H18-H17-I17</f>
        <v>-290.51000000000204</v>
      </c>
      <c r="G18" s="19">
        <f t="shared" si="2"/>
        <v>-9.341629143336241E-3</v>
      </c>
      <c r="H18" s="3">
        <v>30807.919999999998</v>
      </c>
      <c r="I18">
        <v>0</v>
      </c>
      <c r="J18" s="38" t="str">
        <f t="shared" si="3"/>
        <v>NO</v>
      </c>
    </row>
    <row r="19" spans="1:10">
      <c r="A19" s="2">
        <v>42083</v>
      </c>
      <c r="B19" s="14">
        <f t="shared" si="4"/>
        <v>0.12678987091768357</v>
      </c>
      <c r="C19" s="9">
        <f t="shared" si="5"/>
        <v>31949</v>
      </c>
      <c r="D19" s="15">
        <v>0.01</v>
      </c>
      <c r="E19" s="3">
        <f t="shared" si="0"/>
        <v>319.49</v>
      </c>
      <c r="F19" s="17">
        <f>H19-H18-I18</f>
        <v>188.62000000000262</v>
      </c>
      <c r="G19" s="19">
        <f t="shared" si="2"/>
        <v>6.1224516293213764E-3</v>
      </c>
      <c r="H19" s="3">
        <v>30996.54</v>
      </c>
      <c r="I19">
        <v>0</v>
      </c>
      <c r="J19" s="38" t="str">
        <f t="shared" si="3"/>
        <v>NO</v>
      </c>
    </row>
    <row r="20" spans="1:10" s="8" customFormat="1">
      <c r="A20" s="5">
        <v>42084</v>
      </c>
      <c r="B20" s="14">
        <f t="shared" si="4"/>
        <v>0.13804048811455175</v>
      </c>
      <c r="C20" s="9">
        <f t="shared" si="5"/>
        <v>32268</v>
      </c>
      <c r="D20" s="16">
        <v>0</v>
      </c>
      <c r="E20" s="3">
        <f t="shared" si="0"/>
        <v>0</v>
      </c>
      <c r="F20" s="17">
        <f t="shared" ref="F20:F42" si="6">H20-H19-I19</f>
        <v>0</v>
      </c>
      <c r="G20" s="19">
        <f t="shared" si="2"/>
        <v>0</v>
      </c>
      <c r="H20" s="3">
        <v>30996.54</v>
      </c>
      <c r="I20">
        <v>0</v>
      </c>
      <c r="J20" s="38" t="str">
        <f t="shared" si="3"/>
        <v>NO</v>
      </c>
    </row>
    <row r="21" spans="1:10" s="8" customFormat="1">
      <c r="A21" s="5">
        <v>42085</v>
      </c>
      <c r="B21" s="14">
        <f t="shared" si="4"/>
        <v>0.13804048811455175</v>
      </c>
      <c r="C21" s="9">
        <f t="shared" si="5"/>
        <v>32268</v>
      </c>
      <c r="D21" s="16">
        <v>0</v>
      </c>
      <c r="E21" s="3">
        <f t="shared" si="0"/>
        <v>0</v>
      </c>
      <c r="F21" s="17">
        <f t="shared" si="6"/>
        <v>0</v>
      </c>
      <c r="G21" s="19">
        <f t="shared" si="2"/>
        <v>0</v>
      </c>
      <c r="H21" s="3">
        <v>30996.54</v>
      </c>
      <c r="I21">
        <v>0</v>
      </c>
      <c r="J21" s="38" t="str">
        <f t="shared" si="3"/>
        <v>NO</v>
      </c>
    </row>
    <row r="22" spans="1:10">
      <c r="A22" s="2">
        <v>42086</v>
      </c>
      <c r="B22" s="14">
        <f t="shared" si="4"/>
        <v>0.13804048811455175</v>
      </c>
      <c r="C22" s="9">
        <f t="shared" si="5"/>
        <v>32268</v>
      </c>
      <c r="D22" s="15">
        <v>0.01</v>
      </c>
      <c r="E22" s="3">
        <f t="shared" si="0"/>
        <v>322.68</v>
      </c>
      <c r="F22" s="17">
        <f t="shared" si="6"/>
        <v>1637.5400000000009</v>
      </c>
      <c r="G22" s="19">
        <f t="shared" si="2"/>
        <v>5.2829767451463963E-2</v>
      </c>
      <c r="H22" s="3">
        <v>32634.080000000002</v>
      </c>
      <c r="I22">
        <v>0</v>
      </c>
      <c r="J22" s="38" t="str">
        <f t="shared" si="3"/>
        <v>OK</v>
      </c>
    </row>
    <row r="23" spans="1:10">
      <c r="A23" s="2">
        <v>42087</v>
      </c>
      <c r="B23" s="14">
        <f t="shared" si="4"/>
        <v>0.1494321788812866</v>
      </c>
      <c r="C23" s="9">
        <f t="shared" si="5"/>
        <v>32591</v>
      </c>
      <c r="D23" s="15">
        <v>0.01</v>
      </c>
      <c r="E23" s="3">
        <f t="shared" si="0"/>
        <v>325.91000000000003</v>
      </c>
      <c r="F23" s="17">
        <f t="shared" si="6"/>
        <v>450.48999999999796</v>
      </c>
      <c r="G23" s="19">
        <f t="shared" si="2"/>
        <v>1.3804280678358266E-2</v>
      </c>
      <c r="H23" s="3">
        <v>33084.57</v>
      </c>
      <c r="I23">
        <v>0</v>
      </c>
      <c r="J23" s="38" t="str">
        <f t="shared" si="3"/>
        <v>OK</v>
      </c>
    </row>
    <row r="24" spans="1:10">
      <c r="A24" s="2">
        <v>42088</v>
      </c>
      <c r="B24" s="14">
        <f t="shared" si="4"/>
        <v>0.16092967482542145</v>
      </c>
      <c r="C24" s="9">
        <f t="shared" si="5"/>
        <v>32917</v>
      </c>
      <c r="D24" s="15">
        <v>0.01</v>
      </c>
      <c r="E24" s="3">
        <f t="shared" si="0"/>
        <v>329.17</v>
      </c>
      <c r="F24" s="17">
        <f t="shared" si="6"/>
        <v>2342.0199999999968</v>
      </c>
      <c r="G24" s="19">
        <f t="shared" si="2"/>
        <v>7.07888904102425E-2</v>
      </c>
      <c r="H24" s="3">
        <v>35426.589999999997</v>
      </c>
      <c r="I24">
        <v>0</v>
      </c>
      <c r="J24" s="38" t="str">
        <f t="shared" si="3"/>
        <v>OK</v>
      </c>
    </row>
    <row r="25" spans="1:10">
      <c r="A25" s="2">
        <v>42089</v>
      </c>
      <c r="B25" s="14">
        <f t="shared" si="4"/>
        <v>0.17253297594695632</v>
      </c>
      <c r="C25" s="9">
        <f t="shared" si="5"/>
        <v>33246</v>
      </c>
      <c r="D25" s="15">
        <v>0.01</v>
      </c>
      <c r="E25" s="3">
        <f t="shared" si="0"/>
        <v>332.46</v>
      </c>
      <c r="F25" s="17">
        <f t="shared" si="6"/>
        <v>-714.60999999999331</v>
      </c>
      <c r="G25" s="19">
        <f t="shared" si="2"/>
        <v>-2.0171571692335993E-2</v>
      </c>
      <c r="H25" s="3">
        <v>34711.980000000003</v>
      </c>
      <c r="I25">
        <v>0</v>
      </c>
      <c r="J25" s="38" t="str">
        <f t="shared" si="3"/>
        <v>OK</v>
      </c>
    </row>
    <row r="26" spans="1:10">
      <c r="A26" s="2">
        <v>42090</v>
      </c>
      <c r="B26" s="14">
        <f>(C26-C$3)/C$3</f>
        <v>0.18424208224589123</v>
      </c>
      <c r="C26" s="9">
        <f t="shared" si="5"/>
        <v>33578</v>
      </c>
      <c r="D26" s="15">
        <v>0.01</v>
      </c>
      <c r="E26" s="3">
        <f t="shared" si="0"/>
        <v>335.78000000000003</v>
      </c>
      <c r="F26" s="17">
        <f t="shared" si="6"/>
        <v>1870.3399999999965</v>
      </c>
      <c r="G26" s="19">
        <f>(H26-H25-I25)/H25</f>
        <v>5.3881685804151661E-2</v>
      </c>
      <c r="H26" s="3">
        <v>36582.32</v>
      </c>
      <c r="I26">
        <v>0</v>
      </c>
      <c r="J26" s="38" t="str">
        <f>IF(H26&gt;C26,"OK","NO")</f>
        <v>OK</v>
      </c>
    </row>
    <row r="27" spans="1:10" s="8" customFormat="1">
      <c r="A27" s="5">
        <v>42091</v>
      </c>
      <c r="B27" s="14">
        <f t="shared" si="4"/>
        <v>0.1960922621146928</v>
      </c>
      <c r="C27" s="9">
        <f t="shared" si="5"/>
        <v>33914</v>
      </c>
      <c r="D27" s="16">
        <v>0</v>
      </c>
      <c r="E27" s="6">
        <f t="shared" si="0"/>
        <v>0</v>
      </c>
      <c r="F27" s="17">
        <f t="shared" si="6"/>
        <v>0</v>
      </c>
      <c r="G27" s="19">
        <f t="shared" ref="G27:G42" si="7">(H27-H26-I26)/H26</f>
        <v>0</v>
      </c>
      <c r="H27" s="3">
        <v>36582.32</v>
      </c>
      <c r="I27">
        <v>0</v>
      </c>
      <c r="J27" s="38" t="str">
        <f t="shared" ref="J27:J42" si="8">IF(H27&gt;C27,"OK","NO")</f>
        <v>OK</v>
      </c>
    </row>
    <row r="28" spans="1:10" s="8" customFormat="1">
      <c r="A28" s="5">
        <v>42092</v>
      </c>
      <c r="B28" s="14">
        <f t="shared" si="4"/>
        <v>0.16082386964802145</v>
      </c>
      <c r="C28" s="9">
        <f t="shared" si="5"/>
        <v>32914</v>
      </c>
      <c r="D28" s="16">
        <v>0</v>
      </c>
      <c r="E28" s="6">
        <f t="shared" si="0"/>
        <v>0</v>
      </c>
      <c r="F28" s="17">
        <f t="shared" si="6"/>
        <v>0</v>
      </c>
      <c r="G28" s="19">
        <f t="shared" si="7"/>
        <v>0</v>
      </c>
      <c r="H28" s="3">
        <v>36582.32</v>
      </c>
      <c r="I28">
        <v>-1000</v>
      </c>
      <c r="J28" s="38" t="str">
        <f t="shared" si="8"/>
        <v>OK</v>
      </c>
    </row>
    <row r="29" spans="1:10">
      <c r="A29" s="2">
        <v>42093</v>
      </c>
      <c r="B29" s="14">
        <f t="shared" si="4"/>
        <v>0.16082386964802145</v>
      </c>
      <c r="C29" s="9">
        <f t="shared" si="5"/>
        <v>32914</v>
      </c>
      <c r="D29" s="15">
        <v>0.01</v>
      </c>
      <c r="E29" s="3">
        <f t="shared" si="0"/>
        <v>329.14</v>
      </c>
      <c r="F29" s="17">
        <f t="shared" si="6"/>
        <v>-108.15999999999622</v>
      </c>
      <c r="G29" s="19">
        <f t="shared" si="7"/>
        <v>-2.956619481760485E-3</v>
      </c>
      <c r="H29" s="3">
        <v>35474.160000000003</v>
      </c>
      <c r="I29">
        <v>0</v>
      </c>
      <c r="J29" s="38" t="str">
        <f t="shared" si="8"/>
        <v>OK</v>
      </c>
    </row>
    <row r="30" spans="1:10">
      <c r="A30" s="2">
        <v>42094</v>
      </c>
      <c r="B30" s="14">
        <f t="shared" si="4"/>
        <v>0.2076955632362277</v>
      </c>
      <c r="C30" s="9">
        <f t="shared" si="5"/>
        <v>34243</v>
      </c>
      <c r="D30" s="15">
        <v>0.01</v>
      </c>
      <c r="E30" s="3">
        <f t="shared" si="0"/>
        <v>342.43</v>
      </c>
      <c r="F30" s="17">
        <f t="shared" si="6"/>
        <v>12.069999999999709</v>
      </c>
      <c r="G30" s="19">
        <f t="shared" si="7"/>
        <v>3.4024766196013402E-4</v>
      </c>
      <c r="H30" s="3">
        <v>35486.230000000003</v>
      </c>
      <c r="I30">
        <v>1000</v>
      </c>
      <c r="J30" s="38" t="str">
        <f t="shared" si="8"/>
        <v>OK</v>
      </c>
    </row>
    <row r="31" spans="1:10">
      <c r="A31" s="2">
        <v>42095</v>
      </c>
      <c r="B31" s="14">
        <f t="shared" si="4"/>
        <v>0.2197573534598293</v>
      </c>
      <c r="C31" s="9">
        <f t="shared" si="5"/>
        <v>34585</v>
      </c>
      <c r="D31" s="15">
        <v>0.01</v>
      </c>
      <c r="E31" s="3">
        <f t="shared" si="0"/>
        <v>345.85</v>
      </c>
      <c r="F31" s="17">
        <f t="shared" si="6"/>
        <v>1893.6599999999962</v>
      </c>
      <c r="G31" s="19">
        <f t="shared" si="7"/>
        <v>5.3363234133352457E-2</v>
      </c>
      <c r="H31" s="3">
        <v>38379.89</v>
      </c>
      <c r="I31">
        <v>0</v>
      </c>
      <c r="J31" s="38" t="str">
        <f t="shared" si="8"/>
        <v>OK</v>
      </c>
    </row>
    <row r="32" spans="1:10">
      <c r="A32" s="2">
        <v>42096</v>
      </c>
      <c r="B32" s="14">
        <f t="shared" si="4"/>
        <v>0.2319602172532976</v>
      </c>
      <c r="C32" s="9">
        <f t="shared" si="5"/>
        <v>34931</v>
      </c>
      <c r="D32" s="15">
        <v>0.01</v>
      </c>
      <c r="E32" s="3">
        <f t="shared" si="0"/>
        <v>349.31</v>
      </c>
      <c r="F32" s="17">
        <f t="shared" si="6"/>
        <v>1318.6200000000026</v>
      </c>
      <c r="G32" s="19">
        <f t="shared" si="7"/>
        <v>3.4357055218240666E-2</v>
      </c>
      <c r="H32" s="3">
        <v>39698.51</v>
      </c>
      <c r="I32">
        <v>0</v>
      </c>
      <c r="J32" s="38" t="str">
        <f t="shared" si="8"/>
        <v>OK</v>
      </c>
    </row>
    <row r="33" spans="1:10">
      <c r="A33" s="2">
        <v>42097</v>
      </c>
      <c r="B33" s="14">
        <f t="shared" si="4"/>
        <v>0.2442688862241659</v>
      </c>
      <c r="C33" s="9">
        <f t="shared" si="5"/>
        <v>35280</v>
      </c>
      <c r="D33" s="15">
        <v>0.01</v>
      </c>
      <c r="E33" s="3">
        <f t="shared" si="0"/>
        <v>352.8</v>
      </c>
      <c r="F33" s="17">
        <f t="shared" si="6"/>
        <v>-660.30000000000291</v>
      </c>
      <c r="G33" s="19">
        <f t="shared" si="7"/>
        <v>-1.6632866069784556E-2</v>
      </c>
      <c r="H33" s="3">
        <v>39038.21</v>
      </c>
      <c r="I33">
        <v>0</v>
      </c>
      <c r="J33" s="38" t="str">
        <f t="shared" si="8"/>
        <v>OK</v>
      </c>
    </row>
    <row r="34" spans="1:10" s="8" customFormat="1">
      <c r="A34" s="5">
        <v>42098</v>
      </c>
      <c r="B34" s="14">
        <f t="shared" si="4"/>
        <v>0.25671862876490087</v>
      </c>
      <c r="C34" s="9">
        <f t="shared" si="5"/>
        <v>35633</v>
      </c>
      <c r="D34" s="16">
        <v>0</v>
      </c>
      <c r="E34" s="6">
        <f t="shared" si="0"/>
        <v>0</v>
      </c>
      <c r="F34" s="17">
        <f t="shared" si="6"/>
        <v>0</v>
      </c>
      <c r="G34" s="19">
        <f t="shared" si="7"/>
        <v>0</v>
      </c>
      <c r="H34" s="3">
        <v>39038.21</v>
      </c>
      <c r="I34">
        <v>0</v>
      </c>
      <c r="J34" s="38" t="str">
        <f t="shared" si="8"/>
        <v>OK</v>
      </c>
    </row>
    <row r="35" spans="1:10" s="8" customFormat="1">
      <c r="A35" s="5">
        <v>42099</v>
      </c>
      <c r="B35" s="14">
        <f t="shared" si="4"/>
        <v>0.25671862876490087</v>
      </c>
      <c r="C35" s="9">
        <f t="shared" si="5"/>
        <v>35633</v>
      </c>
      <c r="D35" s="16">
        <v>0</v>
      </c>
      <c r="E35" s="6">
        <f t="shared" si="0"/>
        <v>0</v>
      </c>
      <c r="F35" s="17">
        <f t="shared" si="6"/>
        <v>0</v>
      </c>
      <c r="G35" s="19">
        <f t="shared" si="7"/>
        <v>0</v>
      </c>
      <c r="H35" s="3">
        <v>39038.21</v>
      </c>
      <c r="I35">
        <v>0</v>
      </c>
      <c r="J35" s="38" t="str">
        <f t="shared" si="8"/>
        <v>OK</v>
      </c>
    </row>
    <row r="36" spans="1:10">
      <c r="A36" s="5">
        <v>42100</v>
      </c>
      <c r="B36" s="14">
        <f t="shared" si="4"/>
        <v>0.57413416096494319</v>
      </c>
      <c r="C36" s="9">
        <f t="shared" si="5"/>
        <v>44633</v>
      </c>
      <c r="D36" s="16">
        <v>0</v>
      </c>
      <c r="E36" s="6">
        <f t="shared" si="0"/>
        <v>0</v>
      </c>
      <c r="F36" s="17">
        <f t="shared" si="6"/>
        <v>0</v>
      </c>
      <c r="G36" s="19">
        <f t="shared" si="7"/>
        <v>0</v>
      </c>
      <c r="H36" s="3">
        <v>39038.21</v>
      </c>
      <c r="I36">
        <v>9000</v>
      </c>
      <c r="J36" s="38" t="str">
        <f t="shared" si="8"/>
        <v>NO</v>
      </c>
    </row>
    <row r="37" spans="1:10" s="44" customFormat="1">
      <c r="A37" s="5">
        <v>42101</v>
      </c>
      <c r="B37" s="14">
        <f t="shared" ref="B37:B69" si="9">(C37-C$3)/C$3</f>
        <v>0.57413416096494319</v>
      </c>
      <c r="C37" s="9">
        <f t="shared" si="5"/>
        <v>44633</v>
      </c>
      <c r="D37" s="16">
        <v>0.01</v>
      </c>
      <c r="E37" s="6">
        <f t="shared" si="0"/>
        <v>446.33</v>
      </c>
      <c r="F37" s="17">
        <f t="shared" si="6"/>
        <v>-419.5</v>
      </c>
      <c r="G37" s="19">
        <f t="shared" si="7"/>
        <v>-1.0745882047358216E-2</v>
      </c>
      <c r="H37" s="3">
        <v>47618.71</v>
      </c>
      <c r="I37" s="44">
        <v>0</v>
      </c>
      <c r="J37" s="38" t="str">
        <f t="shared" si="8"/>
        <v>OK</v>
      </c>
    </row>
    <row r="38" spans="1:10" s="44" customFormat="1">
      <c r="A38" s="2">
        <v>42102</v>
      </c>
      <c r="B38" s="14">
        <f t="shared" si="9"/>
        <v>0.44879029413839316</v>
      </c>
      <c r="C38" s="9">
        <f t="shared" si="5"/>
        <v>41079</v>
      </c>
      <c r="D38" s="15">
        <v>0.01</v>
      </c>
      <c r="E38" s="3">
        <f t="shared" si="0"/>
        <v>410.79</v>
      </c>
      <c r="F38" s="17">
        <f t="shared" si="6"/>
        <v>0</v>
      </c>
      <c r="G38" s="19">
        <f t="shared" si="7"/>
        <v>0</v>
      </c>
      <c r="H38" s="3">
        <v>47618.71</v>
      </c>
      <c r="I38" s="44">
        <v>-4000</v>
      </c>
      <c r="J38" s="38" t="str">
        <f t="shared" si="8"/>
        <v>OK</v>
      </c>
    </row>
    <row r="39" spans="1:10" s="44" customFormat="1">
      <c r="A39" s="2">
        <v>42103</v>
      </c>
      <c r="B39" s="14">
        <f t="shared" si="9"/>
        <v>0.4632856034421951</v>
      </c>
      <c r="C39" s="9">
        <f t="shared" si="5"/>
        <v>41490</v>
      </c>
      <c r="D39" s="15">
        <v>0.01</v>
      </c>
      <c r="E39" s="3">
        <f t="shared" si="0"/>
        <v>414.90000000000003</v>
      </c>
      <c r="F39" s="17">
        <f t="shared" si="6"/>
        <v>-2540.2099999999991</v>
      </c>
      <c r="G39" s="19">
        <f t="shared" si="7"/>
        <v>-5.3344788214548425E-2</v>
      </c>
      <c r="H39" s="3">
        <v>41078.5</v>
      </c>
      <c r="I39" s="44">
        <v>0</v>
      </c>
      <c r="J39" s="38" t="str">
        <f t="shared" si="8"/>
        <v>NO</v>
      </c>
    </row>
    <row r="40" spans="1:10" s="44" customFormat="1">
      <c r="A40" s="2">
        <v>42104</v>
      </c>
      <c r="B40" s="14">
        <f t="shared" si="9"/>
        <v>0.47792198631586374</v>
      </c>
      <c r="C40" s="9">
        <f t="shared" si="5"/>
        <v>41905</v>
      </c>
      <c r="D40" s="15">
        <v>0.01</v>
      </c>
      <c r="E40" s="3">
        <f t="shared" si="0"/>
        <v>419.05</v>
      </c>
      <c r="F40" s="17">
        <f t="shared" si="6"/>
        <v>809.77999999999884</v>
      </c>
      <c r="G40" s="19">
        <f t="shared" si="7"/>
        <v>1.9712988546319823E-2</v>
      </c>
      <c r="H40" s="3">
        <v>41888.28</v>
      </c>
      <c r="I40" s="44">
        <v>0</v>
      </c>
      <c r="J40" s="38" t="str">
        <f t="shared" si="8"/>
        <v>NO</v>
      </c>
    </row>
    <row r="41" spans="1:10" s="8" customFormat="1">
      <c r="A41" s="5">
        <v>42105</v>
      </c>
      <c r="B41" s="14">
        <f t="shared" si="9"/>
        <v>0.49269944275939903</v>
      </c>
      <c r="C41" s="9">
        <f t="shared" si="5"/>
        <v>42324</v>
      </c>
      <c r="D41" s="16">
        <v>0</v>
      </c>
      <c r="E41" s="6">
        <f t="shared" si="0"/>
        <v>0</v>
      </c>
      <c r="F41" s="17">
        <f t="shared" si="6"/>
        <v>0</v>
      </c>
      <c r="G41" s="19">
        <f t="shared" si="7"/>
        <v>0</v>
      </c>
      <c r="H41" s="3">
        <v>41888.28</v>
      </c>
      <c r="I41" s="44">
        <v>0</v>
      </c>
      <c r="J41" s="38" t="str">
        <f t="shared" si="8"/>
        <v>NO</v>
      </c>
    </row>
    <row r="42" spans="1:10" s="8" customFormat="1">
      <c r="A42" s="5">
        <v>42106</v>
      </c>
      <c r="B42" s="14">
        <f t="shared" si="9"/>
        <v>0.49269944275939903</v>
      </c>
      <c r="C42" s="9">
        <f t="shared" si="5"/>
        <v>42324</v>
      </c>
      <c r="D42" s="16">
        <v>0</v>
      </c>
      <c r="E42" s="6">
        <f t="shared" si="0"/>
        <v>0</v>
      </c>
      <c r="F42" s="17">
        <f t="shared" si="6"/>
        <v>0</v>
      </c>
      <c r="G42" s="19">
        <f t="shared" si="7"/>
        <v>0</v>
      </c>
      <c r="H42" s="3">
        <v>41888.28</v>
      </c>
      <c r="I42" s="44">
        <v>0</v>
      </c>
      <c r="J42" s="38" t="str">
        <f t="shared" si="8"/>
        <v>NO</v>
      </c>
    </row>
    <row r="43" spans="1:10" s="55" customFormat="1">
      <c r="A43" s="49">
        <v>42107</v>
      </c>
      <c r="B43" s="50">
        <f t="shared" si="9"/>
        <v>0.49269944275939903</v>
      </c>
      <c r="C43" s="51">
        <f t="shared" si="5"/>
        <v>42324</v>
      </c>
      <c r="D43" s="52">
        <v>0.01</v>
      </c>
      <c r="E43" s="53">
        <f>C43*D43</f>
        <v>423.24</v>
      </c>
      <c r="F43" s="54"/>
      <c r="G43" s="54"/>
      <c r="H43" s="53"/>
      <c r="I43" s="55">
        <v>0</v>
      </c>
      <c r="J43" s="56"/>
    </row>
    <row r="44" spans="1:10">
      <c r="A44" s="2">
        <v>42108</v>
      </c>
      <c r="B44" s="14">
        <f t="shared" si="9"/>
        <v>0.50761797277280096</v>
      </c>
      <c r="C44" s="9">
        <f t="shared" si="5"/>
        <v>42747</v>
      </c>
      <c r="D44" s="15">
        <v>0.01</v>
      </c>
      <c r="E44" s="3">
        <f t="shared" si="0"/>
        <v>427.47</v>
      </c>
      <c r="I44">
        <v>0</v>
      </c>
    </row>
    <row r="45" spans="1:10">
      <c r="A45" s="2">
        <v>42109</v>
      </c>
      <c r="B45" s="14">
        <f t="shared" si="9"/>
        <v>0.52267757635606971</v>
      </c>
      <c r="C45" s="9">
        <f t="shared" si="5"/>
        <v>43174</v>
      </c>
      <c r="D45" s="15">
        <v>0.01</v>
      </c>
      <c r="E45" s="3">
        <f t="shared" si="0"/>
        <v>431.74</v>
      </c>
      <c r="I45">
        <v>0</v>
      </c>
    </row>
    <row r="46" spans="1:10">
      <c r="A46" s="2">
        <v>42110</v>
      </c>
      <c r="B46" s="14">
        <f t="shared" si="9"/>
        <v>0.53791352190167174</v>
      </c>
      <c r="C46" s="9">
        <f t="shared" si="5"/>
        <v>43606</v>
      </c>
      <c r="D46" s="15">
        <v>0.01</v>
      </c>
      <c r="E46" s="3">
        <f t="shared" si="0"/>
        <v>436.06</v>
      </c>
      <c r="I46">
        <v>0</v>
      </c>
    </row>
    <row r="47" spans="1:10">
      <c r="A47" s="2">
        <v>42111</v>
      </c>
      <c r="B47" s="14">
        <f t="shared" si="9"/>
        <v>0.55329054101714048</v>
      </c>
      <c r="C47" s="9">
        <f t="shared" si="5"/>
        <v>44042</v>
      </c>
      <c r="D47" s="15">
        <v>0.01</v>
      </c>
      <c r="E47" s="3">
        <f t="shared" si="0"/>
        <v>440.42</v>
      </c>
      <c r="I47">
        <v>0</v>
      </c>
    </row>
    <row r="48" spans="1:10" s="8" customFormat="1">
      <c r="A48" s="5">
        <v>42112</v>
      </c>
      <c r="B48" s="14">
        <f t="shared" si="9"/>
        <v>0.56880863370247581</v>
      </c>
      <c r="C48" s="9">
        <f t="shared" si="5"/>
        <v>44482</v>
      </c>
      <c r="D48" s="16">
        <v>0</v>
      </c>
      <c r="E48" s="6">
        <f t="shared" si="0"/>
        <v>0</v>
      </c>
      <c r="F48" s="20"/>
      <c r="G48" s="20"/>
      <c r="H48" s="3"/>
      <c r="I48">
        <v>0</v>
      </c>
      <c r="J48" s="38"/>
    </row>
    <row r="49" spans="1:10" s="8" customFormat="1">
      <c r="A49" s="5">
        <v>42113</v>
      </c>
      <c r="B49" s="14">
        <f t="shared" si="9"/>
        <v>0.56880863370247581</v>
      </c>
      <c r="C49" s="9">
        <f t="shared" si="5"/>
        <v>44482</v>
      </c>
      <c r="D49" s="16">
        <v>0</v>
      </c>
      <c r="E49" s="6">
        <f t="shared" si="0"/>
        <v>0</v>
      </c>
      <c r="F49" s="20"/>
      <c r="G49" s="20"/>
      <c r="H49" s="3"/>
      <c r="I49">
        <v>0</v>
      </c>
      <c r="J49" s="38"/>
    </row>
    <row r="50" spans="1:10">
      <c r="A50" s="2">
        <v>42114</v>
      </c>
      <c r="B50" s="14">
        <f t="shared" si="9"/>
        <v>0.56880863370247581</v>
      </c>
      <c r="C50" s="9">
        <f t="shared" si="5"/>
        <v>44482</v>
      </c>
      <c r="D50" s="15">
        <v>0.01</v>
      </c>
      <c r="E50" s="3">
        <f t="shared" si="0"/>
        <v>444.82</v>
      </c>
      <c r="I50">
        <v>0</v>
      </c>
    </row>
    <row r="51" spans="1:10">
      <c r="A51" s="2">
        <v>42115</v>
      </c>
      <c r="B51" s="14">
        <f t="shared" si="9"/>
        <v>0.58450306835014465</v>
      </c>
      <c r="C51" s="9">
        <f t="shared" si="5"/>
        <v>44927</v>
      </c>
      <c r="D51" s="15">
        <v>0.01</v>
      </c>
      <c r="E51" s="3">
        <f t="shared" si="0"/>
        <v>449.27</v>
      </c>
      <c r="I51">
        <v>0</v>
      </c>
    </row>
    <row r="52" spans="1:10">
      <c r="A52" s="2">
        <v>42116</v>
      </c>
      <c r="B52" s="14">
        <f t="shared" si="9"/>
        <v>0.60033857656768008</v>
      </c>
      <c r="C52" s="9">
        <f t="shared" si="5"/>
        <v>45376</v>
      </c>
      <c r="D52" s="15">
        <v>0.01</v>
      </c>
      <c r="E52" s="3">
        <f t="shared" si="0"/>
        <v>453.76</v>
      </c>
      <c r="I52">
        <v>0</v>
      </c>
    </row>
    <row r="53" spans="1:10">
      <c r="A53" s="2">
        <v>42117</v>
      </c>
      <c r="B53" s="14">
        <f t="shared" si="9"/>
        <v>0.61635042674754881</v>
      </c>
      <c r="C53" s="9">
        <f t="shared" si="5"/>
        <v>45830</v>
      </c>
      <c r="D53" s="15">
        <v>0.01</v>
      </c>
      <c r="E53" s="3">
        <f t="shared" si="0"/>
        <v>458.3</v>
      </c>
      <c r="I53">
        <v>0</v>
      </c>
    </row>
    <row r="54" spans="1:10">
      <c r="A54" s="2">
        <v>42118</v>
      </c>
      <c r="B54" s="14">
        <f t="shared" si="9"/>
        <v>0.63250335049728434</v>
      </c>
      <c r="C54" s="9">
        <f t="shared" si="5"/>
        <v>46288</v>
      </c>
      <c r="D54" s="15">
        <v>0.01</v>
      </c>
      <c r="E54" s="3">
        <f t="shared" si="0"/>
        <v>462.88</v>
      </c>
      <c r="I54">
        <v>0</v>
      </c>
    </row>
    <row r="55" spans="1:10" s="8" customFormat="1">
      <c r="A55" s="5">
        <v>42119</v>
      </c>
      <c r="B55" s="14">
        <f t="shared" si="9"/>
        <v>0.64883261620935317</v>
      </c>
      <c r="C55" s="9">
        <f t="shared" si="5"/>
        <v>46751</v>
      </c>
      <c r="D55" s="16">
        <v>0</v>
      </c>
      <c r="E55" s="6">
        <f t="shared" si="0"/>
        <v>0</v>
      </c>
      <c r="F55" s="20"/>
      <c r="G55" s="20"/>
      <c r="H55" s="3"/>
      <c r="I55">
        <v>0</v>
      </c>
      <c r="J55" s="38"/>
    </row>
    <row r="56" spans="1:10" s="8" customFormat="1">
      <c r="A56" s="5">
        <v>42120</v>
      </c>
      <c r="B56" s="14">
        <f t="shared" si="9"/>
        <v>0.64883261620935317</v>
      </c>
      <c r="C56" s="9">
        <f t="shared" si="5"/>
        <v>46751</v>
      </c>
      <c r="D56" s="16">
        <v>0</v>
      </c>
      <c r="E56" s="6">
        <f t="shared" si="0"/>
        <v>0</v>
      </c>
      <c r="F56" s="20"/>
      <c r="G56" s="20"/>
      <c r="H56" s="3"/>
      <c r="I56">
        <v>0</v>
      </c>
      <c r="J56" s="38"/>
    </row>
    <row r="57" spans="1:10">
      <c r="A57" s="2">
        <v>42121</v>
      </c>
      <c r="B57" s="14">
        <f t="shared" si="9"/>
        <v>0.64883261620935317</v>
      </c>
      <c r="C57" s="9">
        <f t="shared" si="5"/>
        <v>46751</v>
      </c>
      <c r="D57" s="15">
        <v>0.01</v>
      </c>
      <c r="E57" s="3">
        <f t="shared" si="0"/>
        <v>467.51</v>
      </c>
      <c r="I57">
        <v>0</v>
      </c>
    </row>
    <row r="58" spans="1:10">
      <c r="A58" s="2">
        <v>42122</v>
      </c>
      <c r="B58" s="14">
        <f t="shared" si="9"/>
        <v>0.66533822388375541</v>
      </c>
      <c r="C58" s="9">
        <f t="shared" si="5"/>
        <v>47219</v>
      </c>
      <c r="D58" s="15">
        <v>0.01</v>
      </c>
      <c r="E58" s="3">
        <f t="shared" si="0"/>
        <v>472.19</v>
      </c>
      <c r="I58">
        <v>0</v>
      </c>
    </row>
    <row r="59" spans="1:10">
      <c r="A59" s="2">
        <v>42123</v>
      </c>
      <c r="B59" s="14">
        <f t="shared" si="9"/>
        <v>0.68198490512802423</v>
      </c>
      <c r="C59" s="9">
        <f t="shared" si="5"/>
        <v>47691</v>
      </c>
      <c r="D59" s="15">
        <v>0.01</v>
      </c>
      <c r="E59" s="3">
        <f t="shared" si="0"/>
        <v>476.91</v>
      </c>
      <c r="I59">
        <v>0</v>
      </c>
    </row>
    <row r="60" spans="1:10">
      <c r="A60" s="2">
        <v>42124</v>
      </c>
      <c r="B60" s="14">
        <f t="shared" si="9"/>
        <v>0.69880792833462646</v>
      </c>
      <c r="C60" s="9">
        <f t="shared" si="5"/>
        <v>48168</v>
      </c>
      <c r="D60" s="15">
        <v>0.01</v>
      </c>
      <c r="E60" s="3">
        <f t="shared" si="0"/>
        <v>481.68</v>
      </c>
      <c r="I60">
        <v>0</v>
      </c>
    </row>
    <row r="61" spans="1:10">
      <c r="A61" s="2">
        <v>42125</v>
      </c>
      <c r="B61" s="14">
        <f t="shared" si="9"/>
        <v>0.71580729350356209</v>
      </c>
      <c r="C61" s="9">
        <f t="shared" si="5"/>
        <v>48650</v>
      </c>
      <c r="D61" s="15">
        <v>0.01</v>
      </c>
      <c r="E61" s="3">
        <f t="shared" si="0"/>
        <v>486.5</v>
      </c>
      <c r="I61">
        <v>0</v>
      </c>
    </row>
    <row r="62" spans="1:10" s="8" customFormat="1">
      <c r="A62" s="5">
        <v>42126</v>
      </c>
      <c r="B62" s="14">
        <f t="shared" si="9"/>
        <v>0.73298300063483102</v>
      </c>
      <c r="C62" s="9">
        <f t="shared" si="5"/>
        <v>49137</v>
      </c>
      <c r="D62" s="16">
        <v>0</v>
      </c>
      <c r="E62" s="6">
        <f t="shared" si="0"/>
        <v>0</v>
      </c>
      <c r="F62" s="20"/>
      <c r="G62" s="20"/>
      <c r="H62" s="3"/>
      <c r="I62">
        <v>0</v>
      </c>
      <c r="J62" s="38"/>
    </row>
    <row r="63" spans="1:10" s="8" customFormat="1">
      <c r="A63" s="5">
        <v>42127</v>
      </c>
      <c r="B63" s="14">
        <f t="shared" si="9"/>
        <v>0.73298300063483102</v>
      </c>
      <c r="C63" s="9">
        <f t="shared" si="5"/>
        <v>49137</v>
      </c>
      <c r="D63" s="16">
        <v>0</v>
      </c>
      <c r="E63" s="6">
        <f t="shared" si="0"/>
        <v>0</v>
      </c>
      <c r="F63" s="20"/>
      <c r="G63" s="20"/>
      <c r="H63" s="3"/>
      <c r="I63">
        <v>0</v>
      </c>
      <c r="J63" s="38"/>
    </row>
    <row r="64" spans="1:10">
      <c r="A64" s="2">
        <v>42128</v>
      </c>
      <c r="B64" s="14">
        <f t="shared" si="9"/>
        <v>0.73298300063483102</v>
      </c>
      <c r="C64" s="9">
        <f t="shared" si="5"/>
        <v>49137</v>
      </c>
      <c r="D64" s="15">
        <v>0.01</v>
      </c>
      <c r="E64" s="3">
        <f t="shared" si="0"/>
        <v>491.37</v>
      </c>
      <c r="I64">
        <v>0</v>
      </c>
    </row>
    <row r="65" spans="1:10">
      <c r="A65" s="2">
        <v>42129</v>
      </c>
      <c r="B65" s="14">
        <f t="shared" si="9"/>
        <v>0.75029978133596675</v>
      </c>
      <c r="C65" s="9">
        <f t="shared" si="5"/>
        <v>49628</v>
      </c>
      <c r="D65" s="15">
        <v>0.01</v>
      </c>
      <c r="E65" s="3">
        <f t="shared" si="0"/>
        <v>496.28000000000003</v>
      </c>
      <c r="I65">
        <v>0</v>
      </c>
    </row>
    <row r="66" spans="1:10">
      <c r="A66" s="2">
        <v>42130</v>
      </c>
      <c r="B66" s="14">
        <f t="shared" si="9"/>
        <v>0.76779290399943567</v>
      </c>
      <c r="C66" s="9">
        <f t="shared" si="5"/>
        <v>50124</v>
      </c>
      <c r="D66" s="15">
        <v>0.01</v>
      </c>
      <c r="E66" s="3">
        <f t="shared" si="0"/>
        <v>501.24</v>
      </c>
      <c r="I66">
        <v>0</v>
      </c>
    </row>
    <row r="67" spans="1:10">
      <c r="A67" s="2">
        <v>42131</v>
      </c>
      <c r="B67" s="14">
        <f t="shared" si="9"/>
        <v>0.78546236862523811</v>
      </c>
      <c r="C67" s="9">
        <f t="shared" si="5"/>
        <v>50625</v>
      </c>
      <c r="D67" s="15">
        <v>0.01</v>
      </c>
      <c r="E67" s="3">
        <f t="shared" ref="E67:E130" si="10">C67*D67</f>
        <v>506.25</v>
      </c>
      <c r="I67">
        <v>0</v>
      </c>
    </row>
    <row r="68" spans="1:10">
      <c r="A68" s="2">
        <v>42132</v>
      </c>
      <c r="B68" s="14">
        <f t="shared" si="9"/>
        <v>0.80330817521337372</v>
      </c>
      <c r="C68" s="9">
        <f t="shared" si="5"/>
        <v>51131</v>
      </c>
      <c r="D68" s="15">
        <v>0.01</v>
      </c>
      <c r="E68" s="3">
        <f t="shared" si="10"/>
        <v>511.31</v>
      </c>
      <c r="I68">
        <v>0</v>
      </c>
    </row>
    <row r="69" spans="1:10" s="8" customFormat="1">
      <c r="A69" s="5">
        <v>42133</v>
      </c>
      <c r="B69" s="14">
        <f t="shared" si="9"/>
        <v>0.82133032376384285</v>
      </c>
      <c r="C69" s="9">
        <f t="shared" ref="C69:C132" si="11">ROUND(C68*(1+D68),0)+I69</f>
        <v>51642</v>
      </c>
      <c r="D69" s="16">
        <v>0</v>
      </c>
      <c r="E69" s="6">
        <f t="shared" si="10"/>
        <v>0</v>
      </c>
      <c r="F69" s="20"/>
      <c r="G69" s="20"/>
      <c r="H69" s="3"/>
      <c r="I69">
        <v>0</v>
      </c>
      <c r="J69" s="38"/>
    </row>
    <row r="70" spans="1:10" s="8" customFormat="1">
      <c r="A70" s="5">
        <v>42134</v>
      </c>
      <c r="B70" s="14">
        <f t="shared" ref="B70:B133" si="12">(C70-C$3)/C$3</f>
        <v>0.82133032376384285</v>
      </c>
      <c r="C70" s="9">
        <f t="shared" si="11"/>
        <v>51642</v>
      </c>
      <c r="D70" s="16">
        <v>0</v>
      </c>
      <c r="E70" s="6">
        <f t="shared" si="10"/>
        <v>0</v>
      </c>
      <c r="F70" s="20"/>
      <c r="G70" s="20"/>
      <c r="H70" s="3"/>
      <c r="I70">
        <v>0</v>
      </c>
      <c r="J70" s="38"/>
    </row>
    <row r="71" spans="1:10">
      <c r="A71" s="2">
        <v>42135</v>
      </c>
      <c r="B71" s="14">
        <f t="shared" si="12"/>
        <v>0.82133032376384285</v>
      </c>
      <c r="C71" s="9">
        <f t="shared" si="11"/>
        <v>51642</v>
      </c>
      <c r="D71" s="15">
        <v>0.01</v>
      </c>
      <c r="E71" s="3">
        <f t="shared" si="10"/>
        <v>516.41999999999996</v>
      </c>
      <c r="I71">
        <v>0</v>
      </c>
    </row>
    <row r="72" spans="1:10">
      <c r="A72" s="2">
        <v>42136</v>
      </c>
      <c r="B72" s="14">
        <f t="shared" si="12"/>
        <v>0.83952881427664527</v>
      </c>
      <c r="C72" s="9">
        <f t="shared" si="11"/>
        <v>52158</v>
      </c>
      <c r="D72" s="15">
        <v>0.01</v>
      </c>
      <c r="E72" s="3">
        <f t="shared" si="10"/>
        <v>521.58000000000004</v>
      </c>
      <c r="I72">
        <v>0</v>
      </c>
    </row>
    <row r="73" spans="1:10">
      <c r="A73" s="2">
        <v>42137</v>
      </c>
      <c r="B73" s="14">
        <f t="shared" si="12"/>
        <v>0.85793891514424769</v>
      </c>
      <c r="C73" s="9">
        <f t="shared" si="11"/>
        <v>52680</v>
      </c>
      <c r="D73" s="15">
        <v>0.01</v>
      </c>
      <c r="E73" s="3">
        <f t="shared" si="10"/>
        <v>526.79999999999995</v>
      </c>
      <c r="I73">
        <v>0</v>
      </c>
    </row>
    <row r="74" spans="1:10">
      <c r="A74" s="2">
        <v>42138</v>
      </c>
      <c r="B74" s="14">
        <f t="shared" si="12"/>
        <v>0.87652535797418352</v>
      </c>
      <c r="C74" s="9">
        <f t="shared" si="11"/>
        <v>53207</v>
      </c>
      <c r="D74" s="15">
        <v>0.01</v>
      </c>
      <c r="E74" s="3">
        <f t="shared" si="10"/>
        <v>532.07000000000005</v>
      </c>
      <c r="I74">
        <v>0</v>
      </c>
    </row>
    <row r="75" spans="1:10">
      <c r="A75" s="2">
        <v>42139</v>
      </c>
      <c r="B75" s="14">
        <f t="shared" si="12"/>
        <v>0.89528814276645274</v>
      </c>
      <c r="C75" s="9">
        <f t="shared" si="11"/>
        <v>53739</v>
      </c>
      <c r="D75" s="15">
        <v>0.01</v>
      </c>
      <c r="E75" s="3">
        <f t="shared" si="10"/>
        <v>537.39</v>
      </c>
      <c r="I75">
        <v>0</v>
      </c>
    </row>
    <row r="76" spans="1:10" s="8" customFormat="1">
      <c r="A76" s="5">
        <v>42140</v>
      </c>
      <c r="B76" s="14">
        <f t="shared" si="12"/>
        <v>0.91422726952105526</v>
      </c>
      <c r="C76" s="9">
        <f t="shared" si="11"/>
        <v>54276</v>
      </c>
      <c r="D76" s="16">
        <v>0</v>
      </c>
      <c r="E76" s="6">
        <f t="shared" si="10"/>
        <v>0</v>
      </c>
      <c r="F76" s="20"/>
      <c r="G76" s="20"/>
      <c r="H76" s="3"/>
      <c r="I76">
        <v>0</v>
      </c>
      <c r="J76" s="38"/>
    </row>
    <row r="77" spans="1:10" s="8" customFormat="1">
      <c r="A77" s="5">
        <v>42141</v>
      </c>
      <c r="B77" s="14">
        <f t="shared" si="12"/>
        <v>0.91422726952105526</v>
      </c>
      <c r="C77" s="9">
        <f t="shared" si="11"/>
        <v>54276</v>
      </c>
      <c r="D77" s="16">
        <v>0</v>
      </c>
      <c r="E77" s="6">
        <f t="shared" si="10"/>
        <v>0</v>
      </c>
      <c r="F77" s="20"/>
      <c r="G77" s="20"/>
      <c r="H77" s="3"/>
      <c r="I77">
        <v>0</v>
      </c>
      <c r="J77" s="38"/>
    </row>
    <row r="78" spans="1:10">
      <c r="A78" s="2">
        <v>42142</v>
      </c>
      <c r="B78" s="14">
        <f t="shared" si="12"/>
        <v>0.91422726952105526</v>
      </c>
      <c r="C78" s="9">
        <f t="shared" si="11"/>
        <v>54276</v>
      </c>
      <c r="D78" s="15">
        <v>0.01</v>
      </c>
      <c r="E78" s="3">
        <f t="shared" si="10"/>
        <v>542.76</v>
      </c>
      <c r="I78">
        <v>0</v>
      </c>
    </row>
    <row r="79" spans="1:10">
      <c r="A79" s="2">
        <v>42143</v>
      </c>
      <c r="B79" s="14">
        <f t="shared" si="12"/>
        <v>0.93337800663045778</v>
      </c>
      <c r="C79" s="9">
        <f t="shared" si="11"/>
        <v>54819</v>
      </c>
      <c r="D79" s="15">
        <v>0.01</v>
      </c>
      <c r="E79" s="3">
        <f t="shared" si="10"/>
        <v>548.19000000000005</v>
      </c>
      <c r="I79">
        <v>0</v>
      </c>
    </row>
    <row r="80" spans="1:10">
      <c r="A80" s="2">
        <v>42144</v>
      </c>
      <c r="B80" s="14">
        <f t="shared" si="12"/>
        <v>0.9527050857021937</v>
      </c>
      <c r="C80" s="9">
        <f t="shared" si="11"/>
        <v>55367</v>
      </c>
      <c r="D80" s="15">
        <v>0.01</v>
      </c>
      <c r="E80" s="3">
        <f t="shared" si="10"/>
        <v>553.66999999999996</v>
      </c>
      <c r="I80">
        <v>0</v>
      </c>
    </row>
    <row r="81" spans="1:10">
      <c r="A81" s="2">
        <v>42145</v>
      </c>
      <c r="B81" s="14">
        <f t="shared" si="12"/>
        <v>0.97224377512872961</v>
      </c>
      <c r="C81" s="9">
        <f t="shared" si="11"/>
        <v>55921</v>
      </c>
      <c r="D81" s="15">
        <v>0.01</v>
      </c>
      <c r="E81" s="3">
        <f t="shared" si="10"/>
        <v>559.21</v>
      </c>
      <c r="I81">
        <v>0</v>
      </c>
    </row>
    <row r="82" spans="1:10">
      <c r="A82" s="2">
        <v>42146</v>
      </c>
      <c r="B82" s="14">
        <f t="shared" si="12"/>
        <v>0.99195880651759893</v>
      </c>
      <c r="C82" s="9">
        <f t="shared" si="11"/>
        <v>56480</v>
      </c>
      <c r="D82" s="15">
        <v>0.01</v>
      </c>
      <c r="E82" s="3">
        <f t="shared" si="10"/>
        <v>564.80000000000007</v>
      </c>
      <c r="I82">
        <v>0</v>
      </c>
    </row>
    <row r="83" spans="1:10" s="8" customFormat="1">
      <c r="A83" s="5">
        <v>42147</v>
      </c>
      <c r="B83" s="14">
        <f t="shared" si="12"/>
        <v>1.0118854482612682</v>
      </c>
      <c r="C83" s="9">
        <f t="shared" si="11"/>
        <v>57045</v>
      </c>
      <c r="D83" s="16">
        <v>0</v>
      </c>
      <c r="E83" s="6">
        <f t="shared" si="10"/>
        <v>0</v>
      </c>
      <c r="F83" s="20"/>
      <c r="G83" s="20"/>
      <c r="H83" s="3"/>
      <c r="I83">
        <v>0</v>
      </c>
      <c r="J83" s="38"/>
    </row>
    <row r="84" spans="1:10" s="8" customFormat="1">
      <c r="A84" s="5">
        <v>42148</v>
      </c>
      <c r="B84" s="14">
        <f t="shared" si="12"/>
        <v>1.0118854482612682</v>
      </c>
      <c r="C84" s="9">
        <f t="shared" si="11"/>
        <v>57045</v>
      </c>
      <c r="D84" s="16">
        <v>0</v>
      </c>
      <c r="E84" s="6">
        <f t="shared" si="10"/>
        <v>0</v>
      </c>
      <c r="F84" s="20"/>
      <c r="G84" s="20"/>
      <c r="H84" s="3"/>
      <c r="I84">
        <v>0</v>
      </c>
      <c r="J84" s="38"/>
    </row>
    <row r="85" spans="1:10">
      <c r="A85" s="2">
        <v>42149</v>
      </c>
      <c r="B85" s="14">
        <f t="shared" si="12"/>
        <v>1.0118854482612682</v>
      </c>
      <c r="C85" s="9">
        <f t="shared" si="11"/>
        <v>57045</v>
      </c>
      <c r="D85" s="15">
        <v>0.01</v>
      </c>
      <c r="E85" s="3">
        <f t="shared" si="10"/>
        <v>570.45000000000005</v>
      </c>
      <c r="I85">
        <v>0</v>
      </c>
    </row>
    <row r="86" spans="1:10">
      <c r="A86" s="2">
        <v>42150</v>
      </c>
      <c r="B86" s="14">
        <f t="shared" si="12"/>
        <v>1.031988431967271</v>
      </c>
      <c r="C86" s="9">
        <f t="shared" si="11"/>
        <v>57615</v>
      </c>
      <c r="D86" s="15">
        <v>0.01</v>
      </c>
      <c r="E86" s="3">
        <f t="shared" si="10"/>
        <v>576.15</v>
      </c>
      <c r="I86">
        <v>0</v>
      </c>
    </row>
    <row r="87" spans="1:10">
      <c r="A87" s="2">
        <v>42151</v>
      </c>
      <c r="B87" s="14">
        <f t="shared" si="12"/>
        <v>1.0523030260280737</v>
      </c>
      <c r="C87" s="9">
        <f t="shared" si="11"/>
        <v>58191</v>
      </c>
      <c r="D87" s="15">
        <v>0.01</v>
      </c>
      <c r="E87" s="3">
        <f t="shared" si="10"/>
        <v>581.91</v>
      </c>
      <c r="I87">
        <v>0</v>
      </c>
    </row>
    <row r="88" spans="1:10">
      <c r="A88" s="2">
        <v>42152</v>
      </c>
      <c r="B88" s="14">
        <f t="shared" si="12"/>
        <v>1.0728292304436764</v>
      </c>
      <c r="C88" s="9">
        <f t="shared" si="11"/>
        <v>58773</v>
      </c>
      <c r="D88" s="15">
        <v>0.01</v>
      </c>
      <c r="E88" s="3">
        <f t="shared" si="10"/>
        <v>587.73</v>
      </c>
      <c r="I88">
        <v>0</v>
      </c>
    </row>
    <row r="89" spans="1:10">
      <c r="A89" s="2">
        <v>42153</v>
      </c>
      <c r="B89" s="14">
        <f t="shared" si="12"/>
        <v>1.0935670452140791</v>
      </c>
      <c r="C89" s="9">
        <f t="shared" si="11"/>
        <v>59361</v>
      </c>
      <c r="D89" s="15">
        <v>0.01</v>
      </c>
      <c r="E89" s="3">
        <f t="shared" si="10"/>
        <v>593.61</v>
      </c>
      <c r="I89">
        <v>0</v>
      </c>
    </row>
    <row r="90" spans="1:10" s="8" customFormat="1">
      <c r="A90" s="5">
        <v>42154</v>
      </c>
      <c r="B90" s="14">
        <f t="shared" si="12"/>
        <v>1.114516470339282</v>
      </c>
      <c r="C90" s="9">
        <f t="shared" si="11"/>
        <v>59955</v>
      </c>
      <c r="D90" s="16">
        <v>0</v>
      </c>
      <c r="E90" s="6">
        <f t="shared" si="10"/>
        <v>0</v>
      </c>
      <c r="F90" s="20"/>
      <c r="G90" s="20"/>
      <c r="H90" s="3"/>
      <c r="I90">
        <v>0</v>
      </c>
      <c r="J90" s="38"/>
    </row>
    <row r="91" spans="1:10" s="8" customFormat="1">
      <c r="A91" s="5">
        <v>42155</v>
      </c>
      <c r="B91" s="14">
        <f t="shared" si="12"/>
        <v>1.114516470339282</v>
      </c>
      <c r="C91" s="9">
        <f t="shared" si="11"/>
        <v>59955</v>
      </c>
      <c r="D91" s="16">
        <v>0</v>
      </c>
      <c r="E91" s="6">
        <f t="shared" si="10"/>
        <v>0</v>
      </c>
      <c r="F91" s="20"/>
      <c r="G91" s="20"/>
      <c r="H91" s="3"/>
      <c r="I91">
        <v>0</v>
      </c>
      <c r="J91" s="38"/>
    </row>
    <row r="92" spans="1:10">
      <c r="A92" s="2">
        <v>42156</v>
      </c>
      <c r="B92" s="14">
        <f t="shared" si="12"/>
        <v>1.114516470339282</v>
      </c>
      <c r="C92" s="9">
        <f t="shared" si="11"/>
        <v>59955</v>
      </c>
      <c r="D92" s="15">
        <v>0.01</v>
      </c>
      <c r="E92" s="3">
        <f t="shared" si="10"/>
        <v>599.55000000000007</v>
      </c>
      <c r="I92">
        <v>0</v>
      </c>
    </row>
    <row r="93" spans="1:10">
      <c r="A93" s="2">
        <v>42157</v>
      </c>
      <c r="B93" s="14">
        <f t="shared" si="12"/>
        <v>1.1356775058192847</v>
      </c>
      <c r="C93" s="9">
        <f t="shared" si="11"/>
        <v>60555</v>
      </c>
      <c r="D93" s="15">
        <v>0.01</v>
      </c>
      <c r="E93" s="3">
        <f t="shared" si="10"/>
        <v>605.55000000000007</v>
      </c>
      <c r="I93">
        <v>0</v>
      </c>
    </row>
    <row r="94" spans="1:10">
      <c r="A94" s="2">
        <v>42158</v>
      </c>
      <c r="B94" s="14">
        <f t="shared" si="12"/>
        <v>1.1570501516540876</v>
      </c>
      <c r="C94" s="9">
        <f t="shared" si="11"/>
        <v>61161</v>
      </c>
      <c r="D94" s="15">
        <v>0.01</v>
      </c>
      <c r="E94" s="3">
        <f t="shared" si="10"/>
        <v>611.61</v>
      </c>
      <c r="I94">
        <v>0</v>
      </c>
    </row>
    <row r="95" spans="1:10">
      <c r="A95" s="2">
        <v>42159</v>
      </c>
      <c r="B95" s="14">
        <f t="shared" si="12"/>
        <v>1.1786344078436906</v>
      </c>
      <c r="C95" s="9">
        <f t="shared" si="11"/>
        <v>61773</v>
      </c>
      <c r="D95" s="15">
        <v>0.01</v>
      </c>
      <c r="E95" s="3">
        <f t="shared" si="10"/>
        <v>617.73</v>
      </c>
      <c r="I95">
        <v>0</v>
      </c>
    </row>
    <row r="96" spans="1:10">
      <c r="A96" s="2">
        <v>42160</v>
      </c>
      <c r="B96" s="14">
        <f t="shared" si="12"/>
        <v>1.2004302743880935</v>
      </c>
      <c r="C96" s="9">
        <f t="shared" si="11"/>
        <v>62391</v>
      </c>
      <c r="D96" s="15">
        <v>0.01</v>
      </c>
      <c r="E96" s="3">
        <f t="shared" si="10"/>
        <v>623.91</v>
      </c>
      <c r="I96">
        <v>0</v>
      </c>
    </row>
    <row r="97" spans="1:10" s="8" customFormat="1">
      <c r="A97" s="5">
        <v>42161</v>
      </c>
      <c r="B97" s="14">
        <f t="shared" si="12"/>
        <v>1.2224377512872964</v>
      </c>
      <c r="C97" s="9">
        <f t="shared" si="11"/>
        <v>63015</v>
      </c>
      <c r="D97" s="16">
        <v>0</v>
      </c>
      <c r="E97" s="6">
        <f t="shared" si="10"/>
        <v>0</v>
      </c>
      <c r="F97" s="20"/>
      <c r="G97" s="20"/>
      <c r="H97" s="3"/>
      <c r="I97">
        <v>0</v>
      </c>
      <c r="J97" s="38"/>
    </row>
    <row r="98" spans="1:10" s="8" customFormat="1">
      <c r="A98" s="5">
        <v>42162</v>
      </c>
      <c r="B98" s="14">
        <f t="shared" si="12"/>
        <v>1.2224377512872964</v>
      </c>
      <c r="C98" s="9">
        <f t="shared" si="11"/>
        <v>63015</v>
      </c>
      <c r="D98" s="16">
        <v>0</v>
      </c>
      <c r="E98" s="6">
        <f t="shared" si="10"/>
        <v>0</v>
      </c>
      <c r="F98" s="20"/>
      <c r="G98" s="20"/>
      <c r="H98" s="3"/>
      <c r="I98">
        <v>0</v>
      </c>
      <c r="J98" s="38"/>
    </row>
    <row r="99" spans="1:10">
      <c r="A99" s="2">
        <v>42163</v>
      </c>
      <c r="B99" s="14">
        <f t="shared" si="12"/>
        <v>1.2224377512872964</v>
      </c>
      <c r="C99" s="9">
        <f t="shared" si="11"/>
        <v>63015</v>
      </c>
      <c r="D99" s="15">
        <v>0.01</v>
      </c>
      <c r="E99" s="3">
        <f t="shared" si="10"/>
        <v>630.15</v>
      </c>
      <c r="I99">
        <v>0</v>
      </c>
    </row>
    <row r="100" spans="1:10">
      <c r="A100" s="2">
        <v>42164</v>
      </c>
      <c r="B100" s="14">
        <f t="shared" si="12"/>
        <v>1.2446568385412993</v>
      </c>
      <c r="C100" s="9">
        <f t="shared" si="11"/>
        <v>63645</v>
      </c>
      <c r="D100" s="15">
        <v>0.01</v>
      </c>
      <c r="E100" s="3">
        <f t="shared" si="10"/>
        <v>636.45000000000005</v>
      </c>
      <c r="I100">
        <v>0</v>
      </c>
    </row>
    <row r="101" spans="1:10">
      <c r="A101" s="2">
        <v>42165</v>
      </c>
      <c r="B101" s="14">
        <f t="shared" si="12"/>
        <v>1.2670875361501024</v>
      </c>
      <c r="C101" s="9">
        <f t="shared" si="11"/>
        <v>64281</v>
      </c>
      <c r="D101" s="15">
        <v>0.01</v>
      </c>
      <c r="E101" s="3">
        <f t="shared" si="10"/>
        <v>642.81000000000006</v>
      </c>
      <c r="I101">
        <v>0</v>
      </c>
    </row>
    <row r="102" spans="1:10">
      <c r="A102" s="2">
        <v>42166</v>
      </c>
      <c r="B102" s="14">
        <f t="shared" si="12"/>
        <v>1.289765112506172</v>
      </c>
      <c r="C102" s="9">
        <f t="shared" si="11"/>
        <v>64924</v>
      </c>
      <c r="D102" s="15">
        <v>0.01</v>
      </c>
      <c r="E102" s="3">
        <f t="shared" si="10"/>
        <v>649.24</v>
      </c>
      <c r="I102">
        <v>0</v>
      </c>
    </row>
    <row r="103" spans="1:10">
      <c r="A103" s="2">
        <v>42167</v>
      </c>
      <c r="B103" s="14">
        <f t="shared" si="12"/>
        <v>1.3126542992170418</v>
      </c>
      <c r="C103" s="9">
        <f t="shared" si="11"/>
        <v>65573</v>
      </c>
      <c r="D103" s="15">
        <v>0.01</v>
      </c>
      <c r="E103" s="3">
        <f t="shared" si="10"/>
        <v>655.73</v>
      </c>
      <c r="I103">
        <v>0</v>
      </c>
    </row>
    <row r="104" spans="1:10" s="8" customFormat="1">
      <c r="A104" s="5">
        <v>42168</v>
      </c>
      <c r="B104" s="14">
        <f t="shared" si="12"/>
        <v>1.3357903646751781</v>
      </c>
      <c r="C104" s="9">
        <f t="shared" si="11"/>
        <v>66229</v>
      </c>
      <c r="D104" s="16">
        <v>0</v>
      </c>
      <c r="E104" s="6">
        <f t="shared" si="10"/>
        <v>0</v>
      </c>
      <c r="F104" s="20"/>
      <c r="G104" s="20"/>
      <c r="H104" s="3"/>
      <c r="I104">
        <v>0</v>
      </c>
      <c r="J104" s="38"/>
    </row>
    <row r="105" spans="1:10" s="8" customFormat="1">
      <c r="A105" s="5">
        <v>42169</v>
      </c>
      <c r="B105" s="14">
        <f t="shared" si="12"/>
        <v>1.3357903646751781</v>
      </c>
      <c r="C105" s="9">
        <f t="shared" si="11"/>
        <v>66229</v>
      </c>
      <c r="D105" s="16">
        <v>0</v>
      </c>
      <c r="E105" s="6">
        <f t="shared" si="10"/>
        <v>0</v>
      </c>
      <c r="F105" s="20"/>
      <c r="G105" s="20"/>
      <c r="H105" s="3"/>
      <c r="I105">
        <v>0</v>
      </c>
      <c r="J105" s="38"/>
    </row>
    <row r="106" spans="1:10">
      <c r="A106" s="2">
        <v>42170</v>
      </c>
      <c r="B106" s="14">
        <f t="shared" si="12"/>
        <v>1.3357903646751781</v>
      </c>
      <c r="C106" s="9">
        <f t="shared" si="11"/>
        <v>66229</v>
      </c>
      <c r="D106" s="15">
        <v>0.01</v>
      </c>
      <c r="E106" s="3">
        <f t="shared" si="10"/>
        <v>662.29</v>
      </c>
      <c r="I106">
        <v>0</v>
      </c>
    </row>
    <row r="107" spans="1:10">
      <c r="A107" s="2">
        <v>42171</v>
      </c>
      <c r="B107" s="14">
        <f t="shared" si="12"/>
        <v>1.3591380404881146</v>
      </c>
      <c r="C107" s="9">
        <f t="shared" si="11"/>
        <v>66891</v>
      </c>
      <c r="D107" s="15">
        <v>0.01</v>
      </c>
      <c r="E107" s="3">
        <f t="shared" si="10"/>
        <v>668.91</v>
      </c>
      <c r="I107">
        <v>0</v>
      </c>
    </row>
    <row r="108" spans="1:10">
      <c r="A108" s="2">
        <v>42172</v>
      </c>
      <c r="B108" s="14">
        <f t="shared" si="12"/>
        <v>1.3827325950483178</v>
      </c>
      <c r="C108" s="9">
        <f t="shared" si="11"/>
        <v>67560</v>
      </c>
      <c r="D108" s="15">
        <v>0.01</v>
      </c>
      <c r="E108" s="3">
        <f t="shared" si="10"/>
        <v>675.6</v>
      </c>
      <c r="I108">
        <v>0</v>
      </c>
    </row>
    <row r="109" spans="1:10">
      <c r="A109" s="2">
        <v>42173</v>
      </c>
      <c r="B109" s="14">
        <f t="shared" si="12"/>
        <v>1.4065740283557875</v>
      </c>
      <c r="C109" s="9">
        <f t="shared" si="11"/>
        <v>68236</v>
      </c>
      <c r="D109" s="15">
        <v>0.01</v>
      </c>
      <c r="E109" s="3">
        <f t="shared" si="10"/>
        <v>682.36</v>
      </c>
      <c r="I109">
        <v>0</v>
      </c>
    </row>
    <row r="110" spans="1:10">
      <c r="A110" s="2">
        <v>42174</v>
      </c>
      <c r="B110" s="14">
        <f t="shared" si="12"/>
        <v>1.4306270720180574</v>
      </c>
      <c r="C110" s="9">
        <f t="shared" si="11"/>
        <v>68918</v>
      </c>
      <c r="D110" s="15">
        <v>0.01</v>
      </c>
      <c r="E110" s="3">
        <f t="shared" si="10"/>
        <v>689.18000000000006</v>
      </c>
      <c r="I110">
        <v>0</v>
      </c>
    </row>
    <row r="111" spans="1:10" s="8" customFormat="1">
      <c r="A111" s="5">
        <v>42175</v>
      </c>
      <c r="B111" s="14">
        <f t="shared" si="12"/>
        <v>1.454926994427594</v>
      </c>
      <c r="C111" s="9">
        <f t="shared" si="11"/>
        <v>69607</v>
      </c>
      <c r="D111" s="16">
        <v>0</v>
      </c>
      <c r="E111" s="6">
        <f t="shared" si="10"/>
        <v>0</v>
      </c>
      <c r="F111" s="20"/>
      <c r="G111" s="20"/>
      <c r="H111" s="3"/>
      <c r="I111">
        <v>0</v>
      </c>
      <c r="J111" s="38"/>
    </row>
    <row r="112" spans="1:10" s="8" customFormat="1">
      <c r="A112" s="5">
        <v>42176</v>
      </c>
      <c r="B112" s="14">
        <f t="shared" si="12"/>
        <v>1.454926994427594</v>
      </c>
      <c r="C112" s="9">
        <f t="shared" si="11"/>
        <v>69607</v>
      </c>
      <c r="D112" s="16">
        <v>0</v>
      </c>
      <c r="E112" s="6">
        <f t="shared" si="10"/>
        <v>0</v>
      </c>
      <c r="F112" s="20"/>
      <c r="G112" s="20"/>
      <c r="H112" s="3"/>
      <c r="I112">
        <v>0</v>
      </c>
      <c r="J112" s="38"/>
    </row>
    <row r="113" spans="1:10">
      <c r="A113" s="2">
        <v>42177</v>
      </c>
      <c r="B113" s="14">
        <f t="shared" si="12"/>
        <v>1.454926994427594</v>
      </c>
      <c r="C113" s="9">
        <f t="shared" si="11"/>
        <v>69607</v>
      </c>
      <c r="D113" s="15">
        <v>0.01</v>
      </c>
      <c r="E113" s="3">
        <f t="shared" si="10"/>
        <v>696.07</v>
      </c>
      <c r="I113">
        <v>0</v>
      </c>
    </row>
    <row r="114" spans="1:10">
      <c r="A114" s="2">
        <v>42178</v>
      </c>
      <c r="B114" s="14">
        <f t="shared" si="12"/>
        <v>1.4794737955843973</v>
      </c>
      <c r="C114" s="9">
        <f t="shared" si="11"/>
        <v>70303</v>
      </c>
      <c r="D114" s="15">
        <v>0.01</v>
      </c>
      <c r="E114" s="3">
        <f t="shared" si="10"/>
        <v>703.03</v>
      </c>
      <c r="I114">
        <v>0</v>
      </c>
    </row>
    <row r="115" spans="1:10">
      <c r="A115" s="2">
        <v>42179</v>
      </c>
      <c r="B115" s="14">
        <f t="shared" si="12"/>
        <v>1.5042674754884673</v>
      </c>
      <c r="C115" s="9">
        <f t="shared" si="11"/>
        <v>71006</v>
      </c>
      <c r="D115" s="15">
        <v>0.01</v>
      </c>
      <c r="E115" s="3">
        <f t="shared" si="10"/>
        <v>710.06000000000006</v>
      </c>
      <c r="I115">
        <v>0</v>
      </c>
    </row>
    <row r="116" spans="1:10">
      <c r="A116" s="2">
        <v>42180</v>
      </c>
      <c r="B116" s="14">
        <f t="shared" si="12"/>
        <v>1.529308034139804</v>
      </c>
      <c r="C116" s="9">
        <f t="shared" si="11"/>
        <v>71716</v>
      </c>
      <c r="D116" s="15">
        <v>0.01</v>
      </c>
      <c r="E116" s="3">
        <f t="shared" si="10"/>
        <v>717.16</v>
      </c>
      <c r="I116">
        <v>0</v>
      </c>
    </row>
    <row r="117" spans="1:10">
      <c r="A117" s="2">
        <v>42181</v>
      </c>
      <c r="B117" s="14">
        <f t="shared" si="12"/>
        <v>1.5545954715384074</v>
      </c>
      <c r="C117" s="9">
        <f t="shared" si="11"/>
        <v>72433</v>
      </c>
      <c r="D117" s="15">
        <v>0.01</v>
      </c>
      <c r="E117" s="3">
        <f t="shared" si="10"/>
        <v>724.33</v>
      </c>
      <c r="I117">
        <v>0</v>
      </c>
    </row>
    <row r="118" spans="1:10" s="8" customFormat="1">
      <c r="A118" s="5">
        <v>42182</v>
      </c>
      <c r="B118" s="14">
        <f t="shared" si="12"/>
        <v>1.5801297876842773</v>
      </c>
      <c r="C118" s="9">
        <f t="shared" si="11"/>
        <v>73157</v>
      </c>
      <c r="D118" s="16">
        <v>0</v>
      </c>
      <c r="E118" s="6">
        <f t="shared" si="10"/>
        <v>0</v>
      </c>
      <c r="F118" s="20"/>
      <c r="G118" s="20"/>
      <c r="H118" s="3"/>
      <c r="I118">
        <v>0</v>
      </c>
      <c r="J118" s="38"/>
    </row>
    <row r="119" spans="1:10" s="8" customFormat="1">
      <c r="A119" s="5">
        <v>42183</v>
      </c>
      <c r="B119" s="14">
        <f t="shared" si="12"/>
        <v>1.5801297876842773</v>
      </c>
      <c r="C119" s="9">
        <f t="shared" si="11"/>
        <v>73157</v>
      </c>
      <c r="D119" s="16">
        <v>0</v>
      </c>
      <c r="E119" s="6">
        <f t="shared" si="10"/>
        <v>0</v>
      </c>
      <c r="F119" s="20"/>
      <c r="G119" s="20"/>
      <c r="H119" s="3"/>
      <c r="I119">
        <v>0</v>
      </c>
      <c r="J119" s="38"/>
    </row>
    <row r="120" spans="1:10">
      <c r="A120" s="2">
        <v>42184</v>
      </c>
      <c r="B120" s="14">
        <f t="shared" si="12"/>
        <v>1.5801297876842773</v>
      </c>
      <c r="C120" s="9">
        <f t="shared" si="11"/>
        <v>73157</v>
      </c>
      <c r="D120" s="15">
        <v>0.01</v>
      </c>
      <c r="E120" s="3">
        <f t="shared" si="10"/>
        <v>731.57</v>
      </c>
      <c r="I120">
        <v>0</v>
      </c>
    </row>
    <row r="121" spans="1:10">
      <c r="A121" s="2">
        <v>42185</v>
      </c>
      <c r="B121" s="14">
        <f t="shared" si="12"/>
        <v>1.6059462509698808</v>
      </c>
      <c r="C121" s="9">
        <f t="shared" si="11"/>
        <v>73889</v>
      </c>
      <c r="D121" s="15">
        <v>0.01</v>
      </c>
      <c r="E121" s="3">
        <f t="shared" si="10"/>
        <v>738.89</v>
      </c>
      <c r="I121">
        <v>0</v>
      </c>
    </row>
    <row r="122" spans="1:10">
      <c r="A122" s="2">
        <v>42186</v>
      </c>
      <c r="B122" s="14">
        <f t="shared" si="12"/>
        <v>1.6320095930027509</v>
      </c>
      <c r="C122" s="9">
        <f t="shared" si="11"/>
        <v>74628</v>
      </c>
      <c r="D122" s="15">
        <v>0.01</v>
      </c>
      <c r="E122" s="3">
        <f t="shared" si="10"/>
        <v>746.28</v>
      </c>
      <c r="I122">
        <v>0</v>
      </c>
    </row>
    <row r="123" spans="1:10">
      <c r="A123" s="2">
        <v>42187</v>
      </c>
      <c r="B123" s="14">
        <f t="shared" si="12"/>
        <v>1.6583198137828878</v>
      </c>
      <c r="C123" s="9">
        <f t="shared" si="11"/>
        <v>75374</v>
      </c>
      <c r="D123" s="15">
        <v>0.01</v>
      </c>
      <c r="E123" s="3">
        <f t="shared" si="10"/>
        <v>753.74</v>
      </c>
      <c r="I123">
        <v>0</v>
      </c>
    </row>
    <row r="124" spans="1:10">
      <c r="A124" s="2">
        <v>42188</v>
      </c>
      <c r="B124" s="14">
        <f t="shared" si="12"/>
        <v>1.6849121817027579</v>
      </c>
      <c r="C124" s="9">
        <f t="shared" si="11"/>
        <v>76128</v>
      </c>
      <c r="D124" s="15">
        <v>0.01</v>
      </c>
      <c r="E124" s="3">
        <f t="shared" si="10"/>
        <v>761.28</v>
      </c>
      <c r="I124">
        <v>0</v>
      </c>
    </row>
    <row r="125" spans="1:10" s="8" customFormat="1">
      <c r="A125" s="5">
        <v>42189</v>
      </c>
      <c r="B125" s="14">
        <f t="shared" si="12"/>
        <v>1.7117514283698949</v>
      </c>
      <c r="C125" s="9">
        <f t="shared" si="11"/>
        <v>76889</v>
      </c>
      <c r="D125" s="16">
        <v>0</v>
      </c>
      <c r="E125" s="6">
        <f t="shared" si="10"/>
        <v>0</v>
      </c>
      <c r="F125" s="20"/>
      <c r="G125" s="20"/>
      <c r="H125" s="3"/>
      <c r="I125">
        <v>0</v>
      </c>
      <c r="J125" s="38"/>
    </row>
    <row r="126" spans="1:10" s="8" customFormat="1">
      <c r="A126" s="5">
        <v>42190</v>
      </c>
      <c r="B126" s="14">
        <f t="shared" si="12"/>
        <v>1.7117514283698949</v>
      </c>
      <c r="C126" s="9">
        <f t="shared" si="11"/>
        <v>76889</v>
      </c>
      <c r="D126" s="16">
        <v>0</v>
      </c>
      <c r="E126" s="6">
        <f t="shared" si="10"/>
        <v>0</v>
      </c>
      <c r="F126" s="20"/>
      <c r="G126" s="20"/>
      <c r="H126" s="3"/>
      <c r="I126">
        <v>0</v>
      </c>
      <c r="J126" s="38"/>
    </row>
    <row r="127" spans="1:10">
      <c r="A127" s="2">
        <v>42191</v>
      </c>
      <c r="B127" s="14">
        <f t="shared" si="12"/>
        <v>1.7117514283698949</v>
      </c>
      <c r="C127" s="9">
        <f t="shared" si="11"/>
        <v>76889</v>
      </c>
      <c r="D127" s="15">
        <v>0.01</v>
      </c>
      <c r="E127" s="3">
        <f t="shared" si="10"/>
        <v>768.89</v>
      </c>
      <c r="I127">
        <v>0</v>
      </c>
    </row>
    <row r="128" spans="1:10">
      <c r="A128" s="2">
        <v>42192</v>
      </c>
      <c r="B128" s="14">
        <f t="shared" si="12"/>
        <v>1.7388728221767651</v>
      </c>
      <c r="C128" s="9">
        <f t="shared" si="11"/>
        <v>77658</v>
      </c>
      <c r="D128" s="15">
        <v>0.01</v>
      </c>
      <c r="E128" s="3">
        <f t="shared" si="10"/>
        <v>776.58</v>
      </c>
      <c r="I128">
        <v>0</v>
      </c>
    </row>
    <row r="129" spans="1:10">
      <c r="A129" s="2">
        <v>42193</v>
      </c>
      <c r="B129" s="14">
        <f t="shared" si="12"/>
        <v>1.7662763631233689</v>
      </c>
      <c r="C129" s="9">
        <f t="shared" si="11"/>
        <v>78435</v>
      </c>
      <c r="D129" s="15">
        <v>0.01</v>
      </c>
      <c r="E129" s="3">
        <f t="shared" si="10"/>
        <v>784.35</v>
      </c>
      <c r="I129">
        <v>0</v>
      </c>
    </row>
    <row r="130" spans="1:10">
      <c r="A130" s="2">
        <v>42194</v>
      </c>
      <c r="B130" s="14">
        <f t="shared" si="12"/>
        <v>1.7939267828172392</v>
      </c>
      <c r="C130" s="9">
        <f t="shared" si="11"/>
        <v>79219</v>
      </c>
      <c r="D130" s="15">
        <v>0.01</v>
      </c>
      <c r="E130" s="3">
        <f t="shared" si="10"/>
        <v>792.19</v>
      </c>
      <c r="I130">
        <v>0</v>
      </c>
    </row>
    <row r="131" spans="1:10">
      <c r="A131" s="2">
        <v>42195</v>
      </c>
      <c r="B131" s="14">
        <f t="shared" si="12"/>
        <v>1.8218593496508428</v>
      </c>
      <c r="C131" s="9">
        <f t="shared" si="11"/>
        <v>80011</v>
      </c>
      <c r="D131" s="15">
        <v>0.01</v>
      </c>
      <c r="E131" s="3">
        <f t="shared" ref="E131:E194" si="13">C131*D131</f>
        <v>800.11</v>
      </c>
      <c r="I131">
        <v>0</v>
      </c>
    </row>
    <row r="132" spans="1:10" s="8" customFormat="1">
      <c r="A132" s="5">
        <v>42196</v>
      </c>
      <c r="B132" s="14">
        <f t="shared" si="12"/>
        <v>1.8500740636241799</v>
      </c>
      <c r="C132" s="9">
        <f t="shared" si="11"/>
        <v>80811</v>
      </c>
      <c r="D132" s="16">
        <v>0</v>
      </c>
      <c r="E132" s="6">
        <f t="shared" si="13"/>
        <v>0</v>
      </c>
      <c r="F132" s="20"/>
      <c r="G132" s="20"/>
      <c r="H132" s="3"/>
      <c r="I132">
        <v>0</v>
      </c>
      <c r="J132" s="38"/>
    </row>
    <row r="133" spans="1:10" s="8" customFormat="1">
      <c r="A133" s="5">
        <v>42197</v>
      </c>
      <c r="B133" s="14">
        <f t="shared" si="12"/>
        <v>1.8500740636241799</v>
      </c>
      <c r="C133" s="9">
        <f t="shared" ref="C133:C196" si="14">ROUND(C132*(1+D132),0)+I133</f>
        <v>80811</v>
      </c>
      <c r="D133" s="16">
        <v>0</v>
      </c>
      <c r="E133" s="6">
        <f t="shared" si="13"/>
        <v>0</v>
      </c>
      <c r="F133" s="20"/>
      <c r="G133" s="20"/>
      <c r="H133" s="3"/>
      <c r="I133">
        <v>0</v>
      </c>
      <c r="J133" s="38"/>
    </row>
    <row r="134" spans="1:10">
      <c r="A134" s="2">
        <v>42198</v>
      </c>
      <c r="B134" s="14">
        <f t="shared" ref="B134:B197" si="15">(C134-C$3)/C$3</f>
        <v>1.8500740636241799</v>
      </c>
      <c r="C134" s="9">
        <f t="shared" si="14"/>
        <v>80811</v>
      </c>
      <c r="D134" s="15">
        <v>0.01</v>
      </c>
      <c r="E134" s="3">
        <f t="shared" si="13"/>
        <v>808.11</v>
      </c>
      <c r="I134">
        <v>0</v>
      </c>
    </row>
    <row r="135" spans="1:10">
      <c r="A135" s="2">
        <v>42199</v>
      </c>
      <c r="B135" s="14">
        <f t="shared" si="15"/>
        <v>1.8785709247372504</v>
      </c>
      <c r="C135" s="9">
        <f t="shared" si="14"/>
        <v>81619</v>
      </c>
      <c r="D135" s="15">
        <v>0.01</v>
      </c>
      <c r="E135" s="3">
        <f t="shared" si="13"/>
        <v>816.19</v>
      </c>
      <c r="I135">
        <v>0</v>
      </c>
    </row>
    <row r="136" spans="1:10">
      <c r="A136" s="2">
        <v>42200</v>
      </c>
      <c r="B136" s="14">
        <f t="shared" si="15"/>
        <v>1.9073499329900543</v>
      </c>
      <c r="C136" s="9">
        <f t="shared" si="14"/>
        <v>82435</v>
      </c>
      <c r="D136" s="15">
        <v>0.01</v>
      </c>
      <c r="E136" s="3">
        <f t="shared" si="13"/>
        <v>824.35</v>
      </c>
      <c r="I136">
        <v>0</v>
      </c>
    </row>
    <row r="137" spans="1:10">
      <c r="A137" s="2">
        <v>42201</v>
      </c>
      <c r="B137" s="14">
        <f t="shared" si="15"/>
        <v>1.9364110883825916</v>
      </c>
      <c r="C137" s="9">
        <f t="shared" si="14"/>
        <v>83259</v>
      </c>
      <c r="D137" s="15">
        <v>0.01</v>
      </c>
      <c r="E137" s="3">
        <f t="shared" si="13"/>
        <v>832.59</v>
      </c>
      <c r="I137">
        <v>0</v>
      </c>
    </row>
    <row r="138" spans="1:10">
      <c r="A138" s="2">
        <v>42202</v>
      </c>
      <c r="B138" s="14">
        <f t="shared" si="15"/>
        <v>1.9657896593073287</v>
      </c>
      <c r="C138" s="9">
        <f t="shared" si="14"/>
        <v>84092</v>
      </c>
      <c r="D138" s="15">
        <v>0.01</v>
      </c>
      <c r="E138" s="3">
        <f t="shared" si="13"/>
        <v>840.92000000000007</v>
      </c>
      <c r="I138">
        <v>0</v>
      </c>
    </row>
    <row r="139" spans="1:10" s="8" customFormat="1">
      <c r="A139" s="5">
        <v>42203</v>
      </c>
      <c r="B139" s="14">
        <f t="shared" si="15"/>
        <v>1.9954503773717993</v>
      </c>
      <c r="C139" s="9">
        <f t="shared" si="14"/>
        <v>84933</v>
      </c>
      <c r="D139" s="16">
        <v>0</v>
      </c>
      <c r="E139" s="6">
        <f t="shared" si="13"/>
        <v>0</v>
      </c>
      <c r="F139" s="20"/>
      <c r="G139" s="20"/>
      <c r="H139" s="3"/>
      <c r="I139">
        <v>0</v>
      </c>
      <c r="J139" s="38"/>
    </row>
    <row r="140" spans="1:10" s="8" customFormat="1">
      <c r="A140" s="5">
        <v>42204</v>
      </c>
      <c r="B140" s="14">
        <f t="shared" si="15"/>
        <v>1.9954503773717993</v>
      </c>
      <c r="C140" s="9">
        <f t="shared" si="14"/>
        <v>84933</v>
      </c>
      <c r="D140" s="16">
        <v>0</v>
      </c>
      <c r="E140" s="6">
        <f t="shared" si="13"/>
        <v>0</v>
      </c>
      <c r="F140" s="20"/>
      <c r="G140" s="20"/>
      <c r="H140" s="3"/>
      <c r="I140">
        <v>0</v>
      </c>
      <c r="J140" s="38"/>
    </row>
    <row r="141" spans="1:10">
      <c r="A141" s="2">
        <v>42205</v>
      </c>
      <c r="B141" s="14">
        <f t="shared" si="15"/>
        <v>1.9954503773717993</v>
      </c>
      <c r="C141" s="9">
        <f t="shared" si="14"/>
        <v>84933</v>
      </c>
      <c r="D141" s="15">
        <v>0.01</v>
      </c>
      <c r="E141" s="3">
        <f t="shared" si="13"/>
        <v>849.33</v>
      </c>
      <c r="I141">
        <v>0</v>
      </c>
    </row>
    <row r="142" spans="1:10">
      <c r="A142" s="2">
        <v>42206</v>
      </c>
      <c r="B142" s="14">
        <f t="shared" si="15"/>
        <v>2.0253932425760035</v>
      </c>
      <c r="C142" s="9">
        <f t="shared" si="14"/>
        <v>85782</v>
      </c>
      <c r="D142" s="15">
        <v>0.01</v>
      </c>
      <c r="E142" s="3">
        <f t="shared" si="13"/>
        <v>857.82</v>
      </c>
      <c r="I142">
        <v>0</v>
      </c>
    </row>
    <row r="143" spans="1:10">
      <c r="A143" s="2">
        <v>42207</v>
      </c>
      <c r="B143" s="14">
        <f t="shared" si="15"/>
        <v>2.0556535233124076</v>
      </c>
      <c r="C143" s="9">
        <f t="shared" si="14"/>
        <v>86640</v>
      </c>
      <c r="D143" s="15">
        <v>0.01</v>
      </c>
      <c r="E143" s="3">
        <f t="shared" si="13"/>
        <v>866.4</v>
      </c>
      <c r="I143">
        <v>0</v>
      </c>
    </row>
    <row r="144" spans="1:10">
      <c r="A144" s="2">
        <v>42208</v>
      </c>
      <c r="B144" s="14">
        <f t="shared" si="15"/>
        <v>2.0861959511885448</v>
      </c>
      <c r="C144" s="9">
        <f t="shared" si="14"/>
        <v>87506</v>
      </c>
      <c r="D144" s="15">
        <v>0.01</v>
      </c>
      <c r="E144" s="3">
        <f t="shared" si="13"/>
        <v>875.06000000000006</v>
      </c>
      <c r="I144">
        <v>0</v>
      </c>
    </row>
    <row r="145" spans="1:10">
      <c r="A145" s="2">
        <v>42209</v>
      </c>
      <c r="B145" s="14">
        <f t="shared" si="15"/>
        <v>2.1170557945968822</v>
      </c>
      <c r="C145" s="9">
        <f t="shared" si="14"/>
        <v>88381</v>
      </c>
      <c r="D145" s="15">
        <v>0.01</v>
      </c>
      <c r="E145" s="3">
        <f t="shared" si="13"/>
        <v>883.81000000000006</v>
      </c>
      <c r="I145">
        <v>0</v>
      </c>
    </row>
    <row r="146" spans="1:10" s="8" customFormat="1">
      <c r="A146" s="5">
        <v>42210</v>
      </c>
      <c r="B146" s="14">
        <f t="shared" si="15"/>
        <v>2.1482330535374197</v>
      </c>
      <c r="C146" s="9">
        <f t="shared" si="14"/>
        <v>89265</v>
      </c>
      <c r="D146" s="16">
        <v>0</v>
      </c>
      <c r="E146" s="6">
        <f t="shared" si="13"/>
        <v>0</v>
      </c>
      <c r="F146" s="20"/>
      <c r="G146" s="20"/>
      <c r="H146" s="3"/>
      <c r="I146">
        <v>0</v>
      </c>
      <c r="J146" s="38"/>
    </row>
    <row r="147" spans="1:10" s="8" customFormat="1">
      <c r="A147" s="5">
        <v>42211</v>
      </c>
      <c r="B147" s="14">
        <f t="shared" si="15"/>
        <v>2.1482330535374197</v>
      </c>
      <c r="C147" s="9">
        <f t="shared" si="14"/>
        <v>89265</v>
      </c>
      <c r="D147" s="16">
        <v>0</v>
      </c>
      <c r="E147" s="6">
        <f t="shared" si="13"/>
        <v>0</v>
      </c>
      <c r="F147" s="20"/>
      <c r="G147" s="20"/>
      <c r="H147" s="3"/>
      <c r="I147">
        <v>0</v>
      </c>
      <c r="J147" s="38"/>
    </row>
    <row r="148" spans="1:10">
      <c r="A148" s="2">
        <v>42212</v>
      </c>
      <c r="B148" s="14">
        <f t="shared" si="15"/>
        <v>2.1482330535374197</v>
      </c>
      <c r="C148" s="9">
        <f t="shared" si="14"/>
        <v>89265</v>
      </c>
      <c r="D148" s="15">
        <v>0.01</v>
      </c>
      <c r="E148" s="3">
        <f t="shared" si="13"/>
        <v>892.65</v>
      </c>
      <c r="I148">
        <v>0</v>
      </c>
    </row>
    <row r="149" spans="1:10">
      <c r="A149" s="2">
        <v>42213</v>
      </c>
      <c r="B149" s="14">
        <f t="shared" si="15"/>
        <v>2.1797277280101572</v>
      </c>
      <c r="C149" s="9">
        <f t="shared" si="14"/>
        <v>90158</v>
      </c>
      <c r="D149" s="15">
        <v>0.01</v>
      </c>
      <c r="E149" s="3">
        <f t="shared" si="13"/>
        <v>901.58</v>
      </c>
      <c r="I149">
        <v>0</v>
      </c>
    </row>
    <row r="150" spans="1:10">
      <c r="A150" s="2">
        <v>42214</v>
      </c>
      <c r="B150" s="14">
        <f t="shared" si="15"/>
        <v>2.2115398180150949</v>
      </c>
      <c r="C150" s="9">
        <f t="shared" si="14"/>
        <v>91060</v>
      </c>
      <c r="D150" s="15">
        <v>0.01</v>
      </c>
      <c r="E150" s="3">
        <f t="shared" si="13"/>
        <v>910.6</v>
      </c>
      <c r="I150">
        <v>0</v>
      </c>
    </row>
    <row r="151" spans="1:10">
      <c r="A151" s="2">
        <v>42215</v>
      </c>
      <c r="B151" s="14">
        <f t="shared" si="15"/>
        <v>2.2436693235522327</v>
      </c>
      <c r="C151" s="9">
        <f t="shared" si="14"/>
        <v>91971</v>
      </c>
      <c r="D151" s="15">
        <v>0.01</v>
      </c>
      <c r="E151" s="3">
        <f t="shared" si="13"/>
        <v>919.71</v>
      </c>
      <c r="I151">
        <v>0</v>
      </c>
    </row>
    <row r="152" spans="1:10">
      <c r="A152" s="2">
        <v>42216</v>
      </c>
      <c r="B152" s="14">
        <f t="shared" si="15"/>
        <v>2.2761162446215701</v>
      </c>
      <c r="C152" s="9">
        <f t="shared" si="14"/>
        <v>92891</v>
      </c>
      <c r="D152" s="15">
        <v>0.01</v>
      </c>
      <c r="E152" s="3">
        <f t="shared" si="13"/>
        <v>928.91</v>
      </c>
      <c r="I152">
        <v>0</v>
      </c>
    </row>
    <row r="153" spans="1:10" s="8" customFormat="1">
      <c r="A153" s="5">
        <v>42217</v>
      </c>
      <c r="B153" s="14">
        <f t="shared" si="15"/>
        <v>2.3088805812231077</v>
      </c>
      <c r="C153" s="9">
        <f t="shared" si="14"/>
        <v>93820</v>
      </c>
      <c r="D153" s="16">
        <v>0</v>
      </c>
      <c r="E153" s="6">
        <f t="shared" si="13"/>
        <v>0</v>
      </c>
      <c r="F153" s="20"/>
      <c r="G153" s="20"/>
      <c r="H153" s="3"/>
      <c r="I153">
        <v>0</v>
      </c>
      <c r="J153" s="38"/>
    </row>
    <row r="154" spans="1:10" s="8" customFormat="1">
      <c r="A154" s="5">
        <v>42218</v>
      </c>
      <c r="B154" s="14">
        <f t="shared" si="15"/>
        <v>2.3088805812231077</v>
      </c>
      <c r="C154" s="9">
        <f t="shared" si="14"/>
        <v>93820</v>
      </c>
      <c r="D154" s="16">
        <v>0</v>
      </c>
      <c r="E154" s="6">
        <f t="shared" si="13"/>
        <v>0</v>
      </c>
      <c r="F154" s="20"/>
      <c r="G154" s="20"/>
      <c r="H154" s="3"/>
      <c r="I154">
        <v>0</v>
      </c>
      <c r="J154" s="38"/>
    </row>
    <row r="155" spans="1:10">
      <c r="A155" s="2">
        <v>42219</v>
      </c>
      <c r="B155" s="14">
        <f t="shared" si="15"/>
        <v>2.3088805812231077</v>
      </c>
      <c r="C155" s="9">
        <f t="shared" si="14"/>
        <v>93820</v>
      </c>
      <c r="D155" s="15">
        <v>0.01</v>
      </c>
      <c r="E155" s="3">
        <f t="shared" si="13"/>
        <v>938.2</v>
      </c>
      <c r="I155">
        <v>0</v>
      </c>
    </row>
    <row r="156" spans="1:10">
      <c r="A156" s="2">
        <v>42220</v>
      </c>
      <c r="B156" s="14">
        <f t="shared" si="15"/>
        <v>2.3419623333568458</v>
      </c>
      <c r="C156" s="9">
        <f t="shared" si="14"/>
        <v>94758</v>
      </c>
      <c r="D156" s="15">
        <v>0.01</v>
      </c>
      <c r="E156" s="3">
        <f t="shared" si="13"/>
        <v>947.58</v>
      </c>
      <c r="I156">
        <v>0</v>
      </c>
    </row>
    <row r="157" spans="1:10">
      <c r="A157" s="2">
        <v>42221</v>
      </c>
      <c r="B157" s="14">
        <f t="shared" si="15"/>
        <v>2.37539676941525</v>
      </c>
      <c r="C157" s="9">
        <f t="shared" si="14"/>
        <v>95706</v>
      </c>
      <c r="D157" s="15">
        <v>0.01</v>
      </c>
      <c r="E157" s="3">
        <f t="shared" si="13"/>
        <v>957.06000000000006</v>
      </c>
      <c r="I157">
        <v>0</v>
      </c>
    </row>
    <row r="158" spans="1:10">
      <c r="A158" s="2">
        <v>42222</v>
      </c>
      <c r="B158" s="14">
        <f t="shared" si="15"/>
        <v>2.4091486210058544</v>
      </c>
      <c r="C158" s="9">
        <f t="shared" si="14"/>
        <v>96663</v>
      </c>
      <c r="D158" s="15">
        <v>0.01</v>
      </c>
      <c r="E158" s="3">
        <f t="shared" si="13"/>
        <v>966.63</v>
      </c>
      <c r="I158">
        <v>0</v>
      </c>
    </row>
    <row r="159" spans="1:10">
      <c r="A159" s="2">
        <v>42223</v>
      </c>
      <c r="B159" s="14">
        <f t="shared" si="15"/>
        <v>2.4432531565211257</v>
      </c>
      <c r="C159" s="9">
        <f t="shared" si="14"/>
        <v>97630</v>
      </c>
      <c r="D159" s="15">
        <v>0.01</v>
      </c>
      <c r="E159" s="3">
        <f t="shared" si="13"/>
        <v>976.30000000000007</v>
      </c>
      <c r="I159">
        <v>0</v>
      </c>
    </row>
    <row r="160" spans="1:10" s="8" customFormat="1">
      <c r="A160" s="5">
        <v>42224</v>
      </c>
      <c r="B160" s="14">
        <f t="shared" si="15"/>
        <v>2.4776751075685972</v>
      </c>
      <c r="C160" s="9">
        <f t="shared" si="14"/>
        <v>98606</v>
      </c>
      <c r="D160" s="16">
        <v>0</v>
      </c>
      <c r="E160" s="6">
        <f t="shared" si="13"/>
        <v>0</v>
      </c>
      <c r="F160" s="20"/>
      <c r="G160" s="20"/>
      <c r="H160" s="3"/>
      <c r="I160">
        <v>0</v>
      </c>
      <c r="J160" s="38"/>
    </row>
    <row r="161" spans="1:10" s="8" customFormat="1">
      <c r="A161" s="5">
        <v>42225</v>
      </c>
      <c r="B161" s="14">
        <f t="shared" si="15"/>
        <v>2.4776751075685972</v>
      </c>
      <c r="C161" s="9">
        <f t="shared" si="14"/>
        <v>98606</v>
      </c>
      <c r="D161" s="16">
        <v>0</v>
      </c>
      <c r="E161" s="6">
        <f t="shared" si="13"/>
        <v>0</v>
      </c>
      <c r="F161" s="20"/>
      <c r="G161" s="20"/>
      <c r="H161" s="3"/>
      <c r="I161">
        <v>0</v>
      </c>
      <c r="J161" s="38"/>
    </row>
    <row r="162" spans="1:10">
      <c r="A162" s="2">
        <v>42226</v>
      </c>
      <c r="B162" s="14">
        <f t="shared" si="15"/>
        <v>2.4776751075685972</v>
      </c>
      <c r="C162" s="9">
        <f t="shared" si="14"/>
        <v>98606</v>
      </c>
      <c r="D162" s="15">
        <v>0.01</v>
      </c>
      <c r="E162" s="3">
        <f t="shared" si="13"/>
        <v>986.06000000000006</v>
      </c>
      <c r="I162">
        <v>0</v>
      </c>
    </row>
    <row r="163" spans="1:10">
      <c r="A163" s="2">
        <v>42227</v>
      </c>
      <c r="B163" s="14">
        <f t="shared" si="15"/>
        <v>2.5124497425407348</v>
      </c>
      <c r="C163" s="9">
        <f t="shared" si="14"/>
        <v>99592</v>
      </c>
      <c r="D163" s="15">
        <v>0.01</v>
      </c>
      <c r="E163" s="3">
        <f t="shared" si="13"/>
        <v>995.92000000000007</v>
      </c>
      <c r="I163">
        <v>0</v>
      </c>
    </row>
    <row r="164" spans="1:10">
      <c r="A164" s="2">
        <v>42228</v>
      </c>
      <c r="B164" s="14">
        <f t="shared" si="15"/>
        <v>2.5475770614375395</v>
      </c>
      <c r="C164" s="9">
        <f t="shared" si="14"/>
        <v>100588</v>
      </c>
      <c r="D164" s="15">
        <v>0.01</v>
      </c>
      <c r="E164" s="3">
        <f t="shared" si="13"/>
        <v>1005.88</v>
      </c>
      <c r="I164">
        <v>0</v>
      </c>
    </row>
    <row r="165" spans="1:10">
      <c r="A165" s="2">
        <v>42229</v>
      </c>
      <c r="B165" s="14">
        <f t="shared" si="15"/>
        <v>2.5830570642590112</v>
      </c>
      <c r="C165" s="9">
        <f t="shared" si="14"/>
        <v>101594</v>
      </c>
      <c r="D165" s="15">
        <v>0.01</v>
      </c>
      <c r="E165" s="3">
        <f t="shared" si="13"/>
        <v>1015.94</v>
      </c>
      <c r="I165">
        <v>0</v>
      </c>
    </row>
    <row r="166" spans="1:10">
      <c r="A166" s="2">
        <v>42230</v>
      </c>
      <c r="B166" s="14">
        <f t="shared" si="15"/>
        <v>2.618889751005149</v>
      </c>
      <c r="C166" s="9">
        <f t="shared" si="14"/>
        <v>102610</v>
      </c>
      <c r="D166" s="15">
        <v>0.01</v>
      </c>
      <c r="E166" s="3">
        <f t="shared" si="13"/>
        <v>1026.0999999999999</v>
      </c>
      <c r="I166">
        <v>0</v>
      </c>
    </row>
    <row r="167" spans="1:10">
      <c r="A167" s="2">
        <v>42231</v>
      </c>
      <c r="B167" s="14">
        <f t="shared" si="15"/>
        <v>2.6550751216759538</v>
      </c>
      <c r="C167" s="9">
        <f t="shared" si="14"/>
        <v>103636</v>
      </c>
      <c r="D167" s="16">
        <v>0</v>
      </c>
      <c r="E167" s="3">
        <f t="shared" si="13"/>
        <v>0</v>
      </c>
      <c r="I167">
        <v>0</v>
      </c>
    </row>
    <row r="168" spans="1:10">
      <c r="A168" s="2">
        <v>42232</v>
      </c>
      <c r="B168" s="14">
        <f t="shared" si="15"/>
        <v>2.6550751216759538</v>
      </c>
      <c r="C168" s="9">
        <f t="shared" si="14"/>
        <v>103636</v>
      </c>
      <c r="D168" s="16">
        <v>0</v>
      </c>
      <c r="E168" s="3">
        <f t="shared" si="13"/>
        <v>0</v>
      </c>
      <c r="I168">
        <v>0</v>
      </c>
    </row>
    <row r="169" spans="1:10">
      <c r="A169" s="2">
        <v>42233</v>
      </c>
      <c r="B169" s="14">
        <f t="shared" si="15"/>
        <v>2.6550751216759538</v>
      </c>
      <c r="C169" s="9">
        <f t="shared" si="14"/>
        <v>103636</v>
      </c>
      <c r="D169" s="15">
        <v>0.01</v>
      </c>
      <c r="E169" s="3">
        <f t="shared" si="13"/>
        <v>1036.3600000000001</v>
      </c>
      <c r="I169">
        <v>0</v>
      </c>
    </row>
    <row r="170" spans="1:10">
      <c r="A170" s="2">
        <v>42234</v>
      </c>
      <c r="B170" s="14">
        <f t="shared" si="15"/>
        <v>2.6916131762714257</v>
      </c>
      <c r="C170" s="9">
        <f t="shared" si="14"/>
        <v>104672</v>
      </c>
      <c r="D170" s="15">
        <v>0.01</v>
      </c>
      <c r="E170" s="3">
        <f t="shared" si="13"/>
        <v>1046.72</v>
      </c>
      <c r="I170">
        <v>0</v>
      </c>
    </row>
    <row r="171" spans="1:10">
      <c r="A171" s="2">
        <v>42235</v>
      </c>
      <c r="B171" s="14">
        <f t="shared" si="15"/>
        <v>2.7285391831840307</v>
      </c>
      <c r="C171" s="9">
        <f t="shared" si="14"/>
        <v>105719</v>
      </c>
      <c r="D171" s="15">
        <v>0.01</v>
      </c>
      <c r="E171" s="3">
        <f t="shared" si="13"/>
        <v>1057.19</v>
      </c>
      <c r="I171">
        <v>0</v>
      </c>
    </row>
    <row r="172" spans="1:10">
      <c r="A172" s="2">
        <v>42236</v>
      </c>
      <c r="B172" s="14">
        <f t="shared" si="15"/>
        <v>2.7658178740213022</v>
      </c>
      <c r="C172" s="9">
        <f t="shared" si="14"/>
        <v>106776</v>
      </c>
      <c r="D172" s="15">
        <v>0.01</v>
      </c>
      <c r="E172" s="3">
        <f t="shared" si="13"/>
        <v>1067.76</v>
      </c>
      <c r="I172">
        <v>0</v>
      </c>
    </row>
    <row r="173" spans="1:10">
      <c r="A173" s="2">
        <v>42237</v>
      </c>
      <c r="B173" s="14">
        <f t="shared" si="15"/>
        <v>2.8034845171757072</v>
      </c>
      <c r="C173" s="9">
        <f t="shared" si="14"/>
        <v>107844</v>
      </c>
      <c r="D173" s="15">
        <v>0.01</v>
      </c>
      <c r="E173" s="3">
        <f t="shared" si="13"/>
        <v>1078.44</v>
      </c>
      <c r="I173">
        <v>0</v>
      </c>
    </row>
    <row r="174" spans="1:10">
      <c r="A174" s="2">
        <v>42238</v>
      </c>
      <c r="B174" s="14">
        <f t="shared" si="15"/>
        <v>2.8415038442547789</v>
      </c>
      <c r="C174" s="9">
        <f t="shared" si="14"/>
        <v>108922</v>
      </c>
      <c r="D174" s="16">
        <v>0</v>
      </c>
      <c r="E174" s="3">
        <f t="shared" si="13"/>
        <v>0</v>
      </c>
      <c r="I174">
        <v>0</v>
      </c>
    </row>
    <row r="175" spans="1:10">
      <c r="A175" s="2">
        <v>42239</v>
      </c>
      <c r="B175" s="14">
        <f t="shared" si="15"/>
        <v>2.8415038442547789</v>
      </c>
      <c r="C175" s="9">
        <f t="shared" si="14"/>
        <v>108922</v>
      </c>
      <c r="D175" s="16">
        <v>0</v>
      </c>
      <c r="E175" s="3">
        <f t="shared" si="13"/>
        <v>0</v>
      </c>
      <c r="I175">
        <v>0</v>
      </c>
    </row>
    <row r="176" spans="1:10">
      <c r="A176" s="2">
        <v>42240</v>
      </c>
      <c r="B176" s="14">
        <f t="shared" si="15"/>
        <v>2.8415038442547789</v>
      </c>
      <c r="C176" s="9">
        <f t="shared" si="14"/>
        <v>108922</v>
      </c>
      <c r="D176" s="15">
        <v>0.01</v>
      </c>
      <c r="E176" s="3">
        <f t="shared" si="13"/>
        <v>1089.22</v>
      </c>
      <c r="I176">
        <v>0</v>
      </c>
    </row>
    <row r="177" spans="1:9">
      <c r="A177" s="2">
        <v>42241</v>
      </c>
      <c r="B177" s="14">
        <f t="shared" si="15"/>
        <v>2.879911123650984</v>
      </c>
      <c r="C177" s="9">
        <f t="shared" si="14"/>
        <v>110011</v>
      </c>
      <c r="D177" s="15">
        <v>0.01</v>
      </c>
      <c r="E177" s="3">
        <f t="shared" si="13"/>
        <v>1100.1100000000001</v>
      </c>
      <c r="I177">
        <v>0</v>
      </c>
    </row>
    <row r="178" spans="1:9">
      <c r="A178" s="2">
        <v>42242</v>
      </c>
      <c r="B178" s="14">
        <f t="shared" si="15"/>
        <v>2.9187063553643227</v>
      </c>
      <c r="C178" s="9">
        <f t="shared" si="14"/>
        <v>111111</v>
      </c>
      <c r="D178" s="15">
        <v>0.01</v>
      </c>
      <c r="E178" s="3">
        <f t="shared" si="13"/>
        <v>1111.1100000000001</v>
      </c>
      <c r="I178">
        <v>0</v>
      </c>
    </row>
    <row r="179" spans="1:9">
      <c r="A179" s="2">
        <v>42243</v>
      </c>
      <c r="B179" s="14">
        <f t="shared" si="15"/>
        <v>2.9578895393947944</v>
      </c>
      <c r="C179" s="9">
        <f t="shared" si="14"/>
        <v>112222</v>
      </c>
      <c r="D179" s="15">
        <v>0.01</v>
      </c>
      <c r="E179" s="3">
        <f t="shared" si="13"/>
        <v>1122.22</v>
      </c>
      <c r="I179">
        <v>0</v>
      </c>
    </row>
    <row r="180" spans="1:9">
      <c r="A180" s="2">
        <v>42244</v>
      </c>
      <c r="B180" s="14">
        <f t="shared" si="15"/>
        <v>2.9974606757423996</v>
      </c>
      <c r="C180" s="9">
        <f t="shared" si="14"/>
        <v>113344</v>
      </c>
      <c r="D180" s="15">
        <v>0.01</v>
      </c>
      <c r="E180" s="3">
        <f t="shared" si="13"/>
        <v>1133.44</v>
      </c>
      <c r="I180">
        <v>0</v>
      </c>
    </row>
    <row r="181" spans="1:9">
      <c r="A181" s="2">
        <v>42245</v>
      </c>
      <c r="B181" s="14">
        <f t="shared" si="15"/>
        <v>3.0374197644071383</v>
      </c>
      <c r="C181" s="9">
        <f t="shared" si="14"/>
        <v>114477</v>
      </c>
      <c r="D181" s="16">
        <v>0</v>
      </c>
      <c r="E181" s="3">
        <f t="shared" si="13"/>
        <v>0</v>
      </c>
      <c r="I181">
        <v>0</v>
      </c>
    </row>
    <row r="182" spans="1:9">
      <c r="A182" s="2">
        <v>42246</v>
      </c>
      <c r="B182" s="14">
        <f t="shared" si="15"/>
        <v>3.0374197644071383</v>
      </c>
      <c r="C182" s="9">
        <f t="shared" si="14"/>
        <v>114477</v>
      </c>
      <c r="D182" s="16">
        <v>0</v>
      </c>
      <c r="E182" s="3">
        <f t="shared" si="13"/>
        <v>0</v>
      </c>
      <c r="I182">
        <v>0</v>
      </c>
    </row>
    <row r="183" spans="1:9">
      <c r="A183" s="2">
        <v>42247</v>
      </c>
      <c r="B183" s="14">
        <f t="shared" si="15"/>
        <v>3.0374197644071383</v>
      </c>
      <c r="C183" s="9">
        <f t="shared" si="14"/>
        <v>114477</v>
      </c>
      <c r="D183" s="15">
        <v>0.01</v>
      </c>
      <c r="E183" s="3">
        <f t="shared" si="13"/>
        <v>1144.77</v>
      </c>
      <c r="I183">
        <v>0</v>
      </c>
    </row>
    <row r="184" spans="1:9">
      <c r="A184" s="2">
        <v>42248</v>
      </c>
      <c r="B184" s="14">
        <f t="shared" si="15"/>
        <v>3.0778020737814771</v>
      </c>
      <c r="C184" s="9">
        <f t="shared" si="14"/>
        <v>115622</v>
      </c>
      <c r="D184" s="15">
        <v>0.01</v>
      </c>
      <c r="E184" s="3">
        <f t="shared" si="13"/>
        <v>1156.22</v>
      </c>
      <c r="I184">
        <v>0</v>
      </c>
    </row>
    <row r="185" spans="1:9">
      <c r="A185" s="2">
        <v>42249</v>
      </c>
      <c r="B185" s="14">
        <f t="shared" si="15"/>
        <v>3.1185723354729493</v>
      </c>
      <c r="C185" s="9">
        <f t="shared" si="14"/>
        <v>116778</v>
      </c>
      <c r="D185" s="15">
        <v>0.01</v>
      </c>
      <c r="E185" s="3">
        <f t="shared" si="13"/>
        <v>1167.78</v>
      </c>
      <c r="I185">
        <v>0</v>
      </c>
    </row>
    <row r="186" spans="1:9">
      <c r="A186" s="2">
        <v>42250</v>
      </c>
      <c r="B186" s="14">
        <f t="shared" si="15"/>
        <v>3.1597658178740211</v>
      </c>
      <c r="C186" s="9">
        <f t="shared" si="14"/>
        <v>117946</v>
      </c>
      <c r="D186" s="15">
        <v>0.01</v>
      </c>
      <c r="E186" s="3">
        <f t="shared" si="13"/>
        <v>1179.46</v>
      </c>
      <c r="I186">
        <v>0</v>
      </c>
    </row>
    <row r="187" spans="1:9">
      <c r="A187" s="2">
        <v>42251</v>
      </c>
      <c r="B187" s="14">
        <f t="shared" si="15"/>
        <v>3.2013472525922269</v>
      </c>
      <c r="C187" s="9">
        <f t="shared" si="14"/>
        <v>119125</v>
      </c>
      <c r="D187" s="15">
        <v>0.01</v>
      </c>
      <c r="E187" s="3">
        <f t="shared" si="13"/>
        <v>1191.25</v>
      </c>
      <c r="I187">
        <v>0</v>
      </c>
    </row>
    <row r="188" spans="1:9">
      <c r="A188" s="2">
        <v>42252</v>
      </c>
      <c r="B188" s="14">
        <f t="shared" si="15"/>
        <v>3.2433519080200326</v>
      </c>
      <c r="C188" s="9">
        <f t="shared" si="14"/>
        <v>120316</v>
      </c>
      <c r="D188" s="16">
        <v>0</v>
      </c>
      <c r="E188" s="3">
        <f t="shared" si="13"/>
        <v>0</v>
      </c>
      <c r="I188">
        <v>0</v>
      </c>
    </row>
    <row r="189" spans="1:9">
      <c r="A189" s="2">
        <v>42253</v>
      </c>
      <c r="B189" s="14">
        <f t="shared" si="15"/>
        <v>3.2433519080200326</v>
      </c>
      <c r="C189" s="9">
        <f t="shared" si="14"/>
        <v>120316</v>
      </c>
      <c r="D189" s="16">
        <v>0</v>
      </c>
      <c r="E189" s="3">
        <f t="shared" si="13"/>
        <v>0</v>
      </c>
      <c r="I189">
        <v>0</v>
      </c>
    </row>
    <row r="190" spans="1:9">
      <c r="A190" s="2">
        <v>42254</v>
      </c>
      <c r="B190" s="14">
        <f t="shared" si="15"/>
        <v>3.2433519080200326</v>
      </c>
      <c r="C190" s="9">
        <f t="shared" si="14"/>
        <v>120316</v>
      </c>
      <c r="D190" s="15">
        <v>0.01</v>
      </c>
      <c r="E190" s="3">
        <f t="shared" si="13"/>
        <v>1203.1600000000001</v>
      </c>
      <c r="I190">
        <v>0</v>
      </c>
    </row>
    <row r="191" spans="1:9">
      <c r="A191" s="2">
        <v>42255</v>
      </c>
      <c r="B191" s="14">
        <f t="shared" si="15"/>
        <v>3.2857797841574383</v>
      </c>
      <c r="C191" s="9">
        <f t="shared" si="14"/>
        <v>121519</v>
      </c>
      <c r="D191" s="15">
        <v>0.01</v>
      </c>
      <c r="E191" s="3">
        <f t="shared" si="13"/>
        <v>1215.19</v>
      </c>
      <c r="I191">
        <v>0</v>
      </c>
    </row>
    <row r="192" spans="1:9">
      <c r="A192" s="2">
        <v>42256</v>
      </c>
      <c r="B192" s="14">
        <f t="shared" si="15"/>
        <v>3.3286308810044436</v>
      </c>
      <c r="C192" s="9">
        <f t="shared" si="14"/>
        <v>122734</v>
      </c>
      <c r="D192" s="15">
        <v>0.01</v>
      </c>
      <c r="E192" s="3">
        <f t="shared" si="13"/>
        <v>1227.3399999999999</v>
      </c>
      <c r="I192">
        <v>0</v>
      </c>
    </row>
    <row r="193" spans="1:9">
      <c r="A193" s="2">
        <v>42257</v>
      </c>
      <c r="B193" s="14">
        <f t="shared" si="15"/>
        <v>3.3719051985610498</v>
      </c>
      <c r="C193" s="9">
        <f t="shared" si="14"/>
        <v>123961</v>
      </c>
      <c r="D193" s="15">
        <v>0.01</v>
      </c>
      <c r="E193" s="3">
        <f t="shared" si="13"/>
        <v>1239.6100000000001</v>
      </c>
      <c r="I193">
        <v>0</v>
      </c>
    </row>
    <row r="194" spans="1:9">
      <c r="A194" s="2">
        <v>42258</v>
      </c>
      <c r="B194" s="14">
        <f t="shared" si="15"/>
        <v>3.4156380052197219</v>
      </c>
      <c r="C194" s="9">
        <f t="shared" si="14"/>
        <v>125201</v>
      </c>
      <c r="D194" s="15">
        <v>0.01</v>
      </c>
      <c r="E194" s="3">
        <f t="shared" si="13"/>
        <v>1252.01</v>
      </c>
      <c r="I194">
        <v>0</v>
      </c>
    </row>
    <row r="195" spans="1:9">
      <c r="A195" s="2">
        <v>42259</v>
      </c>
      <c r="B195" s="14">
        <f t="shared" si="15"/>
        <v>3.4597940325879946</v>
      </c>
      <c r="C195" s="9">
        <f t="shared" si="14"/>
        <v>126453</v>
      </c>
      <c r="D195" s="16">
        <v>0</v>
      </c>
      <c r="E195" s="3">
        <f t="shared" ref="E195:E258" si="16">C195*D195</f>
        <v>0</v>
      </c>
      <c r="I195">
        <v>0</v>
      </c>
    </row>
    <row r="196" spans="1:9">
      <c r="A196" s="2">
        <v>42260</v>
      </c>
      <c r="B196" s="14">
        <f t="shared" si="15"/>
        <v>3.4597940325879946</v>
      </c>
      <c r="C196" s="9">
        <f t="shared" si="14"/>
        <v>126453</v>
      </c>
      <c r="D196" s="16">
        <v>0</v>
      </c>
      <c r="E196" s="3">
        <f t="shared" si="16"/>
        <v>0</v>
      </c>
      <c r="I196">
        <v>0</v>
      </c>
    </row>
    <row r="197" spans="1:9">
      <c r="A197" s="2">
        <v>42261</v>
      </c>
      <c r="B197" s="14">
        <f t="shared" si="15"/>
        <v>3.4597940325879946</v>
      </c>
      <c r="C197" s="9">
        <f t="shared" ref="C197:C260" si="17">ROUND(C196*(1+D196),0)+I197</f>
        <v>126453</v>
      </c>
      <c r="D197" s="15">
        <v>0.01</v>
      </c>
      <c r="E197" s="3">
        <f t="shared" si="16"/>
        <v>1264.53</v>
      </c>
      <c r="I197">
        <v>0</v>
      </c>
    </row>
    <row r="198" spans="1:9">
      <c r="A198" s="2">
        <v>42262</v>
      </c>
      <c r="B198" s="14">
        <f t="shared" ref="B198:B261" si="18">(C198-C$3)/C$3</f>
        <v>3.5044085490583341</v>
      </c>
      <c r="C198" s="9">
        <f t="shared" si="17"/>
        <v>127718</v>
      </c>
      <c r="D198" s="15">
        <v>0.01</v>
      </c>
      <c r="E198" s="3">
        <f t="shared" si="16"/>
        <v>1277.18</v>
      </c>
      <c r="I198">
        <v>0</v>
      </c>
    </row>
    <row r="199" spans="1:9">
      <c r="A199" s="2">
        <v>42263</v>
      </c>
      <c r="B199" s="14">
        <f t="shared" si="18"/>
        <v>3.5494462862382732</v>
      </c>
      <c r="C199" s="9">
        <f t="shared" si="17"/>
        <v>128995</v>
      </c>
      <c r="D199" s="15">
        <v>0.01</v>
      </c>
      <c r="E199" s="3">
        <f t="shared" si="16"/>
        <v>1289.95</v>
      </c>
      <c r="I199">
        <v>0</v>
      </c>
    </row>
    <row r="200" spans="1:9">
      <c r="A200" s="2">
        <v>42264</v>
      </c>
      <c r="B200" s="14">
        <f t="shared" si="18"/>
        <v>3.5949425125202792</v>
      </c>
      <c r="C200" s="9">
        <f t="shared" si="17"/>
        <v>130285</v>
      </c>
      <c r="D200" s="15">
        <v>0.01</v>
      </c>
      <c r="E200" s="3">
        <f t="shared" si="16"/>
        <v>1302.8500000000001</v>
      </c>
      <c r="I200">
        <v>0</v>
      </c>
    </row>
    <row r="201" spans="1:9">
      <c r="A201" s="2">
        <v>42265</v>
      </c>
      <c r="B201" s="14">
        <f t="shared" si="18"/>
        <v>3.6408972279043521</v>
      </c>
      <c r="C201" s="9">
        <f t="shared" si="17"/>
        <v>131588</v>
      </c>
      <c r="D201" s="15">
        <v>0.01</v>
      </c>
      <c r="E201" s="3">
        <f t="shared" si="16"/>
        <v>1315.88</v>
      </c>
      <c r="I201">
        <v>0</v>
      </c>
    </row>
    <row r="202" spans="1:9">
      <c r="A202" s="2">
        <v>42266</v>
      </c>
      <c r="B202" s="14">
        <f t="shared" si="18"/>
        <v>3.6873104323904915</v>
      </c>
      <c r="C202" s="9">
        <f t="shared" si="17"/>
        <v>132904</v>
      </c>
      <c r="D202" s="16">
        <v>0</v>
      </c>
      <c r="E202" s="3">
        <f t="shared" si="16"/>
        <v>0</v>
      </c>
      <c r="I202">
        <v>0</v>
      </c>
    </row>
    <row r="203" spans="1:9">
      <c r="A203" s="2">
        <v>42267</v>
      </c>
      <c r="B203" s="14">
        <f t="shared" si="18"/>
        <v>3.6873104323904915</v>
      </c>
      <c r="C203" s="9">
        <f t="shared" si="17"/>
        <v>132904</v>
      </c>
      <c r="D203" s="16">
        <v>0</v>
      </c>
      <c r="E203" s="3">
        <f t="shared" si="16"/>
        <v>0</v>
      </c>
      <c r="I203">
        <v>0</v>
      </c>
    </row>
    <row r="204" spans="1:9">
      <c r="A204" s="2">
        <v>42268</v>
      </c>
      <c r="B204" s="14">
        <f t="shared" si="18"/>
        <v>3.6873104323904915</v>
      </c>
      <c r="C204" s="9">
        <f t="shared" si="17"/>
        <v>132904</v>
      </c>
      <c r="D204" s="15">
        <v>0.01</v>
      </c>
      <c r="E204" s="3">
        <f t="shared" si="16"/>
        <v>1329.04</v>
      </c>
      <c r="I204">
        <v>0</v>
      </c>
    </row>
    <row r="205" spans="1:9">
      <c r="A205" s="2">
        <v>42269</v>
      </c>
      <c r="B205" s="14">
        <f t="shared" si="18"/>
        <v>3.7341821259786978</v>
      </c>
      <c r="C205" s="9">
        <f t="shared" si="17"/>
        <v>134233</v>
      </c>
      <c r="D205" s="15">
        <v>0.01</v>
      </c>
      <c r="E205" s="3">
        <f t="shared" si="16"/>
        <v>1342.33</v>
      </c>
      <c r="I205">
        <v>0</v>
      </c>
    </row>
    <row r="206" spans="1:9">
      <c r="A206" s="2">
        <v>42270</v>
      </c>
      <c r="B206" s="14">
        <f t="shared" si="18"/>
        <v>3.781512308668971</v>
      </c>
      <c r="C206" s="9">
        <f t="shared" si="17"/>
        <v>135575</v>
      </c>
      <c r="D206" s="15">
        <v>0.01</v>
      </c>
      <c r="E206" s="3">
        <f t="shared" si="16"/>
        <v>1355.75</v>
      </c>
      <c r="I206">
        <v>0</v>
      </c>
    </row>
    <row r="207" spans="1:9">
      <c r="A207" s="2">
        <v>42271</v>
      </c>
      <c r="B207" s="14">
        <f t="shared" si="18"/>
        <v>3.8293362488537772</v>
      </c>
      <c r="C207" s="9">
        <f t="shared" si="17"/>
        <v>136931</v>
      </c>
      <c r="D207" s="15">
        <v>0.01</v>
      </c>
      <c r="E207" s="3">
        <f t="shared" si="16"/>
        <v>1369.31</v>
      </c>
      <c r="I207">
        <v>0</v>
      </c>
    </row>
    <row r="208" spans="1:9">
      <c r="A208" s="2">
        <v>42272</v>
      </c>
      <c r="B208" s="14">
        <f t="shared" si="18"/>
        <v>3.8776186781406503</v>
      </c>
      <c r="C208" s="9">
        <f t="shared" si="17"/>
        <v>138300</v>
      </c>
      <c r="D208" s="15">
        <v>0.01</v>
      </c>
      <c r="E208" s="3">
        <f t="shared" si="16"/>
        <v>1383</v>
      </c>
      <c r="I208">
        <v>0</v>
      </c>
    </row>
    <row r="209" spans="1:9">
      <c r="A209" s="2">
        <v>42273</v>
      </c>
      <c r="B209" s="14">
        <f t="shared" si="18"/>
        <v>3.9263948649220568</v>
      </c>
      <c r="C209" s="9">
        <f t="shared" si="17"/>
        <v>139683</v>
      </c>
      <c r="D209" s="16">
        <v>0</v>
      </c>
      <c r="E209" s="3">
        <f t="shared" si="16"/>
        <v>0</v>
      </c>
      <c r="I209">
        <v>0</v>
      </c>
    </row>
    <row r="210" spans="1:9">
      <c r="A210" s="2">
        <v>42274</v>
      </c>
      <c r="B210" s="14">
        <f t="shared" si="18"/>
        <v>3.9263948649220568</v>
      </c>
      <c r="C210" s="9">
        <f t="shared" si="17"/>
        <v>139683</v>
      </c>
      <c r="D210" s="16">
        <v>0</v>
      </c>
      <c r="E210" s="3">
        <f t="shared" si="16"/>
        <v>0</v>
      </c>
      <c r="I210">
        <v>0</v>
      </c>
    </row>
    <row r="211" spans="1:9">
      <c r="A211" s="2">
        <v>42275</v>
      </c>
      <c r="B211" s="14">
        <f t="shared" si="18"/>
        <v>3.9263948649220568</v>
      </c>
      <c r="C211" s="9">
        <f t="shared" si="17"/>
        <v>139683</v>
      </c>
      <c r="D211" s="15">
        <v>0.01</v>
      </c>
      <c r="E211" s="3">
        <f t="shared" si="16"/>
        <v>1396.83</v>
      </c>
      <c r="I211">
        <v>0</v>
      </c>
    </row>
    <row r="212" spans="1:9">
      <c r="A212" s="2">
        <v>42276</v>
      </c>
      <c r="B212" s="14">
        <f t="shared" si="18"/>
        <v>3.9756648091979967</v>
      </c>
      <c r="C212" s="9">
        <f t="shared" si="17"/>
        <v>141080</v>
      </c>
      <c r="D212" s="15">
        <v>0.01</v>
      </c>
      <c r="E212" s="3">
        <f t="shared" si="16"/>
        <v>1410.8</v>
      </c>
      <c r="I212">
        <v>0</v>
      </c>
    </row>
    <row r="213" spans="1:9">
      <c r="A213" s="2">
        <v>42277</v>
      </c>
      <c r="B213" s="14">
        <f t="shared" si="18"/>
        <v>4.02542851096847</v>
      </c>
      <c r="C213" s="9">
        <f t="shared" si="17"/>
        <v>142491</v>
      </c>
      <c r="D213" s="15">
        <v>0.01</v>
      </c>
      <c r="E213" s="3">
        <f t="shared" si="16"/>
        <v>1424.91</v>
      </c>
      <c r="I213">
        <v>0</v>
      </c>
    </row>
    <row r="214" spans="1:9">
      <c r="A214" s="2">
        <v>42278</v>
      </c>
      <c r="B214" s="14">
        <f t="shared" si="18"/>
        <v>4.0756859702334767</v>
      </c>
      <c r="C214" s="9">
        <f t="shared" si="17"/>
        <v>143916</v>
      </c>
      <c r="D214" s="15">
        <v>0.01</v>
      </c>
      <c r="E214" s="3">
        <f t="shared" si="16"/>
        <v>1439.16</v>
      </c>
      <c r="I214">
        <v>0</v>
      </c>
    </row>
    <row r="215" spans="1:9">
      <c r="A215" s="2">
        <v>42279</v>
      </c>
      <c r="B215" s="14">
        <f t="shared" si="18"/>
        <v>4.1264371869930168</v>
      </c>
      <c r="C215" s="9">
        <f t="shared" si="17"/>
        <v>145355</v>
      </c>
      <c r="D215" s="15">
        <v>0.01</v>
      </c>
      <c r="E215" s="3">
        <f t="shared" si="16"/>
        <v>1453.55</v>
      </c>
      <c r="I215">
        <v>0</v>
      </c>
    </row>
    <row r="216" spans="1:9">
      <c r="A216" s="2">
        <v>42280</v>
      </c>
      <c r="B216" s="14">
        <f t="shared" si="18"/>
        <v>4.1777174296395572</v>
      </c>
      <c r="C216" s="9">
        <f t="shared" si="17"/>
        <v>146809</v>
      </c>
      <c r="D216" s="16">
        <v>0</v>
      </c>
      <c r="E216" s="3">
        <f t="shared" si="16"/>
        <v>0</v>
      </c>
      <c r="I216">
        <v>0</v>
      </c>
    </row>
    <row r="217" spans="1:9">
      <c r="A217" s="2">
        <v>42281</v>
      </c>
      <c r="B217" s="14">
        <f t="shared" si="18"/>
        <v>4.1777174296395572</v>
      </c>
      <c r="C217" s="9">
        <f t="shared" si="17"/>
        <v>146809</v>
      </c>
      <c r="D217" s="16">
        <v>0</v>
      </c>
      <c r="E217" s="3">
        <f t="shared" si="16"/>
        <v>0</v>
      </c>
      <c r="I217">
        <v>0</v>
      </c>
    </row>
    <row r="218" spans="1:9">
      <c r="A218" s="2">
        <v>42282</v>
      </c>
      <c r="B218" s="14">
        <f t="shared" si="18"/>
        <v>4.1777174296395572</v>
      </c>
      <c r="C218" s="9">
        <f t="shared" si="17"/>
        <v>146809</v>
      </c>
      <c r="D218" s="15">
        <v>0.01</v>
      </c>
      <c r="E218" s="3">
        <f t="shared" si="16"/>
        <v>1468.09</v>
      </c>
      <c r="I218">
        <v>0</v>
      </c>
    </row>
    <row r="219" spans="1:9">
      <c r="A219" s="2">
        <v>42283</v>
      </c>
      <c r="B219" s="14">
        <f t="shared" si="18"/>
        <v>4.229491429780631</v>
      </c>
      <c r="C219" s="9">
        <f t="shared" si="17"/>
        <v>148277</v>
      </c>
      <c r="D219" s="15">
        <v>0.01</v>
      </c>
      <c r="E219" s="3">
        <f t="shared" si="16"/>
        <v>1482.77</v>
      </c>
      <c r="I219">
        <v>0</v>
      </c>
    </row>
    <row r="220" spans="1:9">
      <c r="A220" s="2">
        <v>42284</v>
      </c>
      <c r="B220" s="14">
        <f t="shared" si="18"/>
        <v>4.2817944558087042</v>
      </c>
      <c r="C220" s="9">
        <f t="shared" si="17"/>
        <v>149760</v>
      </c>
      <c r="D220" s="15">
        <v>0.01</v>
      </c>
      <c r="E220" s="3">
        <f t="shared" si="16"/>
        <v>1497.6000000000001</v>
      </c>
      <c r="I220">
        <v>0</v>
      </c>
    </row>
    <row r="221" spans="1:9">
      <c r="A221" s="2">
        <v>42285</v>
      </c>
      <c r="B221" s="14">
        <f t="shared" si="18"/>
        <v>4.3346265077237778</v>
      </c>
      <c r="C221" s="9">
        <f t="shared" si="17"/>
        <v>151258</v>
      </c>
      <c r="D221" s="15">
        <v>0.01</v>
      </c>
      <c r="E221" s="3">
        <f t="shared" si="16"/>
        <v>1512.58</v>
      </c>
      <c r="I221">
        <v>0</v>
      </c>
    </row>
    <row r="222" spans="1:9">
      <c r="A222" s="2">
        <v>42286</v>
      </c>
      <c r="B222" s="14">
        <f t="shared" si="18"/>
        <v>4.3879875855258517</v>
      </c>
      <c r="C222" s="9">
        <f t="shared" si="17"/>
        <v>152771</v>
      </c>
      <c r="D222" s="15">
        <v>0.01</v>
      </c>
      <c r="E222" s="3">
        <f t="shared" si="16"/>
        <v>1527.71</v>
      </c>
      <c r="I222">
        <v>0</v>
      </c>
    </row>
    <row r="223" spans="1:9">
      <c r="A223" s="2">
        <v>42287</v>
      </c>
      <c r="B223" s="14">
        <f t="shared" si="18"/>
        <v>4.4418776892149259</v>
      </c>
      <c r="C223" s="9">
        <f t="shared" si="17"/>
        <v>154299</v>
      </c>
      <c r="D223" s="16">
        <v>0</v>
      </c>
      <c r="E223" s="3">
        <f t="shared" si="16"/>
        <v>0</v>
      </c>
      <c r="I223">
        <v>0</v>
      </c>
    </row>
    <row r="224" spans="1:9">
      <c r="A224" s="2">
        <v>42288</v>
      </c>
      <c r="B224" s="14">
        <f t="shared" si="18"/>
        <v>4.4418776892149259</v>
      </c>
      <c r="C224" s="9">
        <f t="shared" si="17"/>
        <v>154299</v>
      </c>
      <c r="D224" s="16">
        <v>0</v>
      </c>
      <c r="E224" s="3">
        <f t="shared" si="16"/>
        <v>0</v>
      </c>
      <c r="I224">
        <v>0</v>
      </c>
    </row>
    <row r="225" spans="1:9">
      <c r="A225" s="2">
        <v>42289</v>
      </c>
      <c r="B225" s="14">
        <f t="shared" si="18"/>
        <v>4.4418776892149259</v>
      </c>
      <c r="C225" s="9">
        <f t="shared" si="17"/>
        <v>154299</v>
      </c>
      <c r="D225" s="15">
        <v>0.01</v>
      </c>
      <c r="E225" s="3">
        <f t="shared" si="16"/>
        <v>1542.99</v>
      </c>
      <c r="I225">
        <v>0</v>
      </c>
    </row>
    <row r="226" spans="1:9">
      <c r="A226" s="2">
        <v>42290</v>
      </c>
      <c r="B226" s="14">
        <f t="shared" si="18"/>
        <v>4.4962968187909995</v>
      </c>
      <c r="C226" s="9">
        <f t="shared" si="17"/>
        <v>155842</v>
      </c>
      <c r="D226" s="15">
        <v>0.01</v>
      </c>
      <c r="E226" s="3">
        <f t="shared" si="16"/>
        <v>1558.42</v>
      </c>
      <c r="I226">
        <v>0</v>
      </c>
    </row>
    <row r="227" spans="1:9">
      <c r="A227" s="2">
        <v>42291</v>
      </c>
      <c r="B227" s="14">
        <f t="shared" si="18"/>
        <v>4.5512449742540735</v>
      </c>
      <c r="C227" s="9">
        <f t="shared" si="17"/>
        <v>157400</v>
      </c>
      <c r="D227" s="15">
        <v>0.01</v>
      </c>
      <c r="E227" s="3">
        <f t="shared" si="16"/>
        <v>1574</v>
      </c>
      <c r="I227">
        <v>0</v>
      </c>
    </row>
    <row r="228" spans="1:9">
      <c r="A228" s="2">
        <v>42292</v>
      </c>
      <c r="B228" s="14">
        <f t="shared" si="18"/>
        <v>4.6067574239966138</v>
      </c>
      <c r="C228" s="9">
        <f t="shared" si="17"/>
        <v>158974</v>
      </c>
      <c r="D228" s="15">
        <v>0.01</v>
      </c>
      <c r="E228" s="3">
        <f t="shared" si="16"/>
        <v>1589.74</v>
      </c>
      <c r="I228">
        <v>0</v>
      </c>
    </row>
    <row r="229" spans="1:9">
      <c r="A229" s="2">
        <v>42293</v>
      </c>
      <c r="B229" s="14">
        <f t="shared" si="18"/>
        <v>4.6628341680186214</v>
      </c>
      <c r="C229" s="9">
        <f t="shared" si="17"/>
        <v>160564</v>
      </c>
      <c r="D229" s="15">
        <v>0.01</v>
      </c>
      <c r="E229" s="3">
        <f t="shared" si="16"/>
        <v>1605.64</v>
      </c>
      <c r="I229">
        <v>0</v>
      </c>
    </row>
    <row r="230" spans="1:9">
      <c r="A230" s="2">
        <v>42294</v>
      </c>
      <c r="B230" s="14">
        <f t="shared" si="18"/>
        <v>4.7194752063200962</v>
      </c>
      <c r="C230" s="9">
        <f t="shared" si="17"/>
        <v>162170</v>
      </c>
      <c r="D230" s="16">
        <v>0</v>
      </c>
      <c r="E230" s="3">
        <f t="shared" si="16"/>
        <v>0</v>
      </c>
      <c r="I230">
        <v>0</v>
      </c>
    </row>
    <row r="231" spans="1:9">
      <c r="A231" s="2">
        <v>42295</v>
      </c>
      <c r="B231" s="14">
        <f t="shared" si="18"/>
        <v>4.7194752063200962</v>
      </c>
      <c r="C231" s="9">
        <f t="shared" si="17"/>
        <v>162170</v>
      </c>
      <c r="D231" s="16">
        <v>0</v>
      </c>
      <c r="E231" s="3">
        <f t="shared" si="16"/>
        <v>0</v>
      </c>
      <c r="I231">
        <v>0</v>
      </c>
    </row>
    <row r="232" spans="1:9">
      <c r="A232" s="2">
        <v>42296</v>
      </c>
      <c r="B232" s="14">
        <f t="shared" si="18"/>
        <v>4.7194752063200962</v>
      </c>
      <c r="C232" s="9">
        <f t="shared" si="17"/>
        <v>162170</v>
      </c>
      <c r="D232" s="15">
        <v>0.01</v>
      </c>
      <c r="E232" s="3">
        <f t="shared" si="16"/>
        <v>1621.7</v>
      </c>
      <c r="I232">
        <v>0</v>
      </c>
    </row>
    <row r="233" spans="1:9">
      <c r="A233" s="2">
        <v>42297</v>
      </c>
      <c r="B233" s="14">
        <f t="shared" si="18"/>
        <v>4.7766805389010365</v>
      </c>
      <c r="C233" s="9">
        <f t="shared" si="17"/>
        <v>163792</v>
      </c>
      <c r="D233" s="15">
        <v>0.01</v>
      </c>
      <c r="E233" s="3">
        <f t="shared" si="16"/>
        <v>1637.92</v>
      </c>
      <c r="I233">
        <v>0</v>
      </c>
    </row>
    <row r="234" spans="1:9">
      <c r="A234" s="2">
        <v>42298</v>
      </c>
      <c r="B234" s="14">
        <f t="shared" si="18"/>
        <v>4.8344501657614449</v>
      </c>
      <c r="C234" s="9">
        <f t="shared" si="17"/>
        <v>165430</v>
      </c>
      <c r="D234" s="15">
        <v>0.01</v>
      </c>
      <c r="E234" s="3">
        <f t="shared" si="16"/>
        <v>1654.3</v>
      </c>
      <c r="I234">
        <v>0</v>
      </c>
    </row>
    <row r="235" spans="1:9">
      <c r="A235" s="2">
        <v>42299</v>
      </c>
      <c r="B235" s="14">
        <f t="shared" si="18"/>
        <v>4.8927840869013188</v>
      </c>
      <c r="C235" s="9">
        <f t="shared" si="17"/>
        <v>167084</v>
      </c>
      <c r="D235" s="15">
        <v>0.01</v>
      </c>
      <c r="E235" s="3">
        <f t="shared" si="16"/>
        <v>1670.8400000000001</v>
      </c>
      <c r="I235">
        <v>0</v>
      </c>
    </row>
    <row r="236" spans="1:9">
      <c r="A236" s="2">
        <v>42300</v>
      </c>
      <c r="B236" s="14">
        <f t="shared" si="18"/>
        <v>4.9517175707131269</v>
      </c>
      <c r="C236" s="9">
        <f t="shared" si="17"/>
        <v>168755</v>
      </c>
      <c r="D236" s="15">
        <v>0.01</v>
      </c>
      <c r="E236" s="3">
        <f t="shared" si="16"/>
        <v>1687.55</v>
      </c>
      <c r="I236">
        <v>0</v>
      </c>
    </row>
    <row r="237" spans="1:9">
      <c r="A237" s="2">
        <v>42301</v>
      </c>
      <c r="B237" s="14">
        <f t="shared" si="18"/>
        <v>5.0112506171968683</v>
      </c>
      <c r="C237" s="9">
        <f t="shared" si="17"/>
        <v>170443</v>
      </c>
      <c r="D237" s="16">
        <v>0</v>
      </c>
      <c r="E237" s="3">
        <f t="shared" si="16"/>
        <v>0</v>
      </c>
      <c r="I237">
        <v>0</v>
      </c>
    </row>
    <row r="238" spans="1:9">
      <c r="A238" s="2">
        <v>42302</v>
      </c>
      <c r="B238" s="14">
        <f t="shared" si="18"/>
        <v>5.0112506171968683</v>
      </c>
      <c r="C238" s="9">
        <f t="shared" si="17"/>
        <v>170443</v>
      </c>
      <c r="D238" s="16">
        <v>0</v>
      </c>
      <c r="E238" s="3">
        <f t="shared" si="16"/>
        <v>0</v>
      </c>
      <c r="I238">
        <v>0</v>
      </c>
    </row>
    <row r="239" spans="1:9">
      <c r="A239" s="2">
        <v>42303</v>
      </c>
      <c r="B239" s="14">
        <f t="shared" si="18"/>
        <v>5.0112506171968683</v>
      </c>
      <c r="C239" s="9">
        <f t="shared" si="17"/>
        <v>170443</v>
      </c>
      <c r="D239" s="15">
        <v>0.01</v>
      </c>
      <c r="E239" s="3">
        <f t="shared" si="16"/>
        <v>1704.43</v>
      </c>
      <c r="I239">
        <v>0</v>
      </c>
    </row>
    <row r="240" spans="1:9">
      <c r="A240" s="2">
        <v>42304</v>
      </c>
      <c r="B240" s="14">
        <f t="shared" si="18"/>
        <v>5.071347957960076</v>
      </c>
      <c r="C240" s="9">
        <f t="shared" si="17"/>
        <v>172147</v>
      </c>
      <c r="D240" s="15">
        <v>0.01</v>
      </c>
      <c r="E240" s="3">
        <f t="shared" si="16"/>
        <v>1721.47</v>
      </c>
      <c r="I240">
        <v>0</v>
      </c>
    </row>
    <row r="241" spans="1:9">
      <c r="A241" s="2">
        <v>42305</v>
      </c>
      <c r="B241" s="14">
        <f t="shared" si="18"/>
        <v>5.1320448613952179</v>
      </c>
      <c r="C241" s="9">
        <f t="shared" si="17"/>
        <v>173868</v>
      </c>
      <c r="D241" s="15">
        <v>0.01</v>
      </c>
      <c r="E241" s="3">
        <f t="shared" si="16"/>
        <v>1738.68</v>
      </c>
      <c r="I241">
        <v>0</v>
      </c>
    </row>
    <row r="242" spans="1:9">
      <c r="A242" s="2">
        <v>42306</v>
      </c>
      <c r="B242" s="14">
        <f t="shared" si="18"/>
        <v>5.1933765958947591</v>
      </c>
      <c r="C242" s="9">
        <f t="shared" si="17"/>
        <v>175607</v>
      </c>
      <c r="D242" s="15">
        <v>0.01</v>
      </c>
      <c r="E242" s="3">
        <f t="shared" si="16"/>
        <v>1756.07</v>
      </c>
      <c r="I242">
        <v>0</v>
      </c>
    </row>
    <row r="243" spans="1:9">
      <c r="A243" s="2">
        <v>42307</v>
      </c>
      <c r="B243" s="14">
        <f t="shared" si="18"/>
        <v>5.2553078930662345</v>
      </c>
      <c r="C243" s="9">
        <f t="shared" si="17"/>
        <v>177363</v>
      </c>
      <c r="D243" s="15">
        <v>0.01</v>
      </c>
      <c r="E243" s="3">
        <f t="shared" si="16"/>
        <v>1773.63</v>
      </c>
      <c r="I243">
        <v>0</v>
      </c>
    </row>
    <row r="244" spans="1:9">
      <c r="A244" s="2">
        <v>42308</v>
      </c>
      <c r="B244" s="14">
        <f t="shared" si="18"/>
        <v>5.3178740213021092</v>
      </c>
      <c r="C244" s="9">
        <f t="shared" si="17"/>
        <v>179137</v>
      </c>
      <c r="D244" s="16">
        <v>0</v>
      </c>
      <c r="E244" s="3">
        <f t="shared" si="16"/>
        <v>0</v>
      </c>
      <c r="I244">
        <v>0</v>
      </c>
    </row>
    <row r="245" spans="1:9">
      <c r="A245" s="2">
        <v>42309</v>
      </c>
      <c r="B245" s="14">
        <f t="shared" si="18"/>
        <v>5.3178740213021092</v>
      </c>
      <c r="C245" s="9">
        <f t="shared" si="17"/>
        <v>179137</v>
      </c>
      <c r="D245" s="16">
        <v>0</v>
      </c>
      <c r="E245" s="3">
        <f t="shared" si="16"/>
        <v>0</v>
      </c>
      <c r="I245">
        <v>0</v>
      </c>
    </row>
    <row r="246" spans="1:9">
      <c r="A246" s="2">
        <v>42310</v>
      </c>
      <c r="B246" s="14">
        <f t="shared" si="18"/>
        <v>5.3178740213021092</v>
      </c>
      <c r="C246" s="9">
        <f t="shared" si="17"/>
        <v>179137</v>
      </c>
      <c r="D246" s="15">
        <v>0.01</v>
      </c>
      <c r="E246" s="3">
        <f t="shared" si="16"/>
        <v>1791.3700000000001</v>
      </c>
      <c r="I246">
        <v>0</v>
      </c>
    </row>
    <row r="247" spans="1:9">
      <c r="A247" s="2">
        <v>42311</v>
      </c>
      <c r="B247" s="14">
        <f t="shared" si="18"/>
        <v>5.3810397122099172</v>
      </c>
      <c r="C247" s="9">
        <f t="shared" si="17"/>
        <v>180928</v>
      </c>
      <c r="D247" s="15">
        <v>0.01</v>
      </c>
      <c r="E247" s="3">
        <f t="shared" si="16"/>
        <v>1809.28</v>
      </c>
      <c r="I247">
        <v>0</v>
      </c>
    </row>
    <row r="248" spans="1:9">
      <c r="A248" s="2">
        <v>42312</v>
      </c>
      <c r="B248" s="14">
        <f t="shared" si="18"/>
        <v>5.4448402341821263</v>
      </c>
      <c r="C248" s="9">
        <f t="shared" si="17"/>
        <v>182737</v>
      </c>
      <c r="D248" s="15">
        <v>0.01</v>
      </c>
      <c r="E248" s="3">
        <f t="shared" si="16"/>
        <v>1827.3700000000001</v>
      </c>
      <c r="I248">
        <v>0</v>
      </c>
    </row>
    <row r="249" spans="1:9">
      <c r="A249" s="2">
        <v>42313</v>
      </c>
      <c r="B249" s="14">
        <f t="shared" si="18"/>
        <v>5.5092755872187347</v>
      </c>
      <c r="C249" s="9">
        <f t="shared" si="17"/>
        <v>184564</v>
      </c>
      <c r="D249" s="15">
        <v>0.01</v>
      </c>
      <c r="E249" s="3">
        <f t="shared" si="16"/>
        <v>1845.64</v>
      </c>
      <c r="I249">
        <v>0</v>
      </c>
    </row>
    <row r="250" spans="1:9">
      <c r="A250" s="2">
        <v>42314</v>
      </c>
      <c r="B250" s="14">
        <f t="shared" si="18"/>
        <v>5.5743810397122102</v>
      </c>
      <c r="C250" s="9">
        <f t="shared" si="17"/>
        <v>186410</v>
      </c>
      <c r="D250" s="15">
        <v>0.01</v>
      </c>
      <c r="E250" s="3">
        <f t="shared" si="16"/>
        <v>1864.1000000000001</v>
      </c>
      <c r="I250">
        <v>0</v>
      </c>
    </row>
    <row r="251" spans="1:9">
      <c r="A251" s="2">
        <v>42315</v>
      </c>
      <c r="B251" s="14">
        <f t="shared" si="18"/>
        <v>5.6401213232700851</v>
      </c>
      <c r="C251" s="9">
        <f t="shared" si="17"/>
        <v>188274</v>
      </c>
      <c r="D251" s="16">
        <v>0</v>
      </c>
      <c r="E251" s="3">
        <f t="shared" si="16"/>
        <v>0</v>
      </c>
      <c r="I251">
        <v>0</v>
      </c>
    </row>
    <row r="252" spans="1:9">
      <c r="A252" s="2">
        <v>42316</v>
      </c>
      <c r="B252" s="14">
        <f t="shared" si="18"/>
        <v>5.6401213232700851</v>
      </c>
      <c r="C252" s="9">
        <f t="shared" si="17"/>
        <v>188274</v>
      </c>
      <c r="D252" s="16">
        <v>0</v>
      </c>
      <c r="E252" s="3">
        <f t="shared" si="16"/>
        <v>0</v>
      </c>
      <c r="I252">
        <v>0</v>
      </c>
    </row>
    <row r="253" spans="1:9">
      <c r="A253" s="2">
        <v>42317</v>
      </c>
      <c r="B253" s="14">
        <f t="shared" si="18"/>
        <v>5.6401213232700851</v>
      </c>
      <c r="C253" s="9">
        <f t="shared" si="17"/>
        <v>188274</v>
      </c>
      <c r="D253" s="15">
        <v>0.01</v>
      </c>
      <c r="E253" s="3">
        <f t="shared" si="16"/>
        <v>1882.74</v>
      </c>
      <c r="I253">
        <v>0</v>
      </c>
    </row>
    <row r="254" spans="1:9">
      <c r="A254" s="2">
        <v>42318</v>
      </c>
      <c r="B254" s="14">
        <f t="shared" si="18"/>
        <v>5.706531706284828</v>
      </c>
      <c r="C254" s="9">
        <f t="shared" si="17"/>
        <v>190157</v>
      </c>
      <c r="D254" s="15">
        <v>0.01</v>
      </c>
      <c r="E254" s="3">
        <f t="shared" si="16"/>
        <v>1901.57</v>
      </c>
      <c r="I254">
        <v>0</v>
      </c>
    </row>
    <row r="255" spans="1:9">
      <c r="A255" s="2">
        <v>42319</v>
      </c>
      <c r="B255" s="14">
        <f t="shared" si="18"/>
        <v>5.7736121887564362</v>
      </c>
      <c r="C255" s="9">
        <f t="shared" si="17"/>
        <v>192059</v>
      </c>
      <c r="D255" s="15">
        <v>0.01</v>
      </c>
      <c r="E255" s="3">
        <f t="shared" si="16"/>
        <v>1920.5900000000001</v>
      </c>
      <c r="I255">
        <v>0</v>
      </c>
    </row>
    <row r="256" spans="1:9">
      <c r="A256" s="2">
        <v>42320</v>
      </c>
      <c r="B256" s="14">
        <f t="shared" si="18"/>
        <v>5.8413627706849125</v>
      </c>
      <c r="C256" s="9">
        <f t="shared" si="17"/>
        <v>193980</v>
      </c>
      <c r="D256" s="15">
        <v>0.01</v>
      </c>
      <c r="E256" s="3">
        <f t="shared" si="16"/>
        <v>1939.8</v>
      </c>
      <c r="I256">
        <v>0</v>
      </c>
    </row>
    <row r="257" spans="1:9">
      <c r="A257" s="2">
        <v>42321</v>
      </c>
      <c r="B257" s="14">
        <f t="shared" si="18"/>
        <v>5.909783452070255</v>
      </c>
      <c r="C257" s="9">
        <f t="shared" si="17"/>
        <v>195920</v>
      </c>
      <c r="D257" s="15">
        <v>0.01</v>
      </c>
      <c r="E257" s="3">
        <f t="shared" si="16"/>
        <v>1959.2</v>
      </c>
      <c r="I257">
        <v>0</v>
      </c>
    </row>
    <row r="258" spans="1:9">
      <c r="A258" s="2">
        <v>42322</v>
      </c>
      <c r="B258" s="14">
        <f t="shared" si="18"/>
        <v>5.9788742329124638</v>
      </c>
      <c r="C258" s="9">
        <f t="shared" si="17"/>
        <v>197879</v>
      </c>
      <c r="D258" s="16">
        <v>0</v>
      </c>
      <c r="E258" s="3">
        <f t="shared" si="16"/>
        <v>0</v>
      </c>
      <c r="I258">
        <v>0</v>
      </c>
    </row>
    <row r="259" spans="1:9">
      <c r="A259" s="2">
        <v>42323</v>
      </c>
      <c r="B259" s="14">
        <f t="shared" si="18"/>
        <v>5.9788742329124638</v>
      </c>
      <c r="C259" s="9">
        <f t="shared" si="17"/>
        <v>197879</v>
      </c>
      <c r="D259" s="16">
        <v>0</v>
      </c>
      <c r="E259" s="3">
        <f t="shared" ref="E259:E305" si="19">C259*D259</f>
        <v>0</v>
      </c>
      <c r="I259">
        <v>0</v>
      </c>
    </row>
    <row r="260" spans="1:9">
      <c r="A260" s="2">
        <v>42324</v>
      </c>
      <c r="B260" s="14">
        <f t="shared" si="18"/>
        <v>5.9788742329124638</v>
      </c>
      <c r="C260" s="9">
        <f t="shared" si="17"/>
        <v>197879</v>
      </c>
      <c r="D260" s="15">
        <v>0.01</v>
      </c>
      <c r="E260" s="3">
        <f t="shared" si="19"/>
        <v>1978.79</v>
      </c>
      <c r="I260">
        <v>0</v>
      </c>
    </row>
    <row r="261" spans="1:9">
      <c r="A261" s="2">
        <v>42325</v>
      </c>
      <c r="B261" s="14">
        <f t="shared" si="18"/>
        <v>6.0486703816040066</v>
      </c>
      <c r="C261" s="9">
        <f t="shared" ref="C261:C305" si="20">ROUND(C260*(1+D260),0)+I261</f>
        <v>199858</v>
      </c>
      <c r="D261" s="15">
        <v>0.01</v>
      </c>
      <c r="E261" s="3">
        <f t="shared" si="19"/>
        <v>1998.5800000000002</v>
      </c>
      <c r="I261">
        <v>0</v>
      </c>
    </row>
    <row r="262" spans="1:9">
      <c r="A262" s="2">
        <v>42326</v>
      </c>
      <c r="B262" s="14">
        <f t="shared" ref="B262:B305" si="21">(C262-C$3)/C$3</f>
        <v>6.1191718981448826</v>
      </c>
      <c r="C262" s="9">
        <f t="shared" si="20"/>
        <v>201857</v>
      </c>
      <c r="D262" s="15">
        <v>0.01</v>
      </c>
      <c r="E262" s="3">
        <f t="shared" si="19"/>
        <v>2018.57</v>
      </c>
      <c r="I262">
        <v>0</v>
      </c>
    </row>
    <row r="263" spans="1:9">
      <c r="A263" s="2">
        <v>42327</v>
      </c>
      <c r="B263" s="14">
        <f t="shared" si="21"/>
        <v>6.1903787825350918</v>
      </c>
      <c r="C263" s="9">
        <f t="shared" si="20"/>
        <v>203876</v>
      </c>
      <c r="D263" s="15">
        <v>0.01</v>
      </c>
      <c r="E263" s="3">
        <f t="shared" si="19"/>
        <v>2038.76</v>
      </c>
      <c r="I263">
        <v>0</v>
      </c>
    </row>
    <row r="264" spans="1:9">
      <c r="A264" s="2">
        <v>42328</v>
      </c>
      <c r="B264" s="14">
        <f t="shared" si="21"/>
        <v>6.262291034774635</v>
      </c>
      <c r="C264" s="9">
        <f t="shared" si="20"/>
        <v>205915</v>
      </c>
      <c r="D264" s="15">
        <v>0.01</v>
      </c>
      <c r="E264" s="3">
        <f t="shared" si="19"/>
        <v>2059.15</v>
      </c>
      <c r="I264">
        <v>0</v>
      </c>
    </row>
    <row r="265" spans="1:9">
      <c r="A265" s="2">
        <v>42329</v>
      </c>
      <c r="B265" s="14">
        <f t="shared" si="21"/>
        <v>6.3349086548635114</v>
      </c>
      <c r="C265" s="9">
        <f t="shared" si="20"/>
        <v>207974</v>
      </c>
      <c r="D265" s="16">
        <v>0</v>
      </c>
      <c r="E265" s="3">
        <f t="shared" si="19"/>
        <v>0</v>
      </c>
      <c r="I265">
        <v>0</v>
      </c>
    </row>
    <row r="266" spans="1:9">
      <c r="A266" s="2">
        <v>42330</v>
      </c>
      <c r="B266" s="14">
        <f t="shared" si="21"/>
        <v>6.3349086548635114</v>
      </c>
      <c r="C266" s="9">
        <f t="shared" si="20"/>
        <v>207974</v>
      </c>
      <c r="D266" s="16">
        <v>0</v>
      </c>
      <c r="E266" s="3">
        <f t="shared" si="19"/>
        <v>0</v>
      </c>
      <c r="I266">
        <v>0</v>
      </c>
    </row>
    <row r="267" spans="1:9">
      <c r="A267" s="2">
        <v>42331</v>
      </c>
      <c r="B267" s="14">
        <f t="shared" si="21"/>
        <v>6.3349086548635114</v>
      </c>
      <c r="C267" s="9">
        <f t="shared" si="20"/>
        <v>207974</v>
      </c>
      <c r="D267" s="15">
        <v>0.01</v>
      </c>
      <c r="E267" s="3">
        <f t="shared" si="19"/>
        <v>2079.7400000000002</v>
      </c>
      <c r="I267">
        <v>0</v>
      </c>
    </row>
    <row r="268" spans="1:9">
      <c r="A268" s="2">
        <v>42332</v>
      </c>
      <c r="B268" s="14">
        <f t="shared" si="21"/>
        <v>6.4082669111941879</v>
      </c>
      <c r="C268" s="9">
        <f t="shared" si="20"/>
        <v>210054</v>
      </c>
      <c r="D268" s="15">
        <v>0.01</v>
      </c>
      <c r="E268" s="3">
        <f t="shared" si="19"/>
        <v>2100.54</v>
      </c>
      <c r="I268">
        <v>0</v>
      </c>
    </row>
    <row r="269" spans="1:9">
      <c r="A269" s="2">
        <v>42333</v>
      </c>
      <c r="B269" s="14">
        <f t="shared" si="21"/>
        <v>6.4823658037666645</v>
      </c>
      <c r="C269" s="9">
        <f t="shared" si="20"/>
        <v>212155</v>
      </c>
      <c r="D269" s="15">
        <v>0.01</v>
      </c>
      <c r="E269" s="3">
        <f t="shared" si="19"/>
        <v>2121.5500000000002</v>
      </c>
      <c r="I269">
        <v>0</v>
      </c>
    </row>
    <row r="270" spans="1:9">
      <c r="A270" s="2">
        <v>42334</v>
      </c>
      <c r="B270" s="14">
        <f t="shared" si="21"/>
        <v>6.5572053325809412</v>
      </c>
      <c r="C270" s="9">
        <f t="shared" si="20"/>
        <v>214277</v>
      </c>
      <c r="D270" s="15">
        <v>0.01</v>
      </c>
      <c r="E270" s="3">
        <f t="shared" si="19"/>
        <v>2142.77</v>
      </c>
      <c r="I270">
        <v>0</v>
      </c>
    </row>
    <row r="271" spans="1:9">
      <c r="A271" s="2">
        <v>42335</v>
      </c>
      <c r="B271" s="14">
        <f t="shared" si="21"/>
        <v>6.632785497637018</v>
      </c>
      <c r="C271" s="9">
        <f t="shared" si="20"/>
        <v>216420</v>
      </c>
      <c r="D271" s="15">
        <v>0.01</v>
      </c>
      <c r="E271" s="3">
        <f t="shared" si="19"/>
        <v>2164.1999999999998</v>
      </c>
      <c r="I271">
        <v>0</v>
      </c>
    </row>
    <row r="272" spans="1:9">
      <c r="A272" s="2">
        <v>42336</v>
      </c>
      <c r="B272" s="14">
        <f t="shared" si="21"/>
        <v>6.7091062989348949</v>
      </c>
      <c r="C272" s="9">
        <f t="shared" si="20"/>
        <v>218584</v>
      </c>
      <c r="D272" s="16">
        <v>0</v>
      </c>
      <c r="E272" s="3">
        <f t="shared" si="19"/>
        <v>0</v>
      </c>
      <c r="I272">
        <v>0</v>
      </c>
    </row>
    <row r="273" spans="1:9">
      <c r="A273" s="2">
        <v>42337</v>
      </c>
      <c r="B273" s="14">
        <f t="shared" si="21"/>
        <v>6.7091062989348949</v>
      </c>
      <c r="C273" s="9">
        <f t="shared" si="20"/>
        <v>218584</v>
      </c>
      <c r="D273" s="16">
        <v>0</v>
      </c>
      <c r="E273" s="3">
        <f t="shared" si="19"/>
        <v>0</v>
      </c>
      <c r="I273">
        <v>0</v>
      </c>
    </row>
    <row r="274" spans="1:9">
      <c r="A274" s="2">
        <v>42338</v>
      </c>
      <c r="B274" s="14">
        <f t="shared" si="21"/>
        <v>6.7091062989348949</v>
      </c>
      <c r="C274" s="9">
        <f t="shared" si="20"/>
        <v>218584</v>
      </c>
      <c r="D274" s="15">
        <v>0.01</v>
      </c>
      <c r="E274" s="3">
        <f t="shared" si="19"/>
        <v>2185.84</v>
      </c>
      <c r="I274">
        <v>0</v>
      </c>
    </row>
    <row r="275" spans="1:9">
      <c r="A275" s="2">
        <v>42339</v>
      </c>
      <c r="B275" s="14">
        <f t="shared" si="21"/>
        <v>6.7862030048670379</v>
      </c>
      <c r="C275" s="9">
        <f t="shared" si="20"/>
        <v>220770</v>
      </c>
      <c r="D275" s="15">
        <v>0.01</v>
      </c>
      <c r="E275" s="3">
        <f t="shared" si="19"/>
        <v>2207.7000000000003</v>
      </c>
      <c r="I275">
        <v>0</v>
      </c>
    </row>
    <row r="276" spans="1:9">
      <c r="A276" s="2">
        <v>42340</v>
      </c>
      <c r="B276" s="14">
        <f t="shared" si="21"/>
        <v>6.8640756154334488</v>
      </c>
      <c r="C276" s="9">
        <f t="shared" si="20"/>
        <v>222978</v>
      </c>
      <c r="D276" s="15">
        <v>0.01</v>
      </c>
      <c r="E276" s="3">
        <f t="shared" si="19"/>
        <v>2229.7800000000002</v>
      </c>
      <c r="I276">
        <v>0</v>
      </c>
    </row>
    <row r="277" spans="1:9">
      <c r="A277" s="2">
        <v>42341</v>
      </c>
      <c r="B277" s="14">
        <f t="shared" si="21"/>
        <v>6.9427241306341259</v>
      </c>
      <c r="C277" s="9">
        <f t="shared" si="20"/>
        <v>225208</v>
      </c>
      <c r="D277" s="15">
        <v>0.01</v>
      </c>
      <c r="E277" s="3">
        <f t="shared" si="19"/>
        <v>2252.08</v>
      </c>
      <c r="I277">
        <v>0</v>
      </c>
    </row>
    <row r="278" spans="1:9">
      <c r="A278" s="2">
        <v>42342</v>
      </c>
      <c r="B278" s="14">
        <f t="shared" si="21"/>
        <v>7.0221485504690699</v>
      </c>
      <c r="C278" s="9">
        <f t="shared" si="20"/>
        <v>227460</v>
      </c>
      <c r="D278" s="15">
        <v>0.01</v>
      </c>
      <c r="E278" s="3">
        <f t="shared" si="19"/>
        <v>2274.6</v>
      </c>
      <c r="I278">
        <v>0</v>
      </c>
    </row>
    <row r="279" spans="1:9">
      <c r="A279" s="2">
        <v>42343</v>
      </c>
      <c r="B279" s="14">
        <f t="shared" si="21"/>
        <v>7.1023841433307471</v>
      </c>
      <c r="C279" s="9">
        <f t="shared" si="20"/>
        <v>229735</v>
      </c>
      <c r="D279" s="16">
        <v>0</v>
      </c>
      <c r="E279" s="3">
        <f t="shared" si="19"/>
        <v>0</v>
      </c>
      <c r="I279">
        <v>0</v>
      </c>
    </row>
    <row r="280" spans="1:9">
      <c r="A280" s="2">
        <v>42344</v>
      </c>
      <c r="B280" s="14">
        <f t="shared" si="21"/>
        <v>7.1023841433307471</v>
      </c>
      <c r="C280" s="9">
        <f t="shared" si="20"/>
        <v>229735</v>
      </c>
      <c r="D280" s="16">
        <v>0</v>
      </c>
      <c r="E280" s="3">
        <f t="shared" si="19"/>
        <v>0</v>
      </c>
      <c r="I280">
        <v>0</v>
      </c>
    </row>
    <row r="281" spans="1:9">
      <c r="A281" s="2">
        <v>42345</v>
      </c>
      <c r="B281" s="14">
        <f t="shared" si="21"/>
        <v>7.1023841433307471</v>
      </c>
      <c r="C281" s="9">
        <f t="shared" si="20"/>
        <v>229735</v>
      </c>
      <c r="D281" s="15">
        <v>0.01</v>
      </c>
      <c r="E281" s="3">
        <f t="shared" si="19"/>
        <v>2297.35</v>
      </c>
      <c r="I281">
        <v>0</v>
      </c>
    </row>
    <row r="282" spans="1:9">
      <c r="A282" s="2">
        <v>42346</v>
      </c>
      <c r="B282" s="14">
        <f t="shared" si="21"/>
        <v>7.1833956408266912</v>
      </c>
      <c r="C282" s="9">
        <f t="shared" si="20"/>
        <v>232032</v>
      </c>
      <c r="D282" s="15">
        <v>0.01</v>
      </c>
      <c r="E282" s="3">
        <f t="shared" si="19"/>
        <v>2320.3200000000002</v>
      </c>
      <c r="I282">
        <v>0</v>
      </c>
    </row>
    <row r="283" spans="1:9">
      <c r="A283" s="2">
        <v>42347</v>
      </c>
      <c r="B283" s="14">
        <f t="shared" si="21"/>
        <v>7.2652183113493685</v>
      </c>
      <c r="C283" s="9">
        <f t="shared" si="20"/>
        <v>234352</v>
      </c>
      <c r="D283" s="15">
        <v>0.01</v>
      </c>
      <c r="E283" s="3">
        <f t="shared" si="19"/>
        <v>2343.52</v>
      </c>
      <c r="I283">
        <v>0</v>
      </c>
    </row>
    <row r="284" spans="1:9">
      <c r="A284" s="2">
        <v>42348</v>
      </c>
      <c r="B284" s="14">
        <f t="shared" si="21"/>
        <v>7.3478874232912466</v>
      </c>
      <c r="C284" s="9">
        <f t="shared" si="20"/>
        <v>236696</v>
      </c>
      <c r="D284" s="15">
        <v>0.01</v>
      </c>
      <c r="E284" s="3">
        <f t="shared" si="19"/>
        <v>2366.96</v>
      </c>
      <c r="I284">
        <v>0</v>
      </c>
    </row>
    <row r="285" spans="1:9">
      <c r="A285" s="2">
        <v>42349</v>
      </c>
      <c r="B285" s="14">
        <f t="shared" si="21"/>
        <v>7.4313677082598577</v>
      </c>
      <c r="C285" s="9">
        <f t="shared" si="20"/>
        <v>239063</v>
      </c>
      <c r="D285" s="15">
        <v>0.01</v>
      </c>
      <c r="E285" s="3">
        <f t="shared" si="19"/>
        <v>2390.63</v>
      </c>
      <c r="I285">
        <v>0</v>
      </c>
    </row>
    <row r="286" spans="1:9">
      <c r="A286" s="2">
        <v>42350</v>
      </c>
      <c r="B286" s="14">
        <f t="shared" si="21"/>
        <v>7.5156944346476688</v>
      </c>
      <c r="C286" s="9">
        <f t="shared" si="20"/>
        <v>241454</v>
      </c>
      <c r="D286" s="15">
        <v>0.01</v>
      </c>
      <c r="E286" s="3">
        <f t="shared" si="19"/>
        <v>2414.54</v>
      </c>
      <c r="I286">
        <v>0</v>
      </c>
    </row>
    <row r="287" spans="1:9">
      <c r="A287" s="2">
        <v>42351</v>
      </c>
      <c r="B287" s="14">
        <f t="shared" si="21"/>
        <v>7.60086760245468</v>
      </c>
      <c r="C287" s="9">
        <f t="shared" si="20"/>
        <v>243869</v>
      </c>
      <c r="D287" s="16">
        <v>0</v>
      </c>
      <c r="E287" s="3">
        <f t="shared" si="19"/>
        <v>0</v>
      </c>
      <c r="I287">
        <v>0</v>
      </c>
    </row>
    <row r="288" spans="1:9">
      <c r="A288" s="2">
        <v>42352</v>
      </c>
      <c r="B288" s="14">
        <f t="shared" si="21"/>
        <v>7.60086760245468</v>
      </c>
      <c r="C288" s="9">
        <f t="shared" si="20"/>
        <v>243869</v>
      </c>
      <c r="D288" s="16">
        <v>0</v>
      </c>
      <c r="E288" s="3">
        <f t="shared" si="19"/>
        <v>0</v>
      </c>
      <c r="I288">
        <v>0</v>
      </c>
    </row>
    <row r="289" spans="1:9">
      <c r="A289" s="2">
        <v>42353</v>
      </c>
      <c r="B289" s="14">
        <f t="shared" si="21"/>
        <v>7.60086760245468</v>
      </c>
      <c r="C289" s="9">
        <f t="shared" si="20"/>
        <v>243869</v>
      </c>
      <c r="D289" s="15">
        <v>0.01</v>
      </c>
      <c r="E289" s="3">
        <f t="shared" si="19"/>
        <v>2438.69</v>
      </c>
      <c r="I289">
        <v>0</v>
      </c>
    </row>
    <row r="290" spans="1:9">
      <c r="A290" s="2">
        <v>42354</v>
      </c>
      <c r="B290" s="14">
        <f t="shared" si="21"/>
        <v>7.686887211680892</v>
      </c>
      <c r="C290" s="9">
        <f t="shared" si="20"/>
        <v>246308</v>
      </c>
      <c r="D290" s="15">
        <v>0.01</v>
      </c>
      <c r="E290" s="3">
        <f t="shared" si="19"/>
        <v>2463.08</v>
      </c>
      <c r="I290">
        <v>0</v>
      </c>
    </row>
    <row r="291" spans="1:9">
      <c r="A291" s="2">
        <v>42355</v>
      </c>
      <c r="B291" s="14">
        <f t="shared" si="21"/>
        <v>7.773753262326303</v>
      </c>
      <c r="C291" s="9">
        <f t="shared" si="20"/>
        <v>248771</v>
      </c>
      <c r="D291" s="15">
        <v>0.01</v>
      </c>
      <c r="E291" s="3">
        <f t="shared" si="19"/>
        <v>2487.71</v>
      </c>
      <c r="I291">
        <v>0</v>
      </c>
    </row>
    <row r="292" spans="1:9">
      <c r="A292" s="2">
        <v>42356</v>
      </c>
      <c r="B292" s="14">
        <f t="shared" si="21"/>
        <v>7.8615010227833819</v>
      </c>
      <c r="C292" s="9">
        <f t="shared" si="20"/>
        <v>251259</v>
      </c>
      <c r="D292" s="15">
        <v>0.01</v>
      </c>
      <c r="E292" s="3">
        <f t="shared" si="19"/>
        <v>2512.59</v>
      </c>
      <c r="I292">
        <v>0</v>
      </c>
    </row>
    <row r="293" spans="1:9">
      <c r="A293" s="2">
        <v>42357</v>
      </c>
      <c r="B293" s="14">
        <f t="shared" si="21"/>
        <v>7.9501304930521268</v>
      </c>
      <c r="C293" s="9">
        <f t="shared" si="20"/>
        <v>253772</v>
      </c>
      <c r="D293" s="15">
        <v>0.01</v>
      </c>
      <c r="E293" s="3">
        <f t="shared" si="19"/>
        <v>2537.7200000000003</v>
      </c>
      <c r="I293">
        <v>0</v>
      </c>
    </row>
    <row r="294" spans="1:9">
      <c r="A294" s="2">
        <v>42358</v>
      </c>
      <c r="B294" s="14">
        <f t="shared" si="21"/>
        <v>8.0396416731325377</v>
      </c>
      <c r="C294" s="9">
        <f t="shared" si="20"/>
        <v>256310</v>
      </c>
      <c r="D294" s="16">
        <v>0</v>
      </c>
      <c r="E294" s="3">
        <f t="shared" si="19"/>
        <v>0</v>
      </c>
      <c r="I294">
        <v>0</v>
      </c>
    </row>
    <row r="295" spans="1:9">
      <c r="A295" s="2">
        <v>42359</v>
      </c>
      <c r="B295" s="14">
        <f t="shared" si="21"/>
        <v>8.0396416731325377</v>
      </c>
      <c r="C295" s="9">
        <f t="shared" si="20"/>
        <v>256310</v>
      </c>
      <c r="D295" s="16">
        <v>0</v>
      </c>
      <c r="E295" s="3">
        <f t="shared" si="19"/>
        <v>0</v>
      </c>
      <c r="I295">
        <v>0</v>
      </c>
    </row>
    <row r="296" spans="1:9">
      <c r="A296" s="2">
        <v>42360</v>
      </c>
      <c r="B296" s="14">
        <f t="shared" si="21"/>
        <v>8.0396416731325377</v>
      </c>
      <c r="C296" s="9">
        <f t="shared" si="20"/>
        <v>256310</v>
      </c>
      <c r="D296" s="15">
        <v>0.01</v>
      </c>
      <c r="E296" s="3">
        <f t="shared" si="19"/>
        <v>2563.1</v>
      </c>
      <c r="I296">
        <v>0</v>
      </c>
    </row>
    <row r="297" spans="1:9">
      <c r="A297" s="2">
        <v>42361</v>
      </c>
      <c r="B297" s="14">
        <f t="shared" si="21"/>
        <v>8.1300345630246174</v>
      </c>
      <c r="C297" s="9">
        <f t="shared" si="20"/>
        <v>258873</v>
      </c>
      <c r="D297" s="15">
        <v>0.01</v>
      </c>
      <c r="E297" s="3">
        <f t="shared" si="19"/>
        <v>2588.73</v>
      </c>
      <c r="I297">
        <v>0</v>
      </c>
    </row>
    <row r="298" spans="1:9">
      <c r="A298" s="2">
        <v>42362</v>
      </c>
      <c r="B298" s="14">
        <f t="shared" si="21"/>
        <v>8.2213444311208299</v>
      </c>
      <c r="C298" s="9">
        <f t="shared" si="20"/>
        <v>261462</v>
      </c>
      <c r="D298" s="15">
        <v>0.01</v>
      </c>
      <c r="E298" s="3">
        <f t="shared" si="19"/>
        <v>2614.62</v>
      </c>
      <c r="I298">
        <v>0</v>
      </c>
    </row>
    <row r="299" spans="1:9">
      <c r="A299" s="2">
        <v>42363</v>
      </c>
      <c r="B299" s="14">
        <f t="shared" si="21"/>
        <v>8.3135712774211754</v>
      </c>
      <c r="C299" s="9">
        <f t="shared" si="20"/>
        <v>264077</v>
      </c>
      <c r="D299" s="15">
        <v>0.01</v>
      </c>
      <c r="E299" s="3">
        <f t="shared" si="19"/>
        <v>2640.77</v>
      </c>
      <c r="I299">
        <v>0</v>
      </c>
    </row>
    <row r="300" spans="1:9">
      <c r="A300" s="2">
        <v>42364</v>
      </c>
      <c r="B300" s="14">
        <f t="shared" si="21"/>
        <v>8.4067151019256539</v>
      </c>
      <c r="C300" s="9">
        <f t="shared" si="20"/>
        <v>266718</v>
      </c>
      <c r="D300" s="15">
        <v>0.01</v>
      </c>
      <c r="E300" s="3">
        <f t="shared" si="19"/>
        <v>2667.18</v>
      </c>
      <c r="I300">
        <v>0</v>
      </c>
    </row>
    <row r="301" spans="1:9">
      <c r="A301" s="2">
        <v>42365</v>
      </c>
      <c r="B301" s="14">
        <f t="shared" si="21"/>
        <v>8.500775904634267</v>
      </c>
      <c r="C301" s="9">
        <f t="shared" si="20"/>
        <v>269385</v>
      </c>
      <c r="D301" s="16">
        <v>0</v>
      </c>
      <c r="E301" s="3">
        <f t="shared" si="19"/>
        <v>0</v>
      </c>
      <c r="I301">
        <v>0</v>
      </c>
    </row>
    <row r="302" spans="1:9">
      <c r="A302" s="2">
        <v>42366</v>
      </c>
      <c r="B302" s="14">
        <f t="shared" si="21"/>
        <v>8.500775904634267</v>
      </c>
      <c r="C302" s="9">
        <f t="shared" si="20"/>
        <v>269385</v>
      </c>
      <c r="D302" s="16">
        <v>0</v>
      </c>
      <c r="E302" s="3">
        <f t="shared" si="19"/>
        <v>0</v>
      </c>
      <c r="I302">
        <v>0</v>
      </c>
    </row>
    <row r="303" spans="1:9">
      <c r="A303" s="2">
        <v>42367</v>
      </c>
      <c r="B303" s="14">
        <f t="shared" si="21"/>
        <v>8.500775904634267</v>
      </c>
      <c r="C303" s="9">
        <f t="shared" si="20"/>
        <v>269385</v>
      </c>
      <c r="D303" s="15">
        <v>0.01</v>
      </c>
      <c r="E303" s="3">
        <f t="shared" si="19"/>
        <v>2693.85</v>
      </c>
      <c r="I303">
        <v>0</v>
      </c>
    </row>
    <row r="304" spans="1:9">
      <c r="A304" s="2">
        <v>42368</v>
      </c>
      <c r="B304" s="14">
        <f t="shared" si="21"/>
        <v>8.5957889539394792</v>
      </c>
      <c r="C304" s="9">
        <f t="shared" si="20"/>
        <v>272079</v>
      </c>
      <c r="D304" s="15">
        <v>0.01</v>
      </c>
      <c r="E304" s="3">
        <f t="shared" si="19"/>
        <v>2720.79</v>
      </c>
      <c r="I304">
        <v>0</v>
      </c>
    </row>
    <row r="305" spans="1:9">
      <c r="A305" s="2">
        <v>42369</v>
      </c>
      <c r="B305" s="14">
        <f t="shared" si="21"/>
        <v>8.6917542498412921</v>
      </c>
      <c r="C305" s="9">
        <f t="shared" si="20"/>
        <v>274800</v>
      </c>
      <c r="D305" s="15">
        <v>0.01</v>
      </c>
      <c r="E305" s="3">
        <f t="shared" si="19"/>
        <v>2748</v>
      </c>
      <c r="I305"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5"/>
  <sheetViews>
    <sheetView topLeftCell="B4" workbookViewId="0">
      <selection activeCell="H22" sqref="H22"/>
    </sheetView>
  </sheetViews>
  <sheetFormatPr defaultRowHeight="13.5"/>
  <cols>
    <col min="1" max="1" width="11.25" customWidth="1"/>
    <col min="2" max="2" width="10.625" style="25" customWidth="1"/>
    <col min="3" max="3" width="17.625" customWidth="1"/>
    <col min="4" max="4" width="22.25" customWidth="1"/>
    <col min="5" max="5" width="17" customWidth="1"/>
    <col min="6" max="6" width="19.25" style="21" customWidth="1"/>
    <col min="7" max="7" width="18.25" style="23" customWidth="1"/>
    <col min="8" max="8" width="15.375" style="21" customWidth="1"/>
    <col min="11" max="11" width="9" customWidth="1"/>
  </cols>
  <sheetData>
    <row r="1" spans="1:10" ht="14.25">
      <c r="A1" s="1" t="s">
        <v>0</v>
      </c>
      <c r="B1" s="12"/>
      <c r="C1" s="9" t="s">
        <v>5</v>
      </c>
      <c r="D1" s="3" t="s">
        <v>2</v>
      </c>
      <c r="E1" s="3" t="s">
        <v>1</v>
      </c>
      <c r="F1" s="17" t="s">
        <v>4</v>
      </c>
      <c r="G1" s="19" t="s">
        <v>3</v>
      </c>
      <c r="H1" s="17" t="s">
        <v>6</v>
      </c>
      <c r="I1" s="10" t="s">
        <v>7</v>
      </c>
      <c r="J1" s="24" t="s">
        <v>8</v>
      </c>
    </row>
    <row r="2" spans="1:10">
      <c r="A2" s="5">
        <v>42066</v>
      </c>
      <c r="B2" s="13"/>
      <c r="C2" s="11">
        <v>200</v>
      </c>
      <c r="D2" s="7">
        <v>0</v>
      </c>
      <c r="E2" s="6">
        <f>C2*D2</f>
        <v>0</v>
      </c>
      <c r="F2" s="20">
        <f>H2*G2</f>
        <v>0</v>
      </c>
      <c r="G2" s="22">
        <v>0</v>
      </c>
      <c r="H2" s="17">
        <v>229</v>
      </c>
      <c r="I2" s="8"/>
      <c r="J2" s="8">
        <v>0</v>
      </c>
    </row>
    <row r="3" spans="1:10">
      <c r="A3" s="2">
        <v>42067</v>
      </c>
      <c r="B3" s="14"/>
      <c r="C3" s="9">
        <f>ROUND(C2*(1+D2),0)</f>
        <v>200</v>
      </c>
      <c r="D3" s="4">
        <v>0.01</v>
      </c>
      <c r="E3" s="3">
        <f t="shared" ref="E3:E66" si="0">C3*D3</f>
        <v>2</v>
      </c>
      <c r="F3" s="17">
        <f>H3-H2</f>
        <v>0</v>
      </c>
      <c r="G3" s="19">
        <f>(H3-H2)/H2</f>
        <v>0</v>
      </c>
      <c r="H3" s="17">
        <v>229</v>
      </c>
      <c r="I3" s="3" t="str">
        <f>IF(H3&gt;C3,"OK","NO")</f>
        <v>OK</v>
      </c>
      <c r="J3">
        <v>0</v>
      </c>
    </row>
    <row r="4" spans="1:10">
      <c r="A4" s="2">
        <v>42068</v>
      </c>
      <c r="B4" s="14">
        <f>(C4-C$3)/C$3</f>
        <v>0.01</v>
      </c>
      <c r="C4" s="9">
        <f t="shared" ref="C4:C67" si="1">ROUND(C3*(1+D3),0)</f>
        <v>202</v>
      </c>
      <c r="D4" s="4">
        <v>0.01</v>
      </c>
      <c r="E4" s="3">
        <f t="shared" si="0"/>
        <v>2.02</v>
      </c>
      <c r="F4" s="17">
        <f>H4-H3</f>
        <v>13.150000000000006</v>
      </c>
      <c r="G4" s="19">
        <f>(H4-H3)/H3</f>
        <v>5.7423580786026225E-2</v>
      </c>
      <c r="H4" s="17">
        <v>242.15</v>
      </c>
      <c r="I4" s="3" t="str">
        <f t="shared" ref="I4:I19" si="2">IF(H4&gt;C4,"OK","NO")</f>
        <v>OK</v>
      </c>
      <c r="J4">
        <v>0</v>
      </c>
    </row>
    <row r="5" spans="1:10">
      <c r="A5" s="2">
        <v>42069</v>
      </c>
      <c r="B5" s="14">
        <f>(C5-C$3)/C$3</f>
        <v>0.30604999999999988</v>
      </c>
      <c r="C5" s="9">
        <v>261.20999999999998</v>
      </c>
      <c r="D5" s="4">
        <v>0.01</v>
      </c>
      <c r="E5" s="3">
        <f t="shared" si="0"/>
        <v>2.6120999999999999</v>
      </c>
      <c r="F5" s="17">
        <f>H5-H4</f>
        <v>19.059999999999974</v>
      </c>
      <c r="G5" s="19">
        <f>(H5-H4)/H4</f>
        <v>7.8711542432376519E-2</v>
      </c>
      <c r="H5" s="17">
        <v>261.20999999999998</v>
      </c>
      <c r="I5" s="3" t="str">
        <f t="shared" si="2"/>
        <v>NO</v>
      </c>
      <c r="J5">
        <v>0</v>
      </c>
    </row>
    <row r="6" spans="1:10">
      <c r="A6" s="5">
        <v>42070</v>
      </c>
      <c r="B6" s="14">
        <f t="shared" ref="B6:B69" si="3">(C6-C$3)/C$3</f>
        <v>0.32</v>
      </c>
      <c r="C6" s="9">
        <f t="shared" si="1"/>
        <v>264</v>
      </c>
      <c r="D6" s="7">
        <v>0</v>
      </c>
      <c r="E6" s="3">
        <f t="shared" si="0"/>
        <v>0</v>
      </c>
      <c r="F6" s="17">
        <f t="shared" ref="F6:F19" si="4">H6-H5</f>
        <v>0</v>
      </c>
      <c r="G6" s="19">
        <f t="shared" ref="G6:G19" si="5">(H6-H5)/H5</f>
        <v>0</v>
      </c>
      <c r="H6" s="17">
        <v>261.20999999999998</v>
      </c>
      <c r="I6" s="3" t="str">
        <f t="shared" si="2"/>
        <v>NO</v>
      </c>
      <c r="J6" s="8">
        <v>0</v>
      </c>
    </row>
    <row r="7" spans="1:10">
      <c r="A7" s="5">
        <v>42071</v>
      </c>
      <c r="B7" s="14">
        <f t="shared" si="3"/>
        <v>0.32</v>
      </c>
      <c r="C7" s="9">
        <f t="shared" si="1"/>
        <v>264</v>
      </c>
      <c r="D7" s="7">
        <v>0</v>
      </c>
      <c r="E7" s="3">
        <f t="shared" si="0"/>
        <v>0</v>
      </c>
      <c r="F7" s="17">
        <f t="shared" si="4"/>
        <v>0</v>
      </c>
      <c r="G7" s="19">
        <f t="shared" si="5"/>
        <v>0</v>
      </c>
      <c r="H7" s="17">
        <v>261.20999999999998</v>
      </c>
      <c r="I7" s="3" t="str">
        <f t="shared" si="2"/>
        <v>NO</v>
      </c>
      <c r="J7" s="8">
        <v>0</v>
      </c>
    </row>
    <row r="8" spans="1:10">
      <c r="A8" s="2">
        <v>42072</v>
      </c>
      <c r="B8" s="14">
        <f t="shared" si="3"/>
        <v>0.32</v>
      </c>
      <c r="C8" s="9">
        <f t="shared" si="1"/>
        <v>264</v>
      </c>
      <c r="D8" s="4">
        <v>0.01</v>
      </c>
      <c r="E8" s="3">
        <f t="shared" si="0"/>
        <v>2.64</v>
      </c>
      <c r="F8" s="17">
        <f t="shared" si="4"/>
        <v>5.8300000000000409</v>
      </c>
      <c r="G8" s="19">
        <f t="shared" si="5"/>
        <v>2.2319206768500598E-2</v>
      </c>
      <c r="H8" s="17">
        <v>267.04000000000002</v>
      </c>
      <c r="I8" s="3" t="str">
        <f t="shared" si="2"/>
        <v>OK</v>
      </c>
      <c r="J8" s="8">
        <v>0</v>
      </c>
    </row>
    <row r="9" spans="1:10">
      <c r="A9" s="2">
        <v>42073</v>
      </c>
      <c r="B9" s="14">
        <f t="shared" si="3"/>
        <v>0.33500000000000002</v>
      </c>
      <c r="C9" s="9">
        <f t="shared" si="1"/>
        <v>267</v>
      </c>
      <c r="D9" s="4">
        <v>0.01</v>
      </c>
      <c r="E9" s="3">
        <f t="shared" si="0"/>
        <v>2.67</v>
      </c>
      <c r="F9" s="17">
        <f t="shared" si="4"/>
        <v>18.319999999999993</v>
      </c>
      <c r="G9" s="19">
        <f t="shared" si="5"/>
        <v>6.8603954463750713E-2</v>
      </c>
      <c r="H9" s="17">
        <v>285.36</v>
      </c>
      <c r="I9" s="3" t="str">
        <f t="shared" si="2"/>
        <v>OK</v>
      </c>
      <c r="J9" s="8">
        <v>0</v>
      </c>
    </row>
    <row r="10" spans="1:10">
      <c r="A10" s="2">
        <v>42074</v>
      </c>
      <c r="B10" s="14">
        <f t="shared" si="3"/>
        <v>0.35</v>
      </c>
      <c r="C10" s="9">
        <f t="shared" si="1"/>
        <v>270</v>
      </c>
      <c r="D10" s="4">
        <v>0.01</v>
      </c>
      <c r="E10" s="3">
        <f t="shared" si="0"/>
        <v>2.7</v>
      </c>
      <c r="F10" s="17">
        <f t="shared" si="4"/>
        <v>44.639999999999986</v>
      </c>
      <c r="G10" s="19">
        <f t="shared" si="5"/>
        <v>0.15643397813288473</v>
      </c>
      <c r="H10" s="17">
        <v>330</v>
      </c>
      <c r="I10" s="3" t="str">
        <f t="shared" si="2"/>
        <v>OK</v>
      </c>
      <c r="J10" s="8">
        <v>0</v>
      </c>
    </row>
    <row r="11" spans="1:10">
      <c r="A11" s="2">
        <v>42075</v>
      </c>
      <c r="B11" s="14">
        <f t="shared" si="3"/>
        <v>0.36499999999999999</v>
      </c>
      <c r="C11" s="9">
        <f t="shared" si="1"/>
        <v>273</v>
      </c>
      <c r="D11" s="4">
        <v>0.01</v>
      </c>
      <c r="E11" s="3">
        <f t="shared" si="0"/>
        <v>2.73</v>
      </c>
      <c r="F11" s="17">
        <f t="shared" si="4"/>
        <v>22</v>
      </c>
      <c r="G11" s="19">
        <f t="shared" si="5"/>
        <v>6.6666666666666666E-2</v>
      </c>
      <c r="H11" s="17">
        <v>352</v>
      </c>
      <c r="I11" s="3" t="str">
        <f t="shared" si="2"/>
        <v>OK</v>
      </c>
      <c r="J11" s="8">
        <v>0</v>
      </c>
    </row>
    <row r="12" spans="1:10">
      <c r="A12" s="2">
        <v>42076</v>
      </c>
      <c r="B12" s="14">
        <f t="shared" si="3"/>
        <v>0.38</v>
      </c>
      <c r="C12" s="9">
        <f t="shared" si="1"/>
        <v>276</v>
      </c>
      <c r="D12" s="4">
        <v>0.01</v>
      </c>
      <c r="E12" s="3">
        <f t="shared" si="0"/>
        <v>2.7600000000000002</v>
      </c>
      <c r="F12" s="17">
        <f t="shared" si="4"/>
        <v>-8.7900000000000205</v>
      </c>
      <c r="G12" s="19">
        <f t="shared" si="5"/>
        <v>-2.4971590909090968E-2</v>
      </c>
      <c r="H12" s="17">
        <v>343.21</v>
      </c>
      <c r="I12" s="3" t="str">
        <f t="shared" si="2"/>
        <v>OK</v>
      </c>
      <c r="J12" s="8">
        <v>0</v>
      </c>
    </row>
    <row r="13" spans="1:10">
      <c r="A13" s="5">
        <v>42077</v>
      </c>
      <c r="B13" s="14">
        <f t="shared" si="3"/>
        <v>0.39500000000000002</v>
      </c>
      <c r="C13" s="9">
        <f t="shared" si="1"/>
        <v>279</v>
      </c>
      <c r="D13" s="7">
        <v>0</v>
      </c>
      <c r="E13" s="3">
        <f t="shared" si="0"/>
        <v>0</v>
      </c>
      <c r="F13" s="17">
        <f t="shared" si="4"/>
        <v>0</v>
      </c>
      <c r="G13" s="19">
        <f t="shared" si="5"/>
        <v>0</v>
      </c>
      <c r="H13" s="17">
        <v>343.21</v>
      </c>
      <c r="I13" s="3" t="str">
        <f t="shared" si="2"/>
        <v>OK</v>
      </c>
      <c r="J13" s="8">
        <v>0</v>
      </c>
    </row>
    <row r="14" spans="1:10">
      <c r="A14" s="5">
        <v>42078</v>
      </c>
      <c r="B14" s="14">
        <f t="shared" si="3"/>
        <v>0.39500000000000002</v>
      </c>
      <c r="C14" s="9">
        <f t="shared" si="1"/>
        <v>279</v>
      </c>
      <c r="D14" s="7">
        <v>0</v>
      </c>
      <c r="E14" s="3">
        <f t="shared" si="0"/>
        <v>0</v>
      </c>
      <c r="F14" s="17">
        <f t="shared" si="4"/>
        <v>0</v>
      </c>
      <c r="G14" s="19">
        <f t="shared" si="5"/>
        <v>0</v>
      </c>
      <c r="H14" s="17">
        <v>343.21</v>
      </c>
      <c r="I14" s="3" t="str">
        <f t="shared" si="2"/>
        <v>OK</v>
      </c>
      <c r="J14" s="8">
        <v>0</v>
      </c>
    </row>
    <row r="15" spans="1:10">
      <c r="A15" s="2">
        <v>42079</v>
      </c>
      <c r="B15" s="14">
        <f t="shared" si="3"/>
        <v>0.39500000000000002</v>
      </c>
      <c r="C15" s="9">
        <f>ROUND(C14*(1+D14),0)</f>
        <v>279</v>
      </c>
      <c r="D15" s="4">
        <v>0.01</v>
      </c>
      <c r="E15" s="3">
        <f t="shared" si="0"/>
        <v>2.79</v>
      </c>
      <c r="F15" s="17">
        <f t="shared" si="4"/>
        <v>38.19</v>
      </c>
      <c r="G15" s="19">
        <f t="shared" si="5"/>
        <v>0.11127298155648145</v>
      </c>
      <c r="H15" s="17">
        <v>381.4</v>
      </c>
      <c r="I15" s="3" t="str">
        <f t="shared" si="2"/>
        <v>OK</v>
      </c>
      <c r="J15" s="8">
        <v>0</v>
      </c>
    </row>
    <row r="16" spans="1:10">
      <c r="A16" s="2">
        <v>42080</v>
      </c>
      <c r="B16" s="14">
        <f t="shared" si="3"/>
        <v>0.41</v>
      </c>
      <c r="C16" s="9">
        <f t="shared" si="1"/>
        <v>282</v>
      </c>
      <c r="D16" s="4">
        <v>0.01</v>
      </c>
      <c r="E16" s="3">
        <f t="shared" si="0"/>
        <v>2.82</v>
      </c>
      <c r="F16" s="17">
        <f t="shared" si="4"/>
        <v>42</v>
      </c>
      <c r="G16" s="19">
        <f t="shared" si="5"/>
        <v>0.11012060828526482</v>
      </c>
      <c r="H16" s="17">
        <v>423.4</v>
      </c>
      <c r="I16" s="3" t="str">
        <f t="shared" si="2"/>
        <v>OK</v>
      </c>
      <c r="J16" s="8">
        <v>0</v>
      </c>
    </row>
    <row r="17" spans="1:11">
      <c r="A17" s="2">
        <v>42081</v>
      </c>
      <c r="B17" s="14">
        <f t="shared" si="3"/>
        <v>0.42499999999999999</v>
      </c>
      <c r="C17" s="9">
        <f t="shared" si="1"/>
        <v>285</v>
      </c>
      <c r="D17" s="4">
        <v>0.01</v>
      </c>
      <c r="E17" s="3">
        <f t="shared" si="0"/>
        <v>2.85</v>
      </c>
      <c r="F17" s="17">
        <f t="shared" si="4"/>
        <v>21.600000000000023</v>
      </c>
      <c r="G17" s="19">
        <f t="shared" si="5"/>
        <v>5.1015588096362835E-2</v>
      </c>
      <c r="H17" s="17">
        <v>445</v>
      </c>
      <c r="I17" s="3" t="str">
        <f t="shared" si="2"/>
        <v>OK</v>
      </c>
      <c r="J17" s="8">
        <v>0</v>
      </c>
    </row>
    <row r="18" spans="1:11">
      <c r="A18" s="2">
        <v>42082</v>
      </c>
      <c r="B18" s="14">
        <f t="shared" si="3"/>
        <v>0.44</v>
      </c>
      <c r="C18" s="9">
        <f t="shared" si="1"/>
        <v>288</v>
      </c>
      <c r="D18" s="4">
        <v>0.01</v>
      </c>
      <c r="E18" s="3">
        <f t="shared" si="0"/>
        <v>2.88</v>
      </c>
      <c r="F18" s="17">
        <f t="shared" si="4"/>
        <v>-289.95</v>
      </c>
      <c r="G18" s="19">
        <f t="shared" si="5"/>
        <v>-0.65157303370786512</v>
      </c>
      <c r="H18" s="17">
        <v>155.05000000000001</v>
      </c>
      <c r="I18" s="3" t="str">
        <f t="shared" si="2"/>
        <v>NO</v>
      </c>
      <c r="J18" s="8">
        <v>0</v>
      </c>
      <c r="K18" t="s">
        <v>16</v>
      </c>
    </row>
    <row r="19" spans="1:11">
      <c r="A19" s="2">
        <v>42083</v>
      </c>
      <c r="B19" s="14">
        <f t="shared" si="3"/>
        <v>0.45500000000000002</v>
      </c>
      <c r="C19" s="9">
        <f t="shared" si="1"/>
        <v>291</v>
      </c>
      <c r="D19" s="4">
        <v>0.01</v>
      </c>
      <c r="E19" s="3">
        <f t="shared" si="0"/>
        <v>2.91</v>
      </c>
      <c r="F19" s="17">
        <f t="shared" si="4"/>
        <v>47.949999999999989</v>
      </c>
      <c r="G19" s="19">
        <f t="shared" si="5"/>
        <v>0.3092550790067719</v>
      </c>
      <c r="H19" s="17">
        <v>203</v>
      </c>
      <c r="I19" s="3" t="str">
        <f t="shared" si="2"/>
        <v>NO</v>
      </c>
    </row>
    <row r="20" spans="1:11">
      <c r="A20" s="5">
        <v>42084</v>
      </c>
      <c r="B20" s="14">
        <f t="shared" si="3"/>
        <v>0.47</v>
      </c>
      <c r="C20" s="9">
        <f t="shared" si="1"/>
        <v>294</v>
      </c>
      <c r="D20" s="7">
        <v>0</v>
      </c>
      <c r="E20" s="3">
        <f t="shared" si="0"/>
        <v>0</v>
      </c>
      <c r="F20" s="20"/>
      <c r="G20" s="22"/>
      <c r="H20" s="20"/>
      <c r="I20" s="8"/>
      <c r="J20" s="8"/>
    </row>
    <row r="21" spans="1:11">
      <c r="A21" s="5">
        <v>42085</v>
      </c>
      <c r="B21" s="14">
        <f t="shared" si="3"/>
        <v>0.47</v>
      </c>
      <c r="C21" s="9">
        <f t="shared" si="1"/>
        <v>294</v>
      </c>
      <c r="D21" s="7">
        <v>0</v>
      </c>
      <c r="E21" s="3">
        <f t="shared" si="0"/>
        <v>0</v>
      </c>
      <c r="F21" s="20"/>
      <c r="G21" s="22"/>
      <c r="H21" s="20"/>
      <c r="I21" s="8"/>
      <c r="J21" s="8"/>
    </row>
    <row r="22" spans="1:11">
      <c r="A22" s="2">
        <v>42086</v>
      </c>
      <c r="B22" s="14">
        <f t="shared" si="3"/>
        <v>0.47</v>
      </c>
      <c r="C22" s="9">
        <f t="shared" si="1"/>
        <v>294</v>
      </c>
      <c r="D22" s="4">
        <v>0.01</v>
      </c>
      <c r="E22" s="3">
        <f t="shared" si="0"/>
        <v>2.94</v>
      </c>
      <c r="F22" s="17"/>
      <c r="G22" s="19"/>
      <c r="H22" s="17"/>
    </row>
    <row r="23" spans="1:11">
      <c r="A23" s="2">
        <v>42087</v>
      </c>
      <c r="B23" s="14">
        <f t="shared" si="3"/>
        <v>0.48499999999999999</v>
      </c>
      <c r="C23" s="9">
        <f t="shared" si="1"/>
        <v>297</v>
      </c>
      <c r="D23" s="4">
        <v>0.01</v>
      </c>
      <c r="E23" s="3">
        <f t="shared" si="0"/>
        <v>2.97</v>
      </c>
      <c r="F23" s="17"/>
      <c r="G23" s="19"/>
      <c r="H23" s="17"/>
    </row>
    <row r="24" spans="1:11">
      <c r="A24" s="2">
        <v>42088</v>
      </c>
      <c r="B24" s="14">
        <f t="shared" si="3"/>
        <v>0.5</v>
      </c>
      <c r="C24" s="9">
        <f t="shared" si="1"/>
        <v>300</v>
      </c>
      <c r="D24" s="4">
        <v>0.01</v>
      </c>
      <c r="E24" s="3">
        <f t="shared" si="0"/>
        <v>3</v>
      </c>
      <c r="F24" s="17"/>
      <c r="G24" s="19"/>
      <c r="H24" s="17"/>
    </row>
    <row r="25" spans="1:11">
      <c r="A25" s="2">
        <v>42089</v>
      </c>
      <c r="B25" s="14">
        <f t="shared" si="3"/>
        <v>0.51500000000000001</v>
      </c>
      <c r="C25" s="9">
        <f t="shared" si="1"/>
        <v>303</v>
      </c>
      <c r="D25" s="4">
        <v>0.01</v>
      </c>
      <c r="E25" s="3">
        <f t="shared" si="0"/>
        <v>3.0300000000000002</v>
      </c>
      <c r="F25" s="17"/>
      <c r="G25" s="19"/>
      <c r="H25" s="17"/>
    </row>
    <row r="26" spans="1:11">
      <c r="A26" s="2">
        <v>42090</v>
      </c>
      <c r="B26" s="14">
        <f t="shared" si="3"/>
        <v>0.53</v>
      </c>
      <c r="C26" s="9">
        <f t="shared" si="1"/>
        <v>306</v>
      </c>
      <c r="D26" s="4">
        <v>0.01</v>
      </c>
      <c r="E26" s="3">
        <f t="shared" si="0"/>
        <v>3.06</v>
      </c>
      <c r="F26" s="17"/>
      <c r="G26" s="19"/>
      <c r="H26" s="17"/>
    </row>
    <row r="27" spans="1:11">
      <c r="A27" s="5">
        <v>42091</v>
      </c>
      <c r="B27" s="14">
        <f t="shared" si="3"/>
        <v>0.54500000000000004</v>
      </c>
      <c r="C27" s="9">
        <f t="shared" si="1"/>
        <v>309</v>
      </c>
      <c r="D27" s="7">
        <v>0</v>
      </c>
      <c r="E27" s="6">
        <f t="shared" si="0"/>
        <v>0</v>
      </c>
      <c r="F27" s="20"/>
      <c r="G27" s="22"/>
      <c r="H27" s="20"/>
      <c r="I27" s="8"/>
      <c r="J27" s="8"/>
    </row>
    <row r="28" spans="1:11">
      <c r="A28" s="5">
        <v>42092</v>
      </c>
      <c r="B28" s="14">
        <f t="shared" si="3"/>
        <v>0.54500000000000004</v>
      </c>
      <c r="C28" s="9">
        <f t="shared" si="1"/>
        <v>309</v>
      </c>
      <c r="D28" s="7">
        <v>0</v>
      </c>
      <c r="E28" s="6">
        <f t="shared" si="0"/>
        <v>0</v>
      </c>
      <c r="F28" s="20"/>
      <c r="G28" s="22"/>
      <c r="H28" s="20"/>
      <c r="I28" s="8"/>
      <c r="J28" s="8"/>
    </row>
    <row r="29" spans="1:11">
      <c r="A29" s="2">
        <v>42093</v>
      </c>
      <c r="B29" s="14">
        <f t="shared" si="3"/>
        <v>0.54500000000000004</v>
      </c>
      <c r="C29" s="9">
        <f t="shared" si="1"/>
        <v>309</v>
      </c>
      <c r="D29" s="4">
        <v>0.01</v>
      </c>
      <c r="E29" s="3">
        <f t="shared" si="0"/>
        <v>3.09</v>
      </c>
      <c r="F29" s="17"/>
      <c r="G29" s="19"/>
      <c r="H29" s="17"/>
    </row>
    <row r="30" spans="1:11">
      <c r="A30" s="2">
        <v>42094</v>
      </c>
      <c r="B30" s="14">
        <f t="shared" si="3"/>
        <v>0.56000000000000005</v>
      </c>
      <c r="C30" s="9">
        <f t="shared" si="1"/>
        <v>312</v>
      </c>
      <c r="D30" s="4">
        <v>0.01</v>
      </c>
      <c r="E30" s="3">
        <f t="shared" si="0"/>
        <v>3.12</v>
      </c>
      <c r="F30" s="17"/>
      <c r="G30" s="19"/>
      <c r="H30" s="17"/>
    </row>
    <row r="31" spans="1:11">
      <c r="A31" s="2">
        <v>42095</v>
      </c>
      <c r="B31" s="14">
        <f t="shared" si="3"/>
        <v>0.57499999999999996</v>
      </c>
      <c r="C31" s="9">
        <f t="shared" si="1"/>
        <v>315</v>
      </c>
      <c r="D31" s="4">
        <v>0.01</v>
      </c>
      <c r="E31" s="3">
        <f t="shared" si="0"/>
        <v>3.15</v>
      </c>
      <c r="F31" s="17"/>
      <c r="G31" s="19"/>
      <c r="H31" s="17"/>
    </row>
    <row r="32" spans="1:11">
      <c r="A32" s="2">
        <v>42096</v>
      </c>
      <c r="B32" s="14">
        <f t="shared" si="3"/>
        <v>0.59</v>
      </c>
      <c r="C32" s="9">
        <f t="shared" si="1"/>
        <v>318</v>
      </c>
      <c r="D32" s="4">
        <v>0.01</v>
      </c>
      <c r="E32" s="3">
        <f t="shared" si="0"/>
        <v>3.18</v>
      </c>
      <c r="F32" s="17"/>
      <c r="G32" s="19"/>
      <c r="H32" s="17"/>
    </row>
    <row r="33" spans="1:10">
      <c r="A33" s="2">
        <v>42097</v>
      </c>
      <c r="B33" s="14">
        <f t="shared" si="3"/>
        <v>0.60499999999999998</v>
      </c>
      <c r="C33" s="9">
        <f t="shared" si="1"/>
        <v>321</v>
      </c>
      <c r="D33" s="4">
        <v>0.01</v>
      </c>
      <c r="E33" s="3">
        <f t="shared" si="0"/>
        <v>3.21</v>
      </c>
      <c r="F33" s="17"/>
      <c r="G33" s="19"/>
      <c r="H33" s="17"/>
    </row>
    <row r="34" spans="1:10">
      <c r="A34" s="5">
        <v>42098</v>
      </c>
      <c r="B34" s="14">
        <f t="shared" si="3"/>
        <v>0.62</v>
      </c>
      <c r="C34" s="9">
        <f t="shared" si="1"/>
        <v>324</v>
      </c>
      <c r="D34" s="7">
        <v>0</v>
      </c>
      <c r="E34" s="6">
        <f t="shared" si="0"/>
        <v>0</v>
      </c>
      <c r="F34" s="20"/>
      <c r="G34" s="22"/>
      <c r="H34" s="20"/>
      <c r="I34" s="8"/>
      <c r="J34" s="8"/>
    </row>
    <row r="35" spans="1:10">
      <c r="A35" s="5">
        <v>42099</v>
      </c>
      <c r="B35" s="14">
        <f t="shared" si="3"/>
        <v>0.62</v>
      </c>
      <c r="C35" s="9">
        <f t="shared" si="1"/>
        <v>324</v>
      </c>
      <c r="D35" s="7">
        <v>0</v>
      </c>
      <c r="E35" s="6">
        <f t="shared" si="0"/>
        <v>0</v>
      </c>
      <c r="F35" s="20"/>
      <c r="G35" s="22"/>
      <c r="H35" s="20"/>
      <c r="I35" s="8"/>
      <c r="J35" s="8"/>
    </row>
    <row r="36" spans="1:10">
      <c r="A36" s="2">
        <v>42100</v>
      </c>
      <c r="B36" s="14">
        <f t="shared" si="3"/>
        <v>0.62</v>
      </c>
      <c r="C36" s="9">
        <f t="shared" si="1"/>
        <v>324</v>
      </c>
      <c r="D36" s="4">
        <v>0.01</v>
      </c>
      <c r="E36" s="3">
        <f t="shared" si="0"/>
        <v>3.24</v>
      </c>
      <c r="F36" s="17"/>
      <c r="G36" s="19"/>
      <c r="H36" s="17"/>
    </row>
    <row r="37" spans="1:10">
      <c r="A37" s="2">
        <v>42101</v>
      </c>
      <c r="B37" s="14">
        <f t="shared" si="3"/>
        <v>0.63500000000000001</v>
      </c>
      <c r="C37" s="9">
        <f t="shared" si="1"/>
        <v>327</v>
      </c>
      <c r="D37" s="4">
        <v>0.01</v>
      </c>
      <c r="E37" s="3">
        <f t="shared" si="0"/>
        <v>3.27</v>
      </c>
      <c r="F37" s="17"/>
      <c r="G37" s="19"/>
      <c r="H37" s="17"/>
    </row>
    <row r="38" spans="1:10">
      <c r="A38" s="2">
        <v>42102</v>
      </c>
      <c r="B38" s="14">
        <f t="shared" si="3"/>
        <v>0.65</v>
      </c>
      <c r="C38" s="9">
        <f t="shared" si="1"/>
        <v>330</v>
      </c>
      <c r="D38" s="4">
        <v>0.01</v>
      </c>
      <c r="E38" s="3">
        <f t="shared" si="0"/>
        <v>3.3000000000000003</v>
      </c>
      <c r="F38" s="17"/>
      <c r="G38" s="19"/>
      <c r="H38" s="17"/>
    </row>
    <row r="39" spans="1:10">
      <c r="A39" s="2">
        <v>42103</v>
      </c>
      <c r="B39" s="14">
        <f t="shared" si="3"/>
        <v>0.66500000000000004</v>
      </c>
      <c r="C39" s="9">
        <f t="shared" si="1"/>
        <v>333</v>
      </c>
      <c r="D39" s="4">
        <v>0.01</v>
      </c>
      <c r="E39" s="3">
        <f t="shared" si="0"/>
        <v>3.33</v>
      </c>
      <c r="F39" s="17"/>
      <c r="G39" s="19"/>
      <c r="H39" s="17"/>
    </row>
    <row r="40" spans="1:10">
      <c r="A40" s="2">
        <v>42104</v>
      </c>
      <c r="B40" s="14">
        <f t="shared" si="3"/>
        <v>0.68</v>
      </c>
      <c r="C40" s="9">
        <f t="shared" si="1"/>
        <v>336</v>
      </c>
      <c r="D40" s="4">
        <v>0.01</v>
      </c>
      <c r="E40" s="3">
        <f t="shared" si="0"/>
        <v>3.36</v>
      </c>
      <c r="F40" s="17"/>
      <c r="G40" s="19"/>
      <c r="H40" s="17"/>
    </row>
    <row r="41" spans="1:10">
      <c r="A41" s="5">
        <v>42105</v>
      </c>
      <c r="B41" s="14">
        <f t="shared" si="3"/>
        <v>0.69499999999999995</v>
      </c>
      <c r="C41" s="9">
        <f t="shared" si="1"/>
        <v>339</v>
      </c>
      <c r="D41" s="7">
        <v>0</v>
      </c>
      <c r="E41" s="6">
        <f t="shared" si="0"/>
        <v>0</v>
      </c>
      <c r="F41" s="20"/>
      <c r="G41" s="22"/>
      <c r="H41" s="20"/>
      <c r="I41" s="8"/>
      <c r="J41" s="8"/>
    </row>
    <row r="42" spans="1:10">
      <c r="A42" s="5">
        <v>42106</v>
      </c>
      <c r="B42" s="14">
        <f t="shared" si="3"/>
        <v>0.69499999999999995</v>
      </c>
      <c r="C42" s="9">
        <f t="shared" si="1"/>
        <v>339</v>
      </c>
      <c r="D42" s="7">
        <v>0</v>
      </c>
      <c r="E42" s="6">
        <f t="shared" si="0"/>
        <v>0</v>
      </c>
      <c r="F42" s="20"/>
      <c r="G42" s="22"/>
      <c r="H42" s="20"/>
      <c r="I42" s="8"/>
      <c r="J42" s="8"/>
    </row>
    <row r="43" spans="1:10">
      <c r="A43" s="2">
        <v>42107</v>
      </c>
      <c r="B43" s="14">
        <f t="shared" si="3"/>
        <v>0.69499999999999995</v>
      </c>
      <c r="C43" s="9">
        <f t="shared" si="1"/>
        <v>339</v>
      </c>
      <c r="D43" s="4">
        <v>0.01</v>
      </c>
      <c r="E43" s="3">
        <f t="shared" si="0"/>
        <v>3.39</v>
      </c>
      <c r="F43" s="17"/>
      <c r="G43" s="19"/>
      <c r="H43" s="17"/>
    </row>
    <row r="44" spans="1:10">
      <c r="A44" s="2">
        <v>42108</v>
      </c>
      <c r="B44" s="14">
        <f t="shared" si="3"/>
        <v>0.71</v>
      </c>
      <c r="C44" s="9">
        <f t="shared" si="1"/>
        <v>342</v>
      </c>
      <c r="D44" s="4">
        <v>0.01</v>
      </c>
      <c r="E44" s="3">
        <f t="shared" si="0"/>
        <v>3.42</v>
      </c>
      <c r="F44" s="17"/>
      <c r="G44" s="19"/>
      <c r="H44" s="17"/>
    </row>
    <row r="45" spans="1:10">
      <c r="A45" s="2">
        <v>42109</v>
      </c>
      <c r="B45" s="14">
        <f t="shared" si="3"/>
        <v>0.72499999999999998</v>
      </c>
      <c r="C45" s="9">
        <f t="shared" si="1"/>
        <v>345</v>
      </c>
      <c r="D45" s="4">
        <v>0.01</v>
      </c>
      <c r="E45" s="3">
        <f t="shared" si="0"/>
        <v>3.45</v>
      </c>
      <c r="F45" s="17"/>
      <c r="G45" s="19"/>
      <c r="H45" s="17"/>
    </row>
    <row r="46" spans="1:10">
      <c r="A46" s="2">
        <v>42110</v>
      </c>
      <c r="B46" s="14">
        <f t="shared" si="3"/>
        <v>0.74</v>
      </c>
      <c r="C46" s="9">
        <f t="shared" si="1"/>
        <v>348</v>
      </c>
      <c r="D46" s="4">
        <v>0.01</v>
      </c>
      <c r="E46" s="3">
        <f t="shared" si="0"/>
        <v>3.48</v>
      </c>
      <c r="F46" s="17"/>
      <c r="G46" s="19"/>
      <c r="H46" s="17"/>
    </row>
    <row r="47" spans="1:10">
      <c r="A47" s="2">
        <v>42111</v>
      </c>
      <c r="B47" s="14">
        <f t="shared" si="3"/>
        <v>0.755</v>
      </c>
      <c r="C47" s="9">
        <f t="shared" si="1"/>
        <v>351</v>
      </c>
      <c r="D47" s="4">
        <v>0.01</v>
      </c>
      <c r="E47" s="3">
        <f t="shared" si="0"/>
        <v>3.5100000000000002</v>
      </c>
      <c r="F47" s="17"/>
      <c r="G47" s="19"/>
      <c r="H47" s="17"/>
    </row>
    <row r="48" spans="1:10">
      <c r="A48" s="5">
        <v>42112</v>
      </c>
      <c r="B48" s="14">
        <f t="shared" si="3"/>
        <v>0.77500000000000002</v>
      </c>
      <c r="C48" s="9">
        <f t="shared" si="1"/>
        <v>355</v>
      </c>
      <c r="D48" s="7">
        <v>0</v>
      </c>
      <c r="E48" s="6">
        <f t="shared" si="0"/>
        <v>0</v>
      </c>
      <c r="F48" s="20"/>
      <c r="G48" s="22"/>
      <c r="H48" s="20"/>
      <c r="I48" s="8"/>
      <c r="J48" s="8"/>
    </row>
    <row r="49" spans="1:10">
      <c r="A49" s="5">
        <v>42113</v>
      </c>
      <c r="B49" s="14">
        <f t="shared" si="3"/>
        <v>0.77500000000000002</v>
      </c>
      <c r="C49" s="9">
        <f t="shared" si="1"/>
        <v>355</v>
      </c>
      <c r="D49" s="7">
        <v>0</v>
      </c>
      <c r="E49" s="6">
        <f t="shared" si="0"/>
        <v>0</v>
      </c>
      <c r="F49" s="20"/>
      <c r="G49" s="22"/>
      <c r="H49" s="20"/>
      <c r="I49" s="8"/>
      <c r="J49" s="8"/>
    </row>
    <row r="50" spans="1:10">
      <c r="A50" s="2">
        <v>42114</v>
      </c>
      <c r="B50" s="14">
        <f t="shared" si="3"/>
        <v>0.77500000000000002</v>
      </c>
      <c r="C50" s="9">
        <f t="shared" si="1"/>
        <v>355</v>
      </c>
      <c r="D50" s="4">
        <v>0.01</v>
      </c>
      <c r="E50" s="3">
        <f t="shared" si="0"/>
        <v>3.5500000000000003</v>
      </c>
      <c r="F50" s="17"/>
      <c r="G50" s="19"/>
      <c r="H50" s="17"/>
    </row>
    <row r="51" spans="1:10">
      <c r="A51" s="2">
        <v>42115</v>
      </c>
      <c r="B51" s="14">
        <f t="shared" si="3"/>
        <v>0.79500000000000004</v>
      </c>
      <c r="C51" s="9">
        <f t="shared" si="1"/>
        <v>359</v>
      </c>
      <c r="D51" s="4">
        <v>0.01</v>
      </c>
      <c r="E51" s="3">
        <f t="shared" si="0"/>
        <v>3.59</v>
      </c>
      <c r="F51" s="17"/>
      <c r="G51" s="19"/>
      <c r="H51" s="17"/>
    </row>
    <row r="52" spans="1:10">
      <c r="A52" s="2">
        <v>42116</v>
      </c>
      <c r="B52" s="14">
        <f t="shared" si="3"/>
        <v>0.81499999999999995</v>
      </c>
      <c r="C52" s="9">
        <f t="shared" si="1"/>
        <v>363</v>
      </c>
      <c r="D52" s="4">
        <v>0.01</v>
      </c>
      <c r="E52" s="3">
        <f t="shared" si="0"/>
        <v>3.63</v>
      </c>
      <c r="F52" s="17"/>
      <c r="G52" s="19"/>
      <c r="H52" s="17"/>
    </row>
    <row r="53" spans="1:10">
      <c r="A53" s="2">
        <v>42117</v>
      </c>
      <c r="B53" s="14">
        <f t="shared" si="3"/>
        <v>0.83499999999999996</v>
      </c>
      <c r="C53" s="9">
        <f t="shared" si="1"/>
        <v>367</v>
      </c>
      <c r="D53" s="4">
        <v>0.01</v>
      </c>
      <c r="E53" s="3">
        <f t="shared" si="0"/>
        <v>3.67</v>
      </c>
      <c r="F53" s="17"/>
      <c r="G53" s="19"/>
      <c r="H53" s="17"/>
    </row>
    <row r="54" spans="1:10">
      <c r="A54" s="2">
        <v>42118</v>
      </c>
      <c r="B54" s="14">
        <f t="shared" si="3"/>
        <v>0.85499999999999998</v>
      </c>
      <c r="C54" s="9">
        <f t="shared" si="1"/>
        <v>371</v>
      </c>
      <c r="D54" s="4">
        <v>0.01</v>
      </c>
      <c r="E54" s="3">
        <f t="shared" si="0"/>
        <v>3.71</v>
      </c>
      <c r="F54" s="17"/>
      <c r="G54" s="19"/>
      <c r="H54" s="17"/>
    </row>
    <row r="55" spans="1:10">
      <c r="A55" s="5">
        <v>42119</v>
      </c>
      <c r="B55" s="14">
        <f t="shared" si="3"/>
        <v>0.875</v>
      </c>
      <c r="C55" s="9">
        <f t="shared" si="1"/>
        <v>375</v>
      </c>
      <c r="D55" s="7">
        <v>0</v>
      </c>
      <c r="E55" s="6">
        <f t="shared" si="0"/>
        <v>0</v>
      </c>
      <c r="F55" s="20"/>
      <c r="G55" s="22"/>
      <c r="H55" s="20"/>
      <c r="I55" s="8"/>
      <c r="J55" s="8"/>
    </row>
    <row r="56" spans="1:10">
      <c r="A56" s="5">
        <v>42120</v>
      </c>
      <c r="B56" s="14">
        <f t="shared" si="3"/>
        <v>0.875</v>
      </c>
      <c r="C56" s="9">
        <f t="shared" si="1"/>
        <v>375</v>
      </c>
      <c r="D56" s="7">
        <v>0</v>
      </c>
      <c r="E56" s="6">
        <f t="shared" si="0"/>
        <v>0</v>
      </c>
      <c r="F56" s="20"/>
      <c r="G56" s="22"/>
      <c r="H56" s="20"/>
      <c r="I56" s="8"/>
      <c r="J56" s="8"/>
    </row>
    <row r="57" spans="1:10">
      <c r="A57" s="2">
        <v>42121</v>
      </c>
      <c r="B57" s="14">
        <f t="shared" si="3"/>
        <v>0.875</v>
      </c>
      <c r="C57" s="9">
        <f t="shared" si="1"/>
        <v>375</v>
      </c>
      <c r="D57" s="4">
        <v>0.01</v>
      </c>
      <c r="E57" s="3">
        <f t="shared" si="0"/>
        <v>3.75</v>
      </c>
      <c r="F57" s="17"/>
      <c r="G57" s="19"/>
      <c r="H57" s="17"/>
    </row>
    <row r="58" spans="1:10">
      <c r="A58" s="2">
        <v>42122</v>
      </c>
      <c r="B58" s="14">
        <f t="shared" si="3"/>
        <v>0.89500000000000002</v>
      </c>
      <c r="C58" s="9">
        <f t="shared" si="1"/>
        <v>379</v>
      </c>
      <c r="D58" s="4">
        <v>0.01</v>
      </c>
      <c r="E58" s="3">
        <f t="shared" si="0"/>
        <v>3.79</v>
      </c>
      <c r="F58" s="17"/>
      <c r="G58" s="19"/>
      <c r="H58" s="17"/>
    </row>
    <row r="59" spans="1:10">
      <c r="A59" s="2">
        <v>42123</v>
      </c>
      <c r="B59" s="14">
        <f t="shared" si="3"/>
        <v>0.91500000000000004</v>
      </c>
      <c r="C59" s="9">
        <f t="shared" si="1"/>
        <v>383</v>
      </c>
      <c r="D59" s="4">
        <v>0.01</v>
      </c>
      <c r="E59" s="3">
        <f t="shared" si="0"/>
        <v>3.83</v>
      </c>
      <c r="F59" s="17"/>
      <c r="G59" s="19"/>
      <c r="H59" s="17"/>
    </row>
    <row r="60" spans="1:10">
      <c r="A60" s="2">
        <v>42124</v>
      </c>
      <c r="B60" s="14">
        <f t="shared" si="3"/>
        <v>0.93500000000000005</v>
      </c>
      <c r="C60" s="9">
        <f t="shared" si="1"/>
        <v>387</v>
      </c>
      <c r="D60" s="4">
        <v>0.01</v>
      </c>
      <c r="E60" s="3">
        <f t="shared" si="0"/>
        <v>3.87</v>
      </c>
      <c r="F60" s="17"/>
      <c r="G60" s="19"/>
      <c r="H60" s="17"/>
    </row>
    <row r="61" spans="1:10">
      <c r="A61" s="2">
        <v>42125</v>
      </c>
      <c r="B61" s="14">
        <f t="shared" si="3"/>
        <v>0.95499999999999996</v>
      </c>
      <c r="C61" s="9">
        <f t="shared" si="1"/>
        <v>391</v>
      </c>
      <c r="D61" s="4">
        <v>0.01</v>
      </c>
      <c r="E61" s="3">
        <f t="shared" si="0"/>
        <v>3.91</v>
      </c>
      <c r="F61" s="17"/>
      <c r="G61" s="19"/>
      <c r="H61" s="17"/>
    </row>
    <row r="62" spans="1:10">
      <c r="A62" s="5">
        <v>42126</v>
      </c>
      <c r="B62" s="14">
        <f t="shared" si="3"/>
        <v>0.97499999999999998</v>
      </c>
      <c r="C62" s="9">
        <f t="shared" si="1"/>
        <v>395</v>
      </c>
      <c r="D62" s="7">
        <v>0</v>
      </c>
      <c r="E62" s="6">
        <f t="shared" si="0"/>
        <v>0</v>
      </c>
      <c r="F62" s="20"/>
      <c r="G62" s="22"/>
      <c r="H62" s="20"/>
      <c r="I62" s="8"/>
      <c r="J62" s="8"/>
    </row>
    <row r="63" spans="1:10">
      <c r="A63" s="5">
        <v>42127</v>
      </c>
      <c r="B63" s="14">
        <f t="shared" si="3"/>
        <v>0.97499999999999998</v>
      </c>
      <c r="C63" s="9">
        <f t="shared" si="1"/>
        <v>395</v>
      </c>
      <c r="D63" s="7">
        <v>0</v>
      </c>
      <c r="E63" s="6">
        <f t="shared" si="0"/>
        <v>0</v>
      </c>
      <c r="F63" s="20"/>
      <c r="G63" s="22"/>
      <c r="H63" s="20"/>
      <c r="I63" s="8"/>
      <c r="J63" s="8"/>
    </row>
    <row r="64" spans="1:10">
      <c r="A64" s="2">
        <v>42128</v>
      </c>
      <c r="B64" s="14">
        <f t="shared" si="3"/>
        <v>0.97499999999999998</v>
      </c>
      <c r="C64" s="9">
        <f t="shared" si="1"/>
        <v>395</v>
      </c>
      <c r="D64" s="4">
        <v>0.01</v>
      </c>
      <c r="E64" s="3">
        <f t="shared" si="0"/>
        <v>3.95</v>
      </c>
      <c r="F64" s="17"/>
      <c r="G64" s="19"/>
      <c r="H64" s="17"/>
    </row>
    <row r="65" spans="1:10">
      <c r="A65" s="2">
        <v>42129</v>
      </c>
      <c r="B65" s="14">
        <f t="shared" si="3"/>
        <v>0.995</v>
      </c>
      <c r="C65" s="9">
        <f t="shared" si="1"/>
        <v>399</v>
      </c>
      <c r="D65" s="4">
        <v>0.01</v>
      </c>
      <c r="E65" s="3">
        <f t="shared" si="0"/>
        <v>3.99</v>
      </c>
      <c r="F65" s="17"/>
      <c r="G65" s="19"/>
      <c r="H65" s="17"/>
    </row>
    <row r="66" spans="1:10">
      <c r="A66" s="2">
        <v>42130</v>
      </c>
      <c r="B66" s="14">
        <f t="shared" si="3"/>
        <v>1.0149999999999999</v>
      </c>
      <c r="C66" s="9">
        <f t="shared" si="1"/>
        <v>403</v>
      </c>
      <c r="D66" s="4">
        <v>0.01</v>
      </c>
      <c r="E66" s="3">
        <f t="shared" si="0"/>
        <v>4.03</v>
      </c>
      <c r="F66" s="17"/>
      <c r="G66" s="19"/>
      <c r="H66" s="17"/>
    </row>
    <row r="67" spans="1:10">
      <c r="A67" s="2">
        <v>42131</v>
      </c>
      <c r="B67" s="14">
        <f t="shared" si="3"/>
        <v>1.0349999999999999</v>
      </c>
      <c r="C67" s="9">
        <f t="shared" si="1"/>
        <v>407</v>
      </c>
      <c r="D67" s="4">
        <v>0.01</v>
      </c>
      <c r="E67" s="3">
        <f t="shared" ref="E67:E130" si="6">C67*D67</f>
        <v>4.07</v>
      </c>
      <c r="F67" s="17"/>
      <c r="G67" s="19"/>
      <c r="H67" s="17"/>
    </row>
    <row r="68" spans="1:10">
      <c r="A68" s="2">
        <v>42132</v>
      </c>
      <c r="B68" s="14">
        <f t="shared" si="3"/>
        <v>1.0549999999999999</v>
      </c>
      <c r="C68" s="9">
        <f t="shared" ref="C68:C131" si="7">ROUND(C67*(1+D67),0)</f>
        <v>411</v>
      </c>
      <c r="D68" s="4">
        <v>0.01</v>
      </c>
      <c r="E68" s="3">
        <f t="shared" si="6"/>
        <v>4.1100000000000003</v>
      </c>
      <c r="F68" s="17"/>
      <c r="G68" s="19"/>
      <c r="H68" s="17"/>
    </row>
    <row r="69" spans="1:10">
      <c r="A69" s="5">
        <v>42133</v>
      </c>
      <c r="B69" s="14">
        <f t="shared" si="3"/>
        <v>1.075</v>
      </c>
      <c r="C69" s="9">
        <f t="shared" si="7"/>
        <v>415</v>
      </c>
      <c r="D69" s="7">
        <v>0</v>
      </c>
      <c r="E69" s="6">
        <f t="shared" si="6"/>
        <v>0</v>
      </c>
      <c r="F69" s="20"/>
      <c r="G69" s="22"/>
      <c r="H69" s="20"/>
      <c r="I69" s="8"/>
      <c r="J69" s="8"/>
    </row>
    <row r="70" spans="1:10">
      <c r="A70" s="5">
        <v>42134</v>
      </c>
      <c r="B70" s="14">
        <f t="shared" ref="B70:B133" si="8">(C70-C$3)/C$3</f>
        <v>1.075</v>
      </c>
      <c r="C70" s="9">
        <f t="shared" si="7"/>
        <v>415</v>
      </c>
      <c r="D70" s="7">
        <v>0</v>
      </c>
      <c r="E70" s="6">
        <f t="shared" si="6"/>
        <v>0</v>
      </c>
      <c r="F70" s="20"/>
      <c r="G70" s="22"/>
      <c r="H70" s="20"/>
      <c r="I70" s="8"/>
      <c r="J70" s="8"/>
    </row>
    <row r="71" spans="1:10">
      <c r="A71" s="2">
        <v>42135</v>
      </c>
      <c r="B71" s="14">
        <f t="shared" si="8"/>
        <v>1.075</v>
      </c>
      <c r="C71" s="9">
        <f t="shared" si="7"/>
        <v>415</v>
      </c>
      <c r="D71" s="4">
        <v>0.01</v>
      </c>
      <c r="E71" s="3">
        <f t="shared" si="6"/>
        <v>4.1500000000000004</v>
      </c>
      <c r="F71" s="17"/>
      <c r="G71" s="19"/>
      <c r="H71" s="17"/>
    </row>
    <row r="72" spans="1:10">
      <c r="A72" s="2">
        <v>42136</v>
      </c>
      <c r="B72" s="14">
        <f t="shared" si="8"/>
        <v>1.095</v>
      </c>
      <c r="C72" s="9">
        <f t="shared" si="7"/>
        <v>419</v>
      </c>
      <c r="D72" s="4">
        <v>0.01</v>
      </c>
      <c r="E72" s="3">
        <f t="shared" si="6"/>
        <v>4.1900000000000004</v>
      </c>
      <c r="F72" s="17"/>
      <c r="G72" s="19"/>
      <c r="H72" s="17"/>
    </row>
    <row r="73" spans="1:10">
      <c r="A73" s="2">
        <v>42137</v>
      </c>
      <c r="B73" s="14">
        <f t="shared" si="8"/>
        <v>1.115</v>
      </c>
      <c r="C73" s="9">
        <f t="shared" si="7"/>
        <v>423</v>
      </c>
      <c r="D73" s="4">
        <v>0.01</v>
      </c>
      <c r="E73" s="3">
        <f t="shared" si="6"/>
        <v>4.2300000000000004</v>
      </c>
      <c r="F73" s="17"/>
      <c r="G73" s="19"/>
      <c r="H73" s="17"/>
    </row>
    <row r="74" spans="1:10">
      <c r="A74" s="2">
        <v>42138</v>
      </c>
      <c r="B74" s="14">
        <f t="shared" si="8"/>
        <v>1.135</v>
      </c>
      <c r="C74" s="9">
        <f t="shared" si="7"/>
        <v>427</v>
      </c>
      <c r="D74" s="4">
        <v>0.01</v>
      </c>
      <c r="E74" s="3">
        <f t="shared" si="6"/>
        <v>4.2700000000000005</v>
      </c>
      <c r="F74" s="17"/>
      <c r="G74" s="19"/>
      <c r="H74" s="17"/>
    </row>
    <row r="75" spans="1:10">
      <c r="A75" s="2">
        <v>42139</v>
      </c>
      <c r="B75" s="14">
        <f t="shared" si="8"/>
        <v>1.155</v>
      </c>
      <c r="C75" s="9">
        <f t="shared" si="7"/>
        <v>431</v>
      </c>
      <c r="D75" s="4">
        <v>0.01</v>
      </c>
      <c r="E75" s="3">
        <f t="shared" si="6"/>
        <v>4.3100000000000005</v>
      </c>
      <c r="F75" s="17"/>
      <c r="G75" s="19"/>
      <c r="H75" s="17"/>
    </row>
    <row r="76" spans="1:10">
      <c r="A76" s="5">
        <v>42140</v>
      </c>
      <c r="B76" s="14">
        <f t="shared" si="8"/>
        <v>1.175</v>
      </c>
      <c r="C76" s="9">
        <f t="shared" si="7"/>
        <v>435</v>
      </c>
      <c r="D76" s="7">
        <v>0</v>
      </c>
      <c r="E76" s="6">
        <f t="shared" si="6"/>
        <v>0</v>
      </c>
      <c r="F76" s="20"/>
      <c r="G76" s="22"/>
      <c r="H76" s="20"/>
      <c r="I76" s="8"/>
      <c r="J76" s="8"/>
    </row>
    <row r="77" spans="1:10">
      <c r="A77" s="5">
        <v>42141</v>
      </c>
      <c r="B77" s="14">
        <f t="shared" si="8"/>
        <v>1.175</v>
      </c>
      <c r="C77" s="9">
        <f t="shared" si="7"/>
        <v>435</v>
      </c>
      <c r="D77" s="7">
        <v>0</v>
      </c>
      <c r="E77" s="6">
        <f t="shared" si="6"/>
        <v>0</v>
      </c>
      <c r="F77" s="20"/>
      <c r="G77" s="22"/>
      <c r="H77" s="20"/>
      <c r="I77" s="8"/>
      <c r="J77" s="8"/>
    </row>
    <row r="78" spans="1:10">
      <c r="A78" s="2">
        <v>42142</v>
      </c>
      <c r="B78" s="14">
        <f t="shared" si="8"/>
        <v>1.175</v>
      </c>
      <c r="C78" s="9">
        <f t="shared" si="7"/>
        <v>435</v>
      </c>
      <c r="D78" s="4">
        <v>0.01</v>
      </c>
      <c r="E78" s="3">
        <f t="shared" si="6"/>
        <v>4.3500000000000005</v>
      </c>
      <c r="F78" s="17"/>
      <c r="G78" s="19"/>
      <c r="H78" s="17"/>
    </row>
    <row r="79" spans="1:10">
      <c r="A79" s="2">
        <v>42143</v>
      </c>
      <c r="B79" s="14">
        <f t="shared" si="8"/>
        <v>1.1950000000000001</v>
      </c>
      <c r="C79" s="9">
        <f t="shared" si="7"/>
        <v>439</v>
      </c>
      <c r="D79" s="4">
        <v>0.01</v>
      </c>
      <c r="E79" s="3">
        <f t="shared" si="6"/>
        <v>4.3899999999999997</v>
      </c>
      <c r="F79" s="17"/>
      <c r="G79" s="19"/>
      <c r="H79" s="17"/>
    </row>
    <row r="80" spans="1:10">
      <c r="A80" s="2">
        <v>42144</v>
      </c>
      <c r="B80" s="14">
        <f t="shared" si="8"/>
        <v>1.2150000000000001</v>
      </c>
      <c r="C80" s="9">
        <f t="shared" si="7"/>
        <v>443</v>
      </c>
      <c r="D80" s="4">
        <v>0.01</v>
      </c>
      <c r="E80" s="3">
        <f t="shared" si="6"/>
        <v>4.43</v>
      </c>
      <c r="F80" s="17"/>
      <c r="G80" s="19"/>
      <c r="H80" s="17"/>
    </row>
    <row r="81" spans="1:10">
      <c r="A81" s="2">
        <v>42145</v>
      </c>
      <c r="B81" s="14">
        <f t="shared" si="8"/>
        <v>1.2350000000000001</v>
      </c>
      <c r="C81" s="9">
        <f t="shared" si="7"/>
        <v>447</v>
      </c>
      <c r="D81" s="4">
        <v>0.01</v>
      </c>
      <c r="E81" s="3">
        <f t="shared" si="6"/>
        <v>4.47</v>
      </c>
      <c r="F81" s="17"/>
      <c r="G81" s="19"/>
      <c r="H81" s="17"/>
    </row>
    <row r="82" spans="1:10">
      <c r="A82" s="2">
        <v>42146</v>
      </c>
      <c r="B82" s="14">
        <f t="shared" si="8"/>
        <v>1.2549999999999999</v>
      </c>
      <c r="C82" s="9">
        <f t="shared" si="7"/>
        <v>451</v>
      </c>
      <c r="D82" s="4">
        <v>0.01</v>
      </c>
      <c r="E82" s="3">
        <f t="shared" si="6"/>
        <v>4.51</v>
      </c>
      <c r="F82" s="17"/>
      <c r="G82" s="19"/>
      <c r="H82" s="17"/>
    </row>
    <row r="83" spans="1:10">
      <c r="A83" s="5">
        <v>42147</v>
      </c>
      <c r="B83" s="14">
        <f t="shared" si="8"/>
        <v>1.28</v>
      </c>
      <c r="C83" s="9">
        <f t="shared" si="7"/>
        <v>456</v>
      </c>
      <c r="D83" s="7">
        <v>0</v>
      </c>
      <c r="E83" s="6">
        <f t="shared" si="6"/>
        <v>0</v>
      </c>
      <c r="F83" s="20"/>
      <c r="G83" s="22"/>
      <c r="H83" s="20"/>
      <c r="I83" s="8"/>
      <c r="J83" s="8"/>
    </row>
    <row r="84" spans="1:10">
      <c r="A84" s="5">
        <v>42148</v>
      </c>
      <c r="B84" s="14">
        <f t="shared" si="8"/>
        <v>1.28</v>
      </c>
      <c r="C84" s="9">
        <f t="shared" si="7"/>
        <v>456</v>
      </c>
      <c r="D84" s="7">
        <v>0</v>
      </c>
      <c r="E84" s="6">
        <f t="shared" si="6"/>
        <v>0</v>
      </c>
      <c r="F84" s="20"/>
      <c r="G84" s="22"/>
      <c r="H84" s="20"/>
      <c r="I84" s="8"/>
      <c r="J84" s="8"/>
    </row>
    <row r="85" spans="1:10">
      <c r="A85" s="2">
        <v>42149</v>
      </c>
      <c r="B85" s="14">
        <f t="shared" si="8"/>
        <v>1.28</v>
      </c>
      <c r="C85" s="9">
        <f t="shared" si="7"/>
        <v>456</v>
      </c>
      <c r="D85" s="4">
        <v>0.01</v>
      </c>
      <c r="E85" s="3">
        <f t="shared" si="6"/>
        <v>4.5600000000000005</v>
      </c>
      <c r="F85" s="17"/>
      <c r="G85" s="19"/>
      <c r="H85" s="17"/>
    </row>
    <row r="86" spans="1:10">
      <c r="A86" s="2">
        <v>42150</v>
      </c>
      <c r="B86" s="14">
        <f t="shared" si="8"/>
        <v>1.3049999999999999</v>
      </c>
      <c r="C86" s="9">
        <f t="shared" si="7"/>
        <v>461</v>
      </c>
      <c r="D86" s="4">
        <v>0.01</v>
      </c>
      <c r="E86" s="3">
        <f t="shared" si="6"/>
        <v>4.6100000000000003</v>
      </c>
      <c r="F86" s="17"/>
      <c r="G86" s="19"/>
      <c r="H86" s="17"/>
    </row>
    <row r="87" spans="1:10">
      <c r="A87" s="2">
        <v>42151</v>
      </c>
      <c r="B87" s="14">
        <f t="shared" si="8"/>
        <v>1.33</v>
      </c>
      <c r="C87" s="9">
        <f t="shared" si="7"/>
        <v>466</v>
      </c>
      <c r="D87" s="4">
        <v>0.01</v>
      </c>
      <c r="E87" s="3">
        <f t="shared" si="6"/>
        <v>4.66</v>
      </c>
      <c r="F87" s="17"/>
      <c r="G87" s="19"/>
      <c r="H87" s="17"/>
    </row>
    <row r="88" spans="1:10">
      <c r="A88" s="2">
        <v>42152</v>
      </c>
      <c r="B88" s="14">
        <f t="shared" si="8"/>
        <v>1.355</v>
      </c>
      <c r="C88" s="9">
        <f t="shared" si="7"/>
        <v>471</v>
      </c>
      <c r="D88" s="4">
        <v>0.01</v>
      </c>
      <c r="E88" s="3">
        <f t="shared" si="6"/>
        <v>4.71</v>
      </c>
      <c r="F88" s="17"/>
      <c r="G88" s="19"/>
      <c r="H88" s="17"/>
    </row>
    <row r="89" spans="1:10">
      <c r="A89" s="2">
        <v>42153</v>
      </c>
      <c r="B89" s="14">
        <f t="shared" si="8"/>
        <v>1.38</v>
      </c>
      <c r="C89" s="9">
        <f t="shared" si="7"/>
        <v>476</v>
      </c>
      <c r="D89" s="4">
        <v>0.01</v>
      </c>
      <c r="E89" s="3">
        <f t="shared" si="6"/>
        <v>4.76</v>
      </c>
      <c r="F89" s="17"/>
      <c r="G89" s="19"/>
      <c r="H89" s="17"/>
    </row>
    <row r="90" spans="1:10">
      <c r="A90" s="5">
        <v>42154</v>
      </c>
      <c r="B90" s="14">
        <f t="shared" si="8"/>
        <v>1.405</v>
      </c>
      <c r="C90" s="9">
        <f t="shared" si="7"/>
        <v>481</v>
      </c>
      <c r="D90" s="7">
        <v>0</v>
      </c>
      <c r="E90" s="6">
        <f t="shared" si="6"/>
        <v>0</v>
      </c>
      <c r="F90" s="20"/>
      <c r="G90" s="22"/>
      <c r="H90" s="20"/>
      <c r="I90" s="8"/>
      <c r="J90" s="8"/>
    </row>
    <row r="91" spans="1:10">
      <c r="A91" s="5">
        <v>42155</v>
      </c>
      <c r="B91" s="14">
        <f t="shared" si="8"/>
        <v>1.405</v>
      </c>
      <c r="C91" s="9">
        <f t="shared" si="7"/>
        <v>481</v>
      </c>
      <c r="D91" s="7">
        <v>0</v>
      </c>
      <c r="E91" s="6">
        <f t="shared" si="6"/>
        <v>0</v>
      </c>
      <c r="F91" s="20"/>
      <c r="G91" s="22"/>
      <c r="H91" s="20"/>
      <c r="I91" s="8"/>
      <c r="J91" s="8"/>
    </row>
    <row r="92" spans="1:10">
      <c r="A92" s="2">
        <v>42156</v>
      </c>
      <c r="B92" s="14">
        <f t="shared" si="8"/>
        <v>1.405</v>
      </c>
      <c r="C92" s="9">
        <f t="shared" si="7"/>
        <v>481</v>
      </c>
      <c r="D92" s="4">
        <v>0.01</v>
      </c>
      <c r="E92" s="3">
        <f t="shared" si="6"/>
        <v>4.8100000000000005</v>
      </c>
      <c r="F92" s="17"/>
      <c r="G92" s="19"/>
      <c r="H92" s="17"/>
    </row>
    <row r="93" spans="1:10">
      <c r="A93" s="2">
        <v>42157</v>
      </c>
      <c r="B93" s="14">
        <f t="shared" si="8"/>
        <v>1.43</v>
      </c>
      <c r="C93" s="9">
        <f t="shared" si="7"/>
        <v>486</v>
      </c>
      <c r="D93" s="4">
        <v>0.01</v>
      </c>
      <c r="E93" s="3">
        <f t="shared" si="6"/>
        <v>4.8600000000000003</v>
      </c>
      <c r="F93" s="17"/>
      <c r="G93" s="19"/>
      <c r="H93" s="17"/>
    </row>
    <row r="94" spans="1:10">
      <c r="A94" s="2">
        <v>42158</v>
      </c>
      <c r="B94" s="14">
        <f t="shared" si="8"/>
        <v>1.4550000000000001</v>
      </c>
      <c r="C94" s="9">
        <f t="shared" si="7"/>
        <v>491</v>
      </c>
      <c r="D94" s="4">
        <v>0.01</v>
      </c>
      <c r="E94" s="3">
        <f t="shared" si="6"/>
        <v>4.91</v>
      </c>
      <c r="F94" s="17"/>
      <c r="G94" s="19"/>
      <c r="H94" s="17"/>
    </row>
    <row r="95" spans="1:10">
      <c r="A95" s="2">
        <v>42159</v>
      </c>
      <c r="B95" s="14">
        <f t="shared" si="8"/>
        <v>1.48</v>
      </c>
      <c r="C95" s="9">
        <f t="shared" si="7"/>
        <v>496</v>
      </c>
      <c r="D95" s="4">
        <v>0.01</v>
      </c>
      <c r="E95" s="3">
        <f t="shared" si="6"/>
        <v>4.96</v>
      </c>
      <c r="F95" s="17"/>
      <c r="G95" s="19"/>
      <c r="H95" s="17"/>
    </row>
    <row r="96" spans="1:10">
      <c r="A96" s="2">
        <v>42160</v>
      </c>
      <c r="B96" s="14">
        <f t="shared" si="8"/>
        <v>1.5049999999999999</v>
      </c>
      <c r="C96" s="9">
        <f t="shared" si="7"/>
        <v>501</v>
      </c>
      <c r="D96" s="4">
        <v>0.01</v>
      </c>
      <c r="E96" s="3">
        <f t="shared" si="6"/>
        <v>5.01</v>
      </c>
      <c r="F96" s="17"/>
      <c r="G96" s="19"/>
      <c r="H96" s="17"/>
    </row>
    <row r="97" spans="1:10">
      <c r="A97" s="5">
        <v>42161</v>
      </c>
      <c r="B97" s="14">
        <f t="shared" si="8"/>
        <v>1.53</v>
      </c>
      <c r="C97" s="9">
        <f t="shared" si="7"/>
        <v>506</v>
      </c>
      <c r="D97" s="7">
        <v>0</v>
      </c>
      <c r="E97" s="6">
        <f t="shared" si="6"/>
        <v>0</v>
      </c>
      <c r="F97" s="20"/>
      <c r="G97" s="22"/>
      <c r="H97" s="20"/>
      <c r="I97" s="8"/>
      <c r="J97" s="8"/>
    </row>
    <row r="98" spans="1:10">
      <c r="A98" s="5">
        <v>42162</v>
      </c>
      <c r="B98" s="14">
        <f t="shared" si="8"/>
        <v>1.53</v>
      </c>
      <c r="C98" s="9">
        <f t="shared" si="7"/>
        <v>506</v>
      </c>
      <c r="D98" s="7">
        <v>0</v>
      </c>
      <c r="E98" s="6">
        <f t="shared" si="6"/>
        <v>0</v>
      </c>
      <c r="F98" s="20"/>
      <c r="G98" s="22"/>
      <c r="H98" s="20"/>
      <c r="I98" s="8"/>
      <c r="J98" s="8"/>
    </row>
    <row r="99" spans="1:10">
      <c r="A99" s="2">
        <v>42163</v>
      </c>
      <c r="B99" s="14">
        <f t="shared" si="8"/>
        <v>1.53</v>
      </c>
      <c r="C99" s="9">
        <f t="shared" si="7"/>
        <v>506</v>
      </c>
      <c r="D99" s="4">
        <v>0.01</v>
      </c>
      <c r="E99" s="3">
        <f t="shared" si="6"/>
        <v>5.0600000000000005</v>
      </c>
      <c r="F99" s="17"/>
      <c r="G99" s="19"/>
      <c r="H99" s="17"/>
    </row>
    <row r="100" spans="1:10">
      <c r="A100" s="2">
        <v>42164</v>
      </c>
      <c r="B100" s="14">
        <f t="shared" si="8"/>
        <v>1.5549999999999999</v>
      </c>
      <c r="C100" s="9">
        <f t="shared" si="7"/>
        <v>511</v>
      </c>
      <c r="D100" s="4">
        <v>0.01</v>
      </c>
      <c r="E100" s="3">
        <f t="shared" si="6"/>
        <v>5.1100000000000003</v>
      </c>
      <c r="F100" s="17"/>
      <c r="G100" s="19"/>
      <c r="H100" s="17"/>
    </row>
    <row r="101" spans="1:10">
      <c r="A101" s="2">
        <v>42165</v>
      </c>
      <c r="B101" s="14">
        <f t="shared" si="8"/>
        <v>1.58</v>
      </c>
      <c r="C101" s="9">
        <f t="shared" si="7"/>
        <v>516</v>
      </c>
      <c r="D101" s="4">
        <v>0.01</v>
      </c>
      <c r="E101" s="3">
        <f t="shared" si="6"/>
        <v>5.16</v>
      </c>
      <c r="F101" s="17"/>
      <c r="G101" s="19"/>
      <c r="H101" s="17"/>
    </row>
    <row r="102" spans="1:10">
      <c r="A102" s="2">
        <v>42166</v>
      </c>
      <c r="B102" s="14">
        <f t="shared" si="8"/>
        <v>1.605</v>
      </c>
      <c r="C102" s="9">
        <f t="shared" si="7"/>
        <v>521</v>
      </c>
      <c r="D102" s="4">
        <v>0.01</v>
      </c>
      <c r="E102" s="3">
        <f t="shared" si="6"/>
        <v>5.21</v>
      </c>
      <c r="F102" s="17"/>
      <c r="G102" s="19"/>
      <c r="H102" s="17"/>
    </row>
    <row r="103" spans="1:10">
      <c r="A103" s="2">
        <v>42167</v>
      </c>
      <c r="B103" s="14">
        <f t="shared" si="8"/>
        <v>1.63</v>
      </c>
      <c r="C103" s="9">
        <f t="shared" si="7"/>
        <v>526</v>
      </c>
      <c r="D103" s="4">
        <v>0.01</v>
      </c>
      <c r="E103" s="3">
        <f t="shared" si="6"/>
        <v>5.26</v>
      </c>
      <c r="F103" s="17"/>
      <c r="G103" s="19"/>
      <c r="H103" s="17"/>
    </row>
    <row r="104" spans="1:10">
      <c r="A104" s="5">
        <v>42168</v>
      </c>
      <c r="B104" s="14">
        <f t="shared" si="8"/>
        <v>1.655</v>
      </c>
      <c r="C104" s="9">
        <f t="shared" si="7"/>
        <v>531</v>
      </c>
      <c r="D104" s="7">
        <v>0</v>
      </c>
      <c r="E104" s="6">
        <f t="shared" si="6"/>
        <v>0</v>
      </c>
      <c r="F104" s="20"/>
      <c r="G104" s="22"/>
      <c r="H104" s="20"/>
      <c r="I104" s="8"/>
      <c r="J104" s="8"/>
    </row>
    <row r="105" spans="1:10">
      <c r="A105" s="5">
        <v>42169</v>
      </c>
      <c r="B105" s="14">
        <f t="shared" si="8"/>
        <v>1.655</v>
      </c>
      <c r="C105" s="9">
        <f t="shared" si="7"/>
        <v>531</v>
      </c>
      <c r="D105" s="7">
        <v>0</v>
      </c>
      <c r="E105" s="6">
        <f t="shared" si="6"/>
        <v>0</v>
      </c>
      <c r="F105" s="20"/>
      <c r="G105" s="22"/>
      <c r="H105" s="20"/>
      <c r="I105" s="8"/>
      <c r="J105" s="8"/>
    </row>
    <row r="106" spans="1:10">
      <c r="A106" s="2">
        <v>42170</v>
      </c>
      <c r="B106" s="14">
        <f t="shared" si="8"/>
        <v>1.655</v>
      </c>
      <c r="C106" s="9">
        <f t="shared" si="7"/>
        <v>531</v>
      </c>
      <c r="D106" s="4">
        <v>0.01</v>
      </c>
      <c r="E106" s="3">
        <f t="shared" si="6"/>
        <v>5.3100000000000005</v>
      </c>
      <c r="F106" s="17"/>
      <c r="G106" s="19"/>
      <c r="H106" s="17"/>
    </row>
    <row r="107" spans="1:10">
      <c r="A107" s="2">
        <v>42171</v>
      </c>
      <c r="B107" s="14">
        <f t="shared" si="8"/>
        <v>1.68</v>
      </c>
      <c r="C107" s="9">
        <f t="shared" si="7"/>
        <v>536</v>
      </c>
      <c r="D107" s="4">
        <v>0.01</v>
      </c>
      <c r="E107" s="3">
        <f t="shared" si="6"/>
        <v>5.36</v>
      </c>
      <c r="F107" s="17"/>
      <c r="G107" s="19"/>
      <c r="H107" s="17"/>
    </row>
    <row r="108" spans="1:10">
      <c r="A108" s="2">
        <v>42172</v>
      </c>
      <c r="B108" s="14">
        <f t="shared" si="8"/>
        <v>1.7050000000000001</v>
      </c>
      <c r="C108" s="9">
        <f t="shared" si="7"/>
        <v>541</v>
      </c>
      <c r="D108" s="4">
        <v>0.01</v>
      </c>
      <c r="E108" s="3">
        <f t="shared" si="6"/>
        <v>5.41</v>
      </c>
      <c r="F108" s="17"/>
      <c r="G108" s="19"/>
      <c r="H108" s="17"/>
    </row>
    <row r="109" spans="1:10">
      <c r="A109" s="2">
        <v>42173</v>
      </c>
      <c r="B109" s="14">
        <f t="shared" si="8"/>
        <v>1.73</v>
      </c>
      <c r="C109" s="9">
        <f t="shared" si="7"/>
        <v>546</v>
      </c>
      <c r="D109" s="4">
        <v>0.01</v>
      </c>
      <c r="E109" s="3">
        <f t="shared" si="6"/>
        <v>5.46</v>
      </c>
      <c r="F109" s="17"/>
      <c r="G109" s="19"/>
      <c r="H109" s="17"/>
    </row>
    <row r="110" spans="1:10">
      <c r="A110" s="2">
        <v>42174</v>
      </c>
      <c r="B110" s="14">
        <f t="shared" si="8"/>
        <v>1.7549999999999999</v>
      </c>
      <c r="C110" s="9">
        <f t="shared" si="7"/>
        <v>551</v>
      </c>
      <c r="D110" s="4">
        <v>0.01</v>
      </c>
      <c r="E110" s="3">
        <f t="shared" si="6"/>
        <v>5.51</v>
      </c>
      <c r="F110" s="17"/>
      <c r="G110" s="19"/>
      <c r="H110" s="17"/>
    </row>
    <row r="111" spans="1:10">
      <c r="A111" s="5">
        <v>42175</v>
      </c>
      <c r="B111" s="14">
        <f t="shared" si="8"/>
        <v>1.7849999999999999</v>
      </c>
      <c r="C111" s="9">
        <f t="shared" si="7"/>
        <v>557</v>
      </c>
      <c r="D111" s="7">
        <v>0</v>
      </c>
      <c r="E111" s="6">
        <f t="shared" si="6"/>
        <v>0</v>
      </c>
      <c r="F111" s="20"/>
      <c r="G111" s="22"/>
      <c r="H111" s="20"/>
      <c r="I111" s="8"/>
      <c r="J111" s="8"/>
    </row>
    <row r="112" spans="1:10">
      <c r="A112" s="5">
        <v>42176</v>
      </c>
      <c r="B112" s="14">
        <f t="shared" si="8"/>
        <v>1.7849999999999999</v>
      </c>
      <c r="C112" s="9">
        <f t="shared" si="7"/>
        <v>557</v>
      </c>
      <c r="D112" s="7">
        <v>0</v>
      </c>
      <c r="E112" s="6">
        <f t="shared" si="6"/>
        <v>0</v>
      </c>
      <c r="F112" s="20"/>
      <c r="G112" s="22"/>
      <c r="H112" s="20"/>
      <c r="I112" s="8"/>
      <c r="J112" s="8"/>
    </row>
    <row r="113" spans="1:10">
      <c r="A113" s="2">
        <v>42177</v>
      </c>
      <c r="B113" s="14">
        <f t="shared" si="8"/>
        <v>1.7849999999999999</v>
      </c>
      <c r="C113" s="9">
        <f t="shared" si="7"/>
        <v>557</v>
      </c>
      <c r="D113" s="4">
        <v>0.01</v>
      </c>
      <c r="E113" s="3">
        <f t="shared" si="6"/>
        <v>5.57</v>
      </c>
      <c r="F113" s="17"/>
      <c r="G113" s="19"/>
      <c r="H113" s="17"/>
    </row>
    <row r="114" spans="1:10">
      <c r="A114" s="2">
        <v>42178</v>
      </c>
      <c r="B114" s="14">
        <f t="shared" si="8"/>
        <v>1.8149999999999999</v>
      </c>
      <c r="C114" s="9">
        <f t="shared" si="7"/>
        <v>563</v>
      </c>
      <c r="D114" s="4">
        <v>0.01</v>
      </c>
      <c r="E114" s="3">
        <f t="shared" si="6"/>
        <v>5.63</v>
      </c>
      <c r="F114" s="17"/>
      <c r="G114" s="19"/>
      <c r="H114" s="17"/>
    </row>
    <row r="115" spans="1:10">
      <c r="A115" s="2">
        <v>42179</v>
      </c>
      <c r="B115" s="14">
        <f t="shared" si="8"/>
        <v>1.845</v>
      </c>
      <c r="C115" s="9">
        <f t="shared" si="7"/>
        <v>569</v>
      </c>
      <c r="D115" s="4">
        <v>0.01</v>
      </c>
      <c r="E115" s="3">
        <f t="shared" si="6"/>
        <v>5.69</v>
      </c>
      <c r="F115" s="17"/>
      <c r="G115" s="19"/>
      <c r="H115" s="17"/>
    </row>
    <row r="116" spans="1:10">
      <c r="A116" s="2">
        <v>42180</v>
      </c>
      <c r="B116" s="14">
        <f t="shared" si="8"/>
        <v>1.875</v>
      </c>
      <c r="C116" s="9">
        <f t="shared" si="7"/>
        <v>575</v>
      </c>
      <c r="D116" s="4">
        <v>0.01</v>
      </c>
      <c r="E116" s="3">
        <f t="shared" si="6"/>
        <v>5.75</v>
      </c>
      <c r="F116" s="17"/>
      <c r="G116" s="19"/>
      <c r="H116" s="17"/>
    </row>
    <row r="117" spans="1:10">
      <c r="A117" s="2">
        <v>42181</v>
      </c>
      <c r="B117" s="14">
        <f t="shared" si="8"/>
        <v>1.905</v>
      </c>
      <c r="C117" s="9">
        <f t="shared" si="7"/>
        <v>581</v>
      </c>
      <c r="D117" s="4">
        <v>0.01</v>
      </c>
      <c r="E117" s="3">
        <f t="shared" si="6"/>
        <v>5.8100000000000005</v>
      </c>
      <c r="F117" s="17"/>
      <c r="G117" s="19"/>
      <c r="H117" s="17"/>
    </row>
    <row r="118" spans="1:10">
      <c r="A118" s="5">
        <v>42182</v>
      </c>
      <c r="B118" s="14">
        <f t="shared" si="8"/>
        <v>1.9350000000000001</v>
      </c>
      <c r="C118" s="9">
        <f t="shared" si="7"/>
        <v>587</v>
      </c>
      <c r="D118" s="7">
        <v>0</v>
      </c>
      <c r="E118" s="6">
        <f t="shared" si="6"/>
        <v>0</v>
      </c>
      <c r="F118" s="20"/>
      <c r="G118" s="22"/>
      <c r="H118" s="20"/>
      <c r="I118" s="8"/>
      <c r="J118" s="8"/>
    </row>
    <row r="119" spans="1:10">
      <c r="A119" s="5">
        <v>42183</v>
      </c>
      <c r="B119" s="14">
        <f t="shared" si="8"/>
        <v>1.9350000000000001</v>
      </c>
      <c r="C119" s="9">
        <f t="shared" si="7"/>
        <v>587</v>
      </c>
      <c r="D119" s="7">
        <v>0</v>
      </c>
      <c r="E119" s="6">
        <f t="shared" si="6"/>
        <v>0</v>
      </c>
      <c r="F119" s="20"/>
      <c r="G119" s="22"/>
      <c r="H119" s="20"/>
      <c r="I119" s="8"/>
      <c r="J119" s="8"/>
    </row>
    <row r="120" spans="1:10">
      <c r="A120" s="2">
        <v>42184</v>
      </c>
      <c r="B120" s="14">
        <f t="shared" si="8"/>
        <v>1.9350000000000001</v>
      </c>
      <c r="C120" s="9">
        <f t="shared" si="7"/>
        <v>587</v>
      </c>
      <c r="D120" s="4">
        <v>0.01</v>
      </c>
      <c r="E120" s="3">
        <f t="shared" si="6"/>
        <v>5.87</v>
      </c>
      <c r="F120" s="17"/>
      <c r="G120" s="19"/>
      <c r="H120" s="17"/>
    </row>
    <row r="121" spans="1:10">
      <c r="A121" s="2">
        <v>42185</v>
      </c>
      <c r="B121" s="14">
        <f t="shared" si="8"/>
        <v>1.9650000000000001</v>
      </c>
      <c r="C121" s="9">
        <f t="shared" si="7"/>
        <v>593</v>
      </c>
      <c r="D121" s="4">
        <v>0.01</v>
      </c>
      <c r="E121" s="3">
        <f t="shared" si="6"/>
        <v>5.93</v>
      </c>
      <c r="F121" s="17"/>
      <c r="G121" s="19"/>
      <c r="H121" s="17"/>
    </row>
    <row r="122" spans="1:10">
      <c r="A122" s="2">
        <v>42186</v>
      </c>
      <c r="B122" s="14">
        <f t="shared" si="8"/>
        <v>1.9950000000000001</v>
      </c>
      <c r="C122" s="9">
        <f t="shared" si="7"/>
        <v>599</v>
      </c>
      <c r="D122" s="4">
        <v>0.01</v>
      </c>
      <c r="E122" s="3">
        <f t="shared" si="6"/>
        <v>5.99</v>
      </c>
      <c r="F122" s="17"/>
      <c r="G122" s="19"/>
      <c r="H122" s="17"/>
    </row>
    <row r="123" spans="1:10">
      <c r="A123" s="2">
        <v>42187</v>
      </c>
      <c r="B123" s="14">
        <f t="shared" si="8"/>
        <v>2.0249999999999999</v>
      </c>
      <c r="C123" s="9">
        <f t="shared" si="7"/>
        <v>605</v>
      </c>
      <c r="D123" s="4">
        <v>0.01</v>
      </c>
      <c r="E123" s="3">
        <f t="shared" si="6"/>
        <v>6.05</v>
      </c>
      <c r="F123" s="17"/>
      <c r="G123" s="19"/>
      <c r="H123" s="17"/>
    </row>
    <row r="124" spans="1:10">
      <c r="A124" s="2">
        <v>42188</v>
      </c>
      <c r="B124" s="14">
        <f t="shared" si="8"/>
        <v>2.0550000000000002</v>
      </c>
      <c r="C124" s="9">
        <f t="shared" si="7"/>
        <v>611</v>
      </c>
      <c r="D124" s="4">
        <v>0.01</v>
      </c>
      <c r="E124" s="3">
        <f t="shared" si="6"/>
        <v>6.11</v>
      </c>
      <c r="F124" s="17"/>
      <c r="G124" s="19"/>
      <c r="H124" s="17"/>
    </row>
    <row r="125" spans="1:10">
      <c r="A125" s="5">
        <v>42189</v>
      </c>
      <c r="B125" s="14">
        <f t="shared" si="8"/>
        <v>2.085</v>
      </c>
      <c r="C125" s="9">
        <f t="shared" si="7"/>
        <v>617</v>
      </c>
      <c r="D125" s="7">
        <v>0</v>
      </c>
      <c r="E125" s="6">
        <f t="shared" si="6"/>
        <v>0</v>
      </c>
      <c r="F125" s="20"/>
      <c r="G125" s="22"/>
      <c r="H125" s="20"/>
      <c r="I125" s="8"/>
      <c r="J125" s="8"/>
    </row>
    <row r="126" spans="1:10">
      <c r="A126" s="5">
        <v>42190</v>
      </c>
      <c r="B126" s="14">
        <f t="shared" si="8"/>
        <v>2.085</v>
      </c>
      <c r="C126" s="9">
        <f t="shared" si="7"/>
        <v>617</v>
      </c>
      <c r="D126" s="7">
        <v>0</v>
      </c>
      <c r="E126" s="6">
        <f t="shared" si="6"/>
        <v>0</v>
      </c>
      <c r="F126" s="20"/>
      <c r="G126" s="22"/>
      <c r="H126" s="20"/>
      <c r="I126" s="8"/>
      <c r="J126" s="8"/>
    </row>
    <row r="127" spans="1:10">
      <c r="A127" s="2">
        <v>42191</v>
      </c>
      <c r="B127" s="14">
        <f t="shared" si="8"/>
        <v>2.085</v>
      </c>
      <c r="C127" s="9">
        <f t="shared" si="7"/>
        <v>617</v>
      </c>
      <c r="D127" s="4">
        <v>0.01</v>
      </c>
      <c r="E127" s="3">
        <f t="shared" si="6"/>
        <v>6.17</v>
      </c>
      <c r="F127" s="17"/>
      <c r="G127" s="19"/>
      <c r="H127" s="17"/>
    </row>
    <row r="128" spans="1:10">
      <c r="A128" s="2">
        <v>42192</v>
      </c>
      <c r="B128" s="14">
        <f t="shared" si="8"/>
        <v>2.1150000000000002</v>
      </c>
      <c r="C128" s="9">
        <f t="shared" si="7"/>
        <v>623</v>
      </c>
      <c r="D128" s="4">
        <v>0.01</v>
      </c>
      <c r="E128" s="3">
        <f t="shared" si="6"/>
        <v>6.23</v>
      </c>
      <c r="F128" s="17"/>
      <c r="G128" s="19"/>
      <c r="H128" s="17"/>
    </row>
    <row r="129" spans="1:10">
      <c r="A129" s="2">
        <v>42193</v>
      </c>
      <c r="B129" s="14">
        <f t="shared" si="8"/>
        <v>2.145</v>
      </c>
      <c r="C129" s="9">
        <f t="shared" si="7"/>
        <v>629</v>
      </c>
      <c r="D129" s="4">
        <v>0.01</v>
      </c>
      <c r="E129" s="3">
        <f t="shared" si="6"/>
        <v>6.29</v>
      </c>
      <c r="F129" s="17"/>
      <c r="G129" s="19"/>
      <c r="H129" s="17"/>
    </row>
    <row r="130" spans="1:10">
      <c r="A130" s="2">
        <v>42194</v>
      </c>
      <c r="B130" s="14">
        <f t="shared" si="8"/>
        <v>2.1749999999999998</v>
      </c>
      <c r="C130" s="9">
        <f t="shared" si="7"/>
        <v>635</v>
      </c>
      <c r="D130" s="4">
        <v>0.01</v>
      </c>
      <c r="E130" s="3">
        <f t="shared" si="6"/>
        <v>6.3500000000000005</v>
      </c>
      <c r="F130" s="17"/>
      <c r="G130" s="19"/>
      <c r="H130" s="17"/>
    </row>
    <row r="131" spans="1:10">
      <c r="A131" s="2">
        <v>42195</v>
      </c>
      <c r="B131" s="14">
        <f t="shared" si="8"/>
        <v>2.2050000000000001</v>
      </c>
      <c r="C131" s="9">
        <f t="shared" si="7"/>
        <v>641</v>
      </c>
      <c r="D131" s="4">
        <v>0.01</v>
      </c>
      <c r="E131" s="3">
        <f t="shared" ref="E131:E194" si="9">C131*D131</f>
        <v>6.41</v>
      </c>
      <c r="F131" s="17"/>
      <c r="G131" s="19"/>
      <c r="H131" s="17"/>
    </row>
    <row r="132" spans="1:10">
      <c r="A132" s="5">
        <v>42196</v>
      </c>
      <c r="B132" s="14">
        <f t="shared" si="8"/>
        <v>2.2349999999999999</v>
      </c>
      <c r="C132" s="9">
        <f t="shared" ref="C132:C195" si="10">ROUND(C131*(1+D131),0)</f>
        <v>647</v>
      </c>
      <c r="D132" s="7">
        <v>0</v>
      </c>
      <c r="E132" s="6">
        <f t="shared" si="9"/>
        <v>0</v>
      </c>
      <c r="F132" s="20"/>
      <c r="G132" s="22"/>
      <c r="H132" s="20"/>
      <c r="I132" s="8"/>
      <c r="J132" s="8"/>
    </row>
    <row r="133" spans="1:10">
      <c r="A133" s="5">
        <v>42197</v>
      </c>
      <c r="B133" s="14">
        <f t="shared" si="8"/>
        <v>2.2349999999999999</v>
      </c>
      <c r="C133" s="9">
        <f t="shared" si="10"/>
        <v>647</v>
      </c>
      <c r="D133" s="7">
        <v>0</v>
      </c>
      <c r="E133" s="6">
        <f t="shared" si="9"/>
        <v>0</v>
      </c>
      <c r="F133" s="20"/>
      <c r="G133" s="22"/>
      <c r="H133" s="20"/>
      <c r="I133" s="8"/>
      <c r="J133" s="8"/>
    </row>
    <row r="134" spans="1:10">
      <c r="A134" s="2">
        <v>42198</v>
      </c>
      <c r="B134" s="14">
        <f t="shared" ref="B134:B197" si="11">(C134-C$3)/C$3</f>
        <v>2.2349999999999999</v>
      </c>
      <c r="C134" s="9">
        <f t="shared" si="10"/>
        <v>647</v>
      </c>
      <c r="D134" s="4">
        <v>0.01</v>
      </c>
      <c r="E134" s="3">
        <f t="shared" si="9"/>
        <v>6.47</v>
      </c>
      <c r="F134" s="17"/>
      <c r="G134" s="19"/>
      <c r="H134" s="17"/>
    </row>
    <row r="135" spans="1:10">
      <c r="A135" s="2">
        <v>42199</v>
      </c>
      <c r="B135" s="14">
        <f t="shared" si="11"/>
        <v>2.2650000000000001</v>
      </c>
      <c r="C135" s="9">
        <f t="shared" si="10"/>
        <v>653</v>
      </c>
      <c r="D135" s="4">
        <v>0.01</v>
      </c>
      <c r="E135" s="3">
        <f t="shared" si="9"/>
        <v>6.53</v>
      </c>
      <c r="F135" s="17"/>
      <c r="G135" s="19"/>
      <c r="H135" s="17"/>
    </row>
    <row r="136" spans="1:10">
      <c r="A136" s="2">
        <v>42200</v>
      </c>
      <c r="B136" s="14">
        <f t="shared" si="11"/>
        <v>2.2999999999999998</v>
      </c>
      <c r="C136" s="9">
        <f t="shared" si="10"/>
        <v>660</v>
      </c>
      <c r="D136" s="4">
        <v>0.01</v>
      </c>
      <c r="E136" s="3">
        <f t="shared" si="9"/>
        <v>6.6000000000000005</v>
      </c>
      <c r="F136" s="17"/>
      <c r="G136" s="19"/>
      <c r="H136" s="17"/>
    </row>
    <row r="137" spans="1:10">
      <c r="A137" s="2">
        <v>42201</v>
      </c>
      <c r="B137" s="14">
        <f t="shared" si="11"/>
        <v>2.335</v>
      </c>
      <c r="C137" s="9">
        <f t="shared" si="10"/>
        <v>667</v>
      </c>
      <c r="D137" s="4">
        <v>0.01</v>
      </c>
      <c r="E137" s="3">
        <f t="shared" si="9"/>
        <v>6.67</v>
      </c>
      <c r="F137" s="17"/>
      <c r="G137" s="19"/>
      <c r="H137" s="17"/>
    </row>
    <row r="138" spans="1:10">
      <c r="A138" s="2">
        <v>42202</v>
      </c>
      <c r="B138" s="14">
        <f t="shared" si="11"/>
        <v>2.37</v>
      </c>
      <c r="C138" s="9">
        <f t="shared" si="10"/>
        <v>674</v>
      </c>
      <c r="D138" s="4">
        <v>0.01</v>
      </c>
      <c r="E138" s="3">
        <f t="shared" si="9"/>
        <v>6.74</v>
      </c>
      <c r="F138" s="17"/>
      <c r="G138" s="19"/>
      <c r="H138" s="17"/>
    </row>
    <row r="139" spans="1:10">
      <c r="A139" s="5">
        <v>42203</v>
      </c>
      <c r="B139" s="14">
        <f t="shared" si="11"/>
        <v>2.4049999999999998</v>
      </c>
      <c r="C139" s="9">
        <f t="shared" si="10"/>
        <v>681</v>
      </c>
      <c r="D139" s="7">
        <v>0</v>
      </c>
      <c r="E139" s="6">
        <f t="shared" si="9"/>
        <v>0</v>
      </c>
      <c r="F139" s="20"/>
      <c r="G139" s="22"/>
      <c r="H139" s="20"/>
      <c r="I139" s="8"/>
      <c r="J139" s="8"/>
    </row>
    <row r="140" spans="1:10">
      <c r="A140" s="5">
        <v>42204</v>
      </c>
      <c r="B140" s="14">
        <f t="shared" si="11"/>
        <v>2.4049999999999998</v>
      </c>
      <c r="C140" s="9">
        <f t="shared" si="10"/>
        <v>681</v>
      </c>
      <c r="D140" s="7">
        <v>0</v>
      </c>
      <c r="E140" s="6">
        <f t="shared" si="9"/>
        <v>0</v>
      </c>
      <c r="F140" s="20"/>
      <c r="G140" s="22"/>
      <c r="H140" s="20"/>
      <c r="I140" s="8"/>
      <c r="J140" s="8"/>
    </row>
    <row r="141" spans="1:10">
      <c r="A141" s="2">
        <v>42205</v>
      </c>
      <c r="B141" s="14">
        <f t="shared" si="11"/>
        <v>2.4049999999999998</v>
      </c>
      <c r="C141" s="9">
        <f t="shared" si="10"/>
        <v>681</v>
      </c>
      <c r="D141" s="4">
        <v>0.01</v>
      </c>
      <c r="E141" s="3">
        <f t="shared" si="9"/>
        <v>6.8100000000000005</v>
      </c>
      <c r="F141" s="17"/>
      <c r="G141" s="19"/>
      <c r="H141" s="17"/>
    </row>
    <row r="142" spans="1:10">
      <c r="A142" s="2">
        <v>42206</v>
      </c>
      <c r="B142" s="14">
        <f t="shared" si="11"/>
        <v>2.44</v>
      </c>
      <c r="C142" s="9">
        <f t="shared" si="10"/>
        <v>688</v>
      </c>
      <c r="D142" s="4">
        <v>0.01</v>
      </c>
      <c r="E142" s="3">
        <f t="shared" si="9"/>
        <v>6.88</v>
      </c>
      <c r="F142" s="17"/>
      <c r="G142" s="19"/>
      <c r="H142" s="17"/>
    </row>
    <row r="143" spans="1:10">
      <c r="A143" s="2">
        <v>42207</v>
      </c>
      <c r="B143" s="14">
        <f t="shared" si="11"/>
        <v>2.4750000000000001</v>
      </c>
      <c r="C143" s="9">
        <f t="shared" si="10"/>
        <v>695</v>
      </c>
      <c r="D143" s="4">
        <v>0.01</v>
      </c>
      <c r="E143" s="3">
        <f t="shared" si="9"/>
        <v>6.95</v>
      </c>
      <c r="F143" s="17"/>
      <c r="G143" s="19"/>
      <c r="H143" s="17"/>
    </row>
    <row r="144" spans="1:10">
      <c r="A144" s="2">
        <v>42208</v>
      </c>
      <c r="B144" s="14">
        <f t="shared" si="11"/>
        <v>2.5099999999999998</v>
      </c>
      <c r="C144" s="9">
        <f t="shared" si="10"/>
        <v>702</v>
      </c>
      <c r="D144" s="4">
        <v>0.01</v>
      </c>
      <c r="E144" s="3">
        <f t="shared" si="9"/>
        <v>7.0200000000000005</v>
      </c>
      <c r="F144" s="17"/>
      <c r="G144" s="19"/>
      <c r="H144" s="17"/>
    </row>
    <row r="145" spans="1:10">
      <c r="A145" s="2">
        <v>42209</v>
      </c>
      <c r="B145" s="14">
        <f t="shared" si="11"/>
        <v>2.5449999999999999</v>
      </c>
      <c r="C145" s="9">
        <f t="shared" si="10"/>
        <v>709</v>
      </c>
      <c r="D145" s="4">
        <v>0.01</v>
      </c>
      <c r="E145" s="3">
        <f t="shared" si="9"/>
        <v>7.09</v>
      </c>
      <c r="F145" s="17"/>
      <c r="G145" s="19"/>
      <c r="H145" s="17"/>
    </row>
    <row r="146" spans="1:10">
      <c r="A146" s="5">
        <v>42210</v>
      </c>
      <c r="B146" s="14">
        <f t="shared" si="11"/>
        <v>2.58</v>
      </c>
      <c r="C146" s="9">
        <f t="shared" si="10"/>
        <v>716</v>
      </c>
      <c r="D146" s="7">
        <v>0</v>
      </c>
      <c r="E146" s="6">
        <f t="shared" si="9"/>
        <v>0</v>
      </c>
      <c r="F146" s="20"/>
      <c r="G146" s="22"/>
      <c r="H146" s="20"/>
      <c r="I146" s="8"/>
      <c r="J146" s="8"/>
    </row>
    <row r="147" spans="1:10">
      <c r="A147" s="5">
        <v>42211</v>
      </c>
      <c r="B147" s="14">
        <f t="shared" si="11"/>
        <v>2.58</v>
      </c>
      <c r="C147" s="9">
        <f t="shared" si="10"/>
        <v>716</v>
      </c>
      <c r="D147" s="7">
        <v>0</v>
      </c>
      <c r="E147" s="6">
        <f t="shared" si="9"/>
        <v>0</v>
      </c>
      <c r="F147" s="20"/>
      <c r="G147" s="22"/>
      <c r="H147" s="20"/>
      <c r="I147" s="8"/>
      <c r="J147" s="8"/>
    </row>
    <row r="148" spans="1:10">
      <c r="A148" s="2">
        <v>42212</v>
      </c>
      <c r="B148" s="14">
        <f t="shared" si="11"/>
        <v>2.58</v>
      </c>
      <c r="C148" s="9">
        <f t="shared" si="10"/>
        <v>716</v>
      </c>
      <c r="D148" s="4">
        <v>0.01</v>
      </c>
      <c r="E148" s="3">
        <f t="shared" si="9"/>
        <v>7.16</v>
      </c>
      <c r="F148" s="17"/>
      <c r="G148" s="19"/>
      <c r="H148" s="17"/>
    </row>
    <row r="149" spans="1:10">
      <c r="A149" s="2">
        <v>42213</v>
      </c>
      <c r="B149" s="14">
        <f t="shared" si="11"/>
        <v>2.6150000000000002</v>
      </c>
      <c r="C149" s="9">
        <f t="shared" si="10"/>
        <v>723</v>
      </c>
      <c r="D149" s="4">
        <v>0.01</v>
      </c>
      <c r="E149" s="3">
        <f t="shared" si="9"/>
        <v>7.23</v>
      </c>
      <c r="F149" s="17"/>
      <c r="G149" s="19"/>
      <c r="H149" s="17"/>
    </row>
    <row r="150" spans="1:10">
      <c r="A150" s="2">
        <v>42214</v>
      </c>
      <c r="B150" s="14">
        <f t="shared" si="11"/>
        <v>2.65</v>
      </c>
      <c r="C150" s="9">
        <f t="shared" si="10"/>
        <v>730</v>
      </c>
      <c r="D150" s="4">
        <v>0.01</v>
      </c>
      <c r="E150" s="3">
        <f t="shared" si="9"/>
        <v>7.3</v>
      </c>
      <c r="F150" s="17"/>
      <c r="G150" s="19"/>
      <c r="H150" s="17"/>
    </row>
    <row r="151" spans="1:10">
      <c r="A151" s="2">
        <v>42215</v>
      </c>
      <c r="B151" s="14">
        <f t="shared" si="11"/>
        <v>2.6850000000000001</v>
      </c>
      <c r="C151" s="9">
        <f t="shared" si="10"/>
        <v>737</v>
      </c>
      <c r="D151" s="4">
        <v>0.01</v>
      </c>
      <c r="E151" s="3">
        <f t="shared" si="9"/>
        <v>7.37</v>
      </c>
      <c r="F151" s="17"/>
      <c r="G151" s="19"/>
      <c r="H151" s="17"/>
    </row>
    <row r="152" spans="1:10">
      <c r="A152" s="2">
        <v>42216</v>
      </c>
      <c r="B152" s="14">
        <f t="shared" si="11"/>
        <v>2.72</v>
      </c>
      <c r="C152" s="9">
        <f t="shared" si="10"/>
        <v>744</v>
      </c>
      <c r="D152" s="4">
        <v>0.01</v>
      </c>
      <c r="E152" s="3">
        <f t="shared" si="9"/>
        <v>7.44</v>
      </c>
      <c r="F152" s="17"/>
      <c r="G152" s="19"/>
      <c r="H152" s="17"/>
    </row>
    <row r="153" spans="1:10">
      <c r="A153" s="5">
        <v>42217</v>
      </c>
      <c r="B153" s="14">
        <f t="shared" si="11"/>
        <v>2.7549999999999999</v>
      </c>
      <c r="C153" s="9">
        <f t="shared" si="10"/>
        <v>751</v>
      </c>
      <c r="D153" s="7">
        <v>0</v>
      </c>
      <c r="E153" s="6">
        <f t="shared" si="9"/>
        <v>0</v>
      </c>
      <c r="F153" s="20"/>
      <c r="G153" s="22"/>
      <c r="H153" s="20"/>
      <c r="I153" s="8"/>
      <c r="J153" s="8"/>
    </row>
    <row r="154" spans="1:10">
      <c r="A154" s="5">
        <v>42218</v>
      </c>
      <c r="B154" s="14">
        <f t="shared" si="11"/>
        <v>2.7549999999999999</v>
      </c>
      <c r="C154" s="9">
        <f t="shared" si="10"/>
        <v>751</v>
      </c>
      <c r="D154" s="7">
        <v>0</v>
      </c>
      <c r="E154" s="6">
        <f t="shared" si="9"/>
        <v>0</v>
      </c>
      <c r="F154" s="20"/>
      <c r="G154" s="22"/>
      <c r="H154" s="20"/>
      <c r="I154" s="8"/>
      <c r="J154" s="8"/>
    </row>
    <row r="155" spans="1:10">
      <c r="A155" s="2">
        <v>42219</v>
      </c>
      <c r="B155" s="14">
        <f t="shared" si="11"/>
        <v>2.7549999999999999</v>
      </c>
      <c r="C155" s="9">
        <f t="shared" si="10"/>
        <v>751</v>
      </c>
      <c r="D155" s="4">
        <v>0.01</v>
      </c>
      <c r="E155" s="3">
        <f t="shared" si="9"/>
        <v>7.51</v>
      </c>
      <c r="F155" s="17"/>
      <c r="G155" s="19"/>
      <c r="H155" s="17"/>
    </row>
    <row r="156" spans="1:10">
      <c r="A156" s="2">
        <v>42220</v>
      </c>
      <c r="B156" s="14">
        <f t="shared" si="11"/>
        <v>2.7949999999999999</v>
      </c>
      <c r="C156" s="9">
        <f t="shared" si="10"/>
        <v>759</v>
      </c>
      <c r="D156" s="4">
        <v>0.01</v>
      </c>
      <c r="E156" s="3">
        <f t="shared" si="9"/>
        <v>7.59</v>
      </c>
      <c r="F156" s="17"/>
      <c r="G156" s="19"/>
      <c r="H156" s="17"/>
    </row>
    <row r="157" spans="1:10">
      <c r="A157" s="2">
        <v>42221</v>
      </c>
      <c r="B157" s="14">
        <f t="shared" si="11"/>
        <v>2.835</v>
      </c>
      <c r="C157" s="9">
        <f t="shared" si="10"/>
        <v>767</v>
      </c>
      <c r="D157" s="4">
        <v>0.01</v>
      </c>
      <c r="E157" s="3">
        <f t="shared" si="9"/>
        <v>7.67</v>
      </c>
      <c r="F157" s="17"/>
      <c r="G157" s="19"/>
      <c r="H157" s="17"/>
    </row>
    <row r="158" spans="1:10">
      <c r="A158" s="2">
        <v>42222</v>
      </c>
      <c r="B158" s="14">
        <f t="shared" si="11"/>
        <v>2.875</v>
      </c>
      <c r="C158" s="9">
        <f t="shared" si="10"/>
        <v>775</v>
      </c>
      <c r="D158" s="4">
        <v>0.01</v>
      </c>
      <c r="E158" s="3">
        <f t="shared" si="9"/>
        <v>7.75</v>
      </c>
      <c r="F158" s="17"/>
      <c r="G158" s="19"/>
      <c r="H158" s="17"/>
    </row>
    <row r="159" spans="1:10">
      <c r="A159" s="2">
        <v>42223</v>
      </c>
      <c r="B159" s="14">
        <f t="shared" si="11"/>
        <v>2.915</v>
      </c>
      <c r="C159" s="9">
        <f t="shared" si="10"/>
        <v>783</v>
      </c>
      <c r="D159" s="4">
        <v>0.01</v>
      </c>
      <c r="E159" s="3">
        <f t="shared" si="9"/>
        <v>7.83</v>
      </c>
      <c r="F159" s="17"/>
      <c r="G159" s="19"/>
      <c r="H159" s="17"/>
    </row>
    <row r="160" spans="1:10">
      <c r="A160" s="5">
        <v>42224</v>
      </c>
      <c r="B160" s="14">
        <f t="shared" si="11"/>
        <v>2.9550000000000001</v>
      </c>
      <c r="C160" s="9">
        <f t="shared" si="10"/>
        <v>791</v>
      </c>
      <c r="D160" s="7">
        <v>0</v>
      </c>
      <c r="E160" s="6">
        <f t="shared" si="9"/>
        <v>0</v>
      </c>
      <c r="F160" s="20"/>
      <c r="G160" s="22"/>
      <c r="H160" s="20"/>
      <c r="I160" s="8"/>
      <c r="J160" s="8"/>
    </row>
    <row r="161" spans="1:10">
      <c r="A161" s="5">
        <v>42225</v>
      </c>
      <c r="B161" s="14">
        <f t="shared" si="11"/>
        <v>2.9550000000000001</v>
      </c>
      <c r="C161" s="9">
        <f t="shared" si="10"/>
        <v>791</v>
      </c>
      <c r="D161" s="7">
        <v>0</v>
      </c>
      <c r="E161" s="6">
        <f t="shared" si="9"/>
        <v>0</v>
      </c>
      <c r="F161" s="20"/>
      <c r="G161" s="22"/>
      <c r="H161" s="20"/>
      <c r="I161" s="8"/>
      <c r="J161" s="8"/>
    </row>
    <row r="162" spans="1:10">
      <c r="A162" s="2">
        <v>42226</v>
      </c>
      <c r="B162" s="14">
        <f t="shared" si="11"/>
        <v>2.9550000000000001</v>
      </c>
      <c r="C162" s="9">
        <f t="shared" si="10"/>
        <v>791</v>
      </c>
      <c r="D162" s="4">
        <v>0.01</v>
      </c>
      <c r="E162" s="3">
        <f t="shared" si="9"/>
        <v>7.91</v>
      </c>
      <c r="F162" s="17"/>
      <c r="G162" s="19"/>
      <c r="H162" s="17"/>
    </row>
    <row r="163" spans="1:10">
      <c r="A163" s="2">
        <v>42227</v>
      </c>
      <c r="B163" s="14">
        <f t="shared" si="11"/>
        <v>2.9950000000000001</v>
      </c>
      <c r="C163" s="9">
        <f t="shared" si="10"/>
        <v>799</v>
      </c>
      <c r="D163" s="4">
        <v>0.01</v>
      </c>
      <c r="E163" s="3">
        <f t="shared" si="9"/>
        <v>7.99</v>
      </c>
      <c r="F163" s="17"/>
      <c r="G163" s="19"/>
      <c r="H163" s="17"/>
    </row>
    <row r="164" spans="1:10">
      <c r="A164" s="2">
        <v>42228</v>
      </c>
      <c r="B164" s="14">
        <f t="shared" si="11"/>
        <v>3.0350000000000001</v>
      </c>
      <c r="C164" s="9">
        <f t="shared" si="10"/>
        <v>807</v>
      </c>
      <c r="D164" s="4">
        <v>0.01</v>
      </c>
      <c r="E164" s="3">
        <f t="shared" si="9"/>
        <v>8.07</v>
      </c>
      <c r="F164" s="17"/>
      <c r="G164" s="19"/>
      <c r="H164" s="17"/>
    </row>
    <row r="165" spans="1:10">
      <c r="A165" s="2">
        <v>42229</v>
      </c>
      <c r="B165" s="14">
        <f t="shared" si="11"/>
        <v>3.0750000000000002</v>
      </c>
      <c r="C165" s="9">
        <f t="shared" si="10"/>
        <v>815</v>
      </c>
      <c r="D165" s="4">
        <v>0.01</v>
      </c>
      <c r="E165" s="3">
        <f t="shared" si="9"/>
        <v>8.15</v>
      </c>
      <c r="F165" s="17"/>
      <c r="G165" s="19"/>
      <c r="H165" s="17"/>
    </row>
    <row r="166" spans="1:10">
      <c r="A166" s="2">
        <v>42230</v>
      </c>
      <c r="B166" s="14">
        <f t="shared" si="11"/>
        <v>3.1150000000000002</v>
      </c>
      <c r="C166" s="9">
        <f t="shared" si="10"/>
        <v>823</v>
      </c>
      <c r="D166" s="4">
        <v>0.01</v>
      </c>
      <c r="E166" s="3">
        <f t="shared" si="9"/>
        <v>8.23</v>
      </c>
      <c r="F166" s="17"/>
      <c r="G166" s="19"/>
      <c r="H166" s="17"/>
    </row>
    <row r="167" spans="1:10">
      <c r="A167" s="2">
        <v>42231</v>
      </c>
      <c r="B167" s="14">
        <f t="shared" si="11"/>
        <v>3.1549999999999998</v>
      </c>
      <c r="C167" s="9">
        <f t="shared" si="10"/>
        <v>831</v>
      </c>
      <c r="D167" s="7">
        <v>0</v>
      </c>
      <c r="E167" s="3">
        <f t="shared" si="9"/>
        <v>0</v>
      </c>
      <c r="F167" s="17"/>
      <c r="G167" s="19"/>
      <c r="H167" s="17"/>
    </row>
    <row r="168" spans="1:10">
      <c r="A168" s="2">
        <v>42232</v>
      </c>
      <c r="B168" s="14">
        <f t="shared" si="11"/>
        <v>3.1549999999999998</v>
      </c>
      <c r="C168" s="9">
        <f t="shared" si="10"/>
        <v>831</v>
      </c>
      <c r="D168" s="7">
        <v>0</v>
      </c>
      <c r="E168" s="3">
        <f t="shared" si="9"/>
        <v>0</v>
      </c>
      <c r="F168" s="17"/>
      <c r="G168" s="19"/>
      <c r="H168" s="17"/>
    </row>
    <row r="169" spans="1:10">
      <c r="A169" s="2">
        <v>42233</v>
      </c>
      <c r="B169" s="14">
        <f t="shared" si="11"/>
        <v>3.1549999999999998</v>
      </c>
      <c r="C169" s="9">
        <f t="shared" si="10"/>
        <v>831</v>
      </c>
      <c r="D169" s="4">
        <v>0.01</v>
      </c>
      <c r="E169" s="3">
        <f t="shared" si="9"/>
        <v>8.31</v>
      </c>
      <c r="F169" s="17"/>
      <c r="G169" s="19"/>
      <c r="H169" s="17"/>
    </row>
    <row r="170" spans="1:10">
      <c r="A170" s="2">
        <v>42234</v>
      </c>
      <c r="B170" s="14">
        <f t="shared" si="11"/>
        <v>3.1949999999999998</v>
      </c>
      <c r="C170" s="9">
        <f t="shared" si="10"/>
        <v>839</v>
      </c>
      <c r="D170" s="4">
        <v>0.01</v>
      </c>
      <c r="E170" s="3">
        <f t="shared" si="9"/>
        <v>8.39</v>
      </c>
      <c r="F170" s="17"/>
      <c r="G170" s="19"/>
      <c r="H170" s="17"/>
    </row>
    <row r="171" spans="1:10">
      <c r="A171" s="2">
        <v>42235</v>
      </c>
      <c r="B171" s="14">
        <f t="shared" si="11"/>
        <v>3.2349999999999999</v>
      </c>
      <c r="C171" s="9">
        <f t="shared" si="10"/>
        <v>847</v>
      </c>
      <c r="D171" s="4">
        <v>0.01</v>
      </c>
      <c r="E171" s="3">
        <f t="shared" si="9"/>
        <v>8.4700000000000006</v>
      </c>
      <c r="F171" s="17"/>
      <c r="G171" s="19"/>
      <c r="H171" s="17"/>
    </row>
    <row r="172" spans="1:10">
      <c r="A172" s="2">
        <v>42236</v>
      </c>
      <c r="B172" s="14">
        <f t="shared" si="11"/>
        <v>3.2749999999999999</v>
      </c>
      <c r="C172" s="9">
        <f t="shared" si="10"/>
        <v>855</v>
      </c>
      <c r="D172" s="4">
        <v>0.01</v>
      </c>
      <c r="E172" s="3">
        <f t="shared" si="9"/>
        <v>8.5500000000000007</v>
      </c>
      <c r="F172" s="17"/>
      <c r="G172" s="19"/>
      <c r="H172" s="17"/>
    </row>
    <row r="173" spans="1:10">
      <c r="A173" s="2">
        <v>42237</v>
      </c>
      <c r="B173" s="14">
        <f t="shared" si="11"/>
        <v>3.32</v>
      </c>
      <c r="C173" s="9">
        <f t="shared" si="10"/>
        <v>864</v>
      </c>
      <c r="D173" s="4">
        <v>0.01</v>
      </c>
      <c r="E173" s="3">
        <f t="shared" si="9"/>
        <v>8.64</v>
      </c>
      <c r="F173" s="17"/>
      <c r="G173" s="19"/>
      <c r="H173" s="17"/>
    </row>
    <row r="174" spans="1:10">
      <c r="A174" s="2">
        <v>42238</v>
      </c>
      <c r="B174" s="14">
        <f t="shared" si="11"/>
        <v>3.3650000000000002</v>
      </c>
      <c r="C174" s="9">
        <f t="shared" si="10"/>
        <v>873</v>
      </c>
      <c r="D174" s="7">
        <v>0</v>
      </c>
      <c r="E174" s="3">
        <f t="shared" si="9"/>
        <v>0</v>
      </c>
      <c r="F174" s="17"/>
      <c r="G174" s="19"/>
      <c r="H174" s="17"/>
    </row>
    <row r="175" spans="1:10">
      <c r="A175" s="2">
        <v>42239</v>
      </c>
      <c r="B175" s="14">
        <f t="shared" si="11"/>
        <v>3.3650000000000002</v>
      </c>
      <c r="C175" s="9">
        <f t="shared" si="10"/>
        <v>873</v>
      </c>
      <c r="D175" s="7">
        <v>0</v>
      </c>
      <c r="E175" s="3">
        <f t="shared" si="9"/>
        <v>0</v>
      </c>
      <c r="F175" s="17"/>
      <c r="G175" s="19"/>
      <c r="H175" s="17"/>
    </row>
    <row r="176" spans="1:10">
      <c r="A176" s="2">
        <v>42240</v>
      </c>
      <c r="B176" s="14">
        <f t="shared" si="11"/>
        <v>3.3650000000000002</v>
      </c>
      <c r="C176" s="9">
        <f t="shared" si="10"/>
        <v>873</v>
      </c>
      <c r="D176" s="4">
        <v>0.01</v>
      </c>
      <c r="E176" s="3">
        <f t="shared" si="9"/>
        <v>8.73</v>
      </c>
      <c r="F176" s="17"/>
      <c r="G176" s="19"/>
      <c r="H176" s="17"/>
    </row>
    <row r="177" spans="1:8">
      <c r="A177" s="2">
        <v>42241</v>
      </c>
      <c r="B177" s="14">
        <f t="shared" si="11"/>
        <v>3.41</v>
      </c>
      <c r="C177" s="9">
        <f t="shared" si="10"/>
        <v>882</v>
      </c>
      <c r="D177" s="4">
        <v>0.01</v>
      </c>
      <c r="E177" s="3">
        <f t="shared" si="9"/>
        <v>8.82</v>
      </c>
      <c r="F177" s="17"/>
      <c r="G177" s="19"/>
      <c r="H177" s="17"/>
    </row>
    <row r="178" spans="1:8">
      <c r="A178" s="2">
        <v>42242</v>
      </c>
      <c r="B178" s="14">
        <f t="shared" si="11"/>
        <v>3.4550000000000001</v>
      </c>
      <c r="C178" s="9">
        <f t="shared" si="10"/>
        <v>891</v>
      </c>
      <c r="D178" s="4">
        <v>0.01</v>
      </c>
      <c r="E178" s="3">
        <f t="shared" si="9"/>
        <v>8.91</v>
      </c>
      <c r="F178" s="17"/>
      <c r="G178" s="19"/>
      <c r="H178" s="17"/>
    </row>
    <row r="179" spans="1:8">
      <c r="A179" s="2">
        <v>42243</v>
      </c>
      <c r="B179" s="14">
        <f t="shared" si="11"/>
        <v>3.5</v>
      </c>
      <c r="C179" s="9">
        <f t="shared" si="10"/>
        <v>900</v>
      </c>
      <c r="D179" s="4">
        <v>0.01</v>
      </c>
      <c r="E179" s="3">
        <f t="shared" si="9"/>
        <v>9</v>
      </c>
      <c r="F179" s="17"/>
      <c r="G179" s="19"/>
      <c r="H179" s="17"/>
    </row>
    <row r="180" spans="1:8">
      <c r="A180" s="2">
        <v>42244</v>
      </c>
      <c r="B180" s="14">
        <f t="shared" si="11"/>
        <v>3.5449999999999999</v>
      </c>
      <c r="C180" s="9">
        <f t="shared" si="10"/>
        <v>909</v>
      </c>
      <c r="D180" s="4">
        <v>0.01</v>
      </c>
      <c r="E180" s="3">
        <f t="shared" si="9"/>
        <v>9.09</v>
      </c>
      <c r="F180" s="17"/>
      <c r="G180" s="19"/>
      <c r="H180" s="17"/>
    </row>
    <row r="181" spans="1:8">
      <c r="A181" s="2">
        <v>42245</v>
      </c>
      <c r="B181" s="14">
        <f t="shared" si="11"/>
        <v>3.59</v>
      </c>
      <c r="C181" s="9">
        <f t="shared" si="10"/>
        <v>918</v>
      </c>
      <c r="D181" s="7">
        <v>0</v>
      </c>
      <c r="E181" s="3">
        <f t="shared" si="9"/>
        <v>0</v>
      </c>
      <c r="F181" s="17"/>
      <c r="G181" s="19"/>
      <c r="H181" s="17"/>
    </row>
    <row r="182" spans="1:8">
      <c r="A182" s="2">
        <v>42246</v>
      </c>
      <c r="B182" s="14">
        <f t="shared" si="11"/>
        <v>3.59</v>
      </c>
      <c r="C182" s="9">
        <f t="shared" si="10"/>
        <v>918</v>
      </c>
      <c r="D182" s="7">
        <v>0</v>
      </c>
      <c r="E182" s="3">
        <f t="shared" si="9"/>
        <v>0</v>
      </c>
      <c r="F182" s="17"/>
      <c r="G182" s="19"/>
      <c r="H182" s="17"/>
    </row>
    <row r="183" spans="1:8">
      <c r="A183" s="2">
        <v>42247</v>
      </c>
      <c r="B183" s="14">
        <f t="shared" si="11"/>
        <v>3.59</v>
      </c>
      <c r="C183" s="9">
        <f t="shared" si="10"/>
        <v>918</v>
      </c>
      <c r="D183" s="4">
        <v>0.01</v>
      </c>
      <c r="E183" s="3">
        <f t="shared" si="9"/>
        <v>9.18</v>
      </c>
      <c r="F183" s="17"/>
      <c r="G183" s="19"/>
      <c r="H183" s="17"/>
    </row>
    <row r="184" spans="1:8">
      <c r="A184" s="2">
        <v>42248</v>
      </c>
      <c r="B184" s="14">
        <f t="shared" si="11"/>
        <v>3.6349999999999998</v>
      </c>
      <c r="C184" s="9">
        <f t="shared" si="10"/>
        <v>927</v>
      </c>
      <c r="D184" s="4">
        <v>0.01</v>
      </c>
      <c r="E184" s="3">
        <f t="shared" si="9"/>
        <v>9.27</v>
      </c>
      <c r="F184" s="17"/>
      <c r="G184" s="19"/>
      <c r="H184" s="17"/>
    </row>
    <row r="185" spans="1:8">
      <c r="A185" s="2">
        <v>42249</v>
      </c>
      <c r="B185" s="14">
        <f t="shared" si="11"/>
        <v>3.68</v>
      </c>
      <c r="C185" s="9">
        <f t="shared" si="10"/>
        <v>936</v>
      </c>
      <c r="D185" s="4">
        <v>0.01</v>
      </c>
      <c r="E185" s="3">
        <f t="shared" si="9"/>
        <v>9.36</v>
      </c>
      <c r="F185" s="17"/>
      <c r="G185" s="19"/>
      <c r="H185" s="17"/>
    </row>
    <row r="186" spans="1:8">
      <c r="A186" s="2">
        <v>42250</v>
      </c>
      <c r="B186" s="14">
        <f t="shared" si="11"/>
        <v>3.7250000000000001</v>
      </c>
      <c r="C186" s="9">
        <f t="shared" si="10"/>
        <v>945</v>
      </c>
      <c r="D186" s="4">
        <v>0.01</v>
      </c>
      <c r="E186" s="3">
        <f t="shared" si="9"/>
        <v>9.4500000000000011</v>
      </c>
      <c r="F186" s="17"/>
      <c r="G186" s="19"/>
      <c r="H186" s="17"/>
    </row>
    <row r="187" spans="1:8">
      <c r="A187" s="2">
        <v>42251</v>
      </c>
      <c r="B187" s="14">
        <f t="shared" si="11"/>
        <v>3.77</v>
      </c>
      <c r="C187" s="9">
        <f t="shared" si="10"/>
        <v>954</v>
      </c>
      <c r="D187" s="4">
        <v>0.01</v>
      </c>
      <c r="E187" s="3">
        <f t="shared" si="9"/>
        <v>9.5400000000000009</v>
      </c>
      <c r="F187" s="17"/>
      <c r="G187" s="19"/>
      <c r="H187" s="17"/>
    </row>
    <row r="188" spans="1:8">
      <c r="A188" s="2">
        <v>42252</v>
      </c>
      <c r="B188" s="14">
        <f t="shared" si="11"/>
        <v>3.82</v>
      </c>
      <c r="C188" s="9">
        <f t="shared" si="10"/>
        <v>964</v>
      </c>
      <c r="D188" s="7">
        <v>0</v>
      </c>
      <c r="E188" s="3">
        <f t="shared" si="9"/>
        <v>0</v>
      </c>
      <c r="F188" s="17"/>
      <c r="G188" s="19"/>
      <c r="H188" s="17"/>
    </row>
    <row r="189" spans="1:8">
      <c r="A189" s="2">
        <v>42253</v>
      </c>
      <c r="B189" s="14">
        <f t="shared" si="11"/>
        <v>3.82</v>
      </c>
      <c r="C189" s="9">
        <f t="shared" si="10"/>
        <v>964</v>
      </c>
      <c r="D189" s="7">
        <v>0</v>
      </c>
      <c r="E189" s="3">
        <f t="shared" si="9"/>
        <v>0</v>
      </c>
      <c r="F189" s="17"/>
      <c r="G189" s="19"/>
      <c r="H189" s="17"/>
    </row>
    <row r="190" spans="1:8">
      <c r="A190" s="2">
        <v>42254</v>
      </c>
      <c r="B190" s="14">
        <f t="shared" si="11"/>
        <v>3.82</v>
      </c>
      <c r="C190" s="9">
        <f t="shared" si="10"/>
        <v>964</v>
      </c>
      <c r="D190" s="4">
        <v>0.01</v>
      </c>
      <c r="E190" s="3">
        <f t="shared" si="9"/>
        <v>9.64</v>
      </c>
      <c r="F190" s="17"/>
      <c r="G190" s="19"/>
      <c r="H190" s="17"/>
    </row>
    <row r="191" spans="1:8">
      <c r="A191" s="2">
        <v>42255</v>
      </c>
      <c r="B191" s="14">
        <f t="shared" si="11"/>
        <v>3.87</v>
      </c>
      <c r="C191" s="9">
        <f t="shared" si="10"/>
        <v>974</v>
      </c>
      <c r="D191" s="4">
        <v>0.01</v>
      </c>
      <c r="E191" s="3">
        <f t="shared" si="9"/>
        <v>9.74</v>
      </c>
      <c r="F191" s="17"/>
      <c r="G191" s="19"/>
      <c r="H191" s="17"/>
    </row>
    <row r="192" spans="1:8">
      <c r="A192" s="2">
        <v>42256</v>
      </c>
      <c r="B192" s="14">
        <f t="shared" si="11"/>
        <v>3.92</v>
      </c>
      <c r="C192" s="9">
        <f t="shared" si="10"/>
        <v>984</v>
      </c>
      <c r="D192" s="4">
        <v>0.01</v>
      </c>
      <c r="E192" s="3">
        <f t="shared" si="9"/>
        <v>9.84</v>
      </c>
      <c r="F192" s="17"/>
      <c r="G192" s="19"/>
      <c r="H192" s="17"/>
    </row>
    <row r="193" spans="1:8">
      <c r="A193" s="2">
        <v>42257</v>
      </c>
      <c r="B193" s="14">
        <f t="shared" si="11"/>
        <v>3.97</v>
      </c>
      <c r="C193" s="9">
        <f t="shared" si="10"/>
        <v>994</v>
      </c>
      <c r="D193" s="4">
        <v>0.01</v>
      </c>
      <c r="E193" s="3">
        <f t="shared" si="9"/>
        <v>9.94</v>
      </c>
      <c r="F193" s="17"/>
      <c r="G193" s="19"/>
      <c r="H193" s="17"/>
    </row>
    <row r="194" spans="1:8">
      <c r="A194" s="2">
        <v>42258</v>
      </c>
      <c r="B194" s="14">
        <f t="shared" si="11"/>
        <v>4.0199999999999996</v>
      </c>
      <c r="C194" s="9">
        <f t="shared" si="10"/>
        <v>1004</v>
      </c>
      <c r="D194" s="4">
        <v>0.01</v>
      </c>
      <c r="E194" s="3">
        <f t="shared" si="9"/>
        <v>10.040000000000001</v>
      </c>
      <c r="F194" s="17"/>
      <c r="G194" s="19"/>
      <c r="H194" s="17"/>
    </row>
    <row r="195" spans="1:8">
      <c r="A195" s="2">
        <v>42259</v>
      </c>
      <c r="B195" s="14">
        <f t="shared" si="11"/>
        <v>4.07</v>
      </c>
      <c r="C195" s="9">
        <f t="shared" si="10"/>
        <v>1014</v>
      </c>
      <c r="D195" s="7">
        <v>0</v>
      </c>
      <c r="E195" s="3">
        <f t="shared" ref="E195:E258" si="12">C195*D195</f>
        <v>0</v>
      </c>
      <c r="F195" s="17"/>
      <c r="G195" s="19"/>
      <c r="H195" s="17"/>
    </row>
    <row r="196" spans="1:8">
      <c r="A196" s="2">
        <v>42260</v>
      </c>
      <c r="B196" s="14">
        <f t="shared" si="11"/>
        <v>4.07</v>
      </c>
      <c r="C196" s="9">
        <f t="shared" ref="C196:C259" si="13">ROUND(C195*(1+D195),0)</f>
        <v>1014</v>
      </c>
      <c r="D196" s="7">
        <v>0</v>
      </c>
      <c r="E196" s="3">
        <f t="shared" si="12"/>
        <v>0</v>
      </c>
      <c r="F196" s="17"/>
      <c r="G196" s="19"/>
      <c r="H196" s="17"/>
    </row>
    <row r="197" spans="1:8">
      <c r="A197" s="2">
        <v>42261</v>
      </c>
      <c r="B197" s="14">
        <f t="shared" si="11"/>
        <v>4.07</v>
      </c>
      <c r="C197" s="9">
        <f t="shared" si="13"/>
        <v>1014</v>
      </c>
      <c r="D197" s="4">
        <v>0.01</v>
      </c>
      <c r="E197" s="3">
        <f t="shared" si="12"/>
        <v>10.14</v>
      </c>
      <c r="F197" s="17"/>
      <c r="G197" s="19"/>
      <c r="H197" s="17"/>
    </row>
    <row r="198" spans="1:8">
      <c r="A198" s="2">
        <v>42262</v>
      </c>
      <c r="B198" s="14">
        <f t="shared" ref="B198:B261" si="14">(C198-C$3)/C$3</f>
        <v>4.12</v>
      </c>
      <c r="C198" s="9">
        <f t="shared" si="13"/>
        <v>1024</v>
      </c>
      <c r="D198" s="4">
        <v>0.01</v>
      </c>
      <c r="E198" s="3">
        <f t="shared" si="12"/>
        <v>10.24</v>
      </c>
      <c r="F198" s="17"/>
      <c r="G198" s="19"/>
      <c r="H198" s="17"/>
    </row>
    <row r="199" spans="1:8">
      <c r="A199" s="2">
        <v>42263</v>
      </c>
      <c r="B199" s="14">
        <f t="shared" si="14"/>
        <v>4.17</v>
      </c>
      <c r="C199" s="9">
        <f t="shared" si="13"/>
        <v>1034</v>
      </c>
      <c r="D199" s="4">
        <v>0.01</v>
      </c>
      <c r="E199" s="3">
        <f t="shared" si="12"/>
        <v>10.34</v>
      </c>
      <c r="F199" s="17"/>
      <c r="G199" s="19"/>
      <c r="H199" s="17"/>
    </row>
    <row r="200" spans="1:8">
      <c r="A200" s="2">
        <v>42264</v>
      </c>
      <c r="B200" s="14">
        <f t="shared" si="14"/>
        <v>4.22</v>
      </c>
      <c r="C200" s="9">
        <f t="shared" si="13"/>
        <v>1044</v>
      </c>
      <c r="D200" s="4">
        <v>0.01</v>
      </c>
      <c r="E200" s="3">
        <f t="shared" si="12"/>
        <v>10.44</v>
      </c>
      <c r="F200" s="17"/>
      <c r="G200" s="19"/>
      <c r="H200" s="17"/>
    </row>
    <row r="201" spans="1:8">
      <c r="A201" s="2">
        <v>42265</v>
      </c>
      <c r="B201" s="14">
        <f t="shared" si="14"/>
        <v>4.2699999999999996</v>
      </c>
      <c r="C201" s="9">
        <f t="shared" si="13"/>
        <v>1054</v>
      </c>
      <c r="D201" s="4">
        <v>0.01</v>
      </c>
      <c r="E201" s="3">
        <f t="shared" si="12"/>
        <v>10.540000000000001</v>
      </c>
      <c r="F201" s="17"/>
      <c r="G201" s="19"/>
      <c r="H201" s="17"/>
    </row>
    <row r="202" spans="1:8">
      <c r="A202" s="2">
        <v>42266</v>
      </c>
      <c r="B202" s="14">
        <f t="shared" si="14"/>
        <v>4.3250000000000002</v>
      </c>
      <c r="C202" s="9">
        <f t="shared" si="13"/>
        <v>1065</v>
      </c>
      <c r="D202" s="7">
        <v>0</v>
      </c>
      <c r="E202" s="3">
        <f t="shared" si="12"/>
        <v>0</v>
      </c>
      <c r="F202" s="17"/>
      <c r="G202" s="19"/>
      <c r="H202" s="17"/>
    </row>
    <row r="203" spans="1:8">
      <c r="A203" s="2">
        <v>42267</v>
      </c>
      <c r="B203" s="14">
        <f t="shared" si="14"/>
        <v>4.3250000000000002</v>
      </c>
      <c r="C203" s="9">
        <f t="shared" si="13"/>
        <v>1065</v>
      </c>
      <c r="D203" s="7">
        <v>0</v>
      </c>
      <c r="E203" s="3">
        <f t="shared" si="12"/>
        <v>0</v>
      </c>
      <c r="F203" s="17"/>
      <c r="G203" s="19"/>
      <c r="H203" s="17"/>
    </row>
    <row r="204" spans="1:8">
      <c r="A204" s="2">
        <v>42268</v>
      </c>
      <c r="B204" s="14">
        <f t="shared" si="14"/>
        <v>4.3250000000000002</v>
      </c>
      <c r="C204" s="9">
        <f t="shared" si="13"/>
        <v>1065</v>
      </c>
      <c r="D204" s="4">
        <v>0.01</v>
      </c>
      <c r="E204" s="3">
        <f t="shared" si="12"/>
        <v>10.65</v>
      </c>
      <c r="F204" s="17"/>
      <c r="G204" s="19"/>
      <c r="H204" s="17"/>
    </row>
    <row r="205" spans="1:8">
      <c r="A205" s="2">
        <v>42269</v>
      </c>
      <c r="B205" s="14">
        <f t="shared" si="14"/>
        <v>4.38</v>
      </c>
      <c r="C205" s="9">
        <f t="shared" si="13"/>
        <v>1076</v>
      </c>
      <c r="D205" s="4">
        <v>0.01</v>
      </c>
      <c r="E205" s="3">
        <f t="shared" si="12"/>
        <v>10.76</v>
      </c>
      <c r="F205" s="17"/>
      <c r="G205" s="19"/>
      <c r="H205" s="17"/>
    </row>
    <row r="206" spans="1:8">
      <c r="A206" s="2">
        <v>42270</v>
      </c>
      <c r="B206" s="14">
        <f t="shared" si="14"/>
        <v>4.4349999999999996</v>
      </c>
      <c r="C206" s="9">
        <f t="shared" si="13"/>
        <v>1087</v>
      </c>
      <c r="D206" s="4">
        <v>0.01</v>
      </c>
      <c r="E206" s="3">
        <f t="shared" si="12"/>
        <v>10.870000000000001</v>
      </c>
      <c r="F206" s="17"/>
      <c r="G206" s="19"/>
      <c r="H206" s="17"/>
    </row>
    <row r="207" spans="1:8">
      <c r="A207" s="2">
        <v>42271</v>
      </c>
      <c r="B207" s="14">
        <f t="shared" si="14"/>
        <v>4.49</v>
      </c>
      <c r="C207" s="9">
        <f t="shared" si="13"/>
        <v>1098</v>
      </c>
      <c r="D207" s="4">
        <v>0.01</v>
      </c>
      <c r="E207" s="3">
        <f t="shared" si="12"/>
        <v>10.98</v>
      </c>
      <c r="F207" s="17"/>
      <c r="G207" s="19"/>
      <c r="H207" s="17"/>
    </row>
    <row r="208" spans="1:8">
      <c r="A208" s="2">
        <v>42272</v>
      </c>
      <c r="B208" s="14">
        <f t="shared" si="14"/>
        <v>4.5449999999999999</v>
      </c>
      <c r="C208" s="9">
        <f t="shared" si="13"/>
        <v>1109</v>
      </c>
      <c r="D208" s="4">
        <v>0.01</v>
      </c>
      <c r="E208" s="3">
        <f t="shared" si="12"/>
        <v>11.09</v>
      </c>
      <c r="F208" s="17"/>
      <c r="G208" s="19"/>
      <c r="H208" s="17"/>
    </row>
    <row r="209" spans="1:8">
      <c r="A209" s="2">
        <v>42273</v>
      </c>
      <c r="B209" s="14">
        <f t="shared" si="14"/>
        <v>4.5999999999999996</v>
      </c>
      <c r="C209" s="9">
        <f t="shared" si="13"/>
        <v>1120</v>
      </c>
      <c r="D209" s="7">
        <v>0</v>
      </c>
      <c r="E209" s="3">
        <f t="shared" si="12"/>
        <v>0</v>
      </c>
      <c r="F209" s="17"/>
      <c r="G209" s="19"/>
      <c r="H209" s="17"/>
    </row>
    <row r="210" spans="1:8">
      <c r="A210" s="2">
        <v>42274</v>
      </c>
      <c r="B210" s="14">
        <f t="shared" si="14"/>
        <v>4.5999999999999996</v>
      </c>
      <c r="C210" s="9">
        <f t="shared" si="13"/>
        <v>1120</v>
      </c>
      <c r="D210" s="7">
        <v>0</v>
      </c>
      <c r="E210" s="3">
        <f t="shared" si="12"/>
        <v>0</v>
      </c>
      <c r="F210" s="17"/>
      <c r="G210" s="19"/>
      <c r="H210" s="17"/>
    </row>
    <row r="211" spans="1:8">
      <c r="A211" s="2">
        <v>42275</v>
      </c>
      <c r="B211" s="14">
        <f t="shared" si="14"/>
        <v>4.5999999999999996</v>
      </c>
      <c r="C211" s="9">
        <f t="shared" si="13"/>
        <v>1120</v>
      </c>
      <c r="D211" s="4">
        <v>0.01</v>
      </c>
      <c r="E211" s="3">
        <f t="shared" si="12"/>
        <v>11.200000000000001</v>
      </c>
      <c r="F211" s="17"/>
      <c r="G211" s="19"/>
      <c r="H211" s="17"/>
    </row>
    <row r="212" spans="1:8">
      <c r="A212" s="2">
        <v>42276</v>
      </c>
      <c r="B212" s="14">
        <f t="shared" si="14"/>
        <v>4.6550000000000002</v>
      </c>
      <c r="C212" s="9">
        <f t="shared" si="13"/>
        <v>1131</v>
      </c>
      <c r="D212" s="4">
        <v>0.01</v>
      </c>
      <c r="E212" s="3">
        <f t="shared" si="12"/>
        <v>11.31</v>
      </c>
      <c r="F212" s="17"/>
      <c r="G212" s="19"/>
      <c r="H212" s="17"/>
    </row>
    <row r="213" spans="1:8">
      <c r="A213" s="2">
        <v>42277</v>
      </c>
      <c r="B213" s="14">
        <f t="shared" si="14"/>
        <v>4.71</v>
      </c>
      <c r="C213" s="9">
        <f t="shared" si="13"/>
        <v>1142</v>
      </c>
      <c r="D213" s="4">
        <v>0.01</v>
      </c>
      <c r="E213" s="3">
        <f t="shared" si="12"/>
        <v>11.42</v>
      </c>
      <c r="F213" s="17"/>
      <c r="G213" s="19"/>
      <c r="H213" s="17"/>
    </row>
    <row r="214" spans="1:8">
      <c r="A214" s="2">
        <v>42278</v>
      </c>
      <c r="B214" s="14">
        <f t="shared" si="14"/>
        <v>4.7649999999999997</v>
      </c>
      <c r="C214" s="9">
        <f t="shared" si="13"/>
        <v>1153</v>
      </c>
      <c r="D214" s="4">
        <v>0.01</v>
      </c>
      <c r="E214" s="3">
        <f t="shared" si="12"/>
        <v>11.53</v>
      </c>
      <c r="F214" s="17"/>
      <c r="G214" s="19"/>
      <c r="H214" s="17"/>
    </row>
    <row r="215" spans="1:8">
      <c r="A215" s="2">
        <v>42279</v>
      </c>
      <c r="B215" s="14">
        <f t="shared" si="14"/>
        <v>4.8250000000000002</v>
      </c>
      <c r="C215" s="9">
        <f t="shared" si="13"/>
        <v>1165</v>
      </c>
      <c r="D215" s="4">
        <v>0.01</v>
      </c>
      <c r="E215" s="3">
        <f t="shared" si="12"/>
        <v>11.65</v>
      </c>
      <c r="F215" s="17"/>
      <c r="G215" s="19"/>
      <c r="H215" s="17"/>
    </row>
    <row r="216" spans="1:8">
      <c r="A216" s="2">
        <v>42280</v>
      </c>
      <c r="B216" s="14">
        <f t="shared" si="14"/>
        <v>4.8849999999999998</v>
      </c>
      <c r="C216" s="9">
        <f t="shared" si="13"/>
        <v>1177</v>
      </c>
      <c r="D216" s="7">
        <v>0</v>
      </c>
      <c r="E216" s="3">
        <f t="shared" si="12"/>
        <v>0</v>
      </c>
      <c r="F216" s="17"/>
      <c r="G216" s="19"/>
      <c r="H216" s="17"/>
    </row>
    <row r="217" spans="1:8">
      <c r="A217" s="2">
        <v>42281</v>
      </c>
      <c r="B217" s="14">
        <f t="shared" si="14"/>
        <v>4.8849999999999998</v>
      </c>
      <c r="C217" s="9">
        <f t="shared" si="13"/>
        <v>1177</v>
      </c>
      <c r="D217" s="7">
        <v>0</v>
      </c>
      <c r="E217" s="3">
        <f t="shared" si="12"/>
        <v>0</v>
      </c>
      <c r="F217" s="17"/>
      <c r="G217" s="19"/>
      <c r="H217" s="17"/>
    </row>
    <row r="218" spans="1:8">
      <c r="A218" s="2">
        <v>42282</v>
      </c>
      <c r="B218" s="14">
        <f t="shared" si="14"/>
        <v>4.8849999999999998</v>
      </c>
      <c r="C218" s="9">
        <f t="shared" si="13"/>
        <v>1177</v>
      </c>
      <c r="D218" s="4">
        <v>0.01</v>
      </c>
      <c r="E218" s="3">
        <f t="shared" si="12"/>
        <v>11.77</v>
      </c>
      <c r="F218" s="17"/>
      <c r="G218" s="19"/>
      <c r="H218" s="17"/>
    </row>
    <row r="219" spans="1:8">
      <c r="A219" s="2">
        <v>42283</v>
      </c>
      <c r="B219" s="14">
        <f t="shared" si="14"/>
        <v>4.9450000000000003</v>
      </c>
      <c r="C219" s="9">
        <f t="shared" si="13"/>
        <v>1189</v>
      </c>
      <c r="D219" s="4">
        <v>0.01</v>
      </c>
      <c r="E219" s="3">
        <f t="shared" si="12"/>
        <v>11.89</v>
      </c>
      <c r="F219" s="17"/>
      <c r="G219" s="19"/>
      <c r="H219" s="17"/>
    </row>
    <row r="220" spans="1:8">
      <c r="A220" s="2">
        <v>42284</v>
      </c>
      <c r="B220" s="14">
        <f t="shared" si="14"/>
        <v>5.0049999999999999</v>
      </c>
      <c r="C220" s="9">
        <f t="shared" si="13"/>
        <v>1201</v>
      </c>
      <c r="D220" s="4">
        <v>0.01</v>
      </c>
      <c r="E220" s="3">
        <f t="shared" si="12"/>
        <v>12.01</v>
      </c>
      <c r="F220" s="17"/>
      <c r="G220" s="19"/>
      <c r="H220" s="17"/>
    </row>
    <row r="221" spans="1:8">
      <c r="A221" s="2">
        <v>42285</v>
      </c>
      <c r="B221" s="14">
        <f t="shared" si="14"/>
        <v>5.0650000000000004</v>
      </c>
      <c r="C221" s="9">
        <f t="shared" si="13"/>
        <v>1213</v>
      </c>
      <c r="D221" s="4">
        <v>0.01</v>
      </c>
      <c r="E221" s="3">
        <f t="shared" si="12"/>
        <v>12.13</v>
      </c>
      <c r="F221" s="17"/>
      <c r="G221" s="19"/>
      <c r="H221" s="17"/>
    </row>
    <row r="222" spans="1:8">
      <c r="A222" s="2">
        <v>42286</v>
      </c>
      <c r="B222" s="14">
        <f t="shared" si="14"/>
        <v>5.125</v>
      </c>
      <c r="C222" s="9">
        <f t="shared" si="13"/>
        <v>1225</v>
      </c>
      <c r="D222" s="4">
        <v>0.01</v>
      </c>
      <c r="E222" s="3">
        <f t="shared" si="12"/>
        <v>12.25</v>
      </c>
      <c r="F222" s="17"/>
      <c r="G222" s="19"/>
      <c r="H222" s="17"/>
    </row>
    <row r="223" spans="1:8">
      <c r="A223" s="2">
        <v>42287</v>
      </c>
      <c r="B223" s="14">
        <f t="shared" si="14"/>
        <v>5.1849999999999996</v>
      </c>
      <c r="C223" s="9">
        <f t="shared" si="13"/>
        <v>1237</v>
      </c>
      <c r="D223" s="7">
        <v>0</v>
      </c>
      <c r="E223" s="3">
        <f t="shared" si="12"/>
        <v>0</v>
      </c>
      <c r="F223" s="17"/>
      <c r="G223" s="19"/>
      <c r="H223" s="17"/>
    </row>
    <row r="224" spans="1:8">
      <c r="A224" s="2">
        <v>42288</v>
      </c>
      <c r="B224" s="14">
        <f t="shared" si="14"/>
        <v>5.1849999999999996</v>
      </c>
      <c r="C224" s="9">
        <f t="shared" si="13"/>
        <v>1237</v>
      </c>
      <c r="D224" s="7">
        <v>0</v>
      </c>
      <c r="E224" s="3">
        <f t="shared" si="12"/>
        <v>0</v>
      </c>
      <c r="F224" s="17"/>
      <c r="G224" s="19"/>
      <c r="H224" s="17"/>
    </row>
    <row r="225" spans="1:8">
      <c r="A225" s="2">
        <v>42289</v>
      </c>
      <c r="B225" s="14">
        <f t="shared" si="14"/>
        <v>5.1849999999999996</v>
      </c>
      <c r="C225" s="9">
        <f t="shared" si="13"/>
        <v>1237</v>
      </c>
      <c r="D225" s="4">
        <v>0.01</v>
      </c>
      <c r="E225" s="3">
        <f t="shared" si="12"/>
        <v>12.370000000000001</v>
      </c>
      <c r="F225" s="17"/>
      <c r="G225" s="19"/>
      <c r="H225" s="17"/>
    </row>
    <row r="226" spans="1:8">
      <c r="A226" s="2">
        <v>42290</v>
      </c>
      <c r="B226" s="14">
        <f t="shared" si="14"/>
        <v>5.2450000000000001</v>
      </c>
      <c r="C226" s="9">
        <f t="shared" si="13"/>
        <v>1249</v>
      </c>
      <c r="D226" s="4">
        <v>0.01</v>
      </c>
      <c r="E226" s="3">
        <f t="shared" si="12"/>
        <v>12.49</v>
      </c>
      <c r="F226" s="17"/>
      <c r="G226" s="19"/>
      <c r="H226" s="17"/>
    </row>
    <row r="227" spans="1:8">
      <c r="A227" s="2">
        <v>42291</v>
      </c>
      <c r="B227" s="14">
        <f t="shared" si="14"/>
        <v>5.3049999999999997</v>
      </c>
      <c r="C227" s="9">
        <f t="shared" si="13"/>
        <v>1261</v>
      </c>
      <c r="D227" s="4">
        <v>0.01</v>
      </c>
      <c r="E227" s="3">
        <f t="shared" si="12"/>
        <v>12.61</v>
      </c>
      <c r="F227" s="17"/>
      <c r="G227" s="19"/>
      <c r="H227" s="17"/>
    </row>
    <row r="228" spans="1:8">
      <c r="A228" s="2">
        <v>42292</v>
      </c>
      <c r="B228" s="14">
        <f t="shared" si="14"/>
        <v>5.37</v>
      </c>
      <c r="C228" s="9">
        <f t="shared" si="13"/>
        <v>1274</v>
      </c>
      <c r="D228" s="4">
        <v>0.01</v>
      </c>
      <c r="E228" s="3">
        <f t="shared" si="12"/>
        <v>12.74</v>
      </c>
      <c r="F228" s="17"/>
      <c r="G228" s="19"/>
      <c r="H228" s="17"/>
    </row>
    <row r="229" spans="1:8">
      <c r="A229" s="2">
        <v>42293</v>
      </c>
      <c r="B229" s="14">
        <f t="shared" si="14"/>
        <v>5.4349999999999996</v>
      </c>
      <c r="C229" s="9">
        <f t="shared" si="13"/>
        <v>1287</v>
      </c>
      <c r="D229" s="4">
        <v>0.01</v>
      </c>
      <c r="E229" s="3">
        <f t="shared" si="12"/>
        <v>12.870000000000001</v>
      </c>
      <c r="F229" s="17"/>
      <c r="G229" s="19"/>
      <c r="H229" s="17"/>
    </row>
    <row r="230" spans="1:8">
      <c r="A230" s="2">
        <v>42294</v>
      </c>
      <c r="B230" s="14">
        <f t="shared" si="14"/>
        <v>5.5</v>
      </c>
      <c r="C230" s="9">
        <f t="shared" si="13"/>
        <v>1300</v>
      </c>
      <c r="D230" s="7">
        <v>0</v>
      </c>
      <c r="E230" s="3">
        <f t="shared" si="12"/>
        <v>0</v>
      </c>
      <c r="F230" s="17"/>
      <c r="G230" s="19"/>
      <c r="H230" s="17"/>
    </row>
    <row r="231" spans="1:8">
      <c r="A231" s="2">
        <v>42295</v>
      </c>
      <c r="B231" s="14">
        <f t="shared" si="14"/>
        <v>5.5</v>
      </c>
      <c r="C231" s="9">
        <f t="shared" si="13"/>
        <v>1300</v>
      </c>
      <c r="D231" s="7">
        <v>0</v>
      </c>
      <c r="E231" s="3">
        <f t="shared" si="12"/>
        <v>0</v>
      </c>
      <c r="F231" s="17"/>
      <c r="G231" s="19"/>
      <c r="H231" s="17"/>
    </row>
    <row r="232" spans="1:8">
      <c r="A232" s="2">
        <v>42296</v>
      </c>
      <c r="B232" s="14">
        <f t="shared" si="14"/>
        <v>5.5</v>
      </c>
      <c r="C232" s="9">
        <f t="shared" si="13"/>
        <v>1300</v>
      </c>
      <c r="D232" s="4">
        <v>0.01</v>
      </c>
      <c r="E232" s="3">
        <f t="shared" si="12"/>
        <v>13</v>
      </c>
      <c r="F232" s="17"/>
      <c r="G232" s="19"/>
      <c r="H232" s="17"/>
    </row>
    <row r="233" spans="1:8">
      <c r="A233" s="2">
        <v>42297</v>
      </c>
      <c r="B233" s="14">
        <f t="shared" si="14"/>
        <v>5.5650000000000004</v>
      </c>
      <c r="C233" s="9">
        <f t="shared" si="13"/>
        <v>1313</v>
      </c>
      <c r="D233" s="4">
        <v>0.01</v>
      </c>
      <c r="E233" s="3">
        <f t="shared" si="12"/>
        <v>13.13</v>
      </c>
      <c r="F233" s="17"/>
      <c r="G233" s="19"/>
      <c r="H233" s="17"/>
    </row>
    <row r="234" spans="1:8">
      <c r="A234" s="2">
        <v>42298</v>
      </c>
      <c r="B234" s="14">
        <f t="shared" si="14"/>
        <v>5.63</v>
      </c>
      <c r="C234" s="9">
        <f t="shared" si="13"/>
        <v>1326</v>
      </c>
      <c r="D234" s="4">
        <v>0.01</v>
      </c>
      <c r="E234" s="3">
        <f t="shared" si="12"/>
        <v>13.26</v>
      </c>
      <c r="F234" s="17"/>
      <c r="G234" s="19"/>
      <c r="H234" s="17"/>
    </row>
    <row r="235" spans="1:8">
      <c r="A235" s="2">
        <v>42299</v>
      </c>
      <c r="B235" s="14">
        <f t="shared" si="14"/>
        <v>5.6950000000000003</v>
      </c>
      <c r="C235" s="9">
        <f t="shared" si="13"/>
        <v>1339</v>
      </c>
      <c r="D235" s="4">
        <v>0.01</v>
      </c>
      <c r="E235" s="3">
        <f t="shared" si="12"/>
        <v>13.39</v>
      </c>
      <c r="F235" s="17"/>
      <c r="G235" s="19"/>
      <c r="H235" s="17"/>
    </row>
    <row r="236" spans="1:8">
      <c r="A236" s="2">
        <v>42300</v>
      </c>
      <c r="B236" s="14">
        <f t="shared" si="14"/>
        <v>5.76</v>
      </c>
      <c r="C236" s="9">
        <f t="shared" si="13"/>
        <v>1352</v>
      </c>
      <c r="D236" s="4">
        <v>0.01</v>
      </c>
      <c r="E236" s="3">
        <f t="shared" si="12"/>
        <v>13.52</v>
      </c>
      <c r="F236" s="17"/>
      <c r="G236" s="19"/>
      <c r="H236" s="17"/>
    </row>
    <row r="237" spans="1:8">
      <c r="A237" s="2">
        <v>42301</v>
      </c>
      <c r="B237" s="14">
        <f t="shared" si="14"/>
        <v>5.83</v>
      </c>
      <c r="C237" s="9">
        <f t="shared" si="13"/>
        <v>1366</v>
      </c>
      <c r="D237" s="7">
        <v>0</v>
      </c>
      <c r="E237" s="3">
        <f t="shared" si="12"/>
        <v>0</v>
      </c>
      <c r="F237" s="17"/>
      <c r="G237" s="19"/>
      <c r="H237" s="17"/>
    </row>
    <row r="238" spans="1:8">
      <c r="A238" s="2">
        <v>42302</v>
      </c>
      <c r="B238" s="14">
        <f t="shared" si="14"/>
        <v>5.83</v>
      </c>
      <c r="C238" s="9">
        <f t="shared" si="13"/>
        <v>1366</v>
      </c>
      <c r="D238" s="7">
        <v>0</v>
      </c>
      <c r="E238" s="3">
        <f t="shared" si="12"/>
        <v>0</v>
      </c>
      <c r="F238" s="17"/>
      <c r="G238" s="19"/>
      <c r="H238" s="17"/>
    </row>
    <row r="239" spans="1:8">
      <c r="A239" s="2">
        <v>42303</v>
      </c>
      <c r="B239" s="14">
        <f t="shared" si="14"/>
        <v>5.83</v>
      </c>
      <c r="C239" s="9">
        <f t="shared" si="13"/>
        <v>1366</v>
      </c>
      <c r="D239" s="4">
        <v>0.01</v>
      </c>
      <c r="E239" s="3">
        <f t="shared" si="12"/>
        <v>13.66</v>
      </c>
      <c r="F239" s="17"/>
      <c r="G239" s="19"/>
      <c r="H239" s="17"/>
    </row>
    <row r="240" spans="1:8">
      <c r="A240" s="2">
        <v>42304</v>
      </c>
      <c r="B240" s="14">
        <f t="shared" si="14"/>
        <v>5.9</v>
      </c>
      <c r="C240" s="9">
        <f t="shared" si="13"/>
        <v>1380</v>
      </c>
      <c r="D240" s="4">
        <v>0.01</v>
      </c>
      <c r="E240" s="3">
        <f t="shared" si="12"/>
        <v>13.8</v>
      </c>
      <c r="F240" s="17"/>
      <c r="G240" s="19"/>
      <c r="H240" s="17"/>
    </row>
    <row r="241" spans="1:8">
      <c r="A241" s="2">
        <v>42305</v>
      </c>
      <c r="B241" s="14">
        <f t="shared" si="14"/>
        <v>5.97</v>
      </c>
      <c r="C241" s="9">
        <f t="shared" si="13"/>
        <v>1394</v>
      </c>
      <c r="D241" s="4">
        <v>0.01</v>
      </c>
      <c r="E241" s="3">
        <f t="shared" si="12"/>
        <v>13.94</v>
      </c>
      <c r="F241" s="17"/>
      <c r="G241" s="19"/>
      <c r="H241" s="17"/>
    </row>
    <row r="242" spans="1:8">
      <c r="A242" s="2">
        <v>42306</v>
      </c>
      <c r="B242" s="14">
        <f t="shared" si="14"/>
        <v>6.04</v>
      </c>
      <c r="C242" s="9">
        <f t="shared" si="13"/>
        <v>1408</v>
      </c>
      <c r="D242" s="4">
        <v>0.01</v>
      </c>
      <c r="E242" s="3">
        <f t="shared" si="12"/>
        <v>14.08</v>
      </c>
      <c r="F242" s="17"/>
      <c r="G242" s="19"/>
      <c r="H242" s="17"/>
    </row>
    <row r="243" spans="1:8">
      <c r="A243" s="2">
        <v>42307</v>
      </c>
      <c r="B243" s="14">
        <f t="shared" si="14"/>
        <v>6.11</v>
      </c>
      <c r="C243" s="9">
        <f t="shared" si="13"/>
        <v>1422</v>
      </c>
      <c r="D243" s="4">
        <v>0.01</v>
      </c>
      <c r="E243" s="3">
        <f t="shared" si="12"/>
        <v>14.22</v>
      </c>
      <c r="F243" s="17"/>
      <c r="G243" s="19"/>
      <c r="H243" s="17"/>
    </row>
    <row r="244" spans="1:8">
      <c r="A244" s="2">
        <v>42308</v>
      </c>
      <c r="B244" s="14">
        <f t="shared" si="14"/>
        <v>6.18</v>
      </c>
      <c r="C244" s="9">
        <f t="shared" si="13"/>
        <v>1436</v>
      </c>
      <c r="D244" s="7">
        <v>0</v>
      </c>
      <c r="E244" s="3">
        <f t="shared" si="12"/>
        <v>0</v>
      </c>
      <c r="F244" s="17"/>
      <c r="G244" s="19"/>
      <c r="H244" s="17"/>
    </row>
    <row r="245" spans="1:8">
      <c r="A245" s="2">
        <v>42309</v>
      </c>
      <c r="B245" s="14">
        <f t="shared" si="14"/>
        <v>6.18</v>
      </c>
      <c r="C245" s="9">
        <f t="shared" si="13"/>
        <v>1436</v>
      </c>
      <c r="D245" s="7">
        <v>0</v>
      </c>
      <c r="E245" s="3">
        <f t="shared" si="12"/>
        <v>0</v>
      </c>
      <c r="F245" s="17"/>
      <c r="G245" s="19"/>
      <c r="H245" s="17"/>
    </row>
    <row r="246" spans="1:8">
      <c r="A246" s="2">
        <v>42310</v>
      </c>
      <c r="B246" s="14">
        <f t="shared" si="14"/>
        <v>6.18</v>
      </c>
      <c r="C246" s="9">
        <f t="shared" si="13"/>
        <v>1436</v>
      </c>
      <c r="D246" s="4">
        <v>0.01</v>
      </c>
      <c r="E246" s="3">
        <f t="shared" si="12"/>
        <v>14.36</v>
      </c>
      <c r="F246" s="17"/>
      <c r="G246" s="19"/>
      <c r="H246" s="17"/>
    </row>
    <row r="247" spans="1:8">
      <c r="A247" s="2">
        <v>42311</v>
      </c>
      <c r="B247" s="14">
        <f t="shared" si="14"/>
        <v>6.25</v>
      </c>
      <c r="C247" s="9">
        <f t="shared" si="13"/>
        <v>1450</v>
      </c>
      <c r="D247" s="4">
        <v>0.01</v>
      </c>
      <c r="E247" s="3">
        <f t="shared" si="12"/>
        <v>14.5</v>
      </c>
      <c r="F247" s="17"/>
      <c r="G247" s="19"/>
      <c r="H247" s="17"/>
    </row>
    <row r="248" spans="1:8">
      <c r="A248" s="2">
        <v>42312</v>
      </c>
      <c r="B248" s="14">
        <f t="shared" si="14"/>
        <v>6.3250000000000002</v>
      </c>
      <c r="C248" s="9">
        <f t="shared" si="13"/>
        <v>1465</v>
      </c>
      <c r="D248" s="4">
        <v>0.01</v>
      </c>
      <c r="E248" s="3">
        <f t="shared" si="12"/>
        <v>14.65</v>
      </c>
      <c r="F248" s="17"/>
      <c r="G248" s="19"/>
      <c r="H248" s="17"/>
    </row>
    <row r="249" spans="1:8">
      <c r="A249" s="2">
        <v>42313</v>
      </c>
      <c r="B249" s="14">
        <f t="shared" si="14"/>
        <v>6.4</v>
      </c>
      <c r="C249" s="9">
        <f t="shared" si="13"/>
        <v>1480</v>
      </c>
      <c r="D249" s="4">
        <v>0.01</v>
      </c>
      <c r="E249" s="3">
        <f t="shared" si="12"/>
        <v>14.8</v>
      </c>
      <c r="F249" s="17"/>
      <c r="G249" s="19"/>
      <c r="H249" s="17"/>
    </row>
    <row r="250" spans="1:8">
      <c r="A250" s="2">
        <v>42314</v>
      </c>
      <c r="B250" s="14">
        <f t="shared" si="14"/>
        <v>6.4749999999999996</v>
      </c>
      <c r="C250" s="9">
        <f t="shared" si="13"/>
        <v>1495</v>
      </c>
      <c r="D250" s="4">
        <v>0.01</v>
      </c>
      <c r="E250" s="3">
        <f t="shared" si="12"/>
        <v>14.950000000000001</v>
      </c>
      <c r="F250" s="17"/>
      <c r="G250" s="19"/>
      <c r="H250" s="17"/>
    </row>
    <row r="251" spans="1:8">
      <c r="A251" s="2">
        <v>42315</v>
      </c>
      <c r="B251" s="14">
        <f t="shared" si="14"/>
        <v>6.55</v>
      </c>
      <c r="C251" s="9">
        <f t="shared" si="13"/>
        <v>1510</v>
      </c>
      <c r="D251" s="7">
        <v>0</v>
      </c>
      <c r="E251" s="3">
        <f t="shared" si="12"/>
        <v>0</v>
      </c>
      <c r="F251" s="17"/>
      <c r="G251" s="19"/>
      <c r="H251" s="17"/>
    </row>
    <row r="252" spans="1:8">
      <c r="A252" s="2">
        <v>42316</v>
      </c>
      <c r="B252" s="14">
        <f t="shared" si="14"/>
        <v>6.55</v>
      </c>
      <c r="C252" s="9">
        <f t="shared" si="13"/>
        <v>1510</v>
      </c>
      <c r="D252" s="7">
        <v>0</v>
      </c>
      <c r="E252" s="3">
        <f t="shared" si="12"/>
        <v>0</v>
      </c>
      <c r="F252" s="17"/>
      <c r="G252" s="19"/>
      <c r="H252" s="17"/>
    </row>
    <row r="253" spans="1:8">
      <c r="A253" s="2">
        <v>42317</v>
      </c>
      <c r="B253" s="14">
        <f t="shared" si="14"/>
        <v>6.55</v>
      </c>
      <c r="C253" s="9">
        <f t="shared" si="13"/>
        <v>1510</v>
      </c>
      <c r="D253" s="4">
        <v>0.01</v>
      </c>
      <c r="E253" s="3">
        <f t="shared" si="12"/>
        <v>15.1</v>
      </c>
      <c r="F253" s="17"/>
      <c r="G253" s="19"/>
      <c r="H253" s="17"/>
    </row>
    <row r="254" spans="1:8">
      <c r="A254" s="2">
        <v>42318</v>
      </c>
      <c r="B254" s="14">
        <f t="shared" si="14"/>
        <v>6.625</v>
      </c>
      <c r="C254" s="9">
        <f t="shared" si="13"/>
        <v>1525</v>
      </c>
      <c r="D254" s="4">
        <v>0.01</v>
      </c>
      <c r="E254" s="3">
        <f t="shared" si="12"/>
        <v>15.25</v>
      </c>
      <c r="F254" s="17"/>
      <c r="G254" s="19"/>
      <c r="H254" s="17"/>
    </row>
    <row r="255" spans="1:8">
      <c r="A255" s="2">
        <v>42319</v>
      </c>
      <c r="B255" s="14">
        <f t="shared" si="14"/>
        <v>6.7</v>
      </c>
      <c r="C255" s="9">
        <f t="shared" si="13"/>
        <v>1540</v>
      </c>
      <c r="D255" s="4">
        <v>0.01</v>
      </c>
      <c r="E255" s="3">
        <f t="shared" si="12"/>
        <v>15.4</v>
      </c>
      <c r="F255" s="17"/>
      <c r="G255" s="19"/>
      <c r="H255" s="17"/>
    </row>
    <row r="256" spans="1:8">
      <c r="A256" s="2">
        <v>42320</v>
      </c>
      <c r="B256" s="14">
        <f t="shared" si="14"/>
        <v>6.7750000000000004</v>
      </c>
      <c r="C256" s="9">
        <f t="shared" si="13"/>
        <v>1555</v>
      </c>
      <c r="D256" s="4">
        <v>0.01</v>
      </c>
      <c r="E256" s="3">
        <f t="shared" si="12"/>
        <v>15.55</v>
      </c>
      <c r="F256" s="17"/>
      <c r="G256" s="19"/>
      <c r="H256" s="17"/>
    </row>
    <row r="257" spans="1:8">
      <c r="A257" s="2">
        <v>42321</v>
      </c>
      <c r="B257" s="14">
        <f t="shared" si="14"/>
        <v>6.8550000000000004</v>
      </c>
      <c r="C257" s="9">
        <f t="shared" si="13"/>
        <v>1571</v>
      </c>
      <c r="D257" s="4">
        <v>0.01</v>
      </c>
      <c r="E257" s="3">
        <f t="shared" si="12"/>
        <v>15.71</v>
      </c>
      <c r="F257" s="17"/>
      <c r="G257" s="19"/>
      <c r="H257" s="17"/>
    </row>
    <row r="258" spans="1:8">
      <c r="A258" s="2">
        <v>42322</v>
      </c>
      <c r="B258" s="14">
        <f t="shared" si="14"/>
        <v>6.9349999999999996</v>
      </c>
      <c r="C258" s="9">
        <f t="shared" si="13"/>
        <v>1587</v>
      </c>
      <c r="D258" s="7">
        <v>0</v>
      </c>
      <c r="E258" s="3">
        <f t="shared" si="12"/>
        <v>0</v>
      </c>
      <c r="F258" s="17"/>
      <c r="G258" s="19"/>
      <c r="H258" s="17"/>
    </row>
    <row r="259" spans="1:8">
      <c r="A259" s="2">
        <v>42323</v>
      </c>
      <c r="B259" s="14">
        <f t="shared" si="14"/>
        <v>6.9349999999999996</v>
      </c>
      <c r="C259" s="9">
        <f t="shared" si="13"/>
        <v>1587</v>
      </c>
      <c r="D259" s="7">
        <v>0</v>
      </c>
      <c r="E259" s="3">
        <f t="shared" ref="E259:E305" si="15">C259*D259</f>
        <v>0</v>
      </c>
      <c r="F259" s="17"/>
      <c r="G259" s="19"/>
      <c r="H259" s="17"/>
    </row>
    <row r="260" spans="1:8">
      <c r="A260" s="2">
        <v>42324</v>
      </c>
      <c r="B260" s="14">
        <f t="shared" si="14"/>
        <v>6.9349999999999996</v>
      </c>
      <c r="C260" s="9">
        <f t="shared" ref="C260:C305" si="16">ROUND(C259*(1+D259),0)</f>
        <v>1587</v>
      </c>
      <c r="D260" s="4">
        <v>0.01</v>
      </c>
      <c r="E260" s="3">
        <f t="shared" si="15"/>
        <v>15.870000000000001</v>
      </c>
      <c r="F260" s="17"/>
      <c r="G260" s="19"/>
      <c r="H260" s="17"/>
    </row>
    <row r="261" spans="1:8">
      <c r="A261" s="2">
        <v>42325</v>
      </c>
      <c r="B261" s="14">
        <f t="shared" si="14"/>
        <v>7.0149999999999997</v>
      </c>
      <c r="C261" s="9">
        <f t="shared" si="16"/>
        <v>1603</v>
      </c>
      <c r="D261" s="4">
        <v>0.01</v>
      </c>
      <c r="E261" s="3">
        <f t="shared" si="15"/>
        <v>16.03</v>
      </c>
      <c r="F261" s="17"/>
      <c r="G261" s="19"/>
      <c r="H261" s="17"/>
    </row>
    <row r="262" spans="1:8">
      <c r="A262" s="2">
        <v>42326</v>
      </c>
      <c r="B262" s="14">
        <f t="shared" ref="B262:B305" si="17">(C262-C$3)/C$3</f>
        <v>7.0949999999999998</v>
      </c>
      <c r="C262" s="9">
        <f t="shared" si="16"/>
        <v>1619</v>
      </c>
      <c r="D262" s="4">
        <v>0.01</v>
      </c>
      <c r="E262" s="3">
        <f t="shared" si="15"/>
        <v>16.190000000000001</v>
      </c>
      <c r="F262" s="17"/>
      <c r="G262" s="19"/>
      <c r="H262" s="17"/>
    </row>
    <row r="263" spans="1:8">
      <c r="A263" s="2">
        <v>42327</v>
      </c>
      <c r="B263" s="14">
        <f t="shared" si="17"/>
        <v>7.1749999999999998</v>
      </c>
      <c r="C263" s="9">
        <f t="shared" si="16"/>
        <v>1635</v>
      </c>
      <c r="D263" s="4">
        <v>0.01</v>
      </c>
      <c r="E263" s="3">
        <f t="shared" si="15"/>
        <v>16.350000000000001</v>
      </c>
      <c r="F263" s="17"/>
      <c r="G263" s="19"/>
      <c r="H263" s="17"/>
    </row>
    <row r="264" spans="1:8">
      <c r="A264" s="2">
        <v>42328</v>
      </c>
      <c r="B264" s="14">
        <f t="shared" si="17"/>
        <v>7.2549999999999999</v>
      </c>
      <c r="C264" s="9">
        <f t="shared" si="16"/>
        <v>1651</v>
      </c>
      <c r="D264" s="4">
        <v>0.01</v>
      </c>
      <c r="E264" s="3">
        <f t="shared" si="15"/>
        <v>16.510000000000002</v>
      </c>
      <c r="F264" s="17"/>
      <c r="G264" s="19"/>
      <c r="H264" s="17"/>
    </row>
    <row r="265" spans="1:8">
      <c r="A265" s="2">
        <v>42329</v>
      </c>
      <c r="B265" s="14">
        <f t="shared" si="17"/>
        <v>7.34</v>
      </c>
      <c r="C265" s="9">
        <f t="shared" si="16"/>
        <v>1668</v>
      </c>
      <c r="D265" s="7">
        <v>0</v>
      </c>
      <c r="E265" s="3">
        <f t="shared" si="15"/>
        <v>0</v>
      </c>
      <c r="F265" s="17"/>
      <c r="G265" s="19"/>
      <c r="H265" s="17"/>
    </row>
    <row r="266" spans="1:8">
      <c r="A266" s="2">
        <v>42330</v>
      </c>
      <c r="B266" s="14">
        <f t="shared" si="17"/>
        <v>7.34</v>
      </c>
      <c r="C266" s="9">
        <f t="shared" si="16"/>
        <v>1668</v>
      </c>
      <c r="D266" s="7">
        <v>0</v>
      </c>
      <c r="E266" s="3">
        <f t="shared" si="15"/>
        <v>0</v>
      </c>
      <c r="F266" s="17"/>
      <c r="G266" s="19"/>
      <c r="H266" s="17"/>
    </row>
    <row r="267" spans="1:8">
      <c r="A267" s="2">
        <v>42331</v>
      </c>
      <c r="B267" s="14">
        <f t="shared" si="17"/>
        <v>7.34</v>
      </c>
      <c r="C267" s="9">
        <f t="shared" si="16"/>
        <v>1668</v>
      </c>
      <c r="D267" s="4">
        <v>0.01</v>
      </c>
      <c r="E267" s="3">
        <f t="shared" si="15"/>
        <v>16.68</v>
      </c>
      <c r="F267" s="17"/>
      <c r="G267" s="19"/>
      <c r="H267" s="17"/>
    </row>
    <row r="268" spans="1:8">
      <c r="A268" s="2">
        <v>42332</v>
      </c>
      <c r="B268" s="14">
        <f t="shared" si="17"/>
        <v>7.4249999999999998</v>
      </c>
      <c r="C268" s="9">
        <f t="shared" si="16"/>
        <v>1685</v>
      </c>
      <c r="D268" s="4">
        <v>0.01</v>
      </c>
      <c r="E268" s="3">
        <f t="shared" si="15"/>
        <v>16.850000000000001</v>
      </c>
      <c r="F268" s="17"/>
      <c r="G268" s="19"/>
      <c r="H268" s="17"/>
    </row>
    <row r="269" spans="1:8">
      <c r="A269" s="2">
        <v>42333</v>
      </c>
      <c r="B269" s="14">
        <f t="shared" si="17"/>
        <v>7.51</v>
      </c>
      <c r="C269" s="9">
        <f t="shared" si="16"/>
        <v>1702</v>
      </c>
      <c r="D269" s="4">
        <v>0.01</v>
      </c>
      <c r="E269" s="3">
        <f t="shared" si="15"/>
        <v>17.02</v>
      </c>
      <c r="F269" s="17"/>
      <c r="G269" s="19"/>
      <c r="H269" s="17"/>
    </row>
    <row r="270" spans="1:8">
      <c r="A270" s="2">
        <v>42334</v>
      </c>
      <c r="B270" s="14">
        <f t="shared" si="17"/>
        <v>7.5949999999999998</v>
      </c>
      <c r="C270" s="9">
        <f t="shared" si="16"/>
        <v>1719</v>
      </c>
      <c r="D270" s="4">
        <v>0.01</v>
      </c>
      <c r="E270" s="3">
        <f t="shared" si="15"/>
        <v>17.190000000000001</v>
      </c>
      <c r="F270" s="17"/>
      <c r="G270" s="19"/>
      <c r="H270" s="17"/>
    </row>
    <row r="271" spans="1:8">
      <c r="A271" s="2">
        <v>42335</v>
      </c>
      <c r="B271" s="14">
        <f t="shared" si="17"/>
        <v>7.68</v>
      </c>
      <c r="C271" s="9">
        <f t="shared" si="16"/>
        <v>1736</v>
      </c>
      <c r="D271" s="4">
        <v>0.01</v>
      </c>
      <c r="E271" s="3">
        <f t="shared" si="15"/>
        <v>17.36</v>
      </c>
      <c r="F271" s="17"/>
      <c r="G271" s="19"/>
      <c r="H271" s="17"/>
    </row>
    <row r="272" spans="1:8">
      <c r="A272" s="2">
        <v>42336</v>
      </c>
      <c r="B272" s="14">
        <f t="shared" si="17"/>
        <v>7.7649999999999997</v>
      </c>
      <c r="C272" s="9">
        <f t="shared" si="16"/>
        <v>1753</v>
      </c>
      <c r="D272" s="7">
        <v>0</v>
      </c>
      <c r="E272" s="3">
        <f t="shared" si="15"/>
        <v>0</v>
      </c>
      <c r="F272" s="17"/>
      <c r="G272" s="19"/>
      <c r="H272" s="17"/>
    </row>
    <row r="273" spans="1:8">
      <c r="A273" s="2">
        <v>42337</v>
      </c>
      <c r="B273" s="14">
        <f t="shared" si="17"/>
        <v>7.7649999999999997</v>
      </c>
      <c r="C273" s="9">
        <f t="shared" si="16"/>
        <v>1753</v>
      </c>
      <c r="D273" s="7">
        <v>0</v>
      </c>
      <c r="E273" s="3">
        <f t="shared" si="15"/>
        <v>0</v>
      </c>
      <c r="F273" s="17"/>
      <c r="G273" s="19"/>
      <c r="H273" s="17"/>
    </row>
    <row r="274" spans="1:8">
      <c r="A274" s="2">
        <v>42338</v>
      </c>
      <c r="B274" s="14">
        <f t="shared" si="17"/>
        <v>7.7649999999999997</v>
      </c>
      <c r="C274" s="9">
        <f t="shared" si="16"/>
        <v>1753</v>
      </c>
      <c r="D274" s="4">
        <v>0.01</v>
      </c>
      <c r="E274" s="3">
        <f t="shared" si="15"/>
        <v>17.53</v>
      </c>
      <c r="F274" s="17"/>
      <c r="G274" s="19"/>
      <c r="H274" s="17"/>
    </row>
    <row r="275" spans="1:8">
      <c r="A275" s="2">
        <v>42339</v>
      </c>
      <c r="B275" s="14">
        <f t="shared" si="17"/>
        <v>7.8550000000000004</v>
      </c>
      <c r="C275" s="9">
        <f t="shared" si="16"/>
        <v>1771</v>
      </c>
      <c r="D275" s="4">
        <v>0.01</v>
      </c>
      <c r="E275" s="3">
        <f t="shared" si="15"/>
        <v>17.71</v>
      </c>
      <c r="F275" s="17"/>
      <c r="G275" s="19"/>
      <c r="H275" s="17"/>
    </row>
    <row r="276" spans="1:8">
      <c r="A276" s="2">
        <v>42340</v>
      </c>
      <c r="B276" s="14">
        <f t="shared" si="17"/>
        <v>7.9450000000000003</v>
      </c>
      <c r="C276" s="9">
        <f t="shared" si="16"/>
        <v>1789</v>
      </c>
      <c r="D276" s="4">
        <v>0.01</v>
      </c>
      <c r="E276" s="3">
        <f t="shared" si="15"/>
        <v>17.89</v>
      </c>
      <c r="F276" s="17"/>
      <c r="G276" s="19"/>
      <c r="H276" s="17"/>
    </row>
    <row r="277" spans="1:8">
      <c r="A277" s="2">
        <v>42341</v>
      </c>
      <c r="B277" s="14">
        <f t="shared" si="17"/>
        <v>8.0350000000000001</v>
      </c>
      <c r="C277" s="9">
        <f t="shared" si="16"/>
        <v>1807</v>
      </c>
      <c r="D277" s="4">
        <v>0.01</v>
      </c>
      <c r="E277" s="3">
        <f t="shared" si="15"/>
        <v>18.07</v>
      </c>
      <c r="F277" s="17"/>
      <c r="G277" s="19"/>
      <c r="H277" s="17"/>
    </row>
    <row r="278" spans="1:8">
      <c r="A278" s="2">
        <v>42342</v>
      </c>
      <c r="B278" s="14">
        <f t="shared" si="17"/>
        <v>8.125</v>
      </c>
      <c r="C278" s="9">
        <f t="shared" si="16"/>
        <v>1825</v>
      </c>
      <c r="D278" s="4">
        <v>0.01</v>
      </c>
      <c r="E278" s="3">
        <f t="shared" si="15"/>
        <v>18.25</v>
      </c>
      <c r="F278" s="17"/>
      <c r="G278" s="19"/>
      <c r="H278" s="17"/>
    </row>
    <row r="279" spans="1:8">
      <c r="A279" s="2">
        <v>42343</v>
      </c>
      <c r="B279" s="14">
        <f t="shared" si="17"/>
        <v>8.2149999999999999</v>
      </c>
      <c r="C279" s="9">
        <f t="shared" si="16"/>
        <v>1843</v>
      </c>
      <c r="D279" s="7">
        <v>0</v>
      </c>
      <c r="E279" s="3">
        <f t="shared" si="15"/>
        <v>0</v>
      </c>
      <c r="F279" s="17"/>
      <c r="G279" s="19"/>
      <c r="H279" s="17"/>
    </row>
    <row r="280" spans="1:8">
      <c r="A280" s="2">
        <v>42344</v>
      </c>
      <c r="B280" s="14">
        <f t="shared" si="17"/>
        <v>8.2149999999999999</v>
      </c>
      <c r="C280" s="9">
        <f t="shared" si="16"/>
        <v>1843</v>
      </c>
      <c r="D280" s="7">
        <v>0</v>
      </c>
      <c r="E280" s="3">
        <f t="shared" si="15"/>
        <v>0</v>
      </c>
      <c r="F280" s="17"/>
      <c r="G280" s="19"/>
      <c r="H280" s="17"/>
    </row>
    <row r="281" spans="1:8">
      <c r="A281" s="2">
        <v>42345</v>
      </c>
      <c r="B281" s="14">
        <f t="shared" si="17"/>
        <v>8.2149999999999999</v>
      </c>
      <c r="C281" s="9">
        <f t="shared" si="16"/>
        <v>1843</v>
      </c>
      <c r="D281" s="4">
        <v>0.01</v>
      </c>
      <c r="E281" s="3">
        <f t="shared" si="15"/>
        <v>18.43</v>
      </c>
      <c r="F281" s="17"/>
      <c r="G281" s="19"/>
      <c r="H281" s="17"/>
    </row>
    <row r="282" spans="1:8">
      <c r="A282" s="2">
        <v>42346</v>
      </c>
      <c r="B282" s="14">
        <f t="shared" si="17"/>
        <v>8.3049999999999997</v>
      </c>
      <c r="C282" s="9">
        <f t="shared" si="16"/>
        <v>1861</v>
      </c>
      <c r="D282" s="4">
        <v>0.01</v>
      </c>
      <c r="E282" s="3">
        <f t="shared" si="15"/>
        <v>18.61</v>
      </c>
      <c r="F282" s="17"/>
      <c r="G282" s="19"/>
      <c r="H282" s="17"/>
    </row>
    <row r="283" spans="1:8">
      <c r="A283" s="2">
        <v>42347</v>
      </c>
      <c r="B283" s="14">
        <f t="shared" si="17"/>
        <v>8.4</v>
      </c>
      <c r="C283" s="9">
        <f t="shared" si="16"/>
        <v>1880</v>
      </c>
      <c r="D283" s="4">
        <v>0.01</v>
      </c>
      <c r="E283" s="3">
        <f t="shared" si="15"/>
        <v>18.8</v>
      </c>
      <c r="F283" s="17"/>
      <c r="G283" s="19"/>
      <c r="H283" s="17"/>
    </row>
    <row r="284" spans="1:8">
      <c r="A284" s="2">
        <v>42348</v>
      </c>
      <c r="B284" s="14">
        <f t="shared" si="17"/>
        <v>8.4949999999999992</v>
      </c>
      <c r="C284" s="9">
        <f t="shared" si="16"/>
        <v>1899</v>
      </c>
      <c r="D284" s="4">
        <v>0.01</v>
      </c>
      <c r="E284" s="3">
        <f t="shared" si="15"/>
        <v>18.990000000000002</v>
      </c>
      <c r="F284" s="17"/>
      <c r="G284" s="19"/>
      <c r="H284" s="17"/>
    </row>
    <row r="285" spans="1:8">
      <c r="A285" s="2">
        <v>42349</v>
      </c>
      <c r="B285" s="14">
        <f t="shared" si="17"/>
        <v>8.59</v>
      </c>
      <c r="C285" s="9">
        <f t="shared" si="16"/>
        <v>1918</v>
      </c>
      <c r="D285" s="4">
        <v>0.01</v>
      </c>
      <c r="E285" s="3">
        <f t="shared" si="15"/>
        <v>19.18</v>
      </c>
      <c r="F285" s="17"/>
      <c r="G285" s="19"/>
      <c r="H285" s="17"/>
    </row>
    <row r="286" spans="1:8">
      <c r="A286" s="2">
        <v>42350</v>
      </c>
      <c r="B286" s="14">
        <f t="shared" si="17"/>
        <v>8.6850000000000005</v>
      </c>
      <c r="C286" s="9">
        <f t="shared" si="16"/>
        <v>1937</v>
      </c>
      <c r="D286" s="4">
        <v>0.01</v>
      </c>
      <c r="E286" s="3">
        <f t="shared" si="15"/>
        <v>19.37</v>
      </c>
      <c r="F286" s="17"/>
      <c r="G286" s="19"/>
      <c r="H286" s="17"/>
    </row>
    <row r="287" spans="1:8">
      <c r="A287" s="2">
        <v>42351</v>
      </c>
      <c r="B287" s="14">
        <f t="shared" si="17"/>
        <v>8.7799999999999994</v>
      </c>
      <c r="C287" s="9">
        <f t="shared" si="16"/>
        <v>1956</v>
      </c>
      <c r="D287" s="7">
        <v>0</v>
      </c>
      <c r="E287" s="3">
        <f t="shared" si="15"/>
        <v>0</v>
      </c>
      <c r="F287" s="17"/>
      <c r="G287" s="19"/>
      <c r="H287" s="17"/>
    </row>
    <row r="288" spans="1:8">
      <c r="A288" s="2">
        <v>42352</v>
      </c>
      <c r="B288" s="14">
        <f t="shared" si="17"/>
        <v>8.7799999999999994</v>
      </c>
      <c r="C288" s="9">
        <f t="shared" si="16"/>
        <v>1956</v>
      </c>
      <c r="D288" s="7">
        <v>0</v>
      </c>
      <c r="E288" s="3">
        <f t="shared" si="15"/>
        <v>0</v>
      </c>
      <c r="F288" s="17"/>
      <c r="G288" s="19"/>
      <c r="H288" s="17"/>
    </row>
    <row r="289" spans="1:8">
      <c r="A289" s="2">
        <v>42353</v>
      </c>
      <c r="B289" s="14">
        <f t="shared" si="17"/>
        <v>8.7799999999999994</v>
      </c>
      <c r="C289" s="9">
        <f t="shared" si="16"/>
        <v>1956</v>
      </c>
      <c r="D289" s="4">
        <v>0.01</v>
      </c>
      <c r="E289" s="3">
        <f t="shared" si="15"/>
        <v>19.559999999999999</v>
      </c>
      <c r="F289" s="17"/>
      <c r="G289" s="19"/>
      <c r="H289" s="17"/>
    </row>
    <row r="290" spans="1:8">
      <c r="A290" s="2">
        <v>42354</v>
      </c>
      <c r="B290" s="14">
        <f t="shared" si="17"/>
        <v>8.8800000000000008</v>
      </c>
      <c r="C290" s="9">
        <f t="shared" si="16"/>
        <v>1976</v>
      </c>
      <c r="D290" s="4">
        <v>0.01</v>
      </c>
      <c r="E290" s="3">
        <f t="shared" si="15"/>
        <v>19.760000000000002</v>
      </c>
      <c r="F290" s="17"/>
      <c r="G290" s="19"/>
      <c r="H290" s="17"/>
    </row>
    <row r="291" spans="1:8">
      <c r="A291" s="2">
        <v>42355</v>
      </c>
      <c r="B291" s="14">
        <f t="shared" si="17"/>
        <v>8.98</v>
      </c>
      <c r="C291" s="9">
        <f t="shared" si="16"/>
        <v>1996</v>
      </c>
      <c r="D291" s="4">
        <v>0.01</v>
      </c>
      <c r="E291" s="3">
        <f t="shared" si="15"/>
        <v>19.96</v>
      </c>
      <c r="F291" s="17"/>
      <c r="G291" s="19"/>
      <c r="H291" s="17"/>
    </row>
    <row r="292" spans="1:8">
      <c r="A292" s="2">
        <v>42356</v>
      </c>
      <c r="B292" s="14">
        <f t="shared" si="17"/>
        <v>9.08</v>
      </c>
      <c r="C292" s="9">
        <f t="shared" si="16"/>
        <v>2016</v>
      </c>
      <c r="D292" s="4">
        <v>0.01</v>
      </c>
      <c r="E292" s="3">
        <f t="shared" si="15"/>
        <v>20.16</v>
      </c>
      <c r="F292" s="17"/>
      <c r="G292" s="19"/>
      <c r="H292" s="17"/>
    </row>
    <row r="293" spans="1:8">
      <c r="A293" s="2">
        <v>42357</v>
      </c>
      <c r="B293" s="14">
        <f t="shared" si="17"/>
        <v>9.18</v>
      </c>
      <c r="C293" s="9">
        <f t="shared" si="16"/>
        <v>2036</v>
      </c>
      <c r="D293" s="4">
        <v>0.01</v>
      </c>
      <c r="E293" s="3">
        <f t="shared" si="15"/>
        <v>20.36</v>
      </c>
      <c r="F293" s="17"/>
      <c r="G293" s="19"/>
      <c r="H293" s="17"/>
    </row>
    <row r="294" spans="1:8">
      <c r="A294" s="2">
        <v>42358</v>
      </c>
      <c r="B294" s="14">
        <f t="shared" si="17"/>
        <v>9.2799999999999994</v>
      </c>
      <c r="C294" s="9">
        <f t="shared" si="16"/>
        <v>2056</v>
      </c>
      <c r="D294" s="7">
        <v>0</v>
      </c>
      <c r="E294" s="3">
        <f t="shared" si="15"/>
        <v>0</v>
      </c>
      <c r="F294" s="17"/>
      <c r="G294" s="19"/>
      <c r="H294" s="17"/>
    </row>
    <row r="295" spans="1:8">
      <c r="A295" s="2">
        <v>42359</v>
      </c>
      <c r="B295" s="14">
        <f t="shared" si="17"/>
        <v>9.2799999999999994</v>
      </c>
      <c r="C295" s="9">
        <f t="shared" si="16"/>
        <v>2056</v>
      </c>
      <c r="D295" s="7">
        <v>0</v>
      </c>
      <c r="E295" s="3">
        <f t="shared" si="15"/>
        <v>0</v>
      </c>
      <c r="F295" s="17"/>
      <c r="G295" s="19"/>
      <c r="H295" s="17"/>
    </row>
    <row r="296" spans="1:8">
      <c r="A296" s="2">
        <v>42360</v>
      </c>
      <c r="B296" s="14">
        <f t="shared" si="17"/>
        <v>9.2799999999999994</v>
      </c>
      <c r="C296" s="9">
        <f t="shared" si="16"/>
        <v>2056</v>
      </c>
      <c r="D296" s="4">
        <v>0.01</v>
      </c>
      <c r="E296" s="3">
        <f t="shared" si="15"/>
        <v>20.56</v>
      </c>
      <c r="F296" s="17"/>
      <c r="G296" s="19"/>
      <c r="H296" s="17"/>
    </row>
    <row r="297" spans="1:8">
      <c r="A297" s="2">
        <v>42361</v>
      </c>
      <c r="B297" s="14">
        <f t="shared" si="17"/>
        <v>9.3849999999999998</v>
      </c>
      <c r="C297" s="9">
        <f t="shared" si="16"/>
        <v>2077</v>
      </c>
      <c r="D297" s="4">
        <v>0.01</v>
      </c>
      <c r="E297" s="3">
        <f t="shared" si="15"/>
        <v>20.77</v>
      </c>
      <c r="F297" s="17"/>
      <c r="G297" s="19"/>
      <c r="H297" s="17"/>
    </row>
    <row r="298" spans="1:8">
      <c r="A298" s="2">
        <v>42362</v>
      </c>
      <c r="B298" s="14">
        <f t="shared" si="17"/>
        <v>9.49</v>
      </c>
      <c r="C298" s="9">
        <f t="shared" si="16"/>
        <v>2098</v>
      </c>
      <c r="D298" s="4">
        <v>0.01</v>
      </c>
      <c r="E298" s="3">
        <f t="shared" si="15"/>
        <v>20.98</v>
      </c>
      <c r="F298" s="17"/>
      <c r="G298" s="19"/>
      <c r="H298" s="17"/>
    </row>
    <row r="299" spans="1:8">
      <c r="A299" s="2">
        <v>42363</v>
      </c>
      <c r="B299" s="14">
        <f t="shared" si="17"/>
        <v>9.5950000000000006</v>
      </c>
      <c r="C299" s="9">
        <f t="shared" si="16"/>
        <v>2119</v>
      </c>
      <c r="D299" s="4">
        <v>0.01</v>
      </c>
      <c r="E299" s="3">
        <f t="shared" si="15"/>
        <v>21.19</v>
      </c>
      <c r="F299" s="17"/>
      <c r="G299" s="19"/>
      <c r="H299" s="17"/>
    </row>
    <row r="300" spans="1:8">
      <c r="A300" s="2">
        <v>42364</v>
      </c>
      <c r="B300" s="14">
        <f t="shared" si="17"/>
        <v>9.6999999999999993</v>
      </c>
      <c r="C300" s="9">
        <f t="shared" si="16"/>
        <v>2140</v>
      </c>
      <c r="D300" s="4">
        <v>0.01</v>
      </c>
      <c r="E300" s="3">
        <f t="shared" si="15"/>
        <v>21.400000000000002</v>
      </c>
      <c r="F300" s="17"/>
      <c r="G300" s="19"/>
      <c r="H300" s="17"/>
    </row>
    <row r="301" spans="1:8">
      <c r="A301" s="2">
        <v>42365</v>
      </c>
      <c r="B301" s="14">
        <f t="shared" si="17"/>
        <v>9.8049999999999997</v>
      </c>
      <c r="C301" s="9">
        <f t="shared" si="16"/>
        <v>2161</v>
      </c>
      <c r="D301" s="7">
        <v>0</v>
      </c>
      <c r="E301" s="3">
        <f t="shared" si="15"/>
        <v>0</v>
      </c>
      <c r="F301" s="17"/>
      <c r="G301" s="19"/>
      <c r="H301" s="17"/>
    </row>
    <row r="302" spans="1:8">
      <c r="A302" s="2">
        <v>42366</v>
      </c>
      <c r="B302" s="14">
        <f t="shared" si="17"/>
        <v>9.8049999999999997</v>
      </c>
      <c r="C302" s="9">
        <f t="shared" si="16"/>
        <v>2161</v>
      </c>
      <c r="D302" s="7">
        <v>0</v>
      </c>
      <c r="E302" s="3">
        <f t="shared" si="15"/>
        <v>0</v>
      </c>
      <c r="F302" s="17"/>
      <c r="G302" s="19"/>
      <c r="H302" s="17"/>
    </row>
    <row r="303" spans="1:8">
      <c r="A303" s="2">
        <v>42367</v>
      </c>
      <c r="B303" s="14">
        <f t="shared" si="17"/>
        <v>9.8049999999999997</v>
      </c>
      <c r="C303" s="9">
        <f t="shared" si="16"/>
        <v>2161</v>
      </c>
      <c r="D303" s="4">
        <v>0.01</v>
      </c>
      <c r="E303" s="3">
        <f t="shared" si="15"/>
        <v>21.61</v>
      </c>
      <c r="F303" s="17"/>
      <c r="G303" s="19"/>
      <c r="H303" s="17"/>
    </row>
    <row r="304" spans="1:8">
      <c r="A304" s="2">
        <v>42368</v>
      </c>
      <c r="B304" s="14">
        <f t="shared" si="17"/>
        <v>9.9149999999999991</v>
      </c>
      <c r="C304" s="9">
        <f t="shared" si="16"/>
        <v>2183</v>
      </c>
      <c r="D304" s="4">
        <v>0.01</v>
      </c>
      <c r="E304" s="3">
        <f t="shared" si="15"/>
        <v>21.830000000000002</v>
      </c>
      <c r="F304" s="17"/>
      <c r="G304" s="19"/>
      <c r="H304" s="17"/>
    </row>
    <row r="305" spans="1:8">
      <c r="A305" s="2">
        <v>42369</v>
      </c>
      <c r="B305" s="14">
        <f t="shared" si="17"/>
        <v>10.025</v>
      </c>
      <c r="C305" s="9">
        <f t="shared" si="16"/>
        <v>2205</v>
      </c>
      <c r="D305" s="4">
        <v>0.01</v>
      </c>
      <c r="E305" s="3">
        <f t="shared" si="15"/>
        <v>22.05</v>
      </c>
      <c r="F305" s="17"/>
      <c r="G305" s="19"/>
      <c r="H305" s="17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5"/>
  <sheetViews>
    <sheetView workbookViewId="0">
      <selection activeCell="C19" sqref="C19"/>
    </sheetView>
  </sheetViews>
  <sheetFormatPr defaultRowHeight="13.5"/>
  <cols>
    <col min="1" max="1" width="11.75" customWidth="1"/>
    <col min="2" max="2" width="12" customWidth="1"/>
    <col min="3" max="3" width="16.875" style="26" customWidth="1"/>
    <col min="5" max="5" width="11.5" customWidth="1"/>
    <col min="6" max="6" width="12.5" customWidth="1"/>
    <col min="7" max="7" width="10.125" style="27" customWidth="1"/>
    <col min="8" max="8" width="11.375" style="3" customWidth="1"/>
    <col min="10" max="10" width="16" customWidth="1"/>
  </cols>
  <sheetData>
    <row r="1" spans="1:10">
      <c r="A1" s="1" t="s">
        <v>0</v>
      </c>
      <c r="B1" s="12"/>
      <c r="C1" s="26" t="s">
        <v>5</v>
      </c>
      <c r="D1" s="3" t="s">
        <v>2</v>
      </c>
      <c r="E1" s="3" t="s">
        <v>1</v>
      </c>
      <c r="F1" t="s">
        <v>9</v>
      </c>
      <c r="G1" s="27" t="s">
        <v>10</v>
      </c>
      <c r="H1" s="29" t="s">
        <v>13</v>
      </c>
      <c r="I1" s="3" t="s">
        <v>11</v>
      </c>
      <c r="J1" t="s">
        <v>12</v>
      </c>
    </row>
    <row r="2" spans="1:10">
      <c r="A2" s="5">
        <v>42066</v>
      </c>
      <c r="B2" s="13"/>
      <c r="C2" s="26">
        <v>200</v>
      </c>
      <c r="D2" s="7">
        <v>0</v>
      </c>
      <c r="E2" s="6">
        <f>ROUNDUP(C2*D2,0)</f>
        <v>0</v>
      </c>
      <c r="F2">
        <v>200</v>
      </c>
      <c r="G2" s="27">
        <f>ROUND((E2)/F2,2)</f>
        <v>0</v>
      </c>
      <c r="H2" s="3">
        <f t="shared" ref="H2:H65" si="0">G2*14*100</f>
        <v>0</v>
      </c>
      <c r="I2">
        <f>H2/C2</f>
        <v>0</v>
      </c>
    </row>
    <row r="3" spans="1:10">
      <c r="A3" s="2">
        <v>42067</v>
      </c>
      <c r="B3" s="14"/>
      <c r="C3" s="26">
        <f>ROUND(C2*(1+D2),0)</f>
        <v>200</v>
      </c>
      <c r="D3" s="4">
        <v>0.01</v>
      </c>
      <c r="E3" s="28">
        <f t="shared" ref="E3:E66" si="1">ROUNDUP(C3*D3,0)</f>
        <v>2</v>
      </c>
      <c r="F3">
        <v>200</v>
      </c>
      <c r="G3" s="27">
        <f t="shared" ref="G3:G66" si="2">ROUND((E3)/F3,2)</f>
        <v>0.01</v>
      </c>
      <c r="H3" s="3">
        <f t="shared" si="0"/>
        <v>14.000000000000002</v>
      </c>
      <c r="I3">
        <f>H3/C3</f>
        <v>7.0000000000000007E-2</v>
      </c>
      <c r="J3">
        <f t="shared" ref="J3:J66" si="3">ROUNDDOWN(IF(G3=0,0,(C3-H3)/(G3)),0)</f>
        <v>18600</v>
      </c>
    </row>
    <row r="4" spans="1:10">
      <c r="A4" s="2">
        <v>42068</v>
      </c>
      <c r="B4" s="14">
        <f>(C4-C$3)/C$3</f>
        <v>0.01</v>
      </c>
      <c r="C4" s="26">
        <f t="shared" ref="C4:C67" si="4">ROUND(C3*(1+D3),0)</f>
        <v>202</v>
      </c>
      <c r="D4" s="4">
        <v>0.01</v>
      </c>
      <c r="E4" s="28">
        <f t="shared" si="1"/>
        <v>3</v>
      </c>
      <c r="F4">
        <v>200</v>
      </c>
      <c r="G4" s="27">
        <f t="shared" si="2"/>
        <v>0.02</v>
      </c>
      <c r="H4" s="3">
        <f t="shared" si="0"/>
        <v>28.000000000000004</v>
      </c>
      <c r="I4">
        <f t="shared" ref="I4:I67" si="5">ROUND(H4/C4,2)</f>
        <v>0.14000000000000001</v>
      </c>
      <c r="J4">
        <f t="shared" si="3"/>
        <v>8700</v>
      </c>
    </row>
    <row r="5" spans="1:10">
      <c r="A5" s="2">
        <v>42069</v>
      </c>
      <c r="B5" s="14">
        <f>(C5-C$3)/C$3</f>
        <v>0.30604999999999988</v>
      </c>
      <c r="C5" s="26">
        <v>261.20999999999998</v>
      </c>
      <c r="D5" s="4">
        <v>0.01</v>
      </c>
      <c r="E5" s="28">
        <f t="shared" si="1"/>
        <v>3</v>
      </c>
      <c r="F5">
        <v>200</v>
      </c>
      <c r="G5" s="27">
        <f t="shared" si="2"/>
        <v>0.02</v>
      </c>
      <c r="H5" s="3">
        <f t="shared" si="0"/>
        <v>28.000000000000004</v>
      </c>
      <c r="I5">
        <f t="shared" si="5"/>
        <v>0.11</v>
      </c>
      <c r="J5">
        <f t="shared" si="3"/>
        <v>11660</v>
      </c>
    </row>
    <row r="6" spans="1:10">
      <c r="A6" s="5">
        <v>42070</v>
      </c>
      <c r="B6" s="14">
        <f t="shared" ref="B6:B69" si="6">(C6-C$3)/C$3</f>
        <v>0.32</v>
      </c>
      <c r="C6" s="26">
        <f t="shared" si="4"/>
        <v>264</v>
      </c>
      <c r="D6" s="7">
        <v>0</v>
      </c>
      <c r="E6" s="28">
        <f t="shared" si="1"/>
        <v>0</v>
      </c>
      <c r="F6">
        <v>200</v>
      </c>
      <c r="G6" s="27">
        <f>ROUND((E6)/F6,2)</f>
        <v>0</v>
      </c>
      <c r="H6" s="3">
        <f t="shared" si="0"/>
        <v>0</v>
      </c>
      <c r="I6">
        <f t="shared" si="5"/>
        <v>0</v>
      </c>
      <c r="J6">
        <f>ROUNDDOWN(IF(G6=0,0,(C6-H6)/(G6)),0)</f>
        <v>0</v>
      </c>
    </row>
    <row r="7" spans="1:10">
      <c r="A7" s="5">
        <v>42071</v>
      </c>
      <c r="B7" s="14">
        <f t="shared" si="6"/>
        <v>0.32</v>
      </c>
      <c r="C7" s="26">
        <f>ROUND(C6*(1+D6),0)</f>
        <v>264</v>
      </c>
      <c r="D7" s="7">
        <v>0</v>
      </c>
      <c r="E7" s="28">
        <f t="shared" si="1"/>
        <v>0</v>
      </c>
      <c r="F7">
        <v>200</v>
      </c>
      <c r="G7" s="27">
        <f t="shared" si="2"/>
        <v>0</v>
      </c>
      <c r="H7" s="3">
        <f t="shared" si="0"/>
        <v>0</v>
      </c>
      <c r="I7">
        <f t="shared" si="5"/>
        <v>0</v>
      </c>
      <c r="J7">
        <f t="shared" si="3"/>
        <v>0</v>
      </c>
    </row>
    <row r="8" spans="1:10">
      <c r="A8" s="2">
        <v>42072</v>
      </c>
      <c r="B8" s="14">
        <f t="shared" si="6"/>
        <v>0.32</v>
      </c>
      <c r="C8" s="26">
        <f>ROUND(C7*(1+D7),0)</f>
        <v>264</v>
      </c>
      <c r="D8" s="4">
        <v>0.01</v>
      </c>
      <c r="E8" s="28">
        <f t="shared" si="1"/>
        <v>3</v>
      </c>
      <c r="F8">
        <v>200</v>
      </c>
      <c r="G8" s="27">
        <f t="shared" si="2"/>
        <v>0.02</v>
      </c>
      <c r="H8" s="3">
        <f t="shared" si="0"/>
        <v>28.000000000000004</v>
      </c>
      <c r="I8">
        <f t="shared" si="5"/>
        <v>0.11</v>
      </c>
      <c r="J8">
        <f t="shared" si="3"/>
        <v>11800</v>
      </c>
    </row>
    <row r="9" spans="1:10">
      <c r="A9" s="2">
        <v>42073</v>
      </c>
      <c r="B9" s="14">
        <f t="shared" si="6"/>
        <v>0.33500000000000002</v>
      </c>
      <c r="C9" s="26">
        <f t="shared" si="4"/>
        <v>267</v>
      </c>
      <c r="D9" s="4">
        <v>0.01</v>
      </c>
      <c r="E9" s="28">
        <f t="shared" si="1"/>
        <v>3</v>
      </c>
      <c r="F9">
        <v>200</v>
      </c>
      <c r="G9" s="27">
        <f t="shared" si="2"/>
        <v>0.02</v>
      </c>
      <c r="H9" s="3">
        <f t="shared" si="0"/>
        <v>28.000000000000004</v>
      </c>
      <c r="I9">
        <f t="shared" si="5"/>
        <v>0.1</v>
      </c>
      <c r="J9">
        <f t="shared" si="3"/>
        <v>11950</v>
      </c>
    </row>
    <row r="10" spans="1:10">
      <c r="A10" s="2">
        <v>42074</v>
      </c>
      <c r="B10" s="14">
        <f t="shared" si="6"/>
        <v>0.35</v>
      </c>
      <c r="C10" s="26">
        <f t="shared" si="4"/>
        <v>270</v>
      </c>
      <c r="D10" s="4">
        <v>0.01</v>
      </c>
      <c r="E10" s="28">
        <f t="shared" si="1"/>
        <v>3</v>
      </c>
      <c r="F10">
        <v>200</v>
      </c>
      <c r="G10" s="27">
        <f t="shared" si="2"/>
        <v>0.02</v>
      </c>
      <c r="H10" s="3">
        <f t="shared" si="0"/>
        <v>28.000000000000004</v>
      </c>
      <c r="I10">
        <f t="shared" si="5"/>
        <v>0.1</v>
      </c>
      <c r="J10">
        <f t="shared" si="3"/>
        <v>12100</v>
      </c>
    </row>
    <row r="11" spans="1:10">
      <c r="A11" s="2">
        <v>42075</v>
      </c>
      <c r="B11" s="14">
        <f t="shared" si="6"/>
        <v>0.66680000000000006</v>
      </c>
      <c r="C11" s="26">
        <v>333.36</v>
      </c>
      <c r="D11" s="4">
        <v>0.05</v>
      </c>
      <c r="E11" s="28">
        <f t="shared" si="1"/>
        <v>17</v>
      </c>
      <c r="F11">
        <v>200</v>
      </c>
      <c r="G11" s="27">
        <f t="shared" si="2"/>
        <v>0.09</v>
      </c>
      <c r="H11" s="3">
        <f t="shared" si="0"/>
        <v>126</v>
      </c>
      <c r="I11">
        <f t="shared" si="5"/>
        <v>0.38</v>
      </c>
      <c r="J11">
        <f t="shared" si="3"/>
        <v>2304</v>
      </c>
    </row>
    <row r="12" spans="1:10">
      <c r="A12" s="2">
        <v>42076</v>
      </c>
      <c r="B12" s="14">
        <f t="shared" si="6"/>
        <v>0.75</v>
      </c>
      <c r="C12" s="26">
        <f t="shared" si="4"/>
        <v>350</v>
      </c>
      <c r="D12" s="4">
        <v>0.05</v>
      </c>
      <c r="E12" s="28">
        <f t="shared" si="1"/>
        <v>18</v>
      </c>
      <c r="F12">
        <v>200</v>
      </c>
      <c r="G12" s="27">
        <f t="shared" si="2"/>
        <v>0.09</v>
      </c>
      <c r="H12" s="3">
        <f t="shared" si="0"/>
        <v>126</v>
      </c>
      <c r="I12">
        <f t="shared" si="5"/>
        <v>0.36</v>
      </c>
      <c r="J12">
        <f t="shared" si="3"/>
        <v>2488</v>
      </c>
    </row>
    <row r="13" spans="1:10">
      <c r="A13" s="5">
        <v>42077</v>
      </c>
      <c r="B13" s="14">
        <f t="shared" si="6"/>
        <v>0.84</v>
      </c>
      <c r="C13" s="26">
        <f t="shared" si="4"/>
        <v>368</v>
      </c>
      <c r="D13" s="7">
        <v>0</v>
      </c>
      <c r="E13" s="28">
        <f t="shared" si="1"/>
        <v>0</v>
      </c>
      <c r="F13">
        <v>200</v>
      </c>
      <c r="G13" s="27">
        <f t="shared" si="2"/>
        <v>0</v>
      </c>
      <c r="H13" s="3">
        <f t="shared" si="0"/>
        <v>0</v>
      </c>
      <c r="I13">
        <f t="shared" si="5"/>
        <v>0</v>
      </c>
      <c r="J13">
        <f t="shared" si="3"/>
        <v>0</v>
      </c>
    </row>
    <row r="14" spans="1:10">
      <c r="A14" s="5">
        <v>42078</v>
      </c>
      <c r="B14" s="14">
        <f t="shared" si="6"/>
        <v>0.84</v>
      </c>
      <c r="C14" s="26">
        <f t="shared" si="4"/>
        <v>368</v>
      </c>
      <c r="D14" s="7">
        <v>0</v>
      </c>
      <c r="E14" s="28">
        <f t="shared" si="1"/>
        <v>0</v>
      </c>
      <c r="F14">
        <v>200</v>
      </c>
      <c r="G14" s="27">
        <f t="shared" si="2"/>
        <v>0</v>
      </c>
      <c r="H14" s="3">
        <f t="shared" si="0"/>
        <v>0</v>
      </c>
      <c r="I14">
        <f t="shared" si="5"/>
        <v>0</v>
      </c>
      <c r="J14">
        <f t="shared" si="3"/>
        <v>0</v>
      </c>
    </row>
    <row r="15" spans="1:10">
      <c r="A15" s="2">
        <v>42079</v>
      </c>
      <c r="B15" s="14">
        <f t="shared" si="6"/>
        <v>0.84</v>
      </c>
      <c r="C15" s="26">
        <f>ROUND(C14*(1+D14),0)</f>
        <v>368</v>
      </c>
      <c r="D15" s="4">
        <v>0.05</v>
      </c>
      <c r="E15" s="28">
        <f t="shared" si="1"/>
        <v>19</v>
      </c>
      <c r="F15">
        <v>200</v>
      </c>
      <c r="G15" s="27">
        <f t="shared" si="2"/>
        <v>0.1</v>
      </c>
      <c r="H15" s="3">
        <f t="shared" si="0"/>
        <v>140</v>
      </c>
      <c r="I15">
        <f t="shared" si="5"/>
        <v>0.38</v>
      </c>
      <c r="J15">
        <f t="shared" si="3"/>
        <v>2280</v>
      </c>
    </row>
    <row r="16" spans="1:10">
      <c r="A16" s="2">
        <v>42080</v>
      </c>
      <c r="B16" s="14">
        <f t="shared" si="6"/>
        <v>0.93</v>
      </c>
      <c r="C16" s="26">
        <f>ROUND(C15*(1+D15),0)</f>
        <v>386</v>
      </c>
      <c r="D16" s="4">
        <v>0.05</v>
      </c>
      <c r="E16" s="28">
        <f t="shared" si="1"/>
        <v>20</v>
      </c>
      <c r="F16">
        <v>200</v>
      </c>
      <c r="G16" s="27">
        <f t="shared" si="2"/>
        <v>0.1</v>
      </c>
      <c r="H16" s="3">
        <f t="shared" si="0"/>
        <v>140</v>
      </c>
      <c r="I16">
        <f t="shared" si="5"/>
        <v>0.36</v>
      </c>
      <c r="J16">
        <f t="shared" si="3"/>
        <v>2460</v>
      </c>
    </row>
    <row r="17" spans="1:10">
      <c r="A17" s="2">
        <v>42081</v>
      </c>
      <c r="B17" s="14">
        <f t="shared" si="6"/>
        <v>1.0249999999999999</v>
      </c>
      <c r="C17" s="26">
        <f t="shared" si="4"/>
        <v>405</v>
      </c>
      <c r="D17" s="4">
        <v>0.05</v>
      </c>
      <c r="E17" s="28">
        <f t="shared" si="1"/>
        <v>21</v>
      </c>
      <c r="F17">
        <v>200</v>
      </c>
      <c r="G17" s="27">
        <f t="shared" si="2"/>
        <v>0.11</v>
      </c>
      <c r="H17" s="3">
        <f t="shared" si="0"/>
        <v>154</v>
      </c>
      <c r="I17">
        <f t="shared" si="5"/>
        <v>0.38</v>
      </c>
      <c r="J17">
        <f t="shared" si="3"/>
        <v>2281</v>
      </c>
    </row>
    <row r="18" spans="1:10">
      <c r="A18" s="2">
        <v>42082</v>
      </c>
      <c r="B18" s="14">
        <f t="shared" si="6"/>
        <v>1.125</v>
      </c>
      <c r="C18" s="26">
        <f t="shared" si="4"/>
        <v>425</v>
      </c>
      <c r="D18" s="4">
        <v>0.05</v>
      </c>
      <c r="E18" s="28">
        <f t="shared" si="1"/>
        <v>22</v>
      </c>
      <c r="F18">
        <v>200</v>
      </c>
      <c r="G18" s="27">
        <f t="shared" si="2"/>
        <v>0.11</v>
      </c>
      <c r="H18" s="3">
        <f t="shared" si="0"/>
        <v>154</v>
      </c>
      <c r="I18">
        <f t="shared" si="5"/>
        <v>0.36</v>
      </c>
      <c r="J18">
        <f t="shared" si="3"/>
        <v>2463</v>
      </c>
    </row>
    <row r="19" spans="1:10" s="35" customFormat="1">
      <c r="A19" s="30">
        <v>42083</v>
      </c>
      <c r="B19" s="31">
        <f t="shared" si="6"/>
        <v>1.23</v>
      </c>
      <c r="C19" s="32">
        <f t="shared" si="4"/>
        <v>446</v>
      </c>
      <c r="D19" s="33">
        <v>0.05</v>
      </c>
      <c r="E19" s="34">
        <f t="shared" si="1"/>
        <v>23</v>
      </c>
      <c r="F19" s="35">
        <v>200</v>
      </c>
      <c r="G19" s="36">
        <f t="shared" si="2"/>
        <v>0.12</v>
      </c>
      <c r="H19" s="37">
        <f t="shared" si="0"/>
        <v>168</v>
      </c>
      <c r="I19" s="35">
        <f t="shared" si="5"/>
        <v>0.38</v>
      </c>
      <c r="J19" s="35">
        <f t="shared" si="3"/>
        <v>2316</v>
      </c>
    </row>
    <row r="20" spans="1:10">
      <c r="A20" s="5">
        <v>42084</v>
      </c>
      <c r="B20" s="14">
        <f t="shared" si="6"/>
        <v>1.34</v>
      </c>
      <c r="C20" s="26">
        <f t="shared" si="4"/>
        <v>468</v>
      </c>
      <c r="D20" s="7">
        <v>0</v>
      </c>
      <c r="E20" s="28">
        <f t="shared" si="1"/>
        <v>0</v>
      </c>
      <c r="F20">
        <v>200</v>
      </c>
      <c r="G20" s="27">
        <f t="shared" si="2"/>
        <v>0</v>
      </c>
      <c r="H20" s="3">
        <f t="shared" si="0"/>
        <v>0</v>
      </c>
      <c r="I20">
        <f t="shared" si="5"/>
        <v>0</v>
      </c>
      <c r="J20">
        <f t="shared" si="3"/>
        <v>0</v>
      </c>
    </row>
    <row r="21" spans="1:10">
      <c r="A21" s="5">
        <v>42085</v>
      </c>
      <c r="B21" s="14">
        <f t="shared" si="6"/>
        <v>1.34</v>
      </c>
      <c r="C21" s="26">
        <f t="shared" si="4"/>
        <v>468</v>
      </c>
      <c r="D21" s="7">
        <v>0</v>
      </c>
      <c r="E21" s="28">
        <f t="shared" si="1"/>
        <v>0</v>
      </c>
      <c r="F21">
        <v>200</v>
      </c>
      <c r="G21" s="27">
        <f t="shared" si="2"/>
        <v>0</v>
      </c>
      <c r="H21" s="3">
        <f t="shared" si="0"/>
        <v>0</v>
      </c>
      <c r="I21">
        <f t="shared" si="5"/>
        <v>0</v>
      </c>
      <c r="J21">
        <f t="shared" si="3"/>
        <v>0</v>
      </c>
    </row>
    <row r="22" spans="1:10">
      <c r="A22" s="2">
        <v>42086</v>
      </c>
      <c r="B22" s="14">
        <f t="shared" si="6"/>
        <v>1.34</v>
      </c>
      <c r="C22" s="26">
        <f t="shared" si="4"/>
        <v>468</v>
      </c>
      <c r="D22" s="4">
        <v>0.05</v>
      </c>
      <c r="E22" s="28">
        <f t="shared" si="1"/>
        <v>24</v>
      </c>
      <c r="F22">
        <v>200</v>
      </c>
      <c r="G22" s="27">
        <f t="shared" si="2"/>
        <v>0.12</v>
      </c>
      <c r="H22" s="3">
        <f t="shared" si="0"/>
        <v>168</v>
      </c>
      <c r="I22">
        <f t="shared" si="5"/>
        <v>0.36</v>
      </c>
      <c r="J22">
        <f t="shared" si="3"/>
        <v>2500</v>
      </c>
    </row>
    <row r="23" spans="1:10">
      <c r="A23" s="2">
        <v>42087</v>
      </c>
      <c r="B23" s="14">
        <f t="shared" si="6"/>
        <v>1.4550000000000001</v>
      </c>
      <c r="C23" s="26">
        <f t="shared" si="4"/>
        <v>491</v>
      </c>
      <c r="D23" s="4">
        <v>0.05</v>
      </c>
      <c r="E23" s="28">
        <f t="shared" si="1"/>
        <v>25</v>
      </c>
      <c r="F23">
        <v>200</v>
      </c>
      <c r="G23" s="27">
        <f t="shared" si="2"/>
        <v>0.13</v>
      </c>
      <c r="H23" s="3">
        <f t="shared" si="0"/>
        <v>182</v>
      </c>
      <c r="I23">
        <f t="shared" si="5"/>
        <v>0.37</v>
      </c>
      <c r="J23">
        <f t="shared" si="3"/>
        <v>2376</v>
      </c>
    </row>
    <row r="24" spans="1:10">
      <c r="A24" s="2">
        <v>42088</v>
      </c>
      <c r="B24" s="14">
        <f t="shared" si="6"/>
        <v>1.58</v>
      </c>
      <c r="C24" s="26">
        <f t="shared" si="4"/>
        <v>516</v>
      </c>
      <c r="D24" s="4">
        <v>0.05</v>
      </c>
      <c r="E24" s="28">
        <f t="shared" si="1"/>
        <v>26</v>
      </c>
      <c r="F24">
        <v>200</v>
      </c>
      <c r="G24" s="27">
        <f t="shared" si="2"/>
        <v>0.13</v>
      </c>
      <c r="H24" s="3">
        <f t="shared" si="0"/>
        <v>182</v>
      </c>
      <c r="I24">
        <f t="shared" si="5"/>
        <v>0.35</v>
      </c>
      <c r="J24">
        <f t="shared" si="3"/>
        <v>2569</v>
      </c>
    </row>
    <row r="25" spans="1:10">
      <c r="A25" s="2">
        <v>42089</v>
      </c>
      <c r="B25" s="14">
        <f t="shared" si="6"/>
        <v>1.71</v>
      </c>
      <c r="C25" s="26">
        <f t="shared" si="4"/>
        <v>542</v>
      </c>
      <c r="D25" s="4">
        <v>0.05</v>
      </c>
      <c r="E25" s="28">
        <f t="shared" si="1"/>
        <v>28</v>
      </c>
      <c r="F25">
        <v>200</v>
      </c>
      <c r="G25" s="27">
        <f t="shared" si="2"/>
        <v>0.14000000000000001</v>
      </c>
      <c r="H25" s="3">
        <f t="shared" si="0"/>
        <v>196.00000000000003</v>
      </c>
      <c r="I25">
        <f t="shared" si="5"/>
        <v>0.36</v>
      </c>
      <c r="J25">
        <f t="shared" si="3"/>
        <v>2471</v>
      </c>
    </row>
    <row r="26" spans="1:10">
      <c r="A26" s="2">
        <v>42090</v>
      </c>
      <c r="B26" s="14">
        <f t="shared" si="6"/>
        <v>1.845</v>
      </c>
      <c r="C26" s="26">
        <f t="shared" si="4"/>
        <v>569</v>
      </c>
      <c r="D26" s="4">
        <v>0.05</v>
      </c>
      <c r="E26" s="28">
        <f t="shared" si="1"/>
        <v>29</v>
      </c>
      <c r="F26">
        <v>200</v>
      </c>
      <c r="G26" s="27">
        <f t="shared" si="2"/>
        <v>0.15</v>
      </c>
      <c r="H26" s="3">
        <f t="shared" si="0"/>
        <v>210</v>
      </c>
      <c r="I26">
        <f t="shared" si="5"/>
        <v>0.37</v>
      </c>
      <c r="J26">
        <f t="shared" si="3"/>
        <v>2393</v>
      </c>
    </row>
    <row r="27" spans="1:10">
      <c r="A27" s="5">
        <v>42091</v>
      </c>
      <c r="B27" s="14">
        <f t="shared" si="6"/>
        <v>1.9850000000000001</v>
      </c>
      <c r="C27" s="26">
        <f t="shared" si="4"/>
        <v>597</v>
      </c>
      <c r="D27" s="7">
        <v>0</v>
      </c>
      <c r="E27" s="28">
        <f t="shared" si="1"/>
        <v>0</v>
      </c>
      <c r="F27">
        <v>200</v>
      </c>
      <c r="G27" s="27">
        <f t="shared" si="2"/>
        <v>0</v>
      </c>
      <c r="H27" s="3">
        <f t="shared" si="0"/>
        <v>0</v>
      </c>
      <c r="I27">
        <f t="shared" si="5"/>
        <v>0</v>
      </c>
      <c r="J27">
        <f t="shared" si="3"/>
        <v>0</v>
      </c>
    </row>
    <row r="28" spans="1:10">
      <c r="A28" s="5">
        <v>42092</v>
      </c>
      <c r="B28" s="14">
        <f t="shared" si="6"/>
        <v>1.9850000000000001</v>
      </c>
      <c r="C28" s="26">
        <f t="shared" si="4"/>
        <v>597</v>
      </c>
      <c r="D28" s="7">
        <v>0</v>
      </c>
      <c r="E28" s="28">
        <f t="shared" si="1"/>
        <v>0</v>
      </c>
      <c r="F28">
        <v>200</v>
      </c>
      <c r="G28" s="27">
        <f t="shared" si="2"/>
        <v>0</v>
      </c>
      <c r="H28" s="3">
        <f t="shared" si="0"/>
        <v>0</v>
      </c>
      <c r="I28">
        <f t="shared" si="5"/>
        <v>0</v>
      </c>
      <c r="J28">
        <f t="shared" si="3"/>
        <v>0</v>
      </c>
    </row>
    <row r="29" spans="1:10">
      <c r="A29" s="2">
        <v>42093</v>
      </c>
      <c r="B29" s="14">
        <f t="shared" si="6"/>
        <v>1.9850000000000001</v>
      </c>
      <c r="C29" s="26">
        <f t="shared" si="4"/>
        <v>597</v>
      </c>
      <c r="D29" s="4">
        <v>0.05</v>
      </c>
      <c r="E29" s="28">
        <f t="shared" si="1"/>
        <v>30</v>
      </c>
      <c r="F29">
        <v>200</v>
      </c>
      <c r="G29" s="27">
        <f t="shared" si="2"/>
        <v>0.15</v>
      </c>
      <c r="H29" s="3">
        <f t="shared" si="0"/>
        <v>210</v>
      </c>
      <c r="I29">
        <f t="shared" si="5"/>
        <v>0.35</v>
      </c>
      <c r="J29">
        <f t="shared" si="3"/>
        <v>2580</v>
      </c>
    </row>
    <row r="30" spans="1:10">
      <c r="A30" s="2">
        <v>42094</v>
      </c>
      <c r="B30" s="14">
        <f t="shared" si="6"/>
        <v>2.1349999999999998</v>
      </c>
      <c r="C30" s="26">
        <f t="shared" si="4"/>
        <v>627</v>
      </c>
      <c r="D30" s="4">
        <v>0.05</v>
      </c>
      <c r="E30" s="28">
        <f t="shared" si="1"/>
        <v>32</v>
      </c>
      <c r="F30">
        <v>200</v>
      </c>
      <c r="G30" s="27">
        <f t="shared" si="2"/>
        <v>0.16</v>
      </c>
      <c r="H30" s="3">
        <f t="shared" si="0"/>
        <v>224.00000000000003</v>
      </c>
      <c r="I30">
        <f t="shared" si="5"/>
        <v>0.36</v>
      </c>
      <c r="J30">
        <f t="shared" si="3"/>
        <v>2518</v>
      </c>
    </row>
    <row r="31" spans="1:10">
      <c r="A31" s="2">
        <v>42095</v>
      </c>
      <c r="B31" s="14">
        <f t="shared" si="6"/>
        <v>2.29</v>
      </c>
      <c r="C31" s="26">
        <f t="shared" si="4"/>
        <v>658</v>
      </c>
      <c r="D31" s="4">
        <v>0.05</v>
      </c>
      <c r="E31" s="28">
        <f t="shared" si="1"/>
        <v>33</v>
      </c>
      <c r="F31">
        <v>200</v>
      </c>
      <c r="G31" s="27">
        <f t="shared" si="2"/>
        <v>0.17</v>
      </c>
      <c r="H31" s="3">
        <f t="shared" si="0"/>
        <v>238.00000000000003</v>
      </c>
      <c r="I31">
        <f t="shared" si="5"/>
        <v>0.36</v>
      </c>
      <c r="J31">
        <f t="shared" si="3"/>
        <v>2470</v>
      </c>
    </row>
    <row r="32" spans="1:10">
      <c r="A32" s="2">
        <v>42096</v>
      </c>
      <c r="B32" s="14">
        <f t="shared" si="6"/>
        <v>2.4550000000000001</v>
      </c>
      <c r="C32" s="26">
        <f t="shared" si="4"/>
        <v>691</v>
      </c>
      <c r="D32" s="4">
        <v>0.05</v>
      </c>
      <c r="E32" s="28">
        <f t="shared" si="1"/>
        <v>35</v>
      </c>
      <c r="F32">
        <v>200</v>
      </c>
      <c r="G32" s="27">
        <f t="shared" si="2"/>
        <v>0.18</v>
      </c>
      <c r="H32" s="3">
        <f t="shared" si="0"/>
        <v>252</v>
      </c>
      <c r="I32">
        <f t="shared" si="5"/>
        <v>0.36</v>
      </c>
      <c r="J32">
        <f t="shared" si="3"/>
        <v>2438</v>
      </c>
    </row>
    <row r="33" spans="1:10">
      <c r="A33" s="2">
        <v>42097</v>
      </c>
      <c r="B33" s="14">
        <f t="shared" si="6"/>
        <v>2.63</v>
      </c>
      <c r="C33" s="26">
        <f t="shared" si="4"/>
        <v>726</v>
      </c>
      <c r="D33" s="4">
        <v>0.05</v>
      </c>
      <c r="E33" s="28">
        <f t="shared" si="1"/>
        <v>37</v>
      </c>
      <c r="F33">
        <v>200</v>
      </c>
      <c r="G33" s="27">
        <f t="shared" si="2"/>
        <v>0.19</v>
      </c>
      <c r="H33" s="3">
        <f t="shared" si="0"/>
        <v>266</v>
      </c>
      <c r="I33">
        <f t="shared" si="5"/>
        <v>0.37</v>
      </c>
      <c r="J33">
        <f t="shared" si="3"/>
        <v>2421</v>
      </c>
    </row>
    <row r="34" spans="1:10">
      <c r="A34" s="5">
        <v>42098</v>
      </c>
      <c r="B34" s="14">
        <f t="shared" si="6"/>
        <v>2.81</v>
      </c>
      <c r="C34" s="26">
        <f t="shared" si="4"/>
        <v>762</v>
      </c>
      <c r="D34" s="7">
        <v>0</v>
      </c>
      <c r="E34" s="28">
        <f t="shared" si="1"/>
        <v>0</v>
      </c>
      <c r="F34">
        <v>200</v>
      </c>
      <c r="G34" s="27">
        <f t="shared" si="2"/>
        <v>0</v>
      </c>
      <c r="H34" s="3">
        <f t="shared" si="0"/>
        <v>0</v>
      </c>
      <c r="I34">
        <f t="shared" si="5"/>
        <v>0</v>
      </c>
      <c r="J34">
        <f t="shared" si="3"/>
        <v>0</v>
      </c>
    </row>
    <row r="35" spans="1:10">
      <c r="A35" s="5">
        <v>42099</v>
      </c>
      <c r="B35" s="14">
        <f t="shared" si="6"/>
        <v>2.81</v>
      </c>
      <c r="C35" s="26">
        <f t="shared" si="4"/>
        <v>762</v>
      </c>
      <c r="D35" s="7">
        <v>0</v>
      </c>
      <c r="E35" s="28">
        <f t="shared" si="1"/>
        <v>0</v>
      </c>
      <c r="F35">
        <v>200</v>
      </c>
      <c r="G35" s="27">
        <f t="shared" si="2"/>
        <v>0</v>
      </c>
      <c r="H35" s="3">
        <f t="shared" si="0"/>
        <v>0</v>
      </c>
      <c r="I35">
        <f t="shared" si="5"/>
        <v>0</v>
      </c>
      <c r="J35">
        <f t="shared" si="3"/>
        <v>0</v>
      </c>
    </row>
    <row r="36" spans="1:10">
      <c r="A36" s="2">
        <v>42100</v>
      </c>
      <c r="B36" s="14">
        <f t="shared" si="6"/>
        <v>2.81</v>
      </c>
      <c r="C36" s="26">
        <f t="shared" si="4"/>
        <v>762</v>
      </c>
      <c r="D36" s="4">
        <v>0.05</v>
      </c>
      <c r="E36" s="28">
        <f t="shared" si="1"/>
        <v>39</v>
      </c>
      <c r="F36">
        <v>200</v>
      </c>
      <c r="G36" s="27">
        <f t="shared" si="2"/>
        <v>0.2</v>
      </c>
      <c r="H36" s="3">
        <f t="shared" si="0"/>
        <v>280</v>
      </c>
      <c r="I36">
        <f t="shared" si="5"/>
        <v>0.37</v>
      </c>
      <c r="J36">
        <f t="shared" si="3"/>
        <v>2410</v>
      </c>
    </row>
    <row r="37" spans="1:10">
      <c r="A37" s="2">
        <v>42101</v>
      </c>
      <c r="B37" s="14">
        <f t="shared" si="6"/>
        <v>3</v>
      </c>
      <c r="C37" s="26">
        <f t="shared" si="4"/>
        <v>800</v>
      </c>
      <c r="D37" s="4">
        <v>0.05</v>
      </c>
      <c r="E37" s="28">
        <f t="shared" si="1"/>
        <v>40</v>
      </c>
      <c r="F37">
        <v>200</v>
      </c>
      <c r="G37" s="27">
        <f t="shared" si="2"/>
        <v>0.2</v>
      </c>
      <c r="H37" s="3">
        <f t="shared" si="0"/>
        <v>280</v>
      </c>
      <c r="I37">
        <f t="shared" si="5"/>
        <v>0.35</v>
      </c>
      <c r="J37">
        <f t="shared" si="3"/>
        <v>2600</v>
      </c>
    </row>
    <row r="38" spans="1:10">
      <c r="A38" s="2">
        <v>42102</v>
      </c>
      <c r="B38" s="14">
        <f t="shared" si="6"/>
        <v>3.2</v>
      </c>
      <c r="C38" s="26">
        <f t="shared" si="4"/>
        <v>840</v>
      </c>
      <c r="D38" s="4">
        <v>0.05</v>
      </c>
      <c r="E38" s="28">
        <f t="shared" si="1"/>
        <v>42</v>
      </c>
      <c r="F38">
        <v>200</v>
      </c>
      <c r="G38" s="27">
        <f t="shared" si="2"/>
        <v>0.21</v>
      </c>
      <c r="H38" s="3">
        <f t="shared" si="0"/>
        <v>294</v>
      </c>
      <c r="I38">
        <f t="shared" si="5"/>
        <v>0.35</v>
      </c>
      <c r="J38">
        <f t="shared" si="3"/>
        <v>2600</v>
      </c>
    </row>
    <row r="39" spans="1:10">
      <c r="A39" s="2">
        <v>42103</v>
      </c>
      <c r="B39" s="14">
        <f t="shared" si="6"/>
        <v>3.41</v>
      </c>
      <c r="C39" s="26">
        <f t="shared" si="4"/>
        <v>882</v>
      </c>
      <c r="D39" s="4">
        <v>0.05</v>
      </c>
      <c r="E39" s="28">
        <f t="shared" si="1"/>
        <v>45</v>
      </c>
      <c r="F39">
        <v>200</v>
      </c>
      <c r="G39" s="27">
        <f t="shared" si="2"/>
        <v>0.23</v>
      </c>
      <c r="H39" s="3">
        <f t="shared" si="0"/>
        <v>322</v>
      </c>
      <c r="I39">
        <f t="shared" si="5"/>
        <v>0.37</v>
      </c>
      <c r="J39">
        <f t="shared" si="3"/>
        <v>2434</v>
      </c>
    </row>
    <row r="40" spans="1:10">
      <c r="A40" s="2">
        <v>42104</v>
      </c>
      <c r="B40" s="14">
        <f t="shared" si="6"/>
        <v>3.63</v>
      </c>
      <c r="C40" s="26">
        <f t="shared" si="4"/>
        <v>926</v>
      </c>
      <c r="D40" s="4">
        <v>0.05</v>
      </c>
      <c r="E40" s="28">
        <f t="shared" si="1"/>
        <v>47</v>
      </c>
      <c r="F40">
        <v>200</v>
      </c>
      <c r="G40" s="27">
        <f t="shared" si="2"/>
        <v>0.24</v>
      </c>
      <c r="H40" s="3">
        <f t="shared" si="0"/>
        <v>336</v>
      </c>
      <c r="I40">
        <f t="shared" si="5"/>
        <v>0.36</v>
      </c>
      <c r="J40">
        <f t="shared" si="3"/>
        <v>2458</v>
      </c>
    </row>
    <row r="41" spans="1:10">
      <c r="A41" s="5">
        <v>42105</v>
      </c>
      <c r="B41" s="14">
        <f t="shared" si="6"/>
        <v>3.86</v>
      </c>
      <c r="C41" s="26">
        <f t="shared" si="4"/>
        <v>972</v>
      </c>
      <c r="D41" s="7">
        <v>0</v>
      </c>
      <c r="E41" s="28">
        <f t="shared" si="1"/>
        <v>0</v>
      </c>
      <c r="F41">
        <v>200</v>
      </c>
      <c r="G41" s="27">
        <f t="shared" si="2"/>
        <v>0</v>
      </c>
      <c r="H41" s="3">
        <f t="shared" si="0"/>
        <v>0</v>
      </c>
      <c r="I41">
        <f t="shared" si="5"/>
        <v>0</v>
      </c>
      <c r="J41">
        <f t="shared" si="3"/>
        <v>0</v>
      </c>
    </row>
    <row r="42" spans="1:10">
      <c r="A42" s="5">
        <v>42106</v>
      </c>
      <c r="B42" s="14">
        <f t="shared" si="6"/>
        <v>3.86</v>
      </c>
      <c r="C42" s="26">
        <f t="shared" si="4"/>
        <v>972</v>
      </c>
      <c r="D42" s="7">
        <v>0</v>
      </c>
      <c r="E42" s="28">
        <f t="shared" si="1"/>
        <v>0</v>
      </c>
      <c r="F42">
        <v>200</v>
      </c>
      <c r="G42" s="27">
        <f t="shared" si="2"/>
        <v>0</v>
      </c>
      <c r="H42" s="3">
        <f t="shared" si="0"/>
        <v>0</v>
      </c>
      <c r="I42">
        <f t="shared" si="5"/>
        <v>0</v>
      </c>
      <c r="J42">
        <f t="shared" si="3"/>
        <v>0</v>
      </c>
    </row>
    <row r="43" spans="1:10">
      <c r="A43" s="2">
        <v>42107</v>
      </c>
      <c r="B43" s="14">
        <f t="shared" si="6"/>
        <v>3.86</v>
      </c>
      <c r="C43" s="26">
        <f t="shared" si="4"/>
        <v>972</v>
      </c>
      <c r="D43" s="4">
        <v>0.05</v>
      </c>
      <c r="E43" s="28">
        <f t="shared" si="1"/>
        <v>49</v>
      </c>
      <c r="F43">
        <v>200</v>
      </c>
      <c r="G43" s="27">
        <f t="shared" si="2"/>
        <v>0.25</v>
      </c>
      <c r="H43" s="3">
        <f t="shared" si="0"/>
        <v>350</v>
      </c>
      <c r="I43">
        <f t="shared" si="5"/>
        <v>0.36</v>
      </c>
      <c r="J43">
        <f t="shared" si="3"/>
        <v>2488</v>
      </c>
    </row>
    <row r="44" spans="1:10">
      <c r="A44" s="2">
        <v>42108</v>
      </c>
      <c r="B44" s="14">
        <f t="shared" si="6"/>
        <v>4.1050000000000004</v>
      </c>
      <c r="C44" s="26">
        <f t="shared" si="4"/>
        <v>1021</v>
      </c>
      <c r="D44" s="4">
        <v>0.05</v>
      </c>
      <c r="E44" s="28">
        <f t="shared" si="1"/>
        <v>52</v>
      </c>
      <c r="F44">
        <v>200</v>
      </c>
      <c r="G44" s="27">
        <f t="shared" si="2"/>
        <v>0.26</v>
      </c>
      <c r="H44" s="3">
        <f t="shared" si="0"/>
        <v>364</v>
      </c>
      <c r="I44">
        <f t="shared" si="5"/>
        <v>0.36</v>
      </c>
      <c r="J44">
        <f t="shared" si="3"/>
        <v>2526</v>
      </c>
    </row>
    <row r="45" spans="1:10">
      <c r="A45" s="2">
        <v>42109</v>
      </c>
      <c r="B45" s="14">
        <f t="shared" si="6"/>
        <v>4.3600000000000003</v>
      </c>
      <c r="C45" s="26">
        <f t="shared" si="4"/>
        <v>1072</v>
      </c>
      <c r="D45" s="4">
        <v>0.05</v>
      </c>
      <c r="E45" s="28">
        <f t="shared" si="1"/>
        <v>54</v>
      </c>
      <c r="F45">
        <v>200</v>
      </c>
      <c r="G45" s="27">
        <f t="shared" si="2"/>
        <v>0.27</v>
      </c>
      <c r="H45" s="3">
        <f t="shared" si="0"/>
        <v>378</v>
      </c>
      <c r="I45">
        <f t="shared" si="5"/>
        <v>0.35</v>
      </c>
      <c r="J45">
        <f t="shared" si="3"/>
        <v>2570</v>
      </c>
    </row>
    <row r="46" spans="1:10">
      <c r="A46" s="2">
        <v>42110</v>
      </c>
      <c r="B46" s="14">
        <f t="shared" si="6"/>
        <v>4.63</v>
      </c>
      <c r="C46" s="26">
        <f t="shared" si="4"/>
        <v>1126</v>
      </c>
      <c r="D46" s="4">
        <v>0.05</v>
      </c>
      <c r="E46" s="28">
        <f t="shared" si="1"/>
        <v>57</v>
      </c>
      <c r="F46">
        <v>200</v>
      </c>
      <c r="G46" s="27">
        <f t="shared" si="2"/>
        <v>0.28999999999999998</v>
      </c>
      <c r="H46" s="3">
        <f t="shared" si="0"/>
        <v>405.99999999999994</v>
      </c>
      <c r="I46">
        <f t="shared" si="5"/>
        <v>0.36</v>
      </c>
      <c r="J46">
        <f t="shared" si="3"/>
        <v>2482</v>
      </c>
    </row>
    <row r="47" spans="1:10">
      <c r="A47" s="2">
        <v>42111</v>
      </c>
      <c r="B47" s="14">
        <f t="shared" si="6"/>
        <v>4.91</v>
      </c>
      <c r="C47" s="26">
        <f t="shared" si="4"/>
        <v>1182</v>
      </c>
      <c r="D47" s="4">
        <v>0.05</v>
      </c>
      <c r="E47" s="28">
        <f t="shared" si="1"/>
        <v>60</v>
      </c>
      <c r="F47">
        <v>200</v>
      </c>
      <c r="G47" s="27">
        <f t="shared" si="2"/>
        <v>0.3</v>
      </c>
      <c r="H47" s="3">
        <f t="shared" si="0"/>
        <v>420</v>
      </c>
      <c r="I47">
        <f t="shared" si="5"/>
        <v>0.36</v>
      </c>
      <c r="J47">
        <f t="shared" si="3"/>
        <v>2540</v>
      </c>
    </row>
    <row r="48" spans="1:10">
      <c r="A48" s="5">
        <v>42112</v>
      </c>
      <c r="B48" s="14">
        <f t="shared" si="6"/>
        <v>5.2050000000000001</v>
      </c>
      <c r="C48" s="26">
        <f t="shared" si="4"/>
        <v>1241</v>
      </c>
      <c r="D48" s="7">
        <v>0</v>
      </c>
      <c r="E48" s="28">
        <f t="shared" si="1"/>
        <v>0</v>
      </c>
      <c r="F48">
        <v>200</v>
      </c>
      <c r="G48" s="27">
        <f t="shared" si="2"/>
        <v>0</v>
      </c>
      <c r="H48" s="3">
        <f t="shared" si="0"/>
        <v>0</v>
      </c>
      <c r="I48">
        <f t="shared" si="5"/>
        <v>0</v>
      </c>
      <c r="J48">
        <f t="shared" si="3"/>
        <v>0</v>
      </c>
    </row>
    <row r="49" spans="1:10">
      <c r="A49" s="5">
        <v>42113</v>
      </c>
      <c r="B49" s="14">
        <f t="shared" si="6"/>
        <v>5.2050000000000001</v>
      </c>
      <c r="C49" s="26">
        <f t="shared" si="4"/>
        <v>1241</v>
      </c>
      <c r="D49" s="7">
        <v>0</v>
      </c>
      <c r="E49" s="28">
        <f t="shared" si="1"/>
        <v>0</v>
      </c>
      <c r="F49">
        <v>200</v>
      </c>
      <c r="G49" s="27">
        <f t="shared" si="2"/>
        <v>0</v>
      </c>
      <c r="H49" s="3">
        <f t="shared" si="0"/>
        <v>0</v>
      </c>
      <c r="I49">
        <f t="shared" si="5"/>
        <v>0</v>
      </c>
      <c r="J49">
        <f t="shared" si="3"/>
        <v>0</v>
      </c>
    </row>
    <row r="50" spans="1:10">
      <c r="A50" s="2">
        <v>42114</v>
      </c>
      <c r="B50" s="14">
        <f t="shared" si="6"/>
        <v>5.2050000000000001</v>
      </c>
      <c r="C50" s="26">
        <f t="shared" si="4"/>
        <v>1241</v>
      </c>
      <c r="D50" s="4">
        <v>0.05</v>
      </c>
      <c r="E50" s="28">
        <f t="shared" si="1"/>
        <v>63</v>
      </c>
      <c r="F50">
        <v>200</v>
      </c>
      <c r="G50" s="27">
        <f t="shared" si="2"/>
        <v>0.32</v>
      </c>
      <c r="H50" s="3">
        <f t="shared" si="0"/>
        <v>448.00000000000006</v>
      </c>
      <c r="I50">
        <f t="shared" si="5"/>
        <v>0.36</v>
      </c>
      <c r="J50">
        <f t="shared" si="3"/>
        <v>2478</v>
      </c>
    </row>
    <row r="51" spans="1:10">
      <c r="A51" s="2">
        <v>42115</v>
      </c>
      <c r="B51" s="14">
        <f t="shared" si="6"/>
        <v>5.5149999999999997</v>
      </c>
      <c r="C51" s="26">
        <f t="shared" si="4"/>
        <v>1303</v>
      </c>
      <c r="D51" s="4">
        <v>0.05</v>
      </c>
      <c r="E51" s="28">
        <f t="shared" si="1"/>
        <v>66</v>
      </c>
      <c r="F51">
        <v>200</v>
      </c>
      <c r="G51" s="27">
        <f t="shared" si="2"/>
        <v>0.33</v>
      </c>
      <c r="H51" s="3">
        <f t="shared" si="0"/>
        <v>462</v>
      </c>
      <c r="I51">
        <f t="shared" si="5"/>
        <v>0.35</v>
      </c>
      <c r="J51">
        <f t="shared" si="3"/>
        <v>2548</v>
      </c>
    </row>
    <row r="52" spans="1:10">
      <c r="A52" s="2">
        <v>42116</v>
      </c>
      <c r="B52" s="14">
        <f t="shared" si="6"/>
        <v>5.84</v>
      </c>
      <c r="C52" s="26">
        <f t="shared" si="4"/>
        <v>1368</v>
      </c>
      <c r="D52" s="4">
        <v>0.05</v>
      </c>
      <c r="E52" s="28">
        <f t="shared" si="1"/>
        <v>69</v>
      </c>
      <c r="F52">
        <v>200</v>
      </c>
      <c r="G52" s="27">
        <f t="shared" si="2"/>
        <v>0.35</v>
      </c>
      <c r="H52" s="3">
        <f t="shared" si="0"/>
        <v>489.99999999999994</v>
      </c>
      <c r="I52">
        <f t="shared" si="5"/>
        <v>0.36</v>
      </c>
      <c r="J52">
        <f t="shared" si="3"/>
        <v>2508</v>
      </c>
    </row>
    <row r="53" spans="1:10">
      <c r="A53" s="2">
        <v>42117</v>
      </c>
      <c r="B53" s="14">
        <f t="shared" si="6"/>
        <v>6.18</v>
      </c>
      <c r="C53" s="26">
        <f t="shared" si="4"/>
        <v>1436</v>
      </c>
      <c r="D53" s="4">
        <v>0.05</v>
      </c>
      <c r="E53" s="28">
        <f t="shared" si="1"/>
        <v>72</v>
      </c>
      <c r="F53">
        <v>200</v>
      </c>
      <c r="G53" s="27">
        <f t="shared" si="2"/>
        <v>0.36</v>
      </c>
      <c r="H53" s="3">
        <f t="shared" si="0"/>
        <v>504</v>
      </c>
      <c r="I53">
        <f t="shared" si="5"/>
        <v>0.35</v>
      </c>
      <c r="J53">
        <f t="shared" si="3"/>
        <v>2588</v>
      </c>
    </row>
    <row r="54" spans="1:10">
      <c r="A54" s="2">
        <v>42118</v>
      </c>
      <c r="B54" s="14">
        <f t="shared" si="6"/>
        <v>6.54</v>
      </c>
      <c r="C54" s="26">
        <f t="shared" si="4"/>
        <v>1508</v>
      </c>
      <c r="D54" s="4">
        <v>0.05</v>
      </c>
      <c r="E54" s="28">
        <f t="shared" si="1"/>
        <v>76</v>
      </c>
      <c r="F54">
        <v>200</v>
      </c>
      <c r="G54" s="27">
        <f t="shared" si="2"/>
        <v>0.38</v>
      </c>
      <c r="H54" s="3">
        <f t="shared" si="0"/>
        <v>532</v>
      </c>
      <c r="I54">
        <f t="shared" si="5"/>
        <v>0.35</v>
      </c>
      <c r="J54">
        <f t="shared" si="3"/>
        <v>2568</v>
      </c>
    </row>
    <row r="55" spans="1:10">
      <c r="A55" s="5">
        <v>42119</v>
      </c>
      <c r="B55" s="14">
        <f t="shared" si="6"/>
        <v>6.915</v>
      </c>
      <c r="C55" s="26">
        <f t="shared" si="4"/>
        <v>1583</v>
      </c>
      <c r="D55" s="7">
        <v>0</v>
      </c>
      <c r="E55" s="28">
        <f t="shared" si="1"/>
        <v>0</v>
      </c>
      <c r="F55">
        <v>200</v>
      </c>
      <c r="G55" s="27">
        <f t="shared" si="2"/>
        <v>0</v>
      </c>
      <c r="H55" s="3">
        <f t="shared" si="0"/>
        <v>0</v>
      </c>
      <c r="I55">
        <f t="shared" si="5"/>
        <v>0</v>
      </c>
      <c r="J55">
        <f t="shared" si="3"/>
        <v>0</v>
      </c>
    </row>
    <row r="56" spans="1:10">
      <c r="A56" s="5">
        <v>42120</v>
      </c>
      <c r="B56" s="14">
        <f t="shared" si="6"/>
        <v>6.915</v>
      </c>
      <c r="C56" s="26">
        <f t="shared" si="4"/>
        <v>1583</v>
      </c>
      <c r="D56" s="7">
        <v>0</v>
      </c>
      <c r="E56" s="28">
        <f t="shared" si="1"/>
        <v>0</v>
      </c>
      <c r="F56">
        <v>200</v>
      </c>
      <c r="G56" s="27">
        <f t="shared" si="2"/>
        <v>0</v>
      </c>
      <c r="H56" s="3">
        <f t="shared" si="0"/>
        <v>0</v>
      </c>
      <c r="I56">
        <f t="shared" si="5"/>
        <v>0</v>
      </c>
      <c r="J56">
        <f t="shared" si="3"/>
        <v>0</v>
      </c>
    </row>
    <row r="57" spans="1:10">
      <c r="A57" s="2">
        <v>42121</v>
      </c>
      <c r="B57" s="14">
        <f t="shared" si="6"/>
        <v>6.915</v>
      </c>
      <c r="C57" s="26">
        <f t="shared" si="4"/>
        <v>1583</v>
      </c>
      <c r="D57" s="4">
        <v>0.05</v>
      </c>
      <c r="E57" s="28">
        <f t="shared" si="1"/>
        <v>80</v>
      </c>
      <c r="F57">
        <v>200</v>
      </c>
      <c r="G57" s="27">
        <f t="shared" si="2"/>
        <v>0.4</v>
      </c>
      <c r="H57" s="3">
        <f t="shared" si="0"/>
        <v>560</v>
      </c>
      <c r="I57">
        <f t="shared" si="5"/>
        <v>0.35</v>
      </c>
      <c r="J57">
        <f t="shared" si="3"/>
        <v>2557</v>
      </c>
    </row>
    <row r="58" spans="1:10">
      <c r="A58" s="2">
        <v>42122</v>
      </c>
      <c r="B58" s="14">
        <f t="shared" si="6"/>
        <v>7.31</v>
      </c>
      <c r="C58" s="26">
        <f t="shared" si="4"/>
        <v>1662</v>
      </c>
      <c r="D58" s="4">
        <v>0.05</v>
      </c>
      <c r="E58" s="28">
        <f t="shared" si="1"/>
        <v>84</v>
      </c>
      <c r="F58">
        <v>200</v>
      </c>
      <c r="G58" s="27">
        <f t="shared" si="2"/>
        <v>0.42</v>
      </c>
      <c r="H58" s="3">
        <f t="shared" si="0"/>
        <v>588</v>
      </c>
      <c r="I58">
        <f t="shared" si="5"/>
        <v>0.35</v>
      </c>
      <c r="J58">
        <f t="shared" si="3"/>
        <v>2557</v>
      </c>
    </row>
    <row r="59" spans="1:10">
      <c r="A59" s="2">
        <v>42123</v>
      </c>
      <c r="B59" s="14">
        <f t="shared" si="6"/>
        <v>7.7249999999999996</v>
      </c>
      <c r="C59" s="26">
        <f t="shared" si="4"/>
        <v>1745</v>
      </c>
      <c r="D59" s="4">
        <v>0.05</v>
      </c>
      <c r="E59" s="28">
        <f t="shared" si="1"/>
        <v>88</v>
      </c>
      <c r="F59">
        <v>200</v>
      </c>
      <c r="G59" s="27">
        <f t="shared" si="2"/>
        <v>0.44</v>
      </c>
      <c r="H59" s="3">
        <f t="shared" si="0"/>
        <v>616</v>
      </c>
      <c r="I59">
        <f t="shared" si="5"/>
        <v>0.35</v>
      </c>
      <c r="J59">
        <f t="shared" si="3"/>
        <v>2565</v>
      </c>
    </row>
    <row r="60" spans="1:10">
      <c r="A60" s="2">
        <v>42124</v>
      </c>
      <c r="B60" s="14">
        <f t="shared" si="6"/>
        <v>8.16</v>
      </c>
      <c r="C60" s="26">
        <f t="shared" si="4"/>
        <v>1832</v>
      </c>
      <c r="D60" s="4">
        <v>0.05</v>
      </c>
      <c r="E60" s="28">
        <f t="shared" si="1"/>
        <v>92</v>
      </c>
      <c r="F60">
        <v>200</v>
      </c>
      <c r="G60" s="27">
        <f t="shared" si="2"/>
        <v>0.46</v>
      </c>
      <c r="H60" s="3">
        <f t="shared" si="0"/>
        <v>644</v>
      </c>
      <c r="I60">
        <f t="shared" si="5"/>
        <v>0.35</v>
      </c>
      <c r="J60">
        <f t="shared" si="3"/>
        <v>2582</v>
      </c>
    </row>
    <row r="61" spans="1:10">
      <c r="A61" s="2">
        <v>42125</v>
      </c>
      <c r="B61" s="14">
        <f t="shared" si="6"/>
        <v>8.6199999999999992</v>
      </c>
      <c r="C61" s="26">
        <f t="shared" si="4"/>
        <v>1924</v>
      </c>
      <c r="D61" s="4">
        <v>0.05</v>
      </c>
      <c r="E61" s="28">
        <f t="shared" si="1"/>
        <v>97</v>
      </c>
      <c r="F61">
        <v>200</v>
      </c>
      <c r="G61" s="27">
        <f t="shared" si="2"/>
        <v>0.49</v>
      </c>
      <c r="H61" s="3">
        <f t="shared" si="0"/>
        <v>686</v>
      </c>
      <c r="I61">
        <f t="shared" si="5"/>
        <v>0.36</v>
      </c>
      <c r="J61">
        <f t="shared" si="3"/>
        <v>2526</v>
      </c>
    </row>
    <row r="62" spans="1:10">
      <c r="A62" s="5">
        <v>42126</v>
      </c>
      <c r="B62" s="14">
        <f t="shared" si="6"/>
        <v>9.1</v>
      </c>
      <c r="C62" s="26">
        <f t="shared" si="4"/>
        <v>2020</v>
      </c>
      <c r="D62" s="7">
        <v>0</v>
      </c>
      <c r="E62" s="28">
        <f t="shared" si="1"/>
        <v>0</v>
      </c>
      <c r="F62">
        <v>200</v>
      </c>
      <c r="G62" s="27">
        <f t="shared" si="2"/>
        <v>0</v>
      </c>
      <c r="H62" s="3">
        <f t="shared" si="0"/>
        <v>0</v>
      </c>
      <c r="I62">
        <f t="shared" si="5"/>
        <v>0</v>
      </c>
      <c r="J62">
        <f t="shared" si="3"/>
        <v>0</v>
      </c>
    </row>
    <row r="63" spans="1:10">
      <c r="A63" s="5">
        <v>42127</v>
      </c>
      <c r="B63" s="14">
        <f t="shared" si="6"/>
        <v>9.1</v>
      </c>
      <c r="C63" s="26">
        <f t="shared" si="4"/>
        <v>2020</v>
      </c>
      <c r="D63" s="7">
        <v>0</v>
      </c>
      <c r="E63" s="28">
        <f t="shared" si="1"/>
        <v>0</v>
      </c>
      <c r="F63">
        <v>200</v>
      </c>
      <c r="G63" s="27">
        <f t="shared" si="2"/>
        <v>0</v>
      </c>
      <c r="H63" s="3">
        <f t="shared" si="0"/>
        <v>0</v>
      </c>
      <c r="I63">
        <f t="shared" si="5"/>
        <v>0</v>
      </c>
      <c r="J63">
        <f t="shared" si="3"/>
        <v>0</v>
      </c>
    </row>
    <row r="64" spans="1:10">
      <c r="A64" s="2">
        <v>42128</v>
      </c>
      <c r="B64" s="14">
        <f t="shared" si="6"/>
        <v>9.1</v>
      </c>
      <c r="C64" s="26">
        <f t="shared" si="4"/>
        <v>2020</v>
      </c>
      <c r="D64" s="4">
        <v>0.05</v>
      </c>
      <c r="E64" s="28">
        <f t="shared" si="1"/>
        <v>101</v>
      </c>
      <c r="F64">
        <v>200</v>
      </c>
      <c r="G64" s="27">
        <f t="shared" si="2"/>
        <v>0.51</v>
      </c>
      <c r="H64" s="3">
        <f t="shared" si="0"/>
        <v>714</v>
      </c>
      <c r="I64">
        <f t="shared" si="5"/>
        <v>0.35</v>
      </c>
      <c r="J64">
        <f t="shared" si="3"/>
        <v>2560</v>
      </c>
    </row>
    <row r="65" spans="1:10">
      <c r="A65" s="2">
        <v>42129</v>
      </c>
      <c r="B65" s="14">
        <f t="shared" si="6"/>
        <v>9.6050000000000004</v>
      </c>
      <c r="C65" s="26">
        <f t="shared" si="4"/>
        <v>2121</v>
      </c>
      <c r="D65" s="4">
        <v>0.05</v>
      </c>
      <c r="E65" s="28">
        <f t="shared" si="1"/>
        <v>107</v>
      </c>
      <c r="F65">
        <v>200</v>
      </c>
      <c r="G65" s="27">
        <f t="shared" si="2"/>
        <v>0.54</v>
      </c>
      <c r="H65" s="3">
        <f t="shared" si="0"/>
        <v>756</v>
      </c>
      <c r="I65">
        <f t="shared" si="5"/>
        <v>0.36</v>
      </c>
      <c r="J65">
        <f t="shared" si="3"/>
        <v>2527</v>
      </c>
    </row>
    <row r="66" spans="1:10">
      <c r="A66" s="2">
        <v>42130</v>
      </c>
      <c r="B66" s="14">
        <f t="shared" si="6"/>
        <v>10.135</v>
      </c>
      <c r="C66" s="26">
        <f t="shared" si="4"/>
        <v>2227</v>
      </c>
      <c r="D66" s="4">
        <v>0.05</v>
      </c>
      <c r="E66" s="28">
        <f t="shared" si="1"/>
        <v>112</v>
      </c>
      <c r="F66">
        <v>200</v>
      </c>
      <c r="G66" s="27">
        <f t="shared" si="2"/>
        <v>0.56000000000000005</v>
      </c>
      <c r="H66" s="3">
        <f t="shared" ref="H66:H129" si="7">G66*14*100</f>
        <v>784.00000000000011</v>
      </c>
      <c r="I66">
        <f t="shared" si="5"/>
        <v>0.35</v>
      </c>
      <c r="J66">
        <f t="shared" si="3"/>
        <v>2576</v>
      </c>
    </row>
    <row r="67" spans="1:10">
      <c r="A67" s="2">
        <v>42131</v>
      </c>
      <c r="B67" s="14">
        <f t="shared" si="6"/>
        <v>10.69</v>
      </c>
      <c r="C67" s="26">
        <f t="shared" si="4"/>
        <v>2338</v>
      </c>
      <c r="D67" s="4">
        <v>0.05</v>
      </c>
      <c r="E67" s="28">
        <f t="shared" ref="E67:E130" si="8">ROUNDUP(C67*D67,0)</f>
        <v>117</v>
      </c>
      <c r="F67">
        <v>200</v>
      </c>
      <c r="G67" s="27">
        <f t="shared" ref="G67:G130" si="9">ROUND((E67)/F67,2)</f>
        <v>0.59</v>
      </c>
      <c r="H67" s="3">
        <f t="shared" si="7"/>
        <v>826</v>
      </c>
      <c r="I67">
        <f t="shared" si="5"/>
        <v>0.35</v>
      </c>
      <c r="J67">
        <f t="shared" ref="J67:J130" si="10">ROUNDDOWN(IF(G67=0,0,(C67-H67)/(G67)),0)</f>
        <v>2562</v>
      </c>
    </row>
    <row r="68" spans="1:10">
      <c r="A68" s="2">
        <v>42132</v>
      </c>
      <c r="B68" s="14">
        <f t="shared" si="6"/>
        <v>11.275</v>
      </c>
      <c r="C68" s="26">
        <f t="shared" ref="C68:C131" si="11">ROUND(C67*(1+D67),0)</f>
        <v>2455</v>
      </c>
      <c r="D68" s="4">
        <v>0.05</v>
      </c>
      <c r="E68" s="28">
        <f t="shared" si="8"/>
        <v>123</v>
      </c>
      <c r="F68">
        <v>200</v>
      </c>
      <c r="G68" s="27">
        <f t="shared" si="9"/>
        <v>0.62</v>
      </c>
      <c r="H68" s="3">
        <f t="shared" si="7"/>
        <v>868</v>
      </c>
      <c r="I68">
        <f t="shared" ref="I68:I131" si="12">ROUND(H68/C68,2)</f>
        <v>0.35</v>
      </c>
      <c r="J68">
        <f t="shared" si="10"/>
        <v>2559</v>
      </c>
    </row>
    <row r="69" spans="1:10">
      <c r="A69" s="5">
        <v>42133</v>
      </c>
      <c r="B69" s="14">
        <f t="shared" si="6"/>
        <v>11.89</v>
      </c>
      <c r="C69" s="26">
        <f t="shared" si="11"/>
        <v>2578</v>
      </c>
      <c r="D69" s="7">
        <v>0</v>
      </c>
      <c r="E69" s="28">
        <f t="shared" si="8"/>
        <v>0</v>
      </c>
      <c r="F69">
        <v>200</v>
      </c>
      <c r="G69" s="27">
        <f t="shared" si="9"/>
        <v>0</v>
      </c>
      <c r="H69" s="3">
        <f t="shared" si="7"/>
        <v>0</v>
      </c>
      <c r="I69">
        <f t="shared" si="12"/>
        <v>0</v>
      </c>
      <c r="J69">
        <f t="shared" si="10"/>
        <v>0</v>
      </c>
    </row>
    <row r="70" spans="1:10">
      <c r="A70" s="5">
        <v>42134</v>
      </c>
      <c r="B70" s="14">
        <f t="shared" ref="B70:B133" si="13">(C70-C$3)/C$3</f>
        <v>11.89</v>
      </c>
      <c r="C70" s="26">
        <f t="shared" si="11"/>
        <v>2578</v>
      </c>
      <c r="D70" s="7">
        <v>0</v>
      </c>
      <c r="E70" s="28">
        <f t="shared" si="8"/>
        <v>0</v>
      </c>
      <c r="F70">
        <v>200</v>
      </c>
      <c r="G70" s="27">
        <f t="shared" si="9"/>
        <v>0</v>
      </c>
      <c r="H70" s="3">
        <f t="shared" si="7"/>
        <v>0</v>
      </c>
      <c r="I70">
        <f t="shared" si="12"/>
        <v>0</v>
      </c>
      <c r="J70">
        <f t="shared" si="10"/>
        <v>0</v>
      </c>
    </row>
    <row r="71" spans="1:10">
      <c r="A71" s="2">
        <v>42135</v>
      </c>
      <c r="B71" s="14">
        <f t="shared" si="13"/>
        <v>11.89</v>
      </c>
      <c r="C71" s="26">
        <f t="shared" si="11"/>
        <v>2578</v>
      </c>
      <c r="D71" s="4">
        <v>0.05</v>
      </c>
      <c r="E71" s="28">
        <f t="shared" si="8"/>
        <v>129</v>
      </c>
      <c r="F71">
        <v>200</v>
      </c>
      <c r="G71" s="27">
        <f t="shared" si="9"/>
        <v>0.65</v>
      </c>
      <c r="H71" s="3">
        <f t="shared" si="7"/>
        <v>910</v>
      </c>
      <c r="I71">
        <f t="shared" si="12"/>
        <v>0.35</v>
      </c>
      <c r="J71">
        <f t="shared" si="10"/>
        <v>2566</v>
      </c>
    </row>
    <row r="72" spans="1:10">
      <c r="A72" s="2">
        <v>42136</v>
      </c>
      <c r="B72" s="14">
        <f t="shared" si="13"/>
        <v>12.535</v>
      </c>
      <c r="C72" s="26">
        <f t="shared" si="11"/>
        <v>2707</v>
      </c>
      <c r="D72" s="4">
        <v>0.05</v>
      </c>
      <c r="E72" s="28">
        <f t="shared" si="8"/>
        <v>136</v>
      </c>
      <c r="F72">
        <v>200</v>
      </c>
      <c r="G72" s="27">
        <f t="shared" si="9"/>
        <v>0.68</v>
      </c>
      <c r="H72" s="3">
        <f t="shared" si="7"/>
        <v>952.00000000000011</v>
      </c>
      <c r="I72">
        <f t="shared" si="12"/>
        <v>0.35</v>
      </c>
      <c r="J72">
        <f t="shared" si="10"/>
        <v>2580</v>
      </c>
    </row>
    <row r="73" spans="1:10">
      <c r="A73" s="2">
        <v>42137</v>
      </c>
      <c r="B73" s="14">
        <f t="shared" si="13"/>
        <v>13.21</v>
      </c>
      <c r="C73" s="26">
        <f t="shared" si="11"/>
        <v>2842</v>
      </c>
      <c r="D73" s="4">
        <v>0.05</v>
      </c>
      <c r="E73" s="28">
        <f t="shared" si="8"/>
        <v>143</v>
      </c>
      <c r="F73">
        <v>200</v>
      </c>
      <c r="G73" s="27">
        <f t="shared" si="9"/>
        <v>0.72</v>
      </c>
      <c r="H73" s="3">
        <f t="shared" si="7"/>
        <v>1008</v>
      </c>
      <c r="I73">
        <f t="shared" si="12"/>
        <v>0.35</v>
      </c>
      <c r="J73">
        <f t="shared" si="10"/>
        <v>2547</v>
      </c>
    </row>
    <row r="74" spans="1:10">
      <c r="A74" s="2">
        <v>42138</v>
      </c>
      <c r="B74" s="14">
        <f t="shared" si="13"/>
        <v>13.92</v>
      </c>
      <c r="C74" s="26">
        <f t="shared" si="11"/>
        <v>2984</v>
      </c>
      <c r="D74" s="4">
        <v>0.05</v>
      </c>
      <c r="E74" s="28">
        <f t="shared" si="8"/>
        <v>150</v>
      </c>
      <c r="F74">
        <v>200</v>
      </c>
      <c r="G74" s="27">
        <f t="shared" si="9"/>
        <v>0.75</v>
      </c>
      <c r="H74" s="3">
        <f t="shared" si="7"/>
        <v>1050</v>
      </c>
      <c r="I74">
        <f t="shared" si="12"/>
        <v>0.35</v>
      </c>
      <c r="J74">
        <f t="shared" si="10"/>
        <v>2578</v>
      </c>
    </row>
    <row r="75" spans="1:10">
      <c r="A75" s="2">
        <v>42139</v>
      </c>
      <c r="B75" s="14">
        <f t="shared" si="13"/>
        <v>14.664999999999999</v>
      </c>
      <c r="C75" s="26">
        <f t="shared" si="11"/>
        <v>3133</v>
      </c>
      <c r="D75" s="4">
        <v>0.05</v>
      </c>
      <c r="E75" s="28">
        <f t="shared" si="8"/>
        <v>157</v>
      </c>
      <c r="F75">
        <v>200</v>
      </c>
      <c r="G75" s="27">
        <f t="shared" si="9"/>
        <v>0.79</v>
      </c>
      <c r="H75" s="3">
        <f t="shared" si="7"/>
        <v>1106</v>
      </c>
      <c r="I75">
        <f t="shared" si="12"/>
        <v>0.35</v>
      </c>
      <c r="J75">
        <f t="shared" si="10"/>
        <v>2565</v>
      </c>
    </row>
    <row r="76" spans="1:10">
      <c r="A76" s="5">
        <v>42140</v>
      </c>
      <c r="B76" s="14">
        <f t="shared" si="13"/>
        <v>15.45</v>
      </c>
      <c r="C76" s="26">
        <f t="shared" si="11"/>
        <v>3290</v>
      </c>
      <c r="D76" s="7">
        <v>0</v>
      </c>
      <c r="E76" s="28">
        <f t="shared" si="8"/>
        <v>0</v>
      </c>
      <c r="F76">
        <v>200</v>
      </c>
      <c r="G76" s="27">
        <f t="shared" si="9"/>
        <v>0</v>
      </c>
      <c r="H76" s="3">
        <f t="shared" si="7"/>
        <v>0</v>
      </c>
      <c r="I76">
        <f t="shared" si="12"/>
        <v>0</v>
      </c>
      <c r="J76">
        <f t="shared" si="10"/>
        <v>0</v>
      </c>
    </row>
    <row r="77" spans="1:10">
      <c r="A77" s="5">
        <v>42141</v>
      </c>
      <c r="B77" s="14">
        <f t="shared" si="13"/>
        <v>15.45</v>
      </c>
      <c r="C77" s="26">
        <f t="shared" si="11"/>
        <v>3290</v>
      </c>
      <c r="D77" s="7">
        <v>0</v>
      </c>
      <c r="E77" s="28">
        <f t="shared" si="8"/>
        <v>0</v>
      </c>
      <c r="F77">
        <v>200</v>
      </c>
      <c r="G77" s="27">
        <f t="shared" si="9"/>
        <v>0</v>
      </c>
      <c r="H77" s="3">
        <f t="shared" si="7"/>
        <v>0</v>
      </c>
      <c r="I77">
        <f t="shared" si="12"/>
        <v>0</v>
      </c>
      <c r="J77">
        <f t="shared" si="10"/>
        <v>0</v>
      </c>
    </row>
    <row r="78" spans="1:10">
      <c r="A78" s="2">
        <v>42142</v>
      </c>
      <c r="B78" s="14">
        <f t="shared" si="13"/>
        <v>15.45</v>
      </c>
      <c r="C78" s="26">
        <f t="shared" si="11"/>
        <v>3290</v>
      </c>
      <c r="D78" s="4">
        <v>0.05</v>
      </c>
      <c r="E78" s="28">
        <f t="shared" si="8"/>
        <v>165</v>
      </c>
      <c r="F78">
        <v>200</v>
      </c>
      <c r="G78" s="27">
        <f t="shared" si="9"/>
        <v>0.83</v>
      </c>
      <c r="H78" s="3">
        <f t="shared" si="7"/>
        <v>1162</v>
      </c>
      <c r="I78">
        <f t="shared" si="12"/>
        <v>0.35</v>
      </c>
      <c r="J78">
        <f t="shared" si="10"/>
        <v>2563</v>
      </c>
    </row>
    <row r="79" spans="1:10">
      <c r="A79" s="2">
        <v>42143</v>
      </c>
      <c r="B79" s="14">
        <f t="shared" si="13"/>
        <v>16.274999999999999</v>
      </c>
      <c r="C79" s="26">
        <f t="shared" si="11"/>
        <v>3455</v>
      </c>
      <c r="D79" s="4">
        <v>0.05</v>
      </c>
      <c r="E79" s="28">
        <f t="shared" si="8"/>
        <v>173</v>
      </c>
      <c r="F79">
        <v>200</v>
      </c>
      <c r="G79" s="27">
        <f t="shared" si="9"/>
        <v>0.87</v>
      </c>
      <c r="H79" s="3">
        <f t="shared" si="7"/>
        <v>1218</v>
      </c>
      <c r="I79">
        <f t="shared" si="12"/>
        <v>0.35</v>
      </c>
      <c r="J79">
        <f t="shared" si="10"/>
        <v>2571</v>
      </c>
    </row>
    <row r="80" spans="1:10">
      <c r="A80" s="2">
        <v>42144</v>
      </c>
      <c r="B80" s="14">
        <f t="shared" si="13"/>
        <v>17.14</v>
      </c>
      <c r="C80" s="26">
        <f t="shared" si="11"/>
        <v>3628</v>
      </c>
      <c r="D80" s="4">
        <v>0.05</v>
      </c>
      <c r="E80" s="28">
        <f t="shared" si="8"/>
        <v>182</v>
      </c>
      <c r="F80">
        <v>200</v>
      </c>
      <c r="G80" s="27">
        <f t="shared" si="9"/>
        <v>0.91</v>
      </c>
      <c r="H80" s="3">
        <f t="shared" si="7"/>
        <v>1274</v>
      </c>
      <c r="I80">
        <f t="shared" si="12"/>
        <v>0.35</v>
      </c>
      <c r="J80">
        <f t="shared" si="10"/>
        <v>2586</v>
      </c>
    </row>
    <row r="81" spans="1:10">
      <c r="A81" s="2">
        <v>42145</v>
      </c>
      <c r="B81" s="14">
        <f t="shared" si="13"/>
        <v>18.045000000000002</v>
      </c>
      <c r="C81" s="26">
        <f t="shared" si="11"/>
        <v>3809</v>
      </c>
      <c r="D81" s="4">
        <v>0.05</v>
      </c>
      <c r="E81" s="28">
        <f t="shared" si="8"/>
        <v>191</v>
      </c>
      <c r="F81">
        <v>200</v>
      </c>
      <c r="G81" s="27">
        <f t="shared" si="9"/>
        <v>0.96</v>
      </c>
      <c r="H81" s="3">
        <f t="shared" si="7"/>
        <v>1344</v>
      </c>
      <c r="I81">
        <f t="shared" si="12"/>
        <v>0.35</v>
      </c>
      <c r="J81">
        <f t="shared" si="10"/>
        <v>2567</v>
      </c>
    </row>
    <row r="82" spans="1:10">
      <c r="A82" s="2">
        <v>42146</v>
      </c>
      <c r="B82" s="14">
        <f t="shared" si="13"/>
        <v>18.995000000000001</v>
      </c>
      <c r="C82" s="26">
        <f t="shared" si="11"/>
        <v>3999</v>
      </c>
      <c r="D82" s="4">
        <v>0.05</v>
      </c>
      <c r="E82" s="28">
        <f t="shared" si="8"/>
        <v>200</v>
      </c>
      <c r="F82">
        <v>200</v>
      </c>
      <c r="G82" s="27">
        <f t="shared" si="9"/>
        <v>1</v>
      </c>
      <c r="H82" s="3">
        <f t="shared" si="7"/>
        <v>1400</v>
      </c>
      <c r="I82">
        <f t="shared" si="12"/>
        <v>0.35</v>
      </c>
      <c r="J82">
        <f t="shared" si="10"/>
        <v>2599</v>
      </c>
    </row>
    <row r="83" spans="1:10">
      <c r="A83" s="5">
        <v>42147</v>
      </c>
      <c r="B83" s="14">
        <f t="shared" si="13"/>
        <v>19.995000000000001</v>
      </c>
      <c r="C83" s="26">
        <f t="shared" si="11"/>
        <v>4199</v>
      </c>
      <c r="D83" s="7">
        <v>0</v>
      </c>
      <c r="E83" s="28">
        <f t="shared" si="8"/>
        <v>0</v>
      </c>
      <c r="F83">
        <v>200</v>
      </c>
      <c r="G83" s="27">
        <f t="shared" si="9"/>
        <v>0</v>
      </c>
      <c r="H83" s="3">
        <f t="shared" si="7"/>
        <v>0</v>
      </c>
      <c r="I83">
        <f t="shared" si="12"/>
        <v>0</v>
      </c>
      <c r="J83">
        <f t="shared" si="10"/>
        <v>0</v>
      </c>
    </row>
    <row r="84" spans="1:10">
      <c r="A84" s="5">
        <v>42148</v>
      </c>
      <c r="B84" s="14">
        <f t="shared" si="13"/>
        <v>19.995000000000001</v>
      </c>
      <c r="C84" s="26">
        <f t="shared" si="11"/>
        <v>4199</v>
      </c>
      <c r="D84" s="7">
        <v>0</v>
      </c>
      <c r="E84" s="28">
        <f t="shared" si="8"/>
        <v>0</v>
      </c>
      <c r="F84">
        <v>200</v>
      </c>
      <c r="G84" s="27">
        <f t="shared" si="9"/>
        <v>0</v>
      </c>
      <c r="H84" s="3">
        <f t="shared" si="7"/>
        <v>0</v>
      </c>
      <c r="I84">
        <f t="shared" si="12"/>
        <v>0</v>
      </c>
      <c r="J84">
        <f t="shared" si="10"/>
        <v>0</v>
      </c>
    </row>
    <row r="85" spans="1:10">
      <c r="A85" s="2">
        <v>42149</v>
      </c>
      <c r="B85" s="14">
        <f t="shared" si="13"/>
        <v>19.995000000000001</v>
      </c>
      <c r="C85" s="26">
        <f t="shared" si="11"/>
        <v>4199</v>
      </c>
      <c r="D85" s="4">
        <v>0.05</v>
      </c>
      <c r="E85" s="28">
        <f t="shared" si="8"/>
        <v>210</v>
      </c>
      <c r="F85">
        <v>200</v>
      </c>
      <c r="G85" s="27">
        <f t="shared" si="9"/>
        <v>1.05</v>
      </c>
      <c r="H85" s="3">
        <f t="shared" si="7"/>
        <v>1470</v>
      </c>
      <c r="I85">
        <f t="shared" si="12"/>
        <v>0.35</v>
      </c>
      <c r="J85">
        <f t="shared" si="10"/>
        <v>2599</v>
      </c>
    </row>
    <row r="86" spans="1:10">
      <c r="A86" s="2">
        <v>42150</v>
      </c>
      <c r="B86" s="14">
        <f t="shared" si="13"/>
        <v>21.045000000000002</v>
      </c>
      <c r="C86" s="26">
        <f t="shared" si="11"/>
        <v>4409</v>
      </c>
      <c r="D86" s="4">
        <v>0.05</v>
      </c>
      <c r="E86" s="28">
        <f t="shared" si="8"/>
        <v>221</v>
      </c>
      <c r="F86">
        <v>200</v>
      </c>
      <c r="G86" s="27">
        <f t="shared" si="9"/>
        <v>1.1100000000000001</v>
      </c>
      <c r="H86" s="3">
        <f t="shared" si="7"/>
        <v>1554</v>
      </c>
      <c r="I86">
        <f t="shared" si="12"/>
        <v>0.35</v>
      </c>
      <c r="J86">
        <f t="shared" si="10"/>
        <v>2572</v>
      </c>
    </row>
    <row r="87" spans="1:10">
      <c r="A87" s="2">
        <v>42151</v>
      </c>
      <c r="B87" s="14">
        <f t="shared" si="13"/>
        <v>22.145</v>
      </c>
      <c r="C87" s="26">
        <f t="shared" si="11"/>
        <v>4629</v>
      </c>
      <c r="D87" s="4">
        <v>0.05</v>
      </c>
      <c r="E87" s="28">
        <f t="shared" si="8"/>
        <v>232</v>
      </c>
      <c r="F87">
        <v>200</v>
      </c>
      <c r="G87" s="27">
        <f t="shared" si="9"/>
        <v>1.1599999999999999</v>
      </c>
      <c r="H87" s="3">
        <f t="shared" si="7"/>
        <v>1623.9999999999998</v>
      </c>
      <c r="I87">
        <f t="shared" si="12"/>
        <v>0.35</v>
      </c>
      <c r="J87">
        <f t="shared" si="10"/>
        <v>2590</v>
      </c>
    </row>
    <row r="88" spans="1:10">
      <c r="A88" s="2">
        <v>42152</v>
      </c>
      <c r="B88" s="14">
        <f t="shared" si="13"/>
        <v>23.3</v>
      </c>
      <c r="C88" s="26">
        <f t="shared" si="11"/>
        <v>4860</v>
      </c>
      <c r="D88" s="4">
        <v>0.05</v>
      </c>
      <c r="E88" s="28">
        <f t="shared" si="8"/>
        <v>243</v>
      </c>
      <c r="F88">
        <v>200</v>
      </c>
      <c r="G88" s="27">
        <f t="shared" si="9"/>
        <v>1.22</v>
      </c>
      <c r="H88" s="3">
        <f t="shared" si="7"/>
        <v>1707.9999999999998</v>
      </c>
      <c r="I88">
        <f t="shared" si="12"/>
        <v>0.35</v>
      </c>
      <c r="J88">
        <f t="shared" si="10"/>
        <v>2583</v>
      </c>
    </row>
    <row r="89" spans="1:10">
      <c r="A89" s="2">
        <v>42153</v>
      </c>
      <c r="B89" s="14">
        <f t="shared" si="13"/>
        <v>24.515000000000001</v>
      </c>
      <c r="C89" s="26">
        <f t="shared" si="11"/>
        <v>5103</v>
      </c>
      <c r="D89" s="4">
        <v>0.05</v>
      </c>
      <c r="E89" s="28">
        <f t="shared" si="8"/>
        <v>256</v>
      </c>
      <c r="F89">
        <v>200</v>
      </c>
      <c r="G89" s="27">
        <f t="shared" si="9"/>
        <v>1.28</v>
      </c>
      <c r="H89" s="3">
        <f t="shared" si="7"/>
        <v>1792.0000000000002</v>
      </c>
      <c r="I89">
        <f t="shared" si="12"/>
        <v>0.35</v>
      </c>
      <c r="J89">
        <f t="shared" si="10"/>
        <v>2586</v>
      </c>
    </row>
    <row r="90" spans="1:10">
      <c r="A90" s="5">
        <v>42154</v>
      </c>
      <c r="B90" s="14">
        <f t="shared" si="13"/>
        <v>25.79</v>
      </c>
      <c r="C90" s="26">
        <f t="shared" si="11"/>
        <v>5358</v>
      </c>
      <c r="D90" s="7">
        <v>0</v>
      </c>
      <c r="E90" s="28">
        <f t="shared" si="8"/>
        <v>0</v>
      </c>
      <c r="F90">
        <v>200</v>
      </c>
      <c r="G90" s="27">
        <f t="shared" si="9"/>
        <v>0</v>
      </c>
      <c r="H90" s="3">
        <f t="shared" si="7"/>
        <v>0</v>
      </c>
      <c r="I90">
        <f t="shared" si="12"/>
        <v>0</v>
      </c>
      <c r="J90">
        <f t="shared" si="10"/>
        <v>0</v>
      </c>
    </row>
    <row r="91" spans="1:10">
      <c r="A91" s="5">
        <v>42155</v>
      </c>
      <c r="B91" s="14">
        <f t="shared" si="13"/>
        <v>25.79</v>
      </c>
      <c r="C91" s="26">
        <f t="shared" si="11"/>
        <v>5358</v>
      </c>
      <c r="D91" s="7">
        <v>0</v>
      </c>
      <c r="E91" s="28">
        <f t="shared" si="8"/>
        <v>0</v>
      </c>
      <c r="F91">
        <v>200</v>
      </c>
      <c r="G91" s="27">
        <f t="shared" si="9"/>
        <v>0</v>
      </c>
      <c r="H91" s="3">
        <f t="shared" si="7"/>
        <v>0</v>
      </c>
      <c r="I91">
        <f t="shared" si="12"/>
        <v>0</v>
      </c>
      <c r="J91">
        <f t="shared" si="10"/>
        <v>0</v>
      </c>
    </row>
    <row r="92" spans="1:10">
      <c r="A92" s="2">
        <v>42156</v>
      </c>
      <c r="B92" s="14">
        <f t="shared" si="13"/>
        <v>25.79</v>
      </c>
      <c r="C92" s="26">
        <f t="shared" si="11"/>
        <v>5358</v>
      </c>
      <c r="D92" s="4">
        <v>0.05</v>
      </c>
      <c r="E92" s="28">
        <f t="shared" si="8"/>
        <v>268</v>
      </c>
      <c r="F92">
        <v>200</v>
      </c>
      <c r="G92" s="27">
        <f t="shared" si="9"/>
        <v>1.34</v>
      </c>
      <c r="H92" s="3">
        <f t="shared" si="7"/>
        <v>1876.0000000000002</v>
      </c>
      <c r="I92">
        <f t="shared" si="12"/>
        <v>0.35</v>
      </c>
      <c r="J92">
        <f t="shared" si="10"/>
        <v>2598</v>
      </c>
    </row>
    <row r="93" spans="1:10">
      <c r="A93" s="2">
        <v>42157</v>
      </c>
      <c r="B93" s="14">
        <f t="shared" si="13"/>
        <v>27.13</v>
      </c>
      <c r="C93" s="26">
        <f t="shared" si="11"/>
        <v>5626</v>
      </c>
      <c r="D93" s="4">
        <v>0.05</v>
      </c>
      <c r="E93" s="28">
        <f t="shared" si="8"/>
        <v>282</v>
      </c>
      <c r="F93">
        <v>200</v>
      </c>
      <c r="G93" s="27">
        <f t="shared" si="9"/>
        <v>1.41</v>
      </c>
      <c r="H93" s="3">
        <f t="shared" si="7"/>
        <v>1973.9999999999998</v>
      </c>
      <c r="I93">
        <f t="shared" si="12"/>
        <v>0.35</v>
      </c>
      <c r="J93">
        <f t="shared" si="10"/>
        <v>2590</v>
      </c>
    </row>
    <row r="94" spans="1:10">
      <c r="A94" s="2">
        <v>42158</v>
      </c>
      <c r="B94" s="14">
        <f t="shared" si="13"/>
        <v>28.535</v>
      </c>
      <c r="C94" s="26">
        <f t="shared" si="11"/>
        <v>5907</v>
      </c>
      <c r="D94" s="4">
        <v>0.05</v>
      </c>
      <c r="E94" s="28">
        <f t="shared" si="8"/>
        <v>296</v>
      </c>
      <c r="F94">
        <v>200</v>
      </c>
      <c r="G94" s="27">
        <f t="shared" si="9"/>
        <v>1.48</v>
      </c>
      <c r="H94" s="3">
        <f t="shared" si="7"/>
        <v>2072</v>
      </c>
      <c r="I94">
        <f t="shared" si="12"/>
        <v>0.35</v>
      </c>
      <c r="J94">
        <f t="shared" si="10"/>
        <v>2591</v>
      </c>
    </row>
    <row r="95" spans="1:10">
      <c r="A95" s="2">
        <v>42159</v>
      </c>
      <c r="B95" s="14">
        <f t="shared" si="13"/>
        <v>30.01</v>
      </c>
      <c r="C95" s="26">
        <f t="shared" si="11"/>
        <v>6202</v>
      </c>
      <c r="D95" s="4">
        <v>0.05</v>
      </c>
      <c r="E95" s="28">
        <f t="shared" si="8"/>
        <v>311</v>
      </c>
      <c r="F95">
        <v>200</v>
      </c>
      <c r="G95" s="27">
        <f t="shared" si="9"/>
        <v>1.56</v>
      </c>
      <c r="H95" s="3">
        <f t="shared" si="7"/>
        <v>2184</v>
      </c>
      <c r="I95">
        <f t="shared" si="12"/>
        <v>0.35</v>
      </c>
      <c r="J95">
        <f t="shared" si="10"/>
        <v>2575</v>
      </c>
    </row>
    <row r="96" spans="1:10">
      <c r="A96" s="2">
        <v>42160</v>
      </c>
      <c r="B96" s="14">
        <f t="shared" si="13"/>
        <v>31.56</v>
      </c>
      <c r="C96" s="26">
        <f t="shared" si="11"/>
        <v>6512</v>
      </c>
      <c r="D96" s="4">
        <v>0.05</v>
      </c>
      <c r="E96" s="28">
        <f t="shared" si="8"/>
        <v>326</v>
      </c>
      <c r="F96">
        <v>200</v>
      </c>
      <c r="G96" s="27">
        <f t="shared" si="9"/>
        <v>1.63</v>
      </c>
      <c r="H96" s="3">
        <f t="shared" si="7"/>
        <v>2282</v>
      </c>
      <c r="I96">
        <f t="shared" si="12"/>
        <v>0.35</v>
      </c>
      <c r="J96">
        <f t="shared" si="10"/>
        <v>2595</v>
      </c>
    </row>
    <row r="97" spans="1:10">
      <c r="A97" s="5">
        <v>42161</v>
      </c>
      <c r="B97" s="14">
        <f t="shared" si="13"/>
        <v>33.19</v>
      </c>
      <c r="C97" s="26">
        <f t="shared" si="11"/>
        <v>6838</v>
      </c>
      <c r="D97" s="7">
        <v>0</v>
      </c>
      <c r="E97" s="28">
        <f t="shared" si="8"/>
        <v>0</v>
      </c>
      <c r="F97">
        <v>200</v>
      </c>
      <c r="G97" s="27">
        <f t="shared" si="9"/>
        <v>0</v>
      </c>
      <c r="H97" s="3">
        <f t="shared" si="7"/>
        <v>0</v>
      </c>
      <c r="I97">
        <f t="shared" si="12"/>
        <v>0</v>
      </c>
      <c r="J97">
        <f t="shared" si="10"/>
        <v>0</v>
      </c>
    </row>
    <row r="98" spans="1:10">
      <c r="A98" s="5">
        <v>42162</v>
      </c>
      <c r="B98" s="14">
        <f t="shared" si="13"/>
        <v>33.19</v>
      </c>
      <c r="C98" s="26">
        <f t="shared" si="11"/>
        <v>6838</v>
      </c>
      <c r="D98" s="7">
        <v>0</v>
      </c>
      <c r="E98" s="28">
        <f t="shared" si="8"/>
        <v>0</v>
      </c>
      <c r="F98">
        <v>200</v>
      </c>
      <c r="G98" s="27">
        <f t="shared" si="9"/>
        <v>0</v>
      </c>
      <c r="H98" s="3">
        <f t="shared" si="7"/>
        <v>0</v>
      </c>
      <c r="I98">
        <f t="shared" si="12"/>
        <v>0</v>
      </c>
      <c r="J98">
        <f t="shared" si="10"/>
        <v>0</v>
      </c>
    </row>
    <row r="99" spans="1:10">
      <c r="A99" s="2">
        <v>42163</v>
      </c>
      <c r="B99" s="14">
        <f t="shared" si="13"/>
        <v>33.19</v>
      </c>
      <c r="C99" s="26">
        <f t="shared" si="11"/>
        <v>6838</v>
      </c>
      <c r="D99" s="4">
        <v>0.05</v>
      </c>
      <c r="E99" s="28">
        <f t="shared" si="8"/>
        <v>342</v>
      </c>
      <c r="F99">
        <v>200</v>
      </c>
      <c r="G99" s="27">
        <f t="shared" si="9"/>
        <v>1.71</v>
      </c>
      <c r="H99" s="3">
        <f t="shared" si="7"/>
        <v>2394</v>
      </c>
      <c r="I99">
        <f t="shared" si="12"/>
        <v>0.35</v>
      </c>
      <c r="J99">
        <f t="shared" si="10"/>
        <v>2598</v>
      </c>
    </row>
    <row r="100" spans="1:10">
      <c r="A100" s="2">
        <v>42164</v>
      </c>
      <c r="B100" s="14">
        <f t="shared" si="13"/>
        <v>34.9</v>
      </c>
      <c r="C100" s="26">
        <f t="shared" si="11"/>
        <v>7180</v>
      </c>
      <c r="D100" s="4">
        <v>0.05</v>
      </c>
      <c r="E100" s="28">
        <f t="shared" si="8"/>
        <v>359</v>
      </c>
      <c r="F100">
        <v>200</v>
      </c>
      <c r="G100" s="27">
        <f t="shared" si="9"/>
        <v>1.8</v>
      </c>
      <c r="H100" s="3">
        <f t="shared" si="7"/>
        <v>2520</v>
      </c>
      <c r="I100">
        <f t="shared" si="12"/>
        <v>0.35</v>
      </c>
      <c r="J100">
        <f t="shared" si="10"/>
        <v>2588</v>
      </c>
    </row>
    <row r="101" spans="1:10">
      <c r="A101" s="2">
        <v>42165</v>
      </c>
      <c r="B101" s="14">
        <f t="shared" si="13"/>
        <v>36.695</v>
      </c>
      <c r="C101" s="26">
        <f t="shared" si="11"/>
        <v>7539</v>
      </c>
      <c r="D101" s="4">
        <v>0.05</v>
      </c>
      <c r="E101" s="28">
        <f t="shared" si="8"/>
        <v>377</v>
      </c>
      <c r="F101">
        <v>200</v>
      </c>
      <c r="G101" s="27">
        <f t="shared" si="9"/>
        <v>1.89</v>
      </c>
      <c r="H101" s="3">
        <f t="shared" si="7"/>
        <v>2645.9999999999995</v>
      </c>
      <c r="I101">
        <f t="shared" si="12"/>
        <v>0.35</v>
      </c>
      <c r="J101">
        <f t="shared" si="10"/>
        <v>2588</v>
      </c>
    </row>
    <row r="102" spans="1:10">
      <c r="A102" s="2">
        <v>42166</v>
      </c>
      <c r="B102" s="14">
        <f t="shared" si="13"/>
        <v>38.58</v>
      </c>
      <c r="C102" s="26">
        <f t="shared" si="11"/>
        <v>7916</v>
      </c>
      <c r="D102" s="4">
        <v>0.05</v>
      </c>
      <c r="E102" s="28">
        <f t="shared" si="8"/>
        <v>396</v>
      </c>
      <c r="F102">
        <v>200</v>
      </c>
      <c r="G102" s="27">
        <f t="shared" si="9"/>
        <v>1.98</v>
      </c>
      <c r="H102" s="3">
        <f t="shared" si="7"/>
        <v>2772</v>
      </c>
      <c r="I102">
        <f t="shared" si="12"/>
        <v>0.35</v>
      </c>
      <c r="J102">
        <f t="shared" si="10"/>
        <v>2597</v>
      </c>
    </row>
    <row r="103" spans="1:10">
      <c r="A103" s="2">
        <v>42167</v>
      </c>
      <c r="B103" s="14">
        <f t="shared" si="13"/>
        <v>40.56</v>
      </c>
      <c r="C103" s="26">
        <f t="shared" si="11"/>
        <v>8312</v>
      </c>
      <c r="D103" s="4">
        <v>0.05</v>
      </c>
      <c r="E103" s="28">
        <f t="shared" si="8"/>
        <v>416</v>
      </c>
      <c r="F103">
        <v>200</v>
      </c>
      <c r="G103" s="27">
        <f t="shared" si="9"/>
        <v>2.08</v>
      </c>
      <c r="H103" s="3">
        <f t="shared" si="7"/>
        <v>2912</v>
      </c>
      <c r="I103">
        <f t="shared" si="12"/>
        <v>0.35</v>
      </c>
      <c r="J103">
        <f t="shared" si="10"/>
        <v>2596</v>
      </c>
    </row>
    <row r="104" spans="1:10">
      <c r="A104" s="5">
        <v>42168</v>
      </c>
      <c r="B104" s="14">
        <f t="shared" si="13"/>
        <v>42.64</v>
      </c>
      <c r="C104" s="26">
        <f t="shared" si="11"/>
        <v>8728</v>
      </c>
      <c r="D104" s="7">
        <v>0</v>
      </c>
      <c r="E104" s="28">
        <f t="shared" si="8"/>
        <v>0</v>
      </c>
      <c r="F104">
        <v>200</v>
      </c>
      <c r="G104" s="27">
        <f t="shared" si="9"/>
        <v>0</v>
      </c>
      <c r="H104" s="3">
        <f t="shared" si="7"/>
        <v>0</v>
      </c>
      <c r="I104">
        <f t="shared" si="12"/>
        <v>0</v>
      </c>
      <c r="J104">
        <f t="shared" si="10"/>
        <v>0</v>
      </c>
    </row>
    <row r="105" spans="1:10">
      <c r="A105" s="5">
        <v>42169</v>
      </c>
      <c r="B105" s="14">
        <f t="shared" si="13"/>
        <v>42.64</v>
      </c>
      <c r="C105" s="26">
        <f t="shared" si="11"/>
        <v>8728</v>
      </c>
      <c r="D105" s="7">
        <v>0</v>
      </c>
      <c r="E105" s="28">
        <f t="shared" si="8"/>
        <v>0</v>
      </c>
      <c r="F105">
        <v>200</v>
      </c>
      <c r="G105" s="27">
        <f t="shared" si="9"/>
        <v>0</v>
      </c>
      <c r="H105" s="3">
        <f t="shared" si="7"/>
        <v>0</v>
      </c>
      <c r="I105">
        <f t="shared" si="12"/>
        <v>0</v>
      </c>
      <c r="J105">
        <f t="shared" si="10"/>
        <v>0</v>
      </c>
    </row>
    <row r="106" spans="1:10">
      <c r="A106" s="2">
        <v>42170</v>
      </c>
      <c r="B106" s="14">
        <f t="shared" si="13"/>
        <v>42.64</v>
      </c>
      <c r="C106" s="26">
        <f t="shared" si="11"/>
        <v>8728</v>
      </c>
      <c r="D106" s="4">
        <v>0.05</v>
      </c>
      <c r="E106" s="28">
        <f t="shared" si="8"/>
        <v>437</v>
      </c>
      <c r="F106">
        <v>200</v>
      </c>
      <c r="G106" s="27">
        <f t="shared" si="9"/>
        <v>2.19</v>
      </c>
      <c r="H106" s="3">
        <f t="shared" si="7"/>
        <v>3066</v>
      </c>
      <c r="I106">
        <f t="shared" si="12"/>
        <v>0.35</v>
      </c>
      <c r="J106">
        <f t="shared" si="10"/>
        <v>2585</v>
      </c>
    </row>
    <row r="107" spans="1:10">
      <c r="A107" s="2">
        <v>42171</v>
      </c>
      <c r="B107" s="14">
        <f t="shared" si="13"/>
        <v>44.82</v>
      </c>
      <c r="C107" s="26">
        <f t="shared" si="11"/>
        <v>9164</v>
      </c>
      <c r="D107" s="4">
        <v>0.05</v>
      </c>
      <c r="E107" s="28">
        <f t="shared" si="8"/>
        <v>459</v>
      </c>
      <c r="F107">
        <v>200</v>
      </c>
      <c r="G107" s="27">
        <f t="shared" si="9"/>
        <v>2.2999999999999998</v>
      </c>
      <c r="H107" s="3">
        <f t="shared" si="7"/>
        <v>3219.9999999999995</v>
      </c>
      <c r="I107">
        <f t="shared" si="12"/>
        <v>0.35</v>
      </c>
      <c r="J107">
        <f t="shared" si="10"/>
        <v>2584</v>
      </c>
    </row>
    <row r="108" spans="1:10">
      <c r="A108" s="2">
        <v>42172</v>
      </c>
      <c r="B108" s="14">
        <f t="shared" si="13"/>
        <v>47.11</v>
      </c>
      <c r="C108" s="26">
        <f t="shared" si="11"/>
        <v>9622</v>
      </c>
      <c r="D108" s="4">
        <v>0.05</v>
      </c>
      <c r="E108" s="28">
        <f t="shared" si="8"/>
        <v>482</v>
      </c>
      <c r="F108">
        <v>200</v>
      </c>
      <c r="G108" s="27">
        <f t="shared" si="9"/>
        <v>2.41</v>
      </c>
      <c r="H108" s="3">
        <f t="shared" si="7"/>
        <v>3374</v>
      </c>
      <c r="I108">
        <f t="shared" si="12"/>
        <v>0.35</v>
      </c>
      <c r="J108">
        <f t="shared" si="10"/>
        <v>2592</v>
      </c>
    </row>
    <row r="109" spans="1:10">
      <c r="A109" s="2">
        <v>42173</v>
      </c>
      <c r="B109" s="14">
        <f t="shared" si="13"/>
        <v>49.515000000000001</v>
      </c>
      <c r="C109" s="26">
        <f t="shared" si="11"/>
        <v>10103</v>
      </c>
      <c r="D109" s="4">
        <v>0.05</v>
      </c>
      <c r="E109" s="28">
        <f t="shared" si="8"/>
        <v>506</v>
      </c>
      <c r="F109">
        <v>200</v>
      </c>
      <c r="G109" s="27">
        <f t="shared" si="9"/>
        <v>2.5299999999999998</v>
      </c>
      <c r="H109" s="3">
        <f t="shared" si="7"/>
        <v>3541.9999999999995</v>
      </c>
      <c r="I109">
        <f t="shared" si="12"/>
        <v>0.35</v>
      </c>
      <c r="J109">
        <f t="shared" si="10"/>
        <v>2593</v>
      </c>
    </row>
    <row r="110" spans="1:10">
      <c r="A110" s="2">
        <v>42174</v>
      </c>
      <c r="B110" s="14">
        <f t="shared" si="13"/>
        <v>52.04</v>
      </c>
      <c r="C110" s="26">
        <f t="shared" si="11"/>
        <v>10608</v>
      </c>
      <c r="D110" s="4">
        <v>0.05</v>
      </c>
      <c r="E110" s="28">
        <f t="shared" si="8"/>
        <v>531</v>
      </c>
      <c r="F110">
        <v>200</v>
      </c>
      <c r="G110" s="27">
        <f t="shared" si="9"/>
        <v>2.66</v>
      </c>
      <c r="H110" s="3">
        <f t="shared" si="7"/>
        <v>3724</v>
      </c>
      <c r="I110">
        <f t="shared" si="12"/>
        <v>0.35</v>
      </c>
      <c r="J110">
        <f t="shared" si="10"/>
        <v>2587</v>
      </c>
    </row>
    <row r="111" spans="1:10">
      <c r="A111" s="5">
        <v>42175</v>
      </c>
      <c r="B111" s="14">
        <f t="shared" si="13"/>
        <v>54.69</v>
      </c>
      <c r="C111" s="26">
        <f t="shared" si="11"/>
        <v>11138</v>
      </c>
      <c r="D111" s="7">
        <v>0</v>
      </c>
      <c r="E111" s="28">
        <f t="shared" si="8"/>
        <v>0</v>
      </c>
      <c r="F111">
        <v>200</v>
      </c>
      <c r="G111" s="27">
        <f t="shared" si="9"/>
        <v>0</v>
      </c>
      <c r="H111" s="3">
        <f t="shared" si="7"/>
        <v>0</v>
      </c>
      <c r="I111">
        <f t="shared" si="12"/>
        <v>0</v>
      </c>
      <c r="J111">
        <f t="shared" si="10"/>
        <v>0</v>
      </c>
    </row>
    <row r="112" spans="1:10">
      <c r="A112" s="5">
        <v>42176</v>
      </c>
      <c r="B112" s="14">
        <f t="shared" si="13"/>
        <v>54.69</v>
      </c>
      <c r="C112" s="26">
        <f t="shared" si="11"/>
        <v>11138</v>
      </c>
      <c r="D112" s="7">
        <v>0</v>
      </c>
      <c r="E112" s="28">
        <f t="shared" si="8"/>
        <v>0</v>
      </c>
      <c r="F112">
        <v>200</v>
      </c>
      <c r="G112" s="27">
        <f t="shared" si="9"/>
        <v>0</v>
      </c>
      <c r="H112" s="3">
        <f t="shared" si="7"/>
        <v>0</v>
      </c>
      <c r="I112">
        <f t="shared" si="12"/>
        <v>0</v>
      </c>
      <c r="J112">
        <f t="shared" si="10"/>
        <v>0</v>
      </c>
    </row>
    <row r="113" spans="1:10">
      <c r="A113" s="2">
        <v>42177</v>
      </c>
      <c r="B113" s="14">
        <f t="shared" si="13"/>
        <v>54.69</v>
      </c>
      <c r="C113" s="26">
        <f t="shared" si="11"/>
        <v>11138</v>
      </c>
      <c r="D113" s="4">
        <v>0.05</v>
      </c>
      <c r="E113" s="28">
        <f t="shared" si="8"/>
        <v>557</v>
      </c>
      <c r="F113">
        <v>200</v>
      </c>
      <c r="G113" s="27">
        <f t="shared" si="9"/>
        <v>2.79</v>
      </c>
      <c r="H113" s="3">
        <f t="shared" si="7"/>
        <v>3906</v>
      </c>
      <c r="I113">
        <f t="shared" si="12"/>
        <v>0.35</v>
      </c>
      <c r="J113">
        <f t="shared" si="10"/>
        <v>2592</v>
      </c>
    </row>
    <row r="114" spans="1:10">
      <c r="A114" s="2">
        <v>42178</v>
      </c>
      <c r="B114" s="14">
        <f t="shared" si="13"/>
        <v>57.475000000000001</v>
      </c>
      <c r="C114" s="26">
        <f t="shared" si="11"/>
        <v>11695</v>
      </c>
      <c r="D114" s="4">
        <v>0.05</v>
      </c>
      <c r="E114" s="28">
        <f t="shared" si="8"/>
        <v>585</v>
      </c>
      <c r="F114">
        <v>200</v>
      </c>
      <c r="G114" s="27">
        <f t="shared" si="9"/>
        <v>2.93</v>
      </c>
      <c r="H114" s="3">
        <f t="shared" si="7"/>
        <v>4102</v>
      </c>
      <c r="I114">
        <f t="shared" si="12"/>
        <v>0.35</v>
      </c>
      <c r="J114">
        <f t="shared" si="10"/>
        <v>2591</v>
      </c>
    </row>
    <row r="115" spans="1:10">
      <c r="A115" s="2">
        <v>42179</v>
      </c>
      <c r="B115" s="14">
        <f t="shared" si="13"/>
        <v>60.4</v>
      </c>
      <c r="C115" s="26">
        <f t="shared" si="11"/>
        <v>12280</v>
      </c>
      <c r="D115" s="4">
        <v>0.05</v>
      </c>
      <c r="E115" s="28">
        <f t="shared" si="8"/>
        <v>614</v>
      </c>
      <c r="F115">
        <v>200</v>
      </c>
      <c r="G115" s="27">
        <f t="shared" si="9"/>
        <v>3.07</v>
      </c>
      <c r="H115" s="3">
        <f t="shared" si="7"/>
        <v>4298</v>
      </c>
      <c r="I115">
        <f t="shared" si="12"/>
        <v>0.35</v>
      </c>
      <c r="J115">
        <f t="shared" si="10"/>
        <v>2600</v>
      </c>
    </row>
    <row r="116" spans="1:10">
      <c r="A116" s="2">
        <v>42180</v>
      </c>
      <c r="B116" s="14">
        <f t="shared" si="13"/>
        <v>63.47</v>
      </c>
      <c r="C116" s="26">
        <f t="shared" si="11"/>
        <v>12894</v>
      </c>
      <c r="D116" s="4">
        <v>0.05</v>
      </c>
      <c r="E116" s="28">
        <f t="shared" si="8"/>
        <v>645</v>
      </c>
      <c r="F116">
        <v>200</v>
      </c>
      <c r="G116" s="27">
        <f t="shared" si="9"/>
        <v>3.23</v>
      </c>
      <c r="H116" s="3">
        <f t="shared" si="7"/>
        <v>4522</v>
      </c>
      <c r="I116">
        <f t="shared" si="12"/>
        <v>0.35</v>
      </c>
      <c r="J116">
        <f t="shared" si="10"/>
        <v>2591</v>
      </c>
    </row>
    <row r="117" spans="1:10">
      <c r="A117" s="2">
        <v>42181</v>
      </c>
      <c r="B117" s="14">
        <f t="shared" si="13"/>
        <v>66.694999999999993</v>
      </c>
      <c r="C117" s="26">
        <f t="shared" si="11"/>
        <v>13539</v>
      </c>
      <c r="D117" s="4">
        <v>0.05</v>
      </c>
      <c r="E117" s="28">
        <f t="shared" si="8"/>
        <v>677</v>
      </c>
      <c r="F117">
        <v>200</v>
      </c>
      <c r="G117" s="27">
        <f t="shared" si="9"/>
        <v>3.39</v>
      </c>
      <c r="H117" s="3">
        <f t="shared" si="7"/>
        <v>4746</v>
      </c>
      <c r="I117">
        <f t="shared" si="12"/>
        <v>0.35</v>
      </c>
      <c r="J117">
        <f t="shared" si="10"/>
        <v>2593</v>
      </c>
    </row>
    <row r="118" spans="1:10">
      <c r="A118" s="5">
        <v>42182</v>
      </c>
      <c r="B118" s="14">
        <f t="shared" si="13"/>
        <v>70.08</v>
      </c>
      <c r="C118" s="26">
        <f t="shared" si="11"/>
        <v>14216</v>
      </c>
      <c r="D118" s="7">
        <v>0</v>
      </c>
      <c r="E118" s="28">
        <f t="shared" si="8"/>
        <v>0</v>
      </c>
      <c r="F118">
        <v>200</v>
      </c>
      <c r="G118" s="27">
        <f t="shared" si="9"/>
        <v>0</v>
      </c>
      <c r="H118" s="3">
        <f t="shared" si="7"/>
        <v>0</v>
      </c>
      <c r="I118">
        <f t="shared" si="12"/>
        <v>0</v>
      </c>
      <c r="J118">
        <f t="shared" si="10"/>
        <v>0</v>
      </c>
    </row>
    <row r="119" spans="1:10">
      <c r="A119" s="5">
        <v>42183</v>
      </c>
      <c r="B119" s="14">
        <f t="shared" si="13"/>
        <v>70.08</v>
      </c>
      <c r="C119" s="26">
        <f t="shared" si="11"/>
        <v>14216</v>
      </c>
      <c r="D119" s="7">
        <v>0</v>
      </c>
      <c r="E119" s="28">
        <f t="shared" si="8"/>
        <v>0</v>
      </c>
      <c r="F119">
        <v>200</v>
      </c>
      <c r="G119" s="27">
        <f t="shared" si="9"/>
        <v>0</v>
      </c>
      <c r="H119" s="3">
        <f t="shared" si="7"/>
        <v>0</v>
      </c>
      <c r="I119">
        <f t="shared" si="12"/>
        <v>0</v>
      </c>
      <c r="J119">
        <f t="shared" si="10"/>
        <v>0</v>
      </c>
    </row>
    <row r="120" spans="1:10">
      <c r="A120" s="2">
        <v>42184</v>
      </c>
      <c r="B120" s="14">
        <f t="shared" si="13"/>
        <v>70.08</v>
      </c>
      <c r="C120" s="26">
        <f t="shared" si="11"/>
        <v>14216</v>
      </c>
      <c r="D120" s="4">
        <v>0.05</v>
      </c>
      <c r="E120" s="28">
        <f t="shared" si="8"/>
        <v>711</v>
      </c>
      <c r="F120">
        <v>200</v>
      </c>
      <c r="G120" s="27">
        <f t="shared" si="9"/>
        <v>3.56</v>
      </c>
      <c r="H120" s="3">
        <f t="shared" si="7"/>
        <v>4984</v>
      </c>
      <c r="I120">
        <f t="shared" si="12"/>
        <v>0.35</v>
      </c>
      <c r="J120">
        <f t="shared" si="10"/>
        <v>2593</v>
      </c>
    </row>
    <row r="121" spans="1:10">
      <c r="A121" s="2">
        <v>42185</v>
      </c>
      <c r="B121" s="14">
        <f t="shared" si="13"/>
        <v>73.635000000000005</v>
      </c>
      <c r="C121" s="26">
        <f t="shared" si="11"/>
        <v>14927</v>
      </c>
      <c r="D121" s="4">
        <v>0.05</v>
      </c>
      <c r="E121" s="28">
        <f t="shared" si="8"/>
        <v>747</v>
      </c>
      <c r="F121">
        <v>200</v>
      </c>
      <c r="G121" s="27">
        <f t="shared" si="9"/>
        <v>3.74</v>
      </c>
      <c r="H121" s="3">
        <f t="shared" si="7"/>
        <v>5236</v>
      </c>
      <c r="I121">
        <f t="shared" si="12"/>
        <v>0.35</v>
      </c>
      <c r="J121">
        <f t="shared" si="10"/>
        <v>2591</v>
      </c>
    </row>
    <row r="122" spans="1:10">
      <c r="A122" s="2">
        <v>42186</v>
      </c>
      <c r="B122" s="14">
        <f t="shared" si="13"/>
        <v>77.364999999999995</v>
      </c>
      <c r="C122" s="26">
        <f t="shared" si="11"/>
        <v>15673</v>
      </c>
      <c r="D122" s="4">
        <v>0.05</v>
      </c>
      <c r="E122" s="28">
        <f t="shared" si="8"/>
        <v>784</v>
      </c>
      <c r="F122">
        <v>200</v>
      </c>
      <c r="G122" s="27">
        <f t="shared" si="9"/>
        <v>3.92</v>
      </c>
      <c r="H122" s="3">
        <f t="shared" si="7"/>
        <v>5488</v>
      </c>
      <c r="I122">
        <f t="shared" si="12"/>
        <v>0.35</v>
      </c>
      <c r="J122">
        <f t="shared" si="10"/>
        <v>2598</v>
      </c>
    </row>
    <row r="123" spans="1:10">
      <c r="A123" s="2">
        <v>42187</v>
      </c>
      <c r="B123" s="14">
        <f t="shared" si="13"/>
        <v>81.284999999999997</v>
      </c>
      <c r="C123" s="26">
        <f t="shared" si="11"/>
        <v>16457</v>
      </c>
      <c r="D123" s="4">
        <v>0.05</v>
      </c>
      <c r="E123" s="28">
        <f t="shared" si="8"/>
        <v>823</v>
      </c>
      <c r="F123">
        <v>200</v>
      </c>
      <c r="G123" s="27">
        <f t="shared" si="9"/>
        <v>4.12</v>
      </c>
      <c r="H123" s="3">
        <f t="shared" si="7"/>
        <v>5768</v>
      </c>
      <c r="I123">
        <f t="shared" si="12"/>
        <v>0.35</v>
      </c>
      <c r="J123">
        <f t="shared" si="10"/>
        <v>2594</v>
      </c>
    </row>
    <row r="124" spans="1:10">
      <c r="A124" s="2">
        <v>42188</v>
      </c>
      <c r="B124" s="14">
        <f t="shared" si="13"/>
        <v>85.4</v>
      </c>
      <c r="C124" s="26">
        <f t="shared" si="11"/>
        <v>17280</v>
      </c>
      <c r="D124" s="4">
        <v>0.05</v>
      </c>
      <c r="E124" s="28">
        <f t="shared" si="8"/>
        <v>864</v>
      </c>
      <c r="F124">
        <v>200</v>
      </c>
      <c r="G124" s="27">
        <f t="shared" si="9"/>
        <v>4.32</v>
      </c>
      <c r="H124" s="3">
        <f t="shared" si="7"/>
        <v>6048</v>
      </c>
      <c r="I124">
        <f t="shared" si="12"/>
        <v>0.35</v>
      </c>
      <c r="J124">
        <f t="shared" si="10"/>
        <v>2600</v>
      </c>
    </row>
    <row r="125" spans="1:10">
      <c r="A125" s="5">
        <v>42189</v>
      </c>
      <c r="B125" s="14">
        <f t="shared" si="13"/>
        <v>89.72</v>
      </c>
      <c r="C125" s="26">
        <f t="shared" si="11"/>
        <v>18144</v>
      </c>
      <c r="D125" s="7">
        <v>0</v>
      </c>
      <c r="E125" s="28">
        <f t="shared" si="8"/>
        <v>0</v>
      </c>
      <c r="F125">
        <v>200</v>
      </c>
      <c r="G125" s="27">
        <f t="shared" si="9"/>
        <v>0</v>
      </c>
      <c r="H125" s="3">
        <f t="shared" si="7"/>
        <v>0</v>
      </c>
      <c r="I125">
        <f t="shared" si="12"/>
        <v>0</v>
      </c>
      <c r="J125">
        <f t="shared" si="10"/>
        <v>0</v>
      </c>
    </row>
    <row r="126" spans="1:10">
      <c r="A126" s="5">
        <v>42190</v>
      </c>
      <c r="B126" s="14">
        <f t="shared" si="13"/>
        <v>89.72</v>
      </c>
      <c r="C126" s="26">
        <f t="shared" si="11"/>
        <v>18144</v>
      </c>
      <c r="D126" s="7">
        <v>0</v>
      </c>
      <c r="E126" s="28">
        <f t="shared" si="8"/>
        <v>0</v>
      </c>
      <c r="F126">
        <v>200</v>
      </c>
      <c r="G126" s="27">
        <f t="shared" si="9"/>
        <v>0</v>
      </c>
      <c r="H126" s="3">
        <f t="shared" si="7"/>
        <v>0</v>
      </c>
      <c r="I126">
        <f t="shared" si="12"/>
        <v>0</v>
      </c>
      <c r="J126">
        <f t="shared" si="10"/>
        <v>0</v>
      </c>
    </row>
    <row r="127" spans="1:10">
      <c r="A127" s="2">
        <v>42191</v>
      </c>
      <c r="B127" s="14">
        <f t="shared" si="13"/>
        <v>89.72</v>
      </c>
      <c r="C127" s="26">
        <f t="shared" si="11"/>
        <v>18144</v>
      </c>
      <c r="D127" s="4">
        <v>0.05</v>
      </c>
      <c r="E127" s="28">
        <f t="shared" si="8"/>
        <v>908</v>
      </c>
      <c r="F127">
        <v>200</v>
      </c>
      <c r="G127" s="27">
        <f t="shared" si="9"/>
        <v>4.54</v>
      </c>
      <c r="H127" s="3">
        <f t="shared" si="7"/>
        <v>6356</v>
      </c>
      <c r="I127">
        <f t="shared" si="12"/>
        <v>0.35</v>
      </c>
      <c r="J127">
        <f t="shared" si="10"/>
        <v>2596</v>
      </c>
    </row>
    <row r="128" spans="1:10">
      <c r="A128" s="2">
        <v>42192</v>
      </c>
      <c r="B128" s="14">
        <f t="shared" si="13"/>
        <v>94.254999999999995</v>
      </c>
      <c r="C128" s="26">
        <f t="shared" si="11"/>
        <v>19051</v>
      </c>
      <c r="D128" s="4">
        <v>0.05</v>
      </c>
      <c r="E128" s="28">
        <f t="shared" si="8"/>
        <v>953</v>
      </c>
      <c r="F128">
        <v>200</v>
      </c>
      <c r="G128" s="27">
        <f t="shared" si="9"/>
        <v>4.7699999999999996</v>
      </c>
      <c r="H128" s="3">
        <f t="shared" si="7"/>
        <v>6678</v>
      </c>
      <c r="I128">
        <f t="shared" si="12"/>
        <v>0.35</v>
      </c>
      <c r="J128">
        <f t="shared" si="10"/>
        <v>2593</v>
      </c>
    </row>
    <row r="129" spans="1:10">
      <c r="A129" s="2">
        <v>42193</v>
      </c>
      <c r="B129" s="14">
        <f t="shared" si="13"/>
        <v>99.02</v>
      </c>
      <c r="C129" s="26">
        <f t="shared" si="11"/>
        <v>20004</v>
      </c>
      <c r="D129" s="4">
        <v>0.05</v>
      </c>
      <c r="E129" s="28">
        <f t="shared" si="8"/>
        <v>1001</v>
      </c>
      <c r="F129">
        <v>200</v>
      </c>
      <c r="G129" s="27">
        <f t="shared" si="9"/>
        <v>5.01</v>
      </c>
      <c r="H129" s="3">
        <f t="shared" si="7"/>
        <v>7014</v>
      </c>
      <c r="I129">
        <f t="shared" si="12"/>
        <v>0.35</v>
      </c>
      <c r="J129">
        <f t="shared" si="10"/>
        <v>2592</v>
      </c>
    </row>
    <row r="130" spans="1:10">
      <c r="A130" s="2">
        <v>42194</v>
      </c>
      <c r="B130" s="14">
        <f t="shared" si="13"/>
        <v>104.02</v>
      </c>
      <c r="C130" s="26">
        <f t="shared" si="11"/>
        <v>21004</v>
      </c>
      <c r="D130" s="4">
        <v>0.05</v>
      </c>
      <c r="E130" s="28">
        <f t="shared" si="8"/>
        <v>1051</v>
      </c>
      <c r="F130">
        <v>200</v>
      </c>
      <c r="G130" s="27">
        <f t="shared" si="9"/>
        <v>5.26</v>
      </c>
      <c r="H130" s="3">
        <f t="shared" ref="H130:H193" si="14">G130*14*100</f>
        <v>7364</v>
      </c>
      <c r="I130">
        <f t="shared" si="12"/>
        <v>0.35</v>
      </c>
      <c r="J130">
        <f t="shared" si="10"/>
        <v>2593</v>
      </c>
    </row>
    <row r="131" spans="1:10">
      <c r="A131" s="2">
        <v>42195</v>
      </c>
      <c r="B131" s="14">
        <f t="shared" si="13"/>
        <v>109.27</v>
      </c>
      <c r="C131" s="26">
        <f t="shared" si="11"/>
        <v>22054</v>
      </c>
      <c r="D131" s="4">
        <v>0.05</v>
      </c>
      <c r="E131" s="28">
        <f t="shared" ref="E131:E194" si="15">ROUNDUP(C131*D131,0)</f>
        <v>1103</v>
      </c>
      <c r="F131">
        <v>200</v>
      </c>
      <c r="G131" s="27">
        <f t="shared" ref="G131:G194" si="16">ROUND((E131)/F131,2)</f>
        <v>5.52</v>
      </c>
      <c r="H131" s="3">
        <f t="shared" si="14"/>
        <v>7728</v>
      </c>
      <c r="I131">
        <f t="shared" si="12"/>
        <v>0.35</v>
      </c>
      <c r="J131">
        <f t="shared" ref="J131:J194" si="17">ROUNDDOWN(IF(G131=0,0,(C131-H131)/(G131)),0)</f>
        <v>2595</v>
      </c>
    </row>
    <row r="132" spans="1:10">
      <c r="A132" s="5">
        <v>42196</v>
      </c>
      <c r="B132" s="14">
        <f t="shared" si="13"/>
        <v>114.785</v>
      </c>
      <c r="C132" s="26">
        <f t="shared" ref="C132:C195" si="18">ROUND(C131*(1+D131),0)</f>
        <v>23157</v>
      </c>
      <c r="D132" s="7">
        <v>0</v>
      </c>
      <c r="E132" s="28">
        <f t="shared" si="15"/>
        <v>0</v>
      </c>
      <c r="F132">
        <v>200</v>
      </c>
      <c r="G132" s="27">
        <f t="shared" si="16"/>
        <v>0</v>
      </c>
      <c r="H132" s="3">
        <f t="shared" si="14"/>
        <v>0</v>
      </c>
      <c r="I132">
        <f t="shared" ref="I132:I195" si="19">ROUND(H132/C132,2)</f>
        <v>0</v>
      </c>
      <c r="J132">
        <f t="shared" si="17"/>
        <v>0</v>
      </c>
    </row>
    <row r="133" spans="1:10">
      <c r="A133" s="5">
        <v>42197</v>
      </c>
      <c r="B133" s="14">
        <f t="shared" si="13"/>
        <v>114.785</v>
      </c>
      <c r="C133" s="26">
        <f t="shared" si="18"/>
        <v>23157</v>
      </c>
      <c r="D133" s="7">
        <v>0</v>
      </c>
      <c r="E133" s="28">
        <f t="shared" si="15"/>
        <v>0</v>
      </c>
      <c r="F133">
        <v>200</v>
      </c>
      <c r="G133" s="27">
        <f t="shared" si="16"/>
        <v>0</v>
      </c>
      <c r="H133" s="3">
        <f t="shared" si="14"/>
        <v>0</v>
      </c>
      <c r="I133">
        <f t="shared" si="19"/>
        <v>0</v>
      </c>
      <c r="J133">
        <f t="shared" si="17"/>
        <v>0</v>
      </c>
    </row>
    <row r="134" spans="1:10">
      <c r="A134" s="2">
        <v>42198</v>
      </c>
      <c r="B134" s="14">
        <f t="shared" ref="B134:B197" si="20">(C134-C$3)/C$3</f>
        <v>114.785</v>
      </c>
      <c r="C134" s="26">
        <f t="shared" si="18"/>
        <v>23157</v>
      </c>
      <c r="D134" s="4">
        <v>0.05</v>
      </c>
      <c r="E134" s="28">
        <f t="shared" si="15"/>
        <v>1158</v>
      </c>
      <c r="F134">
        <v>200</v>
      </c>
      <c r="G134" s="27">
        <f t="shared" si="16"/>
        <v>5.79</v>
      </c>
      <c r="H134" s="3">
        <f t="shared" si="14"/>
        <v>8106</v>
      </c>
      <c r="I134">
        <f t="shared" si="19"/>
        <v>0.35</v>
      </c>
      <c r="J134">
        <f t="shared" si="17"/>
        <v>2599</v>
      </c>
    </row>
    <row r="135" spans="1:10">
      <c r="A135" s="2">
        <v>42199</v>
      </c>
      <c r="B135" s="14">
        <f t="shared" si="20"/>
        <v>120.575</v>
      </c>
      <c r="C135" s="26">
        <f t="shared" si="18"/>
        <v>24315</v>
      </c>
      <c r="D135" s="4">
        <v>0.05</v>
      </c>
      <c r="E135" s="28">
        <f t="shared" si="15"/>
        <v>1216</v>
      </c>
      <c r="F135">
        <v>200</v>
      </c>
      <c r="G135" s="27">
        <f t="shared" si="16"/>
        <v>6.08</v>
      </c>
      <c r="H135" s="3">
        <f t="shared" si="14"/>
        <v>8512</v>
      </c>
      <c r="I135">
        <f t="shared" si="19"/>
        <v>0.35</v>
      </c>
      <c r="J135">
        <f t="shared" si="17"/>
        <v>2599</v>
      </c>
    </row>
    <row r="136" spans="1:10">
      <c r="A136" s="2">
        <v>42200</v>
      </c>
      <c r="B136" s="14">
        <f t="shared" si="20"/>
        <v>126.655</v>
      </c>
      <c r="C136" s="26">
        <f t="shared" si="18"/>
        <v>25531</v>
      </c>
      <c r="D136" s="4">
        <v>0.05</v>
      </c>
      <c r="E136" s="28">
        <f t="shared" si="15"/>
        <v>1277</v>
      </c>
      <c r="F136">
        <v>200</v>
      </c>
      <c r="G136" s="27">
        <f t="shared" si="16"/>
        <v>6.39</v>
      </c>
      <c r="H136" s="3">
        <f t="shared" si="14"/>
        <v>8946</v>
      </c>
      <c r="I136">
        <f t="shared" si="19"/>
        <v>0.35</v>
      </c>
      <c r="J136">
        <f t="shared" si="17"/>
        <v>2595</v>
      </c>
    </row>
    <row r="137" spans="1:10">
      <c r="A137" s="2">
        <v>42201</v>
      </c>
      <c r="B137" s="14">
        <f t="shared" si="20"/>
        <v>133.04</v>
      </c>
      <c r="C137" s="26">
        <f t="shared" si="18"/>
        <v>26808</v>
      </c>
      <c r="D137" s="4">
        <v>0.05</v>
      </c>
      <c r="E137" s="28">
        <f t="shared" si="15"/>
        <v>1341</v>
      </c>
      <c r="F137">
        <v>200</v>
      </c>
      <c r="G137" s="27">
        <f t="shared" si="16"/>
        <v>6.71</v>
      </c>
      <c r="H137" s="3">
        <f t="shared" si="14"/>
        <v>9394</v>
      </c>
      <c r="I137">
        <f t="shared" si="19"/>
        <v>0.35</v>
      </c>
      <c r="J137">
        <f t="shared" si="17"/>
        <v>2595</v>
      </c>
    </row>
    <row r="138" spans="1:10">
      <c r="A138" s="2">
        <v>42202</v>
      </c>
      <c r="B138" s="14">
        <f t="shared" si="20"/>
        <v>139.74</v>
      </c>
      <c r="C138" s="26">
        <f t="shared" si="18"/>
        <v>28148</v>
      </c>
      <c r="D138" s="4">
        <v>0.05</v>
      </c>
      <c r="E138" s="28">
        <f t="shared" si="15"/>
        <v>1408</v>
      </c>
      <c r="F138">
        <v>200</v>
      </c>
      <c r="G138" s="27">
        <f t="shared" si="16"/>
        <v>7.04</v>
      </c>
      <c r="H138" s="3">
        <f t="shared" si="14"/>
        <v>9856</v>
      </c>
      <c r="I138">
        <f t="shared" si="19"/>
        <v>0.35</v>
      </c>
      <c r="J138">
        <f t="shared" si="17"/>
        <v>2598</v>
      </c>
    </row>
    <row r="139" spans="1:10">
      <c r="A139" s="5">
        <v>42203</v>
      </c>
      <c r="B139" s="14">
        <f t="shared" si="20"/>
        <v>146.77500000000001</v>
      </c>
      <c r="C139" s="26">
        <f t="shared" si="18"/>
        <v>29555</v>
      </c>
      <c r="D139" s="7">
        <v>0</v>
      </c>
      <c r="E139" s="28">
        <f t="shared" si="15"/>
        <v>0</v>
      </c>
      <c r="F139">
        <v>200</v>
      </c>
      <c r="G139" s="27">
        <f t="shared" si="16"/>
        <v>0</v>
      </c>
      <c r="H139" s="3">
        <f t="shared" si="14"/>
        <v>0</v>
      </c>
      <c r="I139">
        <f t="shared" si="19"/>
        <v>0</v>
      </c>
      <c r="J139">
        <f t="shared" si="17"/>
        <v>0</v>
      </c>
    </row>
    <row r="140" spans="1:10">
      <c r="A140" s="5">
        <v>42204</v>
      </c>
      <c r="B140" s="14">
        <f t="shared" si="20"/>
        <v>146.77500000000001</v>
      </c>
      <c r="C140" s="26">
        <f t="shared" si="18"/>
        <v>29555</v>
      </c>
      <c r="D140" s="7">
        <v>0</v>
      </c>
      <c r="E140" s="28">
        <f t="shared" si="15"/>
        <v>0</v>
      </c>
      <c r="F140">
        <v>200</v>
      </c>
      <c r="G140" s="27">
        <f t="shared" si="16"/>
        <v>0</v>
      </c>
      <c r="H140" s="3">
        <f t="shared" si="14"/>
        <v>0</v>
      </c>
      <c r="I140">
        <f t="shared" si="19"/>
        <v>0</v>
      </c>
      <c r="J140">
        <f t="shared" si="17"/>
        <v>0</v>
      </c>
    </row>
    <row r="141" spans="1:10">
      <c r="A141" s="2">
        <v>42205</v>
      </c>
      <c r="B141" s="14">
        <f t="shared" si="20"/>
        <v>146.77500000000001</v>
      </c>
      <c r="C141" s="26">
        <f t="shared" si="18"/>
        <v>29555</v>
      </c>
      <c r="D141" s="4">
        <v>0.05</v>
      </c>
      <c r="E141" s="28">
        <f t="shared" si="15"/>
        <v>1478</v>
      </c>
      <c r="F141">
        <v>200</v>
      </c>
      <c r="G141" s="27">
        <f t="shared" si="16"/>
        <v>7.39</v>
      </c>
      <c r="H141" s="3">
        <f t="shared" si="14"/>
        <v>10346</v>
      </c>
      <c r="I141">
        <f t="shared" si="19"/>
        <v>0.35</v>
      </c>
      <c r="J141">
        <f t="shared" si="17"/>
        <v>2599</v>
      </c>
    </row>
    <row r="142" spans="1:10">
      <c r="A142" s="2">
        <v>42206</v>
      </c>
      <c r="B142" s="14">
        <f t="shared" si="20"/>
        <v>154.16499999999999</v>
      </c>
      <c r="C142" s="26">
        <f t="shared" si="18"/>
        <v>31033</v>
      </c>
      <c r="D142" s="4">
        <v>0.05</v>
      </c>
      <c r="E142" s="28">
        <f t="shared" si="15"/>
        <v>1552</v>
      </c>
      <c r="F142">
        <v>200</v>
      </c>
      <c r="G142" s="27">
        <f t="shared" si="16"/>
        <v>7.76</v>
      </c>
      <c r="H142" s="3">
        <f t="shared" si="14"/>
        <v>10864</v>
      </c>
      <c r="I142">
        <f t="shared" si="19"/>
        <v>0.35</v>
      </c>
      <c r="J142">
        <f t="shared" si="17"/>
        <v>2599</v>
      </c>
    </row>
    <row r="143" spans="1:10">
      <c r="A143" s="2">
        <v>42207</v>
      </c>
      <c r="B143" s="14">
        <f t="shared" si="20"/>
        <v>161.92500000000001</v>
      </c>
      <c r="C143" s="26">
        <f t="shared" si="18"/>
        <v>32585</v>
      </c>
      <c r="D143" s="4">
        <v>0.05</v>
      </c>
      <c r="E143" s="28">
        <f t="shared" si="15"/>
        <v>1630</v>
      </c>
      <c r="F143">
        <v>200</v>
      </c>
      <c r="G143" s="27">
        <f t="shared" si="16"/>
        <v>8.15</v>
      </c>
      <c r="H143" s="3">
        <f t="shared" si="14"/>
        <v>11410</v>
      </c>
      <c r="I143">
        <f t="shared" si="19"/>
        <v>0.35</v>
      </c>
      <c r="J143">
        <f t="shared" si="17"/>
        <v>2598</v>
      </c>
    </row>
    <row r="144" spans="1:10">
      <c r="A144" s="2">
        <v>42208</v>
      </c>
      <c r="B144" s="14">
        <f t="shared" si="20"/>
        <v>170.07</v>
      </c>
      <c r="C144" s="26">
        <f t="shared" si="18"/>
        <v>34214</v>
      </c>
      <c r="D144" s="4">
        <v>0.05</v>
      </c>
      <c r="E144" s="28">
        <f t="shared" si="15"/>
        <v>1711</v>
      </c>
      <c r="F144">
        <v>200</v>
      </c>
      <c r="G144" s="27">
        <f t="shared" si="16"/>
        <v>8.56</v>
      </c>
      <c r="H144" s="3">
        <f t="shared" si="14"/>
        <v>11984</v>
      </c>
      <c r="I144">
        <f t="shared" si="19"/>
        <v>0.35</v>
      </c>
      <c r="J144">
        <f t="shared" si="17"/>
        <v>2596</v>
      </c>
    </row>
    <row r="145" spans="1:10">
      <c r="A145" s="2">
        <v>42209</v>
      </c>
      <c r="B145" s="14">
        <f t="shared" si="20"/>
        <v>178.625</v>
      </c>
      <c r="C145" s="26">
        <f t="shared" si="18"/>
        <v>35925</v>
      </c>
      <c r="D145" s="4">
        <v>0.05</v>
      </c>
      <c r="E145" s="28">
        <f t="shared" si="15"/>
        <v>1797</v>
      </c>
      <c r="F145">
        <v>200</v>
      </c>
      <c r="G145" s="27">
        <f t="shared" si="16"/>
        <v>8.99</v>
      </c>
      <c r="H145" s="3">
        <f t="shared" si="14"/>
        <v>12586</v>
      </c>
      <c r="I145">
        <f t="shared" si="19"/>
        <v>0.35</v>
      </c>
      <c r="J145">
        <f t="shared" si="17"/>
        <v>2596</v>
      </c>
    </row>
    <row r="146" spans="1:10">
      <c r="A146" s="5">
        <v>42210</v>
      </c>
      <c r="B146" s="14">
        <f t="shared" si="20"/>
        <v>187.60499999999999</v>
      </c>
      <c r="C146" s="26">
        <f t="shared" si="18"/>
        <v>37721</v>
      </c>
      <c r="D146" s="7">
        <v>0</v>
      </c>
      <c r="E146" s="28">
        <f t="shared" si="15"/>
        <v>0</v>
      </c>
      <c r="F146">
        <v>200</v>
      </c>
      <c r="G146" s="27">
        <f t="shared" si="16"/>
        <v>0</v>
      </c>
      <c r="H146" s="3">
        <f t="shared" si="14"/>
        <v>0</v>
      </c>
      <c r="I146">
        <f t="shared" si="19"/>
        <v>0</v>
      </c>
      <c r="J146">
        <f t="shared" si="17"/>
        <v>0</v>
      </c>
    </row>
    <row r="147" spans="1:10">
      <c r="A147" s="5">
        <v>42211</v>
      </c>
      <c r="B147" s="14">
        <f t="shared" si="20"/>
        <v>187.60499999999999</v>
      </c>
      <c r="C147" s="26">
        <f t="shared" si="18"/>
        <v>37721</v>
      </c>
      <c r="D147" s="7">
        <v>0</v>
      </c>
      <c r="E147" s="28">
        <f t="shared" si="15"/>
        <v>0</v>
      </c>
      <c r="F147">
        <v>200</v>
      </c>
      <c r="G147" s="27">
        <f t="shared" si="16"/>
        <v>0</v>
      </c>
      <c r="H147" s="3">
        <f t="shared" si="14"/>
        <v>0</v>
      </c>
      <c r="I147">
        <f t="shared" si="19"/>
        <v>0</v>
      </c>
      <c r="J147">
        <f t="shared" si="17"/>
        <v>0</v>
      </c>
    </row>
    <row r="148" spans="1:10">
      <c r="A148" s="2">
        <v>42212</v>
      </c>
      <c r="B148" s="14">
        <f t="shared" si="20"/>
        <v>187.60499999999999</v>
      </c>
      <c r="C148" s="26">
        <f t="shared" si="18"/>
        <v>37721</v>
      </c>
      <c r="D148" s="4">
        <v>0.05</v>
      </c>
      <c r="E148" s="28">
        <f t="shared" si="15"/>
        <v>1887</v>
      </c>
      <c r="F148">
        <v>200</v>
      </c>
      <c r="G148" s="27">
        <f t="shared" si="16"/>
        <v>9.44</v>
      </c>
      <c r="H148" s="3">
        <f t="shared" si="14"/>
        <v>13216</v>
      </c>
      <c r="I148">
        <f t="shared" si="19"/>
        <v>0.35</v>
      </c>
      <c r="J148">
        <f t="shared" si="17"/>
        <v>2595</v>
      </c>
    </row>
    <row r="149" spans="1:10">
      <c r="A149" s="2">
        <v>42213</v>
      </c>
      <c r="B149" s="14">
        <f t="shared" si="20"/>
        <v>197.035</v>
      </c>
      <c r="C149" s="26">
        <f t="shared" si="18"/>
        <v>39607</v>
      </c>
      <c r="D149" s="4">
        <v>0.05</v>
      </c>
      <c r="E149" s="28">
        <f t="shared" si="15"/>
        <v>1981</v>
      </c>
      <c r="F149">
        <v>200</v>
      </c>
      <c r="G149" s="27">
        <f t="shared" si="16"/>
        <v>9.91</v>
      </c>
      <c r="H149" s="3">
        <f t="shared" si="14"/>
        <v>13874</v>
      </c>
      <c r="I149">
        <f t="shared" si="19"/>
        <v>0.35</v>
      </c>
      <c r="J149">
        <f t="shared" si="17"/>
        <v>2596</v>
      </c>
    </row>
    <row r="150" spans="1:10">
      <c r="A150" s="2">
        <v>42214</v>
      </c>
      <c r="B150" s="14">
        <f t="shared" si="20"/>
        <v>206.935</v>
      </c>
      <c r="C150" s="26">
        <f t="shared" si="18"/>
        <v>41587</v>
      </c>
      <c r="D150" s="4">
        <v>0.05</v>
      </c>
      <c r="E150" s="28">
        <f t="shared" si="15"/>
        <v>2080</v>
      </c>
      <c r="F150">
        <v>200</v>
      </c>
      <c r="G150" s="27">
        <f t="shared" si="16"/>
        <v>10.4</v>
      </c>
      <c r="H150" s="3">
        <f t="shared" si="14"/>
        <v>14560</v>
      </c>
      <c r="I150">
        <f t="shared" si="19"/>
        <v>0.35</v>
      </c>
      <c r="J150">
        <f t="shared" si="17"/>
        <v>2598</v>
      </c>
    </row>
    <row r="151" spans="1:10">
      <c r="A151" s="2">
        <v>42215</v>
      </c>
      <c r="B151" s="14">
        <f t="shared" si="20"/>
        <v>217.33</v>
      </c>
      <c r="C151" s="26">
        <f t="shared" si="18"/>
        <v>43666</v>
      </c>
      <c r="D151" s="4">
        <v>0.05</v>
      </c>
      <c r="E151" s="28">
        <f t="shared" si="15"/>
        <v>2184</v>
      </c>
      <c r="F151">
        <v>200</v>
      </c>
      <c r="G151" s="27">
        <f t="shared" si="16"/>
        <v>10.92</v>
      </c>
      <c r="H151" s="3">
        <f t="shared" si="14"/>
        <v>15288</v>
      </c>
      <c r="I151">
        <f t="shared" si="19"/>
        <v>0.35</v>
      </c>
      <c r="J151">
        <f t="shared" si="17"/>
        <v>2598</v>
      </c>
    </row>
    <row r="152" spans="1:10">
      <c r="A152" s="2">
        <v>42216</v>
      </c>
      <c r="B152" s="14">
        <f t="shared" si="20"/>
        <v>228.245</v>
      </c>
      <c r="C152" s="26">
        <f t="shared" si="18"/>
        <v>45849</v>
      </c>
      <c r="D152" s="4">
        <v>0.05</v>
      </c>
      <c r="E152" s="28">
        <f t="shared" si="15"/>
        <v>2293</v>
      </c>
      <c r="F152">
        <v>200</v>
      </c>
      <c r="G152" s="27">
        <f t="shared" si="16"/>
        <v>11.47</v>
      </c>
      <c r="H152" s="3">
        <f t="shared" si="14"/>
        <v>16058.000000000002</v>
      </c>
      <c r="I152">
        <f t="shared" si="19"/>
        <v>0.35</v>
      </c>
      <c r="J152">
        <f t="shared" si="17"/>
        <v>2597</v>
      </c>
    </row>
    <row r="153" spans="1:10">
      <c r="A153" s="5">
        <v>42217</v>
      </c>
      <c r="B153" s="14">
        <f t="shared" si="20"/>
        <v>239.70500000000001</v>
      </c>
      <c r="C153" s="26">
        <f t="shared" si="18"/>
        <v>48141</v>
      </c>
      <c r="D153" s="7">
        <v>0</v>
      </c>
      <c r="E153" s="28">
        <f t="shared" si="15"/>
        <v>0</v>
      </c>
      <c r="F153">
        <v>200</v>
      </c>
      <c r="G153" s="27">
        <f t="shared" si="16"/>
        <v>0</v>
      </c>
      <c r="H153" s="3">
        <f t="shared" si="14"/>
        <v>0</v>
      </c>
      <c r="I153">
        <f t="shared" si="19"/>
        <v>0</v>
      </c>
      <c r="J153">
        <f t="shared" si="17"/>
        <v>0</v>
      </c>
    </row>
    <row r="154" spans="1:10">
      <c r="A154" s="5">
        <v>42218</v>
      </c>
      <c r="B154" s="14">
        <f t="shared" si="20"/>
        <v>239.70500000000001</v>
      </c>
      <c r="C154" s="26">
        <f t="shared" si="18"/>
        <v>48141</v>
      </c>
      <c r="D154" s="7">
        <v>0</v>
      </c>
      <c r="E154" s="28">
        <f t="shared" si="15"/>
        <v>0</v>
      </c>
      <c r="F154">
        <v>200</v>
      </c>
      <c r="G154" s="27">
        <f t="shared" si="16"/>
        <v>0</v>
      </c>
      <c r="H154" s="3">
        <f t="shared" si="14"/>
        <v>0</v>
      </c>
      <c r="I154">
        <f t="shared" si="19"/>
        <v>0</v>
      </c>
      <c r="J154">
        <f t="shared" si="17"/>
        <v>0</v>
      </c>
    </row>
    <row r="155" spans="1:10">
      <c r="A155" s="2">
        <v>42219</v>
      </c>
      <c r="B155" s="14">
        <f t="shared" si="20"/>
        <v>239.70500000000001</v>
      </c>
      <c r="C155" s="26">
        <f t="shared" si="18"/>
        <v>48141</v>
      </c>
      <c r="D155" s="4">
        <v>0.05</v>
      </c>
      <c r="E155" s="28">
        <f t="shared" si="15"/>
        <v>2408</v>
      </c>
      <c r="F155">
        <v>200</v>
      </c>
      <c r="G155" s="27">
        <f t="shared" si="16"/>
        <v>12.04</v>
      </c>
      <c r="H155" s="3">
        <f t="shared" si="14"/>
        <v>16856</v>
      </c>
      <c r="I155">
        <f t="shared" si="19"/>
        <v>0.35</v>
      </c>
      <c r="J155">
        <f t="shared" si="17"/>
        <v>2598</v>
      </c>
    </row>
    <row r="156" spans="1:10">
      <c r="A156" s="2">
        <v>42220</v>
      </c>
      <c r="B156" s="14">
        <f t="shared" si="20"/>
        <v>251.74</v>
      </c>
      <c r="C156" s="26">
        <f t="shared" si="18"/>
        <v>50548</v>
      </c>
      <c r="D156" s="4">
        <v>0.05</v>
      </c>
      <c r="E156" s="28">
        <f t="shared" si="15"/>
        <v>2528</v>
      </c>
      <c r="F156">
        <v>200</v>
      </c>
      <c r="G156" s="27">
        <f t="shared" si="16"/>
        <v>12.64</v>
      </c>
      <c r="H156" s="3">
        <f t="shared" si="14"/>
        <v>17696</v>
      </c>
      <c r="I156">
        <f t="shared" si="19"/>
        <v>0.35</v>
      </c>
      <c r="J156">
        <f t="shared" si="17"/>
        <v>2599</v>
      </c>
    </row>
    <row r="157" spans="1:10">
      <c r="A157" s="2">
        <v>42221</v>
      </c>
      <c r="B157" s="14">
        <f t="shared" si="20"/>
        <v>264.375</v>
      </c>
      <c r="C157" s="26">
        <f t="shared" si="18"/>
        <v>53075</v>
      </c>
      <c r="D157" s="4">
        <v>0.05</v>
      </c>
      <c r="E157" s="28">
        <f t="shared" si="15"/>
        <v>2654</v>
      </c>
      <c r="F157">
        <v>200</v>
      </c>
      <c r="G157" s="27">
        <f t="shared" si="16"/>
        <v>13.27</v>
      </c>
      <c r="H157" s="3">
        <f t="shared" si="14"/>
        <v>18578</v>
      </c>
      <c r="I157">
        <f t="shared" si="19"/>
        <v>0.35</v>
      </c>
      <c r="J157">
        <f t="shared" si="17"/>
        <v>2599</v>
      </c>
    </row>
    <row r="158" spans="1:10">
      <c r="A158" s="2">
        <v>42222</v>
      </c>
      <c r="B158" s="14">
        <f t="shared" si="20"/>
        <v>277.64499999999998</v>
      </c>
      <c r="C158" s="26">
        <f t="shared" si="18"/>
        <v>55729</v>
      </c>
      <c r="D158" s="4">
        <v>0.05</v>
      </c>
      <c r="E158" s="28">
        <f t="shared" si="15"/>
        <v>2787</v>
      </c>
      <c r="F158">
        <v>200</v>
      </c>
      <c r="G158" s="27">
        <f t="shared" si="16"/>
        <v>13.94</v>
      </c>
      <c r="H158" s="3">
        <f t="shared" si="14"/>
        <v>19516</v>
      </c>
      <c r="I158">
        <f t="shared" si="19"/>
        <v>0.35</v>
      </c>
      <c r="J158">
        <f t="shared" si="17"/>
        <v>2597</v>
      </c>
    </row>
    <row r="159" spans="1:10">
      <c r="A159" s="2">
        <v>42223</v>
      </c>
      <c r="B159" s="14">
        <f t="shared" si="20"/>
        <v>291.57499999999999</v>
      </c>
      <c r="C159" s="26">
        <f t="shared" si="18"/>
        <v>58515</v>
      </c>
      <c r="D159" s="4">
        <v>0.05</v>
      </c>
      <c r="E159" s="28">
        <f t="shared" si="15"/>
        <v>2926</v>
      </c>
      <c r="F159">
        <v>200</v>
      </c>
      <c r="G159" s="27">
        <f t="shared" si="16"/>
        <v>14.63</v>
      </c>
      <c r="H159" s="3">
        <f t="shared" si="14"/>
        <v>20482.000000000004</v>
      </c>
      <c r="I159">
        <f t="shared" si="19"/>
        <v>0.35</v>
      </c>
      <c r="J159">
        <f t="shared" si="17"/>
        <v>2599</v>
      </c>
    </row>
    <row r="160" spans="1:10">
      <c r="A160" s="5">
        <v>42224</v>
      </c>
      <c r="B160" s="14">
        <f t="shared" si="20"/>
        <v>306.20499999999998</v>
      </c>
      <c r="C160" s="26">
        <f t="shared" si="18"/>
        <v>61441</v>
      </c>
      <c r="D160" s="7">
        <v>0</v>
      </c>
      <c r="E160" s="28">
        <f t="shared" si="15"/>
        <v>0</v>
      </c>
      <c r="F160">
        <v>200</v>
      </c>
      <c r="G160" s="27">
        <f t="shared" si="16"/>
        <v>0</v>
      </c>
      <c r="H160" s="3">
        <f t="shared" si="14"/>
        <v>0</v>
      </c>
      <c r="I160">
        <f t="shared" si="19"/>
        <v>0</v>
      </c>
      <c r="J160">
        <f t="shared" si="17"/>
        <v>0</v>
      </c>
    </row>
    <row r="161" spans="1:10">
      <c r="A161" s="5">
        <v>42225</v>
      </c>
      <c r="B161" s="14">
        <f t="shared" si="20"/>
        <v>306.20499999999998</v>
      </c>
      <c r="C161" s="26">
        <f t="shared" si="18"/>
        <v>61441</v>
      </c>
      <c r="D161" s="7">
        <v>0</v>
      </c>
      <c r="E161" s="28">
        <f t="shared" si="15"/>
        <v>0</v>
      </c>
      <c r="F161">
        <v>200</v>
      </c>
      <c r="G161" s="27">
        <f t="shared" si="16"/>
        <v>0</v>
      </c>
      <c r="H161" s="3">
        <f t="shared" si="14"/>
        <v>0</v>
      </c>
      <c r="I161">
        <f t="shared" si="19"/>
        <v>0</v>
      </c>
      <c r="J161">
        <f t="shared" si="17"/>
        <v>0</v>
      </c>
    </row>
    <row r="162" spans="1:10">
      <c r="A162" s="2">
        <v>42226</v>
      </c>
      <c r="B162" s="14">
        <f t="shared" si="20"/>
        <v>306.20499999999998</v>
      </c>
      <c r="C162" s="26">
        <f t="shared" si="18"/>
        <v>61441</v>
      </c>
      <c r="D162" s="4">
        <v>0.05</v>
      </c>
      <c r="E162" s="28">
        <f t="shared" si="15"/>
        <v>3073</v>
      </c>
      <c r="F162">
        <v>200</v>
      </c>
      <c r="G162" s="27">
        <f t="shared" si="16"/>
        <v>15.37</v>
      </c>
      <c r="H162" s="3">
        <f t="shared" si="14"/>
        <v>21517.999999999996</v>
      </c>
      <c r="I162">
        <f t="shared" si="19"/>
        <v>0.35</v>
      </c>
      <c r="J162">
        <f t="shared" si="17"/>
        <v>2597</v>
      </c>
    </row>
    <row r="163" spans="1:10">
      <c r="A163" s="2">
        <v>42227</v>
      </c>
      <c r="B163" s="14">
        <f t="shared" si="20"/>
        <v>321.565</v>
      </c>
      <c r="C163" s="26">
        <f t="shared" si="18"/>
        <v>64513</v>
      </c>
      <c r="D163" s="4">
        <v>0.05</v>
      </c>
      <c r="E163" s="28">
        <f t="shared" si="15"/>
        <v>3226</v>
      </c>
      <c r="F163">
        <v>200</v>
      </c>
      <c r="G163" s="27">
        <f t="shared" si="16"/>
        <v>16.13</v>
      </c>
      <c r="H163" s="3">
        <f t="shared" si="14"/>
        <v>22582</v>
      </c>
      <c r="I163">
        <f t="shared" si="19"/>
        <v>0.35</v>
      </c>
      <c r="J163">
        <f t="shared" si="17"/>
        <v>2599</v>
      </c>
    </row>
    <row r="164" spans="1:10">
      <c r="A164" s="2">
        <v>42228</v>
      </c>
      <c r="B164" s="14">
        <f t="shared" si="20"/>
        <v>337.69499999999999</v>
      </c>
      <c r="C164" s="26">
        <f t="shared" si="18"/>
        <v>67739</v>
      </c>
      <c r="D164" s="4">
        <v>0.05</v>
      </c>
      <c r="E164" s="28">
        <f t="shared" si="15"/>
        <v>3387</v>
      </c>
      <c r="F164">
        <v>200</v>
      </c>
      <c r="G164" s="27">
        <f t="shared" si="16"/>
        <v>16.940000000000001</v>
      </c>
      <c r="H164" s="3">
        <f t="shared" si="14"/>
        <v>23716.000000000004</v>
      </c>
      <c r="I164">
        <f t="shared" si="19"/>
        <v>0.35</v>
      </c>
      <c r="J164">
        <f t="shared" si="17"/>
        <v>2598</v>
      </c>
    </row>
    <row r="165" spans="1:10">
      <c r="A165" s="2">
        <v>42229</v>
      </c>
      <c r="B165" s="14">
        <f t="shared" si="20"/>
        <v>354.63</v>
      </c>
      <c r="C165" s="26">
        <f t="shared" si="18"/>
        <v>71126</v>
      </c>
      <c r="D165" s="4">
        <v>0.05</v>
      </c>
      <c r="E165" s="28">
        <f t="shared" si="15"/>
        <v>3557</v>
      </c>
      <c r="F165">
        <v>200</v>
      </c>
      <c r="G165" s="27">
        <f t="shared" si="16"/>
        <v>17.79</v>
      </c>
      <c r="H165" s="3">
        <f t="shared" si="14"/>
        <v>24906</v>
      </c>
      <c r="I165">
        <f t="shared" si="19"/>
        <v>0.35</v>
      </c>
      <c r="J165">
        <f t="shared" si="17"/>
        <v>2598</v>
      </c>
    </row>
    <row r="166" spans="1:10">
      <c r="A166" s="2">
        <v>42230</v>
      </c>
      <c r="B166" s="14">
        <f t="shared" si="20"/>
        <v>372.41</v>
      </c>
      <c r="C166" s="26">
        <f t="shared" si="18"/>
        <v>74682</v>
      </c>
      <c r="D166" s="4">
        <v>0.05</v>
      </c>
      <c r="E166" s="28">
        <f t="shared" si="15"/>
        <v>3735</v>
      </c>
      <c r="F166">
        <v>200</v>
      </c>
      <c r="G166" s="27">
        <f t="shared" si="16"/>
        <v>18.68</v>
      </c>
      <c r="H166" s="3">
        <f t="shared" si="14"/>
        <v>26152</v>
      </c>
      <c r="I166">
        <f t="shared" si="19"/>
        <v>0.35</v>
      </c>
      <c r="J166">
        <f t="shared" si="17"/>
        <v>2597</v>
      </c>
    </row>
    <row r="167" spans="1:10">
      <c r="A167" s="2">
        <v>42231</v>
      </c>
      <c r="B167" s="14">
        <f t="shared" si="20"/>
        <v>391.08</v>
      </c>
      <c r="C167" s="26">
        <f t="shared" si="18"/>
        <v>78416</v>
      </c>
      <c r="D167" s="7">
        <v>0</v>
      </c>
      <c r="E167" s="28">
        <f t="shared" si="15"/>
        <v>0</v>
      </c>
      <c r="F167">
        <v>200</v>
      </c>
      <c r="G167" s="27">
        <f t="shared" si="16"/>
        <v>0</v>
      </c>
      <c r="H167" s="3">
        <f t="shared" si="14"/>
        <v>0</v>
      </c>
      <c r="I167">
        <f t="shared" si="19"/>
        <v>0</v>
      </c>
      <c r="J167">
        <f t="shared" si="17"/>
        <v>0</v>
      </c>
    </row>
    <row r="168" spans="1:10">
      <c r="A168" s="2">
        <v>42232</v>
      </c>
      <c r="B168" s="14">
        <f t="shared" si="20"/>
        <v>391.08</v>
      </c>
      <c r="C168" s="26">
        <f t="shared" si="18"/>
        <v>78416</v>
      </c>
      <c r="D168" s="7">
        <v>0</v>
      </c>
      <c r="E168" s="28">
        <f t="shared" si="15"/>
        <v>0</v>
      </c>
      <c r="F168">
        <v>200</v>
      </c>
      <c r="G168" s="27">
        <f t="shared" si="16"/>
        <v>0</v>
      </c>
      <c r="H168" s="3">
        <f t="shared" si="14"/>
        <v>0</v>
      </c>
      <c r="I168">
        <f t="shared" si="19"/>
        <v>0</v>
      </c>
      <c r="J168">
        <f t="shared" si="17"/>
        <v>0</v>
      </c>
    </row>
    <row r="169" spans="1:10">
      <c r="A169" s="2">
        <v>42233</v>
      </c>
      <c r="B169" s="14">
        <f t="shared" si="20"/>
        <v>391.08</v>
      </c>
      <c r="C169" s="26">
        <f t="shared" si="18"/>
        <v>78416</v>
      </c>
      <c r="D169" s="4">
        <v>0.05</v>
      </c>
      <c r="E169" s="28">
        <f t="shared" si="15"/>
        <v>3921</v>
      </c>
      <c r="F169">
        <v>200</v>
      </c>
      <c r="G169" s="27">
        <f t="shared" si="16"/>
        <v>19.61</v>
      </c>
      <c r="H169" s="3">
        <f t="shared" si="14"/>
        <v>27453.999999999996</v>
      </c>
      <c r="I169">
        <f t="shared" si="19"/>
        <v>0.35</v>
      </c>
      <c r="J169">
        <f t="shared" si="17"/>
        <v>2598</v>
      </c>
    </row>
    <row r="170" spans="1:10">
      <c r="A170" s="2">
        <v>42234</v>
      </c>
      <c r="B170" s="14">
        <f t="shared" si="20"/>
        <v>410.685</v>
      </c>
      <c r="C170" s="26">
        <f t="shared" si="18"/>
        <v>82337</v>
      </c>
      <c r="D170" s="4">
        <v>0.05</v>
      </c>
      <c r="E170" s="28">
        <f t="shared" si="15"/>
        <v>4117</v>
      </c>
      <c r="F170">
        <v>200</v>
      </c>
      <c r="G170" s="27">
        <f t="shared" si="16"/>
        <v>20.59</v>
      </c>
      <c r="H170" s="3">
        <f t="shared" si="14"/>
        <v>28826</v>
      </c>
      <c r="I170">
        <f t="shared" si="19"/>
        <v>0.35</v>
      </c>
      <c r="J170">
        <f t="shared" si="17"/>
        <v>2598</v>
      </c>
    </row>
    <row r="171" spans="1:10">
      <c r="A171" s="2">
        <v>42235</v>
      </c>
      <c r="B171" s="14">
        <f t="shared" si="20"/>
        <v>431.27</v>
      </c>
      <c r="C171" s="26">
        <f t="shared" si="18"/>
        <v>86454</v>
      </c>
      <c r="D171" s="4">
        <v>0.05</v>
      </c>
      <c r="E171" s="28">
        <f t="shared" si="15"/>
        <v>4323</v>
      </c>
      <c r="F171">
        <v>200</v>
      </c>
      <c r="G171" s="27">
        <f t="shared" si="16"/>
        <v>21.62</v>
      </c>
      <c r="H171" s="3">
        <f t="shared" si="14"/>
        <v>30268</v>
      </c>
      <c r="I171">
        <f t="shared" si="19"/>
        <v>0.35</v>
      </c>
      <c r="J171">
        <f t="shared" si="17"/>
        <v>2598</v>
      </c>
    </row>
    <row r="172" spans="1:10">
      <c r="A172" s="2">
        <v>42236</v>
      </c>
      <c r="B172" s="14">
        <f t="shared" si="20"/>
        <v>452.88499999999999</v>
      </c>
      <c r="C172" s="26">
        <f t="shared" si="18"/>
        <v>90777</v>
      </c>
      <c r="D172" s="4">
        <v>0.05</v>
      </c>
      <c r="E172" s="28">
        <f t="shared" si="15"/>
        <v>4539</v>
      </c>
      <c r="F172">
        <v>200</v>
      </c>
      <c r="G172" s="27">
        <f t="shared" si="16"/>
        <v>22.7</v>
      </c>
      <c r="H172" s="3">
        <f t="shared" si="14"/>
        <v>31780</v>
      </c>
      <c r="I172">
        <f t="shared" si="19"/>
        <v>0.35</v>
      </c>
      <c r="J172">
        <f t="shared" si="17"/>
        <v>2598</v>
      </c>
    </row>
    <row r="173" spans="1:10">
      <c r="A173" s="2">
        <v>42237</v>
      </c>
      <c r="B173" s="14">
        <f t="shared" si="20"/>
        <v>475.58</v>
      </c>
      <c r="C173" s="26">
        <f t="shared" si="18"/>
        <v>95316</v>
      </c>
      <c r="D173" s="4">
        <v>0.05</v>
      </c>
      <c r="E173" s="28">
        <f t="shared" si="15"/>
        <v>4766</v>
      </c>
      <c r="F173">
        <v>200</v>
      </c>
      <c r="G173" s="27">
        <f t="shared" si="16"/>
        <v>23.83</v>
      </c>
      <c r="H173" s="3">
        <f t="shared" si="14"/>
        <v>33362</v>
      </c>
      <c r="I173">
        <f t="shared" si="19"/>
        <v>0.35</v>
      </c>
      <c r="J173">
        <f t="shared" si="17"/>
        <v>2599</v>
      </c>
    </row>
    <row r="174" spans="1:10">
      <c r="A174" s="2">
        <v>42238</v>
      </c>
      <c r="B174" s="14">
        <f t="shared" si="20"/>
        <v>499.41</v>
      </c>
      <c r="C174" s="26">
        <f t="shared" si="18"/>
        <v>100082</v>
      </c>
      <c r="D174" s="7">
        <v>0</v>
      </c>
      <c r="E174" s="28">
        <f t="shared" si="15"/>
        <v>0</v>
      </c>
      <c r="F174">
        <v>200</v>
      </c>
      <c r="G174" s="27">
        <f t="shared" si="16"/>
        <v>0</v>
      </c>
      <c r="H174" s="3">
        <f t="shared" si="14"/>
        <v>0</v>
      </c>
      <c r="I174">
        <f t="shared" si="19"/>
        <v>0</v>
      </c>
      <c r="J174">
        <f t="shared" si="17"/>
        <v>0</v>
      </c>
    </row>
    <row r="175" spans="1:10">
      <c r="A175" s="2">
        <v>42239</v>
      </c>
      <c r="B175" s="14">
        <f t="shared" si="20"/>
        <v>499.41</v>
      </c>
      <c r="C175" s="26">
        <f t="shared" si="18"/>
        <v>100082</v>
      </c>
      <c r="D175" s="7">
        <v>0</v>
      </c>
      <c r="E175" s="28">
        <f t="shared" si="15"/>
        <v>0</v>
      </c>
      <c r="F175">
        <v>200</v>
      </c>
      <c r="G175" s="27">
        <f t="shared" si="16"/>
        <v>0</v>
      </c>
      <c r="H175" s="3">
        <f t="shared" si="14"/>
        <v>0</v>
      </c>
      <c r="I175">
        <f t="shared" si="19"/>
        <v>0</v>
      </c>
      <c r="J175">
        <f t="shared" si="17"/>
        <v>0</v>
      </c>
    </row>
    <row r="176" spans="1:10">
      <c r="A176" s="2">
        <v>42240</v>
      </c>
      <c r="B176" s="14">
        <f t="shared" si="20"/>
        <v>499.41</v>
      </c>
      <c r="C176" s="26">
        <f t="shared" si="18"/>
        <v>100082</v>
      </c>
      <c r="D176" s="4">
        <v>0.05</v>
      </c>
      <c r="E176" s="28">
        <f t="shared" si="15"/>
        <v>5005</v>
      </c>
      <c r="F176">
        <v>200</v>
      </c>
      <c r="G176" s="27">
        <f t="shared" si="16"/>
        <v>25.03</v>
      </c>
      <c r="H176" s="3">
        <f t="shared" si="14"/>
        <v>35042</v>
      </c>
      <c r="I176">
        <f t="shared" si="19"/>
        <v>0.35</v>
      </c>
      <c r="J176">
        <f t="shared" si="17"/>
        <v>2598</v>
      </c>
    </row>
    <row r="177" spans="1:10">
      <c r="A177" s="2">
        <v>42241</v>
      </c>
      <c r="B177" s="14">
        <f t="shared" si="20"/>
        <v>524.42999999999995</v>
      </c>
      <c r="C177" s="26">
        <f t="shared" si="18"/>
        <v>105086</v>
      </c>
      <c r="D177" s="4">
        <v>0.05</v>
      </c>
      <c r="E177" s="28">
        <f t="shared" si="15"/>
        <v>5255</v>
      </c>
      <c r="F177">
        <v>200</v>
      </c>
      <c r="G177" s="27">
        <f t="shared" si="16"/>
        <v>26.28</v>
      </c>
      <c r="H177" s="3">
        <f t="shared" si="14"/>
        <v>36792</v>
      </c>
      <c r="I177">
        <f t="shared" si="19"/>
        <v>0.35</v>
      </c>
      <c r="J177">
        <f t="shared" si="17"/>
        <v>2598</v>
      </c>
    </row>
    <row r="178" spans="1:10">
      <c r="A178" s="2">
        <v>42242</v>
      </c>
      <c r="B178" s="14">
        <f t="shared" si="20"/>
        <v>550.70000000000005</v>
      </c>
      <c r="C178" s="26">
        <f t="shared" si="18"/>
        <v>110340</v>
      </c>
      <c r="D178" s="4">
        <v>0.05</v>
      </c>
      <c r="E178" s="28">
        <f t="shared" si="15"/>
        <v>5517</v>
      </c>
      <c r="F178">
        <v>200</v>
      </c>
      <c r="G178" s="27">
        <f t="shared" si="16"/>
        <v>27.59</v>
      </c>
      <c r="H178" s="3">
        <f t="shared" si="14"/>
        <v>38626</v>
      </c>
      <c r="I178">
        <f t="shared" si="19"/>
        <v>0.35</v>
      </c>
      <c r="J178">
        <f t="shared" si="17"/>
        <v>2599</v>
      </c>
    </row>
    <row r="179" spans="1:10">
      <c r="A179" s="2">
        <v>42243</v>
      </c>
      <c r="B179" s="14">
        <f t="shared" si="20"/>
        <v>578.28499999999997</v>
      </c>
      <c r="C179" s="26">
        <f t="shared" si="18"/>
        <v>115857</v>
      </c>
      <c r="D179" s="4">
        <v>0.05</v>
      </c>
      <c r="E179" s="28">
        <f t="shared" si="15"/>
        <v>5793</v>
      </c>
      <c r="F179">
        <v>200</v>
      </c>
      <c r="G179" s="27">
        <f t="shared" si="16"/>
        <v>28.97</v>
      </c>
      <c r="H179" s="3">
        <f t="shared" si="14"/>
        <v>40558</v>
      </c>
      <c r="I179">
        <f t="shared" si="19"/>
        <v>0.35</v>
      </c>
      <c r="J179">
        <f t="shared" si="17"/>
        <v>2599</v>
      </c>
    </row>
    <row r="180" spans="1:10">
      <c r="A180" s="2">
        <v>42244</v>
      </c>
      <c r="B180" s="14">
        <f t="shared" si="20"/>
        <v>607.25</v>
      </c>
      <c r="C180" s="26">
        <f t="shared" si="18"/>
        <v>121650</v>
      </c>
      <c r="D180" s="4">
        <v>0.05</v>
      </c>
      <c r="E180" s="28">
        <f t="shared" si="15"/>
        <v>6083</v>
      </c>
      <c r="F180">
        <v>200</v>
      </c>
      <c r="G180" s="27">
        <f t="shared" si="16"/>
        <v>30.42</v>
      </c>
      <c r="H180" s="3">
        <f t="shared" si="14"/>
        <v>42588</v>
      </c>
      <c r="I180">
        <f t="shared" si="19"/>
        <v>0.35</v>
      </c>
      <c r="J180">
        <f t="shared" si="17"/>
        <v>2599</v>
      </c>
    </row>
    <row r="181" spans="1:10">
      <c r="A181" s="2">
        <v>42245</v>
      </c>
      <c r="B181" s="14">
        <f t="shared" si="20"/>
        <v>637.66499999999996</v>
      </c>
      <c r="C181" s="26">
        <f t="shared" si="18"/>
        <v>127733</v>
      </c>
      <c r="D181" s="7">
        <v>0</v>
      </c>
      <c r="E181" s="28">
        <f t="shared" si="15"/>
        <v>0</v>
      </c>
      <c r="F181">
        <v>200</v>
      </c>
      <c r="G181" s="27">
        <f t="shared" si="16"/>
        <v>0</v>
      </c>
      <c r="H181" s="3">
        <f t="shared" si="14"/>
        <v>0</v>
      </c>
      <c r="I181">
        <f t="shared" si="19"/>
        <v>0</v>
      </c>
      <c r="J181">
        <f t="shared" si="17"/>
        <v>0</v>
      </c>
    </row>
    <row r="182" spans="1:10">
      <c r="A182" s="2">
        <v>42246</v>
      </c>
      <c r="B182" s="14">
        <f t="shared" si="20"/>
        <v>637.66499999999996</v>
      </c>
      <c r="C182" s="26">
        <f t="shared" si="18"/>
        <v>127733</v>
      </c>
      <c r="D182" s="7">
        <v>0</v>
      </c>
      <c r="E182" s="28">
        <f t="shared" si="15"/>
        <v>0</v>
      </c>
      <c r="F182">
        <v>200</v>
      </c>
      <c r="G182" s="27">
        <f t="shared" si="16"/>
        <v>0</v>
      </c>
      <c r="H182" s="3">
        <f t="shared" si="14"/>
        <v>0</v>
      </c>
      <c r="I182">
        <f t="shared" si="19"/>
        <v>0</v>
      </c>
      <c r="J182">
        <f t="shared" si="17"/>
        <v>0</v>
      </c>
    </row>
    <row r="183" spans="1:10">
      <c r="A183" s="2">
        <v>42247</v>
      </c>
      <c r="B183" s="14">
        <f t="shared" si="20"/>
        <v>637.66499999999996</v>
      </c>
      <c r="C183" s="26">
        <f t="shared" si="18"/>
        <v>127733</v>
      </c>
      <c r="D183" s="4">
        <v>0.05</v>
      </c>
      <c r="E183" s="28">
        <f t="shared" si="15"/>
        <v>6387</v>
      </c>
      <c r="F183">
        <v>200</v>
      </c>
      <c r="G183" s="27">
        <f t="shared" si="16"/>
        <v>31.94</v>
      </c>
      <c r="H183" s="3">
        <f t="shared" si="14"/>
        <v>44716</v>
      </c>
      <c r="I183">
        <f t="shared" si="19"/>
        <v>0.35</v>
      </c>
      <c r="J183">
        <f t="shared" si="17"/>
        <v>2599</v>
      </c>
    </row>
    <row r="184" spans="1:10">
      <c r="A184" s="2">
        <v>42248</v>
      </c>
      <c r="B184" s="14">
        <f t="shared" si="20"/>
        <v>669.6</v>
      </c>
      <c r="C184" s="26">
        <f t="shared" si="18"/>
        <v>134120</v>
      </c>
      <c r="D184" s="4">
        <v>0.05</v>
      </c>
      <c r="E184" s="28">
        <f t="shared" si="15"/>
        <v>6706</v>
      </c>
      <c r="F184">
        <v>200</v>
      </c>
      <c r="G184" s="27">
        <f t="shared" si="16"/>
        <v>33.53</v>
      </c>
      <c r="H184" s="3">
        <f t="shared" si="14"/>
        <v>46942</v>
      </c>
      <c r="I184">
        <f t="shared" si="19"/>
        <v>0.35</v>
      </c>
      <c r="J184">
        <f t="shared" si="17"/>
        <v>2600</v>
      </c>
    </row>
    <row r="185" spans="1:10">
      <c r="A185" s="2">
        <v>42249</v>
      </c>
      <c r="B185" s="14">
        <f t="shared" si="20"/>
        <v>703.13</v>
      </c>
      <c r="C185" s="26">
        <f t="shared" si="18"/>
        <v>140826</v>
      </c>
      <c r="D185" s="4">
        <v>0.05</v>
      </c>
      <c r="E185" s="28">
        <f t="shared" si="15"/>
        <v>7042</v>
      </c>
      <c r="F185">
        <v>200</v>
      </c>
      <c r="G185" s="27">
        <f t="shared" si="16"/>
        <v>35.21</v>
      </c>
      <c r="H185" s="3">
        <f t="shared" si="14"/>
        <v>49294</v>
      </c>
      <c r="I185">
        <f t="shared" si="19"/>
        <v>0.35</v>
      </c>
      <c r="J185">
        <f t="shared" si="17"/>
        <v>2599</v>
      </c>
    </row>
    <row r="186" spans="1:10">
      <c r="A186" s="2">
        <v>42250</v>
      </c>
      <c r="B186" s="14">
        <f t="shared" si="20"/>
        <v>738.33500000000004</v>
      </c>
      <c r="C186" s="26">
        <f t="shared" si="18"/>
        <v>147867</v>
      </c>
      <c r="D186" s="4">
        <v>0.05</v>
      </c>
      <c r="E186" s="28">
        <f t="shared" si="15"/>
        <v>7394</v>
      </c>
      <c r="F186">
        <v>200</v>
      </c>
      <c r="G186" s="27">
        <f t="shared" si="16"/>
        <v>36.97</v>
      </c>
      <c r="H186" s="3">
        <f t="shared" si="14"/>
        <v>51757.999999999993</v>
      </c>
      <c r="I186">
        <f t="shared" si="19"/>
        <v>0.35</v>
      </c>
      <c r="J186">
        <f t="shared" si="17"/>
        <v>2599</v>
      </c>
    </row>
    <row r="187" spans="1:10">
      <c r="A187" s="2">
        <v>42251</v>
      </c>
      <c r="B187" s="14">
        <f t="shared" si="20"/>
        <v>775.3</v>
      </c>
      <c r="C187" s="26">
        <f t="shared" si="18"/>
        <v>155260</v>
      </c>
      <c r="D187" s="4">
        <v>0.05</v>
      </c>
      <c r="E187" s="28">
        <f t="shared" si="15"/>
        <v>7763</v>
      </c>
      <c r="F187">
        <v>200</v>
      </c>
      <c r="G187" s="27">
        <f t="shared" si="16"/>
        <v>38.82</v>
      </c>
      <c r="H187" s="3">
        <f t="shared" si="14"/>
        <v>54348</v>
      </c>
      <c r="I187">
        <f t="shared" si="19"/>
        <v>0.35</v>
      </c>
      <c r="J187">
        <f t="shared" si="17"/>
        <v>2599</v>
      </c>
    </row>
    <row r="188" spans="1:10">
      <c r="A188" s="2">
        <v>42252</v>
      </c>
      <c r="B188" s="14">
        <f t="shared" si="20"/>
        <v>814.11500000000001</v>
      </c>
      <c r="C188" s="26">
        <f t="shared" si="18"/>
        <v>163023</v>
      </c>
      <c r="D188" s="7">
        <v>0</v>
      </c>
      <c r="E188" s="28">
        <f t="shared" si="15"/>
        <v>0</v>
      </c>
      <c r="F188">
        <v>200</v>
      </c>
      <c r="G188" s="27">
        <f t="shared" si="16"/>
        <v>0</v>
      </c>
      <c r="H188" s="3">
        <f t="shared" si="14"/>
        <v>0</v>
      </c>
      <c r="I188">
        <f t="shared" si="19"/>
        <v>0</v>
      </c>
      <c r="J188">
        <f t="shared" si="17"/>
        <v>0</v>
      </c>
    </row>
    <row r="189" spans="1:10">
      <c r="A189" s="2">
        <v>42253</v>
      </c>
      <c r="B189" s="14">
        <f t="shared" si="20"/>
        <v>814.11500000000001</v>
      </c>
      <c r="C189" s="26">
        <f t="shared" si="18"/>
        <v>163023</v>
      </c>
      <c r="D189" s="7">
        <v>0</v>
      </c>
      <c r="E189" s="28">
        <f t="shared" si="15"/>
        <v>0</v>
      </c>
      <c r="F189">
        <v>200</v>
      </c>
      <c r="G189" s="27">
        <f t="shared" si="16"/>
        <v>0</v>
      </c>
      <c r="H189" s="3">
        <f t="shared" si="14"/>
        <v>0</v>
      </c>
      <c r="I189">
        <f t="shared" si="19"/>
        <v>0</v>
      </c>
      <c r="J189">
        <f t="shared" si="17"/>
        <v>0</v>
      </c>
    </row>
    <row r="190" spans="1:10">
      <c r="A190" s="2">
        <v>42254</v>
      </c>
      <c r="B190" s="14">
        <f t="shared" si="20"/>
        <v>814.11500000000001</v>
      </c>
      <c r="C190" s="26">
        <f t="shared" si="18"/>
        <v>163023</v>
      </c>
      <c r="D190" s="4">
        <v>0.05</v>
      </c>
      <c r="E190" s="28">
        <f t="shared" si="15"/>
        <v>8152</v>
      </c>
      <c r="F190">
        <v>200</v>
      </c>
      <c r="G190" s="27">
        <f t="shared" si="16"/>
        <v>40.76</v>
      </c>
      <c r="H190" s="3">
        <f t="shared" si="14"/>
        <v>57064</v>
      </c>
      <c r="I190">
        <f t="shared" si="19"/>
        <v>0.35</v>
      </c>
      <c r="J190">
        <f t="shared" si="17"/>
        <v>2599</v>
      </c>
    </row>
    <row r="191" spans="1:10">
      <c r="A191" s="2">
        <v>42255</v>
      </c>
      <c r="B191" s="14">
        <f t="shared" si="20"/>
        <v>854.87</v>
      </c>
      <c r="C191" s="26">
        <f t="shared" si="18"/>
        <v>171174</v>
      </c>
      <c r="D191" s="4">
        <v>0.05</v>
      </c>
      <c r="E191" s="28">
        <f t="shared" si="15"/>
        <v>8559</v>
      </c>
      <c r="F191">
        <v>200</v>
      </c>
      <c r="G191" s="27">
        <f t="shared" si="16"/>
        <v>42.8</v>
      </c>
      <c r="H191" s="3">
        <f t="shared" si="14"/>
        <v>59919.999999999993</v>
      </c>
      <c r="I191">
        <f t="shared" si="19"/>
        <v>0.35</v>
      </c>
      <c r="J191">
        <f t="shared" si="17"/>
        <v>2599</v>
      </c>
    </row>
    <row r="192" spans="1:10">
      <c r="A192" s="2">
        <v>42256</v>
      </c>
      <c r="B192" s="14">
        <f t="shared" si="20"/>
        <v>897.66499999999996</v>
      </c>
      <c r="C192" s="26">
        <f t="shared" si="18"/>
        <v>179733</v>
      </c>
      <c r="D192" s="4">
        <v>0.05</v>
      </c>
      <c r="E192" s="28">
        <f t="shared" si="15"/>
        <v>8987</v>
      </c>
      <c r="F192">
        <v>200</v>
      </c>
      <c r="G192" s="27">
        <f t="shared" si="16"/>
        <v>44.94</v>
      </c>
      <c r="H192" s="3">
        <f t="shared" si="14"/>
        <v>62916</v>
      </c>
      <c r="I192">
        <f t="shared" si="19"/>
        <v>0.35</v>
      </c>
      <c r="J192">
        <f t="shared" si="17"/>
        <v>2599</v>
      </c>
    </row>
    <row r="193" spans="1:10">
      <c r="A193" s="2">
        <v>42257</v>
      </c>
      <c r="B193" s="14">
        <f t="shared" si="20"/>
        <v>942.6</v>
      </c>
      <c r="C193" s="26">
        <f t="shared" si="18"/>
        <v>188720</v>
      </c>
      <c r="D193" s="4">
        <v>0.05</v>
      </c>
      <c r="E193" s="28">
        <f t="shared" si="15"/>
        <v>9436</v>
      </c>
      <c r="F193">
        <v>200</v>
      </c>
      <c r="G193" s="27">
        <f t="shared" si="16"/>
        <v>47.18</v>
      </c>
      <c r="H193" s="3">
        <f t="shared" si="14"/>
        <v>66052</v>
      </c>
      <c r="I193">
        <f t="shared" si="19"/>
        <v>0.35</v>
      </c>
      <c r="J193">
        <f t="shared" si="17"/>
        <v>2600</v>
      </c>
    </row>
    <row r="194" spans="1:10">
      <c r="A194" s="2">
        <v>42258</v>
      </c>
      <c r="B194" s="14">
        <f t="shared" si="20"/>
        <v>989.78</v>
      </c>
      <c r="C194" s="26">
        <f t="shared" si="18"/>
        <v>198156</v>
      </c>
      <c r="D194" s="4">
        <v>0.05</v>
      </c>
      <c r="E194" s="28">
        <f t="shared" si="15"/>
        <v>9908</v>
      </c>
      <c r="F194">
        <v>200</v>
      </c>
      <c r="G194" s="27">
        <f t="shared" si="16"/>
        <v>49.54</v>
      </c>
      <c r="H194" s="3">
        <f t="shared" ref="H194:H257" si="21">G194*14*100</f>
        <v>69356</v>
      </c>
      <c r="I194">
        <f t="shared" si="19"/>
        <v>0.35</v>
      </c>
      <c r="J194">
        <f t="shared" si="17"/>
        <v>2599</v>
      </c>
    </row>
    <row r="195" spans="1:10">
      <c r="A195" s="2">
        <v>42259</v>
      </c>
      <c r="B195" s="14">
        <f t="shared" si="20"/>
        <v>1039.32</v>
      </c>
      <c r="C195" s="26">
        <f t="shared" si="18"/>
        <v>208064</v>
      </c>
      <c r="D195" s="7">
        <v>0</v>
      </c>
      <c r="E195" s="28">
        <f t="shared" ref="E195:E258" si="22">ROUNDUP(C195*D195,0)</f>
        <v>0</v>
      </c>
      <c r="F195">
        <v>200</v>
      </c>
      <c r="G195" s="27">
        <f t="shared" ref="G195:G258" si="23">ROUND((E195)/F195,2)</f>
        <v>0</v>
      </c>
      <c r="H195" s="3">
        <f t="shared" si="21"/>
        <v>0</v>
      </c>
      <c r="I195">
        <f t="shared" si="19"/>
        <v>0</v>
      </c>
      <c r="J195">
        <f t="shared" ref="J195:J258" si="24">ROUNDDOWN(IF(G195=0,0,(C195-H195)/(G195)),0)</f>
        <v>0</v>
      </c>
    </row>
    <row r="196" spans="1:10">
      <c r="A196" s="2">
        <v>42260</v>
      </c>
      <c r="B196" s="14">
        <f t="shared" si="20"/>
        <v>1039.32</v>
      </c>
      <c r="C196" s="26">
        <f t="shared" ref="C196:C259" si="25">ROUND(C195*(1+D195),0)</f>
        <v>208064</v>
      </c>
      <c r="D196" s="7">
        <v>0</v>
      </c>
      <c r="E196" s="28">
        <f t="shared" si="22"/>
        <v>0</v>
      </c>
      <c r="F196">
        <v>200</v>
      </c>
      <c r="G196" s="27">
        <f t="shared" si="23"/>
        <v>0</v>
      </c>
      <c r="H196" s="3">
        <f t="shared" si="21"/>
        <v>0</v>
      </c>
      <c r="I196">
        <f t="shared" ref="I196:I259" si="26">ROUND(H196/C196,2)</f>
        <v>0</v>
      </c>
      <c r="J196">
        <f t="shared" si="24"/>
        <v>0</v>
      </c>
    </row>
    <row r="197" spans="1:10">
      <c r="A197" s="2">
        <v>42261</v>
      </c>
      <c r="B197" s="14">
        <f t="shared" si="20"/>
        <v>1039.32</v>
      </c>
      <c r="C197" s="26">
        <f t="shared" si="25"/>
        <v>208064</v>
      </c>
      <c r="D197" s="4">
        <v>0.05</v>
      </c>
      <c r="E197" s="28">
        <f t="shared" si="22"/>
        <v>10404</v>
      </c>
      <c r="F197">
        <v>200</v>
      </c>
      <c r="G197" s="27">
        <f t="shared" si="23"/>
        <v>52.02</v>
      </c>
      <c r="H197" s="3">
        <f t="shared" si="21"/>
        <v>72828.000000000015</v>
      </c>
      <c r="I197">
        <f t="shared" si="26"/>
        <v>0.35</v>
      </c>
      <c r="J197">
        <f t="shared" si="24"/>
        <v>2599</v>
      </c>
    </row>
    <row r="198" spans="1:10">
      <c r="A198" s="2">
        <v>42262</v>
      </c>
      <c r="B198" s="14">
        <f t="shared" ref="B198:B261" si="27">(C198-C$3)/C$3</f>
        <v>1091.335</v>
      </c>
      <c r="C198" s="26">
        <f t="shared" si="25"/>
        <v>218467</v>
      </c>
      <c r="D198" s="4">
        <v>0.05</v>
      </c>
      <c r="E198" s="28">
        <f t="shared" si="22"/>
        <v>10924</v>
      </c>
      <c r="F198">
        <v>200</v>
      </c>
      <c r="G198" s="27">
        <f t="shared" si="23"/>
        <v>54.62</v>
      </c>
      <c r="H198" s="3">
        <f t="shared" si="21"/>
        <v>76468</v>
      </c>
      <c r="I198">
        <f t="shared" si="26"/>
        <v>0.35</v>
      </c>
      <c r="J198">
        <f t="shared" si="24"/>
        <v>2599</v>
      </c>
    </row>
    <row r="199" spans="1:10">
      <c r="A199" s="2">
        <v>42263</v>
      </c>
      <c r="B199" s="14">
        <f t="shared" si="27"/>
        <v>1145.95</v>
      </c>
      <c r="C199" s="26">
        <f t="shared" si="25"/>
        <v>229390</v>
      </c>
      <c r="D199" s="4">
        <v>0.05</v>
      </c>
      <c r="E199" s="28">
        <f t="shared" si="22"/>
        <v>11470</v>
      </c>
      <c r="F199">
        <v>200</v>
      </c>
      <c r="G199" s="27">
        <f t="shared" si="23"/>
        <v>57.35</v>
      </c>
      <c r="H199" s="3">
        <f t="shared" si="21"/>
        <v>80290</v>
      </c>
      <c r="I199">
        <f t="shared" si="26"/>
        <v>0.35</v>
      </c>
      <c r="J199">
        <f t="shared" si="24"/>
        <v>2599</v>
      </c>
    </row>
    <row r="200" spans="1:10">
      <c r="A200" s="2">
        <v>42264</v>
      </c>
      <c r="B200" s="14">
        <f t="shared" si="27"/>
        <v>1203.3</v>
      </c>
      <c r="C200" s="26">
        <f t="shared" si="25"/>
        <v>240860</v>
      </c>
      <c r="D200" s="4">
        <v>0.05</v>
      </c>
      <c r="E200" s="28">
        <f t="shared" si="22"/>
        <v>12043</v>
      </c>
      <c r="F200">
        <v>200</v>
      </c>
      <c r="G200" s="27">
        <f t="shared" si="23"/>
        <v>60.22</v>
      </c>
      <c r="H200" s="3">
        <f t="shared" si="21"/>
        <v>84308</v>
      </c>
      <c r="I200">
        <f t="shared" si="26"/>
        <v>0.35</v>
      </c>
      <c r="J200">
        <f t="shared" si="24"/>
        <v>2599</v>
      </c>
    </row>
    <row r="201" spans="1:10">
      <c r="A201" s="2">
        <v>42265</v>
      </c>
      <c r="B201" s="14">
        <f t="shared" si="27"/>
        <v>1263.5150000000001</v>
      </c>
      <c r="C201" s="26">
        <f t="shared" si="25"/>
        <v>252903</v>
      </c>
      <c r="D201" s="4">
        <v>0.05</v>
      </c>
      <c r="E201" s="28">
        <f t="shared" si="22"/>
        <v>12646</v>
      </c>
      <c r="F201">
        <v>200</v>
      </c>
      <c r="G201" s="27">
        <f t="shared" si="23"/>
        <v>63.23</v>
      </c>
      <c r="H201" s="3">
        <f t="shared" si="21"/>
        <v>88521.999999999985</v>
      </c>
      <c r="I201">
        <f t="shared" si="26"/>
        <v>0.35</v>
      </c>
      <c r="J201">
        <f t="shared" si="24"/>
        <v>2599</v>
      </c>
    </row>
    <row r="202" spans="1:10">
      <c r="A202" s="2">
        <v>42266</v>
      </c>
      <c r="B202" s="14">
        <f t="shared" si="27"/>
        <v>1326.74</v>
      </c>
      <c r="C202" s="26">
        <f t="shared" si="25"/>
        <v>265548</v>
      </c>
      <c r="D202" s="7">
        <v>0</v>
      </c>
      <c r="E202" s="28">
        <f t="shared" si="22"/>
        <v>0</v>
      </c>
      <c r="F202">
        <v>200</v>
      </c>
      <c r="G202" s="27">
        <f t="shared" si="23"/>
        <v>0</v>
      </c>
      <c r="H202" s="3">
        <f t="shared" si="21"/>
        <v>0</v>
      </c>
      <c r="I202">
        <f t="shared" si="26"/>
        <v>0</v>
      </c>
      <c r="J202">
        <f t="shared" si="24"/>
        <v>0</v>
      </c>
    </row>
    <row r="203" spans="1:10">
      <c r="A203" s="2">
        <v>42267</v>
      </c>
      <c r="B203" s="14">
        <f t="shared" si="27"/>
        <v>1326.74</v>
      </c>
      <c r="C203" s="26">
        <f t="shared" si="25"/>
        <v>265548</v>
      </c>
      <c r="D203" s="7">
        <v>0</v>
      </c>
      <c r="E203" s="28">
        <f t="shared" si="22"/>
        <v>0</v>
      </c>
      <c r="F203">
        <v>200</v>
      </c>
      <c r="G203" s="27">
        <f t="shared" si="23"/>
        <v>0</v>
      </c>
      <c r="H203" s="3">
        <f t="shared" si="21"/>
        <v>0</v>
      </c>
      <c r="I203">
        <f t="shared" si="26"/>
        <v>0</v>
      </c>
      <c r="J203">
        <f t="shared" si="24"/>
        <v>0</v>
      </c>
    </row>
    <row r="204" spans="1:10">
      <c r="A204" s="2">
        <v>42268</v>
      </c>
      <c r="B204" s="14">
        <f t="shared" si="27"/>
        <v>1326.74</v>
      </c>
      <c r="C204" s="26">
        <f t="shared" si="25"/>
        <v>265548</v>
      </c>
      <c r="D204" s="4">
        <v>0.05</v>
      </c>
      <c r="E204" s="28">
        <f t="shared" si="22"/>
        <v>13278</v>
      </c>
      <c r="F204">
        <v>200</v>
      </c>
      <c r="G204" s="27">
        <f t="shared" si="23"/>
        <v>66.39</v>
      </c>
      <c r="H204" s="3">
        <f t="shared" si="21"/>
        <v>92946</v>
      </c>
      <c r="I204">
        <f t="shared" si="26"/>
        <v>0.35</v>
      </c>
      <c r="J204">
        <f t="shared" si="24"/>
        <v>2599</v>
      </c>
    </row>
    <row r="205" spans="1:10">
      <c r="A205" s="2">
        <v>42269</v>
      </c>
      <c r="B205" s="14">
        <f t="shared" si="27"/>
        <v>1393.125</v>
      </c>
      <c r="C205" s="26">
        <f t="shared" si="25"/>
        <v>278825</v>
      </c>
      <c r="D205" s="4">
        <v>0.05</v>
      </c>
      <c r="E205" s="28">
        <f t="shared" si="22"/>
        <v>13942</v>
      </c>
      <c r="F205">
        <v>200</v>
      </c>
      <c r="G205" s="27">
        <f t="shared" si="23"/>
        <v>69.709999999999994</v>
      </c>
      <c r="H205" s="3">
        <f t="shared" si="21"/>
        <v>97594</v>
      </c>
      <c r="I205">
        <f t="shared" si="26"/>
        <v>0.35</v>
      </c>
      <c r="J205">
        <f t="shared" si="24"/>
        <v>2599</v>
      </c>
    </row>
    <row r="206" spans="1:10">
      <c r="A206" s="2">
        <v>42270</v>
      </c>
      <c r="B206" s="14">
        <f t="shared" si="27"/>
        <v>1462.83</v>
      </c>
      <c r="C206" s="26">
        <f t="shared" si="25"/>
        <v>292766</v>
      </c>
      <c r="D206" s="4">
        <v>0.05</v>
      </c>
      <c r="E206" s="28">
        <f t="shared" si="22"/>
        <v>14639</v>
      </c>
      <c r="F206">
        <v>200</v>
      </c>
      <c r="G206" s="27">
        <f t="shared" si="23"/>
        <v>73.2</v>
      </c>
      <c r="H206" s="3">
        <f t="shared" si="21"/>
        <v>102480</v>
      </c>
      <c r="I206">
        <f t="shared" si="26"/>
        <v>0.35</v>
      </c>
      <c r="J206">
        <f t="shared" si="24"/>
        <v>2599</v>
      </c>
    </row>
    <row r="207" spans="1:10">
      <c r="A207" s="2">
        <v>42271</v>
      </c>
      <c r="B207" s="14">
        <f t="shared" si="27"/>
        <v>1536.02</v>
      </c>
      <c r="C207" s="26">
        <f t="shared" si="25"/>
        <v>307404</v>
      </c>
      <c r="D207" s="4">
        <v>0.05</v>
      </c>
      <c r="E207" s="28">
        <f t="shared" si="22"/>
        <v>15371</v>
      </c>
      <c r="F207">
        <v>200</v>
      </c>
      <c r="G207" s="27">
        <f t="shared" si="23"/>
        <v>76.86</v>
      </c>
      <c r="H207" s="3">
        <f t="shared" si="21"/>
        <v>107604</v>
      </c>
      <c r="I207">
        <f t="shared" si="26"/>
        <v>0.35</v>
      </c>
      <c r="J207">
        <f t="shared" si="24"/>
        <v>2599</v>
      </c>
    </row>
    <row r="208" spans="1:10">
      <c r="A208" s="2">
        <v>42272</v>
      </c>
      <c r="B208" s="14">
        <f t="shared" si="27"/>
        <v>1612.87</v>
      </c>
      <c r="C208" s="26">
        <f t="shared" si="25"/>
        <v>322774</v>
      </c>
      <c r="D208" s="4">
        <v>0.05</v>
      </c>
      <c r="E208" s="28">
        <f t="shared" si="22"/>
        <v>16139</v>
      </c>
      <c r="F208">
        <v>200</v>
      </c>
      <c r="G208" s="27">
        <f t="shared" si="23"/>
        <v>80.7</v>
      </c>
      <c r="H208" s="3">
        <f t="shared" si="21"/>
        <v>112980</v>
      </c>
      <c r="I208">
        <f t="shared" si="26"/>
        <v>0.35</v>
      </c>
      <c r="J208">
        <f t="shared" si="24"/>
        <v>2599</v>
      </c>
    </row>
    <row r="209" spans="1:10">
      <c r="A209" s="2">
        <v>42273</v>
      </c>
      <c r="B209" s="14">
        <f t="shared" si="27"/>
        <v>1693.5650000000001</v>
      </c>
      <c r="C209" s="26">
        <f t="shared" si="25"/>
        <v>338913</v>
      </c>
      <c r="D209" s="7">
        <v>0</v>
      </c>
      <c r="E209" s="28">
        <f t="shared" si="22"/>
        <v>0</v>
      </c>
      <c r="F209">
        <v>200</v>
      </c>
      <c r="G209" s="27">
        <f t="shared" si="23"/>
        <v>0</v>
      </c>
      <c r="H209" s="3">
        <f t="shared" si="21"/>
        <v>0</v>
      </c>
      <c r="I209">
        <f t="shared" si="26"/>
        <v>0</v>
      </c>
      <c r="J209">
        <f t="shared" si="24"/>
        <v>0</v>
      </c>
    </row>
    <row r="210" spans="1:10">
      <c r="A210" s="2">
        <v>42274</v>
      </c>
      <c r="B210" s="14">
        <f t="shared" si="27"/>
        <v>1693.5650000000001</v>
      </c>
      <c r="C210" s="26">
        <f t="shared" si="25"/>
        <v>338913</v>
      </c>
      <c r="D210" s="7">
        <v>0</v>
      </c>
      <c r="E210" s="28">
        <f t="shared" si="22"/>
        <v>0</v>
      </c>
      <c r="F210">
        <v>200</v>
      </c>
      <c r="G210" s="27">
        <f t="shared" si="23"/>
        <v>0</v>
      </c>
      <c r="H210" s="3">
        <f t="shared" si="21"/>
        <v>0</v>
      </c>
      <c r="I210">
        <f t="shared" si="26"/>
        <v>0</v>
      </c>
      <c r="J210">
        <f t="shared" si="24"/>
        <v>0</v>
      </c>
    </row>
    <row r="211" spans="1:10">
      <c r="A211" s="2">
        <v>42275</v>
      </c>
      <c r="B211" s="14">
        <f t="shared" si="27"/>
        <v>1693.5650000000001</v>
      </c>
      <c r="C211" s="26">
        <f t="shared" si="25"/>
        <v>338913</v>
      </c>
      <c r="D211" s="4">
        <v>0.05</v>
      </c>
      <c r="E211" s="28">
        <f t="shared" si="22"/>
        <v>16946</v>
      </c>
      <c r="F211">
        <v>200</v>
      </c>
      <c r="G211" s="27">
        <f t="shared" si="23"/>
        <v>84.73</v>
      </c>
      <c r="H211" s="3">
        <f t="shared" si="21"/>
        <v>118622</v>
      </c>
      <c r="I211">
        <f t="shared" si="26"/>
        <v>0.35</v>
      </c>
      <c r="J211">
        <f t="shared" si="24"/>
        <v>2599</v>
      </c>
    </row>
    <row r="212" spans="1:10">
      <c r="A212" s="2">
        <v>42276</v>
      </c>
      <c r="B212" s="14">
        <f t="shared" si="27"/>
        <v>1778.2950000000001</v>
      </c>
      <c r="C212" s="26">
        <f t="shared" si="25"/>
        <v>355859</v>
      </c>
      <c r="D212" s="4">
        <v>0.05</v>
      </c>
      <c r="E212" s="28">
        <f t="shared" si="22"/>
        <v>17793</v>
      </c>
      <c r="F212">
        <v>200</v>
      </c>
      <c r="G212" s="27">
        <f t="shared" si="23"/>
        <v>88.97</v>
      </c>
      <c r="H212" s="3">
        <f t="shared" si="21"/>
        <v>124558</v>
      </c>
      <c r="I212">
        <f t="shared" si="26"/>
        <v>0.35</v>
      </c>
      <c r="J212">
        <f t="shared" si="24"/>
        <v>2599</v>
      </c>
    </row>
    <row r="213" spans="1:10">
      <c r="A213" s="2">
        <v>42277</v>
      </c>
      <c r="B213" s="14">
        <f t="shared" si="27"/>
        <v>1867.26</v>
      </c>
      <c r="C213" s="26">
        <f t="shared" si="25"/>
        <v>373652</v>
      </c>
      <c r="D213" s="4">
        <v>0.05</v>
      </c>
      <c r="E213" s="28">
        <f t="shared" si="22"/>
        <v>18683</v>
      </c>
      <c r="F213">
        <v>200</v>
      </c>
      <c r="G213" s="27">
        <f t="shared" si="23"/>
        <v>93.42</v>
      </c>
      <c r="H213" s="3">
        <f t="shared" si="21"/>
        <v>130788.00000000001</v>
      </c>
      <c r="I213">
        <f t="shared" si="26"/>
        <v>0.35</v>
      </c>
      <c r="J213">
        <f t="shared" si="24"/>
        <v>2599</v>
      </c>
    </row>
    <row r="214" spans="1:10">
      <c r="A214" s="2">
        <v>42278</v>
      </c>
      <c r="B214" s="14">
        <f t="shared" si="27"/>
        <v>1960.675</v>
      </c>
      <c r="C214" s="26">
        <f t="shared" si="25"/>
        <v>392335</v>
      </c>
      <c r="D214" s="4">
        <v>0.05</v>
      </c>
      <c r="E214" s="28">
        <f t="shared" si="22"/>
        <v>19617</v>
      </c>
      <c r="F214">
        <v>200</v>
      </c>
      <c r="G214" s="27">
        <f t="shared" si="23"/>
        <v>98.09</v>
      </c>
      <c r="H214" s="3">
        <f t="shared" si="21"/>
        <v>137326</v>
      </c>
      <c r="I214">
        <f t="shared" si="26"/>
        <v>0.35</v>
      </c>
      <c r="J214">
        <f t="shared" si="24"/>
        <v>2599</v>
      </c>
    </row>
    <row r="215" spans="1:10">
      <c r="A215" s="2">
        <v>42279</v>
      </c>
      <c r="B215" s="14">
        <f t="shared" si="27"/>
        <v>2058.7600000000002</v>
      </c>
      <c r="C215" s="26">
        <f t="shared" si="25"/>
        <v>411952</v>
      </c>
      <c r="D215" s="4">
        <v>0.05</v>
      </c>
      <c r="E215" s="28">
        <f t="shared" si="22"/>
        <v>20598</v>
      </c>
      <c r="F215">
        <v>200</v>
      </c>
      <c r="G215" s="27">
        <f t="shared" si="23"/>
        <v>102.99</v>
      </c>
      <c r="H215" s="3">
        <f t="shared" si="21"/>
        <v>144186</v>
      </c>
      <c r="I215">
        <f t="shared" si="26"/>
        <v>0.35</v>
      </c>
      <c r="J215">
        <f t="shared" si="24"/>
        <v>2599</v>
      </c>
    </row>
    <row r="216" spans="1:10">
      <c r="A216" s="2">
        <v>42280</v>
      </c>
      <c r="B216" s="14">
        <f t="shared" si="27"/>
        <v>2161.75</v>
      </c>
      <c r="C216" s="26">
        <f t="shared" si="25"/>
        <v>432550</v>
      </c>
      <c r="D216" s="7">
        <v>0</v>
      </c>
      <c r="E216" s="28">
        <f t="shared" si="22"/>
        <v>0</v>
      </c>
      <c r="F216">
        <v>200</v>
      </c>
      <c r="G216" s="27">
        <f t="shared" si="23"/>
        <v>0</v>
      </c>
      <c r="H216" s="3">
        <f t="shared" si="21"/>
        <v>0</v>
      </c>
      <c r="I216">
        <f t="shared" si="26"/>
        <v>0</v>
      </c>
      <c r="J216">
        <f t="shared" si="24"/>
        <v>0</v>
      </c>
    </row>
    <row r="217" spans="1:10">
      <c r="A217" s="2">
        <v>42281</v>
      </c>
      <c r="B217" s="14">
        <f t="shared" si="27"/>
        <v>2161.75</v>
      </c>
      <c r="C217" s="26">
        <f t="shared" si="25"/>
        <v>432550</v>
      </c>
      <c r="D217" s="7">
        <v>0</v>
      </c>
      <c r="E217" s="28">
        <f t="shared" si="22"/>
        <v>0</v>
      </c>
      <c r="F217">
        <v>200</v>
      </c>
      <c r="G217" s="27">
        <f t="shared" si="23"/>
        <v>0</v>
      </c>
      <c r="H217" s="3">
        <f t="shared" si="21"/>
        <v>0</v>
      </c>
      <c r="I217">
        <f t="shared" si="26"/>
        <v>0</v>
      </c>
      <c r="J217">
        <f t="shared" si="24"/>
        <v>0</v>
      </c>
    </row>
    <row r="218" spans="1:10">
      <c r="A218" s="2">
        <v>42282</v>
      </c>
      <c r="B218" s="14">
        <f t="shared" si="27"/>
        <v>2161.75</v>
      </c>
      <c r="C218" s="26">
        <f t="shared" si="25"/>
        <v>432550</v>
      </c>
      <c r="D218" s="4">
        <v>0.05</v>
      </c>
      <c r="E218" s="28">
        <f t="shared" si="22"/>
        <v>21628</v>
      </c>
      <c r="F218">
        <v>200</v>
      </c>
      <c r="G218" s="27">
        <f t="shared" si="23"/>
        <v>108.14</v>
      </c>
      <c r="H218" s="3">
        <f t="shared" si="21"/>
        <v>151396</v>
      </c>
      <c r="I218">
        <f t="shared" si="26"/>
        <v>0.35</v>
      </c>
      <c r="J218">
        <f t="shared" si="24"/>
        <v>2599</v>
      </c>
    </row>
    <row r="219" spans="1:10">
      <c r="A219" s="2">
        <v>42283</v>
      </c>
      <c r="B219" s="14">
        <f t="shared" si="27"/>
        <v>2269.89</v>
      </c>
      <c r="C219" s="26">
        <f t="shared" si="25"/>
        <v>454178</v>
      </c>
      <c r="D219" s="4">
        <v>0.05</v>
      </c>
      <c r="E219" s="28">
        <f t="shared" si="22"/>
        <v>22709</v>
      </c>
      <c r="F219">
        <v>200</v>
      </c>
      <c r="G219" s="27">
        <f t="shared" si="23"/>
        <v>113.55</v>
      </c>
      <c r="H219" s="3">
        <f t="shared" si="21"/>
        <v>158970</v>
      </c>
      <c r="I219">
        <f t="shared" si="26"/>
        <v>0.35</v>
      </c>
      <c r="J219">
        <f t="shared" si="24"/>
        <v>2599</v>
      </c>
    </row>
    <row r="220" spans="1:10">
      <c r="A220" s="2">
        <v>42284</v>
      </c>
      <c r="B220" s="14">
        <f t="shared" si="27"/>
        <v>2383.4349999999999</v>
      </c>
      <c r="C220" s="26">
        <f t="shared" si="25"/>
        <v>476887</v>
      </c>
      <c r="D220" s="4">
        <v>0.05</v>
      </c>
      <c r="E220" s="28">
        <f t="shared" si="22"/>
        <v>23845</v>
      </c>
      <c r="F220">
        <v>200</v>
      </c>
      <c r="G220" s="27">
        <f t="shared" si="23"/>
        <v>119.23</v>
      </c>
      <c r="H220" s="3">
        <f t="shared" si="21"/>
        <v>166922</v>
      </c>
      <c r="I220">
        <f t="shared" si="26"/>
        <v>0.35</v>
      </c>
      <c r="J220">
        <f t="shared" si="24"/>
        <v>2599</v>
      </c>
    </row>
    <row r="221" spans="1:10">
      <c r="A221" s="2">
        <v>42285</v>
      </c>
      <c r="B221" s="14">
        <f t="shared" si="27"/>
        <v>2502.6550000000002</v>
      </c>
      <c r="C221" s="26">
        <f t="shared" si="25"/>
        <v>500731</v>
      </c>
      <c r="D221" s="4">
        <v>0.05</v>
      </c>
      <c r="E221" s="28">
        <f t="shared" si="22"/>
        <v>25037</v>
      </c>
      <c r="F221">
        <v>200</v>
      </c>
      <c r="G221" s="27">
        <f t="shared" si="23"/>
        <v>125.19</v>
      </c>
      <c r="H221" s="3">
        <f t="shared" si="21"/>
        <v>175266</v>
      </c>
      <c r="I221">
        <f t="shared" si="26"/>
        <v>0.35</v>
      </c>
      <c r="J221">
        <f t="shared" si="24"/>
        <v>2599</v>
      </c>
    </row>
    <row r="222" spans="1:10">
      <c r="A222" s="2">
        <v>42286</v>
      </c>
      <c r="B222" s="14">
        <f t="shared" si="27"/>
        <v>2627.84</v>
      </c>
      <c r="C222" s="26">
        <f t="shared" si="25"/>
        <v>525768</v>
      </c>
      <c r="D222" s="4">
        <v>0.05</v>
      </c>
      <c r="E222" s="28">
        <f t="shared" si="22"/>
        <v>26289</v>
      </c>
      <c r="F222">
        <v>200</v>
      </c>
      <c r="G222" s="27">
        <f t="shared" si="23"/>
        <v>131.44999999999999</v>
      </c>
      <c r="H222" s="3">
        <f t="shared" si="21"/>
        <v>184029.99999999997</v>
      </c>
      <c r="I222">
        <f t="shared" si="26"/>
        <v>0.35</v>
      </c>
      <c r="J222">
        <f t="shared" si="24"/>
        <v>2599</v>
      </c>
    </row>
    <row r="223" spans="1:10">
      <c r="A223" s="2">
        <v>42287</v>
      </c>
      <c r="B223" s="14">
        <f t="shared" si="27"/>
        <v>2759.28</v>
      </c>
      <c r="C223" s="26">
        <f t="shared" si="25"/>
        <v>552056</v>
      </c>
      <c r="D223" s="7">
        <v>0</v>
      </c>
      <c r="E223" s="28">
        <f t="shared" si="22"/>
        <v>0</v>
      </c>
      <c r="F223">
        <v>200</v>
      </c>
      <c r="G223" s="27">
        <f t="shared" si="23"/>
        <v>0</v>
      </c>
      <c r="H223" s="3">
        <f t="shared" si="21"/>
        <v>0</v>
      </c>
      <c r="I223">
        <f t="shared" si="26"/>
        <v>0</v>
      </c>
      <c r="J223">
        <f t="shared" si="24"/>
        <v>0</v>
      </c>
    </row>
    <row r="224" spans="1:10">
      <c r="A224" s="2">
        <v>42288</v>
      </c>
      <c r="B224" s="14">
        <f t="shared" si="27"/>
        <v>2759.28</v>
      </c>
      <c r="C224" s="26">
        <f t="shared" si="25"/>
        <v>552056</v>
      </c>
      <c r="D224" s="7">
        <v>0</v>
      </c>
      <c r="E224" s="28">
        <f t="shared" si="22"/>
        <v>0</v>
      </c>
      <c r="F224">
        <v>200</v>
      </c>
      <c r="G224" s="27">
        <f t="shared" si="23"/>
        <v>0</v>
      </c>
      <c r="H224" s="3">
        <f t="shared" si="21"/>
        <v>0</v>
      </c>
      <c r="I224">
        <f t="shared" si="26"/>
        <v>0</v>
      </c>
      <c r="J224">
        <f t="shared" si="24"/>
        <v>0</v>
      </c>
    </row>
    <row r="225" spans="1:10">
      <c r="A225" s="2">
        <v>42289</v>
      </c>
      <c r="B225" s="14">
        <f t="shared" si="27"/>
        <v>2759.28</v>
      </c>
      <c r="C225" s="26">
        <f t="shared" si="25"/>
        <v>552056</v>
      </c>
      <c r="D225" s="4">
        <v>0.05</v>
      </c>
      <c r="E225" s="28">
        <f t="shared" si="22"/>
        <v>27603</v>
      </c>
      <c r="F225">
        <v>200</v>
      </c>
      <c r="G225" s="27">
        <f t="shared" si="23"/>
        <v>138.02000000000001</v>
      </c>
      <c r="H225" s="3">
        <f t="shared" si="21"/>
        <v>193228.00000000003</v>
      </c>
      <c r="I225">
        <f t="shared" si="26"/>
        <v>0.35</v>
      </c>
      <c r="J225">
        <f t="shared" si="24"/>
        <v>2599</v>
      </c>
    </row>
    <row r="226" spans="1:10">
      <c r="A226" s="2">
        <v>42290</v>
      </c>
      <c r="B226" s="14">
        <f t="shared" si="27"/>
        <v>2897.2950000000001</v>
      </c>
      <c r="C226" s="26">
        <f t="shared" si="25"/>
        <v>579659</v>
      </c>
      <c r="D226" s="4">
        <v>0.05</v>
      </c>
      <c r="E226" s="28">
        <f t="shared" si="22"/>
        <v>28983</v>
      </c>
      <c r="F226">
        <v>200</v>
      </c>
      <c r="G226" s="27">
        <f t="shared" si="23"/>
        <v>144.91999999999999</v>
      </c>
      <c r="H226" s="3">
        <f t="shared" si="21"/>
        <v>202888</v>
      </c>
      <c r="I226">
        <f t="shared" si="26"/>
        <v>0.35</v>
      </c>
      <c r="J226">
        <f t="shared" si="24"/>
        <v>2599</v>
      </c>
    </row>
    <row r="227" spans="1:10">
      <c r="A227" s="2">
        <v>42291</v>
      </c>
      <c r="B227" s="14">
        <f t="shared" si="27"/>
        <v>3042.21</v>
      </c>
      <c r="C227" s="26">
        <f t="shared" si="25"/>
        <v>608642</v>
      </c>
      <c r="D227" s="4">
        <v>0.05</v>
      </c>
      <c r="E227" s="28">
        <f t="shared" si="22"/>
        <v>30433</v>
      </c>
      <c r="F227">
        <v>200</v>
      </c>
      <c r="G227" s="27">
        <f t="shared" si="23"/>
        <v>152.16999999999999</v>
      </c>
      <c r="H227" s="3">
        <f t="shared" si="21"/>
        <v>213037.99999999997</v>
      </c>
      <c r="I227">
        <f t="shared" si="26"/>
        <v>0.35</v>
      </c>
      <c r="J227">
        <f t="shared" si="24"/>
        <v>2599</v>
      </c>
    </row>
    <row r="228" spans="1:10">
      <c r="A228" s="2">
        <v>42292</v>
      </c>
      <c r="B228" s="14">
        <f t="shared" si="27"/>
        <v>3194.37</v>
      </c>
      <c r="C228" s="26">
        <f t="shared" si="25"/>
        <v>639074</v>
      </c>
      <c r="D228" s="4">
        <v>0.05</v>
      </c>
      <c r="E228" s="28">
        <f t="shared" si="22"/>
        <v>31954</v>
      </c>
      <c r="F228">
        <v>200</v>
      </c>
      <c r="G228" s="27">
        <f t="shared" si="23"/>
        <v>159.77000000000001</v>
      </c>
      <c r="H228" s="3">
        <f t="shared" si="21"/>
        <v>223678.00000000003</v>
      </c>
      <c r="I228">
        <f t="shared" si="26"/>
        <v>0.35</v>
      </c>
      <c r="J228">
        <f t="shared" si="24"/>
        <v>2599</v>
      </c>
    </row>
    <row r="229" spans="1:10">
      <c r="A229" s="2">
        <v>42293</v>
      </c>
      <c r="B229" s="14">
        <f t="shared" si="27"/>
        <v>3354.14</v>
      </c>
      <c r="C229" s="26">
        <f t="shared" si="25"/>
        <v>671028</v>
      </c>
      <c r="D229" s="4">
        <v>0.05</v>
      </c>
      <c r="E229" s="28">
        <f t="shared" si="22"/>
        <v>33552</v>
      </c>
      <c r="F229">
        <v>200</v>
      </c>
      <c r="G229" s="27">
        <f t="shared" si="23"/>
        <v>167.76</v>
      </c>
      <c r="H229" s="3">
        <f t="shared" si="21"/>
        <v>234864</v>
      </c>
      <c r="I229">
        <f t="shared" si="26"/>
        <v>0.35</v>
      </c>
      <c r="J229">
        <f t="shared" si="24"/>
        <v>2599</v>
      </c>
    </row>
    <row r="230" spans="1:10">
      <c r="A230" s="2">
        <v>42294</v>
      </c>
      <c r="B230" s="14">
        <f t="shared" si="27"/>
        <v>3521.895</v>
      </c>
      <c r="C230" s="26">
        <f t="shared" si="25"/>
        <v>704579</v>
      </c>
      <c r="D230" s="7">
        <v>0</v>
      </c>
      <c r="E230" s="28">
        <f t="shared" si="22"/>
        <v>0</v>
      </c>
      <c r="F230">
        <v>200</v>
      </c>
      <c r="G230" s="27">
        <f t="shared" si="23"/>
        <v>0</v>
      </c>
      <c r="H230" s="3">
        <f t="shared" si="21"/>
        <v>0</v>
      </c>
      <c r="I230">
        <f t="shared" si="26"/>
        <v>0</v>
      </c>
      <c r="J230">
        <f t="shared" si="24"/>
        <v>0</v>
      </c>
    </row>
    <row r="231" spans="1:10">
      <c r="A231" s="2">
        <v>42295</v>
      </c>
      <c r="B231" s="14">
        <f t="shared" si="27"/>
        <v>3521.895</v>
      </c>
      <c r="C231" s="26">
        <f t="shared" si="25"/>
        <v>704579</v>
      </c>
      <c r="D231" s="7">
        <v>0</v>
      </c>
      <c r="E231" s="28">
        <f t="shared" si="22"/>
        <v>0</v>
      </c>
      <c r="F231">
        <v>200</v>
      </c>
      <c r="G231" s="27">
        <f t="shared" si="23"/>
        <v>0</v>
      </c>
      <c r="H231" s="3">
        <f t="shared" si="21"/>
        <v>0</v>
      </c>
      <c r="I231">
        <f t="shared" si="26"/>
        <v>0</v>
      </c>
      <c r="J231">
        <f t="shared" si="24"/>
        <v>0</v>
      </c>
    </row>
    <row r="232" spans="1:10">
      <c r="A232" s="2">
        <v>42296</v>
      </c>
      <c r="B232" s="14">
        <f t="shared" si="27"/>
        <v>3521.895</v>
      </c>
      <c r="C232" s="26">
        <f t="shared" si="25"/>
        <v>704579</v>
      </c>
      <c r="D232" s="4">
        <v>0.05</v>
      </c>
      <c r="E232" s="28">
        <f t="shared" si="22"/>
        <v>35229</v>
      </c>
      <c r="F232">
        <v>200</v>
      </c>
      <c r="G232" s="27">
        <f t="shared" si="23"/>
        <v>176.15</v>
      </c>
      <c r="H232" s="3">
        <f t="shared" si="21"/>
        <v>246610</v>
      </c>
      <c r="I232">
        <f t="shared" si="26"/>
        <v>0.35</v>
      </c>
      <c r="J232">
        <f t="shared" si="24"/>
        <v>2599</v>
      </c>
    </row>
    <row r="233" spans="1:10">
      <c r="A233" s="2">
        <v>42297</v>
      </c>
      <c r="B233" s="14">
        <f t="shared" si="27"/>
        <v>3698.04</v>
      </c>
      <c r="C233" s="26">
        <f t="shared" si="25"/>
        <v>739808</v>
      </c>
      <c r="D233" s="4">
        <v>0.05</v>
      </c>
      <c r="E233" s="28">
        <f t="shared" si="22"/>
        <v>36991</v>
      </c>
      <c r="F233">
        <v>200</v>
      </c>
      <c r="G233" s="27">
        <f t="shared" si="23"/>
        <v>184.96</v>
      </c>
      <c r="H233" s="3">
        <f t="shared" si="21"/>
        <v>258944</v>
      </c>
      <c r="I233">
        <f t="shared" si="26"/>
        <v>0.35</v>
      </c>
      <c r="J233">
        <f t="shared" si="24"/>
        <v>2599</v>
      </c>
    </row>
    <row r="234" spans="1:10">
      <c r="A234" s="2">
        <v>42298</v>
      </c>
      <c r="B234" s="14">
        <f t="shared" si="27"/>
        <v>3882.99</v>
      </c>
      <c r="C234" s="26">
        <f t="shared" si="25"/>
        <v>776798</v>
      </c>
      <c r="D234" s="4">
        <v>0.05</v>
      </c>
      <c r="E234" s="28">
        <f t="shared" si="22"/>
        <v>38840</v>
      </c>
      <c r="F234">
        <v>200</v>
      </c>
      <c r="G234" s="27">
        <f t="shared" si="23"/>
        <v>194.2</v>
      </c>
      <c r="H234" s="3">
        <f t="shared" si="21"/>
        <v>271880</v>
      </c>
      <c r="I234">
        <f t="shared" si="26"/>
        <v>0.35</v>
      </c>
      <c r="J234">
        <f t="shared" si="24"/>
        <v>2599</v>
      </c>
    </row>
    <row r="235" spans="1:10">
      <c r="A235" s="2">
        <v>42299</v>
      </c>
      <c r="B235" s="14">
        <f t="shared" si="27"/>
        <v>4077.19</v>
      </c>
      <c r="C235" s="26">
        <f t="shared" si="25"/>
        <v>815638</v>
      </c>
      <c r="D235" s="4">
        <v>0.05</v>
      </c>
      <c r="E235" s="28">
        <f t="shared" si="22"/>
        <v>40782</v>
      </c>
      <c r="F235">
        <v>200</v>
      </c>
      <c r="G235" s="27">
        <f t="shared" si="23"/>
        <v>203.91</v>
      </c>
      <c r="H235" s="3">
        <f t="shared" si="21"/>
        <v>285474</v>
      </c>
      <c r="I235">
        <f t="shared" si="26"/>
        <v>0.35</v>
      </c>
      <c r="J235">
        <f t="shared" si="24"/>
        <v>2599</v>
      </c>
    </row>
    <row r="236" spans="1:10">
      <c r="A236" s="2">
        <v>42300</v>
      </c>
      <c r="B236" s="14">
        <f t="shared" si="27"/>
        <v>4281.1000000000004</v>
      </c>
      <c r="C236" s="26">
        <f t="shared" si="25"/>
        <v>856420</v>
      </c>
      <c r="D236" s="4">
        <v>0.05</v>
      </c>
      <c r="E236" s="28">
        <f t="shared" si="22"/>
        <v>42821</v>
      </c>
      <c r="F236">
        <v>200</v>
      </c>
      <c r="G236" s="27">
        <f t="shared" si="23"/>
        <v>214.11</v>
      </c>
      <c r="H236" s="3">
        <f t="shared" si="21"/>
        <v>299754</v>
      </c>
      <c r="I236">
        <f t="shared" si="26"/>
        <v>0.35</v>
      </c>
      <c r="J236">
        <f t="shared" si="24"/>
        <v>2599</v>
      </c>
    </row>
    <row r="237" spans="1:10">
      <c r="A237" s="2">
        <v>42301</v>
      </c>
      <c r="B237" s="14">
        <f t="shared" si="27"/>
        <v>4495.2049999999999</v>
      </c>
      <c r="C237" s="26">
        <f t="shared" si="25"/>
        <v>899241</v>
      </c>
      <c r="D237" s="7">
        <v>0</v>
      </c>
      <c r="E237" s="28">
        <f t="shared" si="22"/>
        <v>0</v>
      </c>
      <c r="F237">
        <v>200</v>
      </c>
      <c r="G237" s="27">
        <f t="shared" si="23"/>
        <v>0</v>
      </c>
      <c r="H237" s="3">
        <f t="shared" si="21"/>
        <v>0</v>
      </c>
      <c r="I237">
        <f t="shared" si="26"/>
        <v>0</v>
      </c>
      <c r="J237">
        <f t="shared" si="24"/>
        <v>0</v>
      </c>
    </row>
    <row r="238" spans="1:10">
      <c r="A238" s="2">
        <v>42302</v>
      </c>
      <c r="B238" s="14">
        <f t="shared" si="27"/>
        <v>4495.2049999999999</v>
      </c>
      <c r="C238" s="26">
        <f t="shared" si="25"/>
        <v>899241</v>
      </c>
      <c r="D238" s="7">
        <v>0</v>
      </c>
      <c r="E238" s="28">
        <f t="shared" si="22"/>
        <v>0</v>
      </c>
      <c r="F238">
        <v>200</v>
      </c>
      <c r="G238" s="27">
        <f t="shared" si="23"/>
        <v>0</v>
      </c>
      <c r="H238" s="3">
        <f t="shared" si="21"/>
        <v>0</v>
      </c>
      <c r="I238">
        <f t="shared" si="26"/>
        <v>0</v>
      </c>
      <c r="J238">
        <f t="shared" si="24"/>
        <v>0</v>
      </c>
    </row>
    <row r="239" spans="1:10">
      <c r="A239" s="2">
        <v>42303</v>
      </c>
      <c r="B239" s="14">
        <f t="shared" si="27"/>
        <v>4495.2049999999999</v>
      </c>
      <c r="C239" s="26">
        <f t="shared" si="25"/>
        <v>899241</v>
      </c>
      <c r="D239" s="4">
        <v>0.05</v>
      </c>
      <c r="E239" s="28">
        <f t="shared" si="22"/>
        <v>44963</v>
      </c>
      <c r="F239">
        <v>200</v>
      </c>
      <c r="G239" s="27">
        <f t="shared" si="23"/>
        <v>224.82</v>
      </c>
      <c r="H239" s="3">
        <f t="shared" si="21"/>
        <v>314748</v>
      </c>
      <c r="I239">
        <f t="shared" si="26"/>
        <v>0.35</v>
      </c>
      <c r="J239">
        <f t="shared" si="24"/>
        <v>2599</v>
      </c>
    </row>
    <row r="240" spans="1:10">
      <c r="A240" s="2">
        <v>42304</v>
      </c>
      <c r="B240" s="14">
        <f t="shared" si="27"/>
        <v>4720.0150000000003</v>
      </c>
      <c r="C240" s="26">
        <f t="shared" si="25"/>
        <v>944203</v>
      </c>
      <c r="D240" s="4">
        <v>0.05</v>
      </c>
      <c r="E240" s="28">
        <f t="shared" si="22"/>
        <v>47211</v>
      </c>
      <c r="F240">
        <v>200</v>
      </c>
      <c r="G240" s="27">
        <f t="shared" si="23"/>
        <v>236.06</v>
      </c>
      <c r="H240" s="3">
        <f t="shared" si="21"/>
        <v>330484</v>
      </c>
      <c r="I240">
        <f t="shared" si="26"/>
        <v>0.35</v>
      </c>
      <c r="J240">
        <f t="shared" si="24"/>
        <v>2599</v>
      </c>
    </row>
    <row r="241" spans="1:10">
      <c r="A241" s="2">
        <v>42305</v>
      </c>
      <c r="B241" s="14">
        <f t="shared" si="27"/>
        <v>4956.0649999999996</v>
      </c>
      <c r="C241" s="26">
        <f t="shared" si="25"/>
        <v>991413</v>
      </c>
      <c r="D241" s="4">
        <v>0.05</v>
      </c>
      <c r="E241" s="28">
        <f t="shared" si="22"/>
        <v>49571</v>
      </c>
      <c r="F241">
        <v>200</v>
      </c>
      <c r="G241" s="27">
        <f t="shared" si="23"/>
        <v>247.86</v>
      </c>
      <c r="H241" s="3">
        <f t="shared" si="21"/>
        <v>347004</v>
      </c>
      <c r="I241">
        <f t="shared" si="26"/>
        <v>0.35</v>
      </c>
      <c r="J241">
        <f t="shared" si="24"/>
        <v>2599</v>
      </c>
    </row>
    <row r="242" spans="1:10">
      <c r="A242" s="2">
        <v>42306</v>
      </c>
      <c r="B242" s="14">
        <f t="shared" si="27"/>
        <v>5203.92</v>
      </c>
      <c r="C242" s="26">
        <f t="shared" si="25"/>
        <v>1040984</v>
      </c>
      <c r="D242" s="4">
        <v>0.05</v>
      </c>
      <c r="E242" s="28">
        <f t="shared" si="22"/>
        <v>52050</v>
      </c>
      <c r="F242">
        <v>200</v>
      </c>
      <c r="G242" s="27">
        <f t="shared" si="23"/>
        <v>260.25</v>
      </c>
      <c r="H242" s="3">
        <f t="shared" si="21"/>
        <v>364350</v>
      </c>
      <c r="I242">
        <f t="shared" si="26"/>
        <v>0.35</v>
      </c>
      <c r="J242">
        <f t="shared" si="24"/>
        <v>2599</v>
      </c>
    </row>
    <row r="243" spans="1:10">
      <c r="A243" s="2">
        <v>42307</v>
      </c>
      <c r="B243" s="14">
        <f t="shared" si="27"/>
        <v>5464.165</v>
      </c>
      <c r="C243" s="26">
        <f t="shared" si="25"/>
        <v>1093033</v>
      </c>
      <c r="D243" s="4">
        <v>0.05</v>
      </c>
      <c r="E243" s="28">
        <f t="shared" si="22"/>
        <v>54652</v>
      </c>
      <c r="F243">
        <v>200</v>
      </c>
      <c r="G243" s="27">
        <f t="shared" si="23"/>
        <v>273.26</v>
      </c>
      <c r="H243" s="3">
        <f t="shared" si="21"/>
        <v>382564</v>
      </c>
      <c r="I243">
        <f t="shared" si="26"/>
        <v>0.35</v>
      </c>
      <c r="J243">
        <f t="shared" si="24"/>
        <v>2599</v>
      </c>
    </row>
    <row r="244" spans="1:10">
      <c r="A244" s="2">
        <v>42308</v>
      </c>
      <c r="B244" s="14">
        <f t="shared" si="27"/>
        <v>5737.4250000000002</v>
      </c>
      <c r="C244" s="26">
        <f t="shared" si="25"/>
        <v>1147685</v>
      </c>
      <c r="D244" s="7">
        <v>0</v>
      </c>
      <c r="E244" s="28">
        <f t="shared" si="22"/>
        <v>0</v>
      </c>
      <c r="F244">
        <v>200</v>
      </c>
      <c r="G244" s="27">
        <f t="shared" si="23"/>
        <v>0</v>
      </c>
      <c r="H244" s="3">
        <f t="shared" si="21"/>
        <v>0</v>
      </c>
      <c r="I244">
        <f t="shared" si="26"/>
        <v>0</v>
      </c>
      <c r="J244">
        <f t="shared" si="24"/>
        <v>0</v>
      </c>
    </row>
    <row r="245" spans="1:10">
      <c r="A245" s="2">
        <v>42309</v>
      </c>
      <c r="B245" s="14">
        <f t="shared" si="27"/>
        <v>5737.4250000000002</v>
      </c>
      <c r="C245" s="26">
        <f t="shared" si="25"/>
        <v>1147685</v>
      </c>
      <c r="D245" s="7">
        <v>0</v>
      </c>
      <c r="E245" s="28">
        <f t="shared" si="22"/>
        <v>0</v>
      </c>
      <c r="F245">
        <v>200</v>
      </c>
      <c r="G245" s="27">
        <f t="shared" si="23"/>
        <v>0</v>
      </c>
      <c r="H245" s="3">
        <f t="shared" si="21"/>
        <v>0</v>
      </c>
      <c r="I245">
        <f t="shared" si="26"/>
        <v>0</v>
      </c>
      <c r="J245">
        <f t="shared" si="24"/>
        <v>0</v>
      </c>
    </row>
    <row r="246" spans="1:10">
      <c r="A246" s="2">
        <v>42310</v>
      </c>
      <c r="B246" s="14">
        <f t="shared" si="27"/>
        <v>5737.4250000000002</v>
      </c>
      <c r="C246" s="26">
        <f t="shared" si="25"/>
        <v>1147685</v>
      </c>
      <c r="D246" s="4">
        <v>0.05</v>
      </c>
      <c r="E246" s="28">
        <f t="shared" si="22"/>
        <v>57385</v>
      </c>
      <c r="F246">
        <v>200</v>
      </c>
      <c r="G246" s="27">
        <f t="shared" si="23"/>
        <v>286.93</v>
      </c>
      <c r="H246" s="3">
        <f t="shared" si="21"/>
        <v>401702</v>
      </c>
      <c r="I246">
        <f t="shared" si="26"/>
        <v>0.35</v>
      </c>
      <c r="J246">
        <f t="shared" si="24"/>
        <v>2599</v>
      </c>
    </row>
    <row r="247" spans="1:10">
      <c r="A247" s="2">
        <v>42311</v>
      </c>
      <c r="B247" s="14">
        <f t="shared" si="27"/>
        <v>6024.3450000000003</v>
      </c>
      <c r="C247" s="26">
        <f t="shared" si="25"/>
        <v>1205069</v>
      </c>
      <c r="D247" s="4">
        <v>0.05</v>
      </c>
      <c r="E247" s="28">
        <f t="shared" si="22"/>
        <v>60254</v>
      </c>
      <c r="F247">
        <v>200</v>
      </c>
      <c r="G247" s="27">
        <f t="shared" si="23"/>
        <v>301.27</v>
      </c>
      <c r="H247" s="3">
        <f t="shared" si="21"/>
        <v>421778</v>
      </c>
      <c r="I247">
        <f t="shared" si="26"/>
        <v>0.35</v>
      </c>
      <c r="J247">
        <f t="shared" si="24"/>
        <v>2599</v>
      </c>
    </row>
    <row r="248" spans="1:10">
      <c r="A248" s="2">
        <v>42312</v>
      </c>
      <c r="B248" s="14">
        <f t="shared" si="27"/>
        <v>6325.61</v>
      </c>
      <c r="C248" s="26">
        <f t="shared" si="25"/>
        <v>1265322</v>
      </c>
      <c r="D248" s="4">
        <v>0.05</v>
      </c>
      <c r="E248" s="28">
        <f t="shared" si="22"/>
        <v>63267</v>
      </c>
      <c r="F248">
        <v>200</v>
      </c>
      <c r="G248" s="27">
        <f t="shared" si="23"/>
        <v>316.33999999999997</v>
      </c>
      <c r="H248" s="3">
        <f t="shared" si="21"/>
        <v>442875.99999999994</v>
      </c>
      <c r="I248">
        <f t="shared" si="26"/>
        <v>0.35</v>
      </c>
      <c r="J248">
        <f t="shared" si="24"/>
        <v>2599</v>
      </c>
    </row>
    <row r="249" spans="1:10">
      <c r="A249" s="2">
        <v>42313</v>
      </c>
      <c r="B249" s="14">
        <f t="shared" si="27"/>
        <v>6641.94</v>
      </c>
      <c r="C249" s="26">
        <f t="shared" si="25"/>
        <v>1328588</v>
      </c>
      <c r="D249" s="4">
        <v>0.05</v>
      </c>
      <c r="E249" s="28">
        <f t="shared" si="22"/>
        <v>66430</v>
      </c>
      <c r="F249">
        <v>200</v>
      </c>
      <c r="G249" s="27">
        <f t="shared" si="23"/>
        <v>332.15</v>
      </c>
      <c r="H249" s="3">
        <f t="shared" si="21"/>
        <v>465009.99999999994</v>
      </c>
      <c r="I249">
        <f t="shared" si="26"/>
        <v>0.35</v>
      </c>
      <c r="J249">
        <f t="shared" si="24"/>
        <v>2599</v>
      </c>
    </row>
    <row r="250" spans="1:10">
      <c r="A250" s="2">
        <v>42314</v>
      </c>
      <c r="B250" s="14">
        <f t="shared" si="27"/>
        <v>6974.085</v>
      </c>
      <c r="C250" s="26">
        <f t="shared" si="25"/>
        <v>1395017</v>
      </c>
      <c r="D250" s="4">
        <v>0.05</v>
      </c>
      <c r="E250" s="28">
        <f t="shared" si="22"/>
        <v>69751</v>
      </c>
      <c r="F250">
        <v>200</v>
      </c>
      <c r="G250" s="27">
        <f t="shared" si="23"/>
        <v>348.76</v>
      </c>
      <c r="H250" s="3">
        <f t="shared" si="21"/>
        <v>488263.99999999994</v>
      </c>
      <c r="I250">
        <f t="shared" si="26"/>
        <v>0.35</v>
      </c>
      <c r="J250">
        <f t="shared" si="24"/>
        <v>2599</v>
      </c>
    </row>
    <row r="251" spans="1:10">
      <c r="A251" s="2">
        <v>42315</v>
      </c>
      <c r="B251" s="14">
        <f t="shared" si="27"/>
        <v>7322.84</v>
      </c>
      <c r="C251" s="26">
        <f t="shared" si="25"/>
        <v>1464768</v>
      </c>
      <c r="D251" s="7">
        <v>0</v>
      </c>
      <c r="E251" s="28">
        <f t="shared" si="22"/>
        <v>0</v>
      </c>
      <c r="F251">
        <v>200</v>
      </c>
      <c r="G251" s="27">
        <f t="shared" si="23"/>
        <v>0</v>
      </c>
      <c r="H251" s="3">
        <f t="shared" si="21"/>
        <v>0</v>
      </c>
      <c r="I251">
        <f t="shared" si="26"/>
        <v>0</v>
      </c>
      <c r="J251">
        <f t="shared" si="24"/>
        <v>0</v>
      </c>
    </row>
    <row r="252" spans="1:10">
      <c r="A252" s="2">
        <v>42316</v>
      </c>
      <c r="B252" s="14">
        <f t="shared" si="27"/>
        <v>7322.84</v>
      </c>
      <c r="C252" s="26">
        <f t="shared" si="25"/>
        <v>1464768</v>
      </c>
      <c r="D252" s="7">
        <v>0</v>
      </c>
      <c r="E252" s="28">
        <f t="shared" si="22"/>
        <v>0</v>
      </c>
      <c r="F252">
        <v>200</v>
      </c>
      <c r="G252" s="27">
        <f t="shared" si="23"/>
        <v>0</v>
      </c>
      <c r="H252" s="3">
        <f t="shared" si="21"/>
        <v>0</v>
      </c>
      <c r="I252">
        <f t="shared" si="26"/>
        <v>0</v>
      </c>
      <c r="J252">
        <f t="shared" si="24"/>
        <v>0</v>
      </c>
    </row>
    <row r="253" spans="1:10">
      <c r="A253" s="2">
        <v>42317</v>
      </c>
      <c r="B253" s="14">
        <f t="shared" si="27"/>
        <v>7322.84</v>
      </c>
      <c r="C253" s="26">
        <f t="shared" si="25"/>
        <v>1464768</v>
      </c>
      <c r="D253" s="4">
        <v>0.05</v>
      </c>
      <c r="E253" s="28">
        <f t="shared" si="22"/>
        <v>73239</v>
      </c>
      <c r="F253">
        <v>200</v>
      </c>
      <c r="G253" s="27">
        <f t="shared" si="23"/>
        <v>366.2</v>
      </c>
      <c r="H253" s="3">
        <f t="shared" si="21"/>
        <v>512680</v>
      </c>
      <c r="I253">
        <f t="shared" si="26"/>
        <v>0.35</v>
      </c>
      <c r="J253">
        <f t="shared" si="24"/>
        <v>2599</v>
      </c>
    </row>
    <row r="254" spans="1:10">
      <c r="A254" s="2">
        <v>42318</v>
      </c>
      <c r="B254" s="14">
        <f t="shared" si="27"/>
        <v>7689.03</v>
      </c>
      <c r="C254" s="26">
        <f t="shared" si="25"/>
        <v>1538006</v>
      </c>
      <c r="D254" s="4">
        <v>0.05</v>
      </c>
      <c r="E254" s="28">
        <f t="shared" si="22"/>
        <v>76901</v>
      </c>
      <c r="F254">
        <v>200</v>
      </c>
      <c r="G254" s="27">
        <f t="shared" si="23"/>
        <v>384.51</v>
      </c>
      <c r="H254" s="3">
        <f t="shared" si="21"/>
        <v>538314</v>
      </c>
      <c r="I254">
        <f t="shared" si="26"/>
        <v>0.35</v>
      </c>
      <c r="J254">
        <f t="shared" si="24"/>
        <v>2599</v>
      </c>
    </row>
    <row r="255" spans="1:10">
      <c r="A255" s="2">
        <v>42319</v>
      </c>
      <c r="B255" s="14">
        <f t="shared" si="27"/>
        <v>8073.53</v>
      </c>
      <c r="C255" s="26">
        <f t="shared" si="25"/>
        <v>1614906</v>
      </c>
      <c r="D255" s="4">
        <v>0.05</v>
      </c>
      <c r="E255" s="28">
        <f t="shared" si="22"/>
        <v>80746</v>
      </c>
      <c r="F255">
        <v>200</v>
      </c>
      <c r="G255" s="27">
        <f t="shared" si="23"/>
        <v>403.73</v>
      </c>
      <c r="H255" s="3">
        <f t="shared" si="21"/>
        <v>565222</v>
      </c>
      <c r="I255">
        <f t="shared" si="26"/>
        <v>0.35</v>
      </c>
      <c r="J255">
        <f t="shared" si="24"/>
        <v>2599</v>
      </c>
    </row>
    <row r="256" spans="1:10">
      <c r="A256" s="2">
        <v>42320</v>
      </c>
      <c r="B256" s="14">
        <f t="shared" si="27"/>
        <v>8477.2549999999992</v>
      </c>
      <c r="C256" s="26">
        <f t="shared" si="25"/>
        <v>1695651</v>
      </c>
      <c r="D256" s="4">
        <v>0.05</v>
      </c>
      <c r="E256" s="28">
        <f t="shared" si="22"/>
        <v>84783</v>
      </c>
      <c r="F256">
        <v>200</v>
      </c>
      <c r="G256" s="27">
        <f t="shared" si="23"/>
        <v>423.92</v>
      </c>
      <c r="H256" s="3">
        <f t="shared" si="21"/>
        <v>593488</v>
      </c>
      <c r="I256">
        <f t="shared" si="26"/>
        <v>0.35</v>
      </c>
      <c r="J256">
        <f t="shared" si="24"/>
        <v>2599</v>
      </c>
    </row>
    <row r="257" spans="1:10">
      <c r="A257" s="2">
        <v>42321</v>
      </c>
      <c r="B257" s="14">
        <f t="shared" si="27"/>
        <v>8901.17</v>
      </c>
      <c r="C257" s="26">
        <f t="shared" si="25"/>
        <v>1780434</v>
      </c>
      <c r="D257" s="4">
        <v>0.05</v>
      </c>
      <c r="E257" s="28">
        <f t="shared" si="22"/>
        <v>89022</v>
      </c>
      <c r="F257">
        <v>200</v>
      </c>
      <c r="G257" s="27">
        <f t="shared" si="23"/>
        <v>445.11</v>
      </c>
      <c r="H257" s="3">
        <f t="shared" si="21"/>
        <v>623154</v>
      </c>
      <c r="I257">
        <f t="shared" si="26"/>
        <v>0.35</v>
      </c>
      <c r="J257">
        <f t="shared" si="24"/>
        <v>2599</v>
      </c>
    </row>
    <row r="258" spans="1:10">
      <c r="A258" s="2">
        <v>42322</v>
      </c>
      <c r="B258" s="14">
        <f t="shared" si="27"/>
        <v>9346.2800000000007</v>
      </c>
      <c r="C258" s="26">
        <f t="shared" si="25"/>
        <v>1869456</v>
      </c>
      <c r="D258" s="7">
        <v>0</v>
      </c>
      <c r="E258" s="28">
        <f t="shared" si="22"/>
        <v>0</v>
      </c>
      <c r="F258">
        <v>200</v>
      </c>
      <c r="G258" s="27">
        <f t="shared" si="23"/>
        <v>0</v>
      </c>
      <c r="H258" s="3">
        <f t="shared" ref="H258:H305" si="28">G258*14*100</f>
        <v>0</v>
      </c>
      <c r="I258">
        <f t="shared" si="26"/>
        <v>0</v>
      </c>
      <c r="J258">
        <f t="shared" si="24"/>
        <v>0</v>
      </c>
    </row>
    <row r="259" spans="1:10">
      <c r="A259" s="2">
        <v>42323</v>
      </c>
      <c r="B259" s="14">
        <f t="shared" si="27"/>
        <v>9346.2800000000007</v>
      </c>
      <c r="C259" s="26">
        <f t="shared" si="25"/>
        <v>1869456</v>
      </c>
      <c r="D259" s="7">
        <v>0</v>
      </c>
      <c r="E259" s="28">
        <f t="shared" ref="E259:E305" si="29">ROUNDUP(C259*D259,0)</f>
        <v>0</v>
      </c>
      <c r="F259">
        <v>200</v>
      </c>
      <c r="G259" s="27">
        <f t="shared" ref="G259:G305" si="30">ROUND((E259)/F259,2)</f>
        <v>0</v>
      </c>
      <c r="H259" s="3">
        <f t="shared" si="28"/>
        <v>0</v>
      </c>
      <c r="I259">
        <f t="shared" si="26"/>
        <v>0</v>
      </c>
      <c r="J259">
        <f t="shared" ref="J259:J305" si="31">ROUNDDOWN(IF(G259=0,0,(C259-H259)/(G259)),0)</f>
        <v>0</v>
      </c>
    </row>
    <row r="260" spans="1:10">
      <c r="A260" s="2">
        <v>42324</v>
      </c>
      <c r="B260" s="14">
        <f t="shared" si="27"/>
        <v>9346.2800000000007</v>
      </c>
      <c r="C260" s="26">
        <f t="shared" ref="C260:C305" si="32">ROUND(C259*(1+D259),0)</f>
        <v>1869456</v>
      </c>
      <c r="D260" s="4">
        <v>0.05</v>
      </c>
      <c r="E260" s="28">
        <f t="shared" si="29"/>
        <v>93473</v>
      </c>
      <c r="F260">
        <v>200</v>
      </c>
      <c r="G260" s="27">
        <f t="shared" si="30"/>
        <v>467.37</v>
      </c>
      <c r="H260" s="3">
        <f t="shared" si="28"/>
        <v>654318</v>
      </c>
      <c r="I260">
        <f t="shared" ref="I260:I305" si="33">ROUND(H260/C260,2)</f>
        <v>0.35</v>
      </c>
      <c r="J260">
        <f t="shared" si="31"/>
        <v>2599</v>
      </c>
    </row>
    <row r="261" spans="1:10">
      <c r="A261" s="2">
        <v>42325</v>
      </c>
      <c r="B261" s="14">
        <f t="shared" si="27"/>
        <v>9813.6450000000004</v>
      </c>
      <c r="C261" s="26">
        <f t="shared" si="32"/>
        <v>1962929</v>
      </c>
      <c r="D261" s="4">
        <v>0.05</v>
      </c>
      <c r="E261" s="28">
        <f t="shared" si="29"/>
        <v>98147</v>
      </c>
      <c r="F261">
        <v>200</v>
      </c>
      <c r="G261" s="27">
        <f t="shared" si="30"/>
        <v>490.74</v>
      </c>
      <c r="H261" s="3">
        <f t="shared" si="28"/>
        <v>687036</v>
      </c>
      <c r="I261">
        <f t="shared" si="33"/>
        <v>0.35</v>
      </c>
      <c r="J261">
        <f t="shared" si="31"/>
        <v>2599</v>
      </c>
    </row>
    <row r="262" spans="1:10">
      <c r="A262" s="2">
        <v>42326</v>
      </c>
      <c r="B262" s="14">
        <f t="shared" ref="B262:B305" si="34">(C262-C$3)/C$3</f>
        <v>10304.375</v>
      </c>
      <c r="C262" s="26">
        <f t="shared" si="32"/>
        <v>2061075</v>
      </c>
      <c r="D262" s="4">
        <v>0.05</v>
      </c>
      <c r="E262" s="28">
        <f t="shared" si="29"/>
        <v>103054</v>
      </c>
      <c r="F262">
        <v>200</v>
      </c>
      <c r="G262" s="27">
        <f t="shared" si="30"/>
        <v>515.27</v>
      </c>
      <c r="H262" s="3">
        <f t="shared" si="28"/>
        <v>721378</v>
      </c>
      <c r="I262">
        <f t="shared" si="33"/>
        <v>0.35</v>
      </c>
      <c r="J262">
        <f t="shared" si="31"/>
        <v>2599</v>
      </c>
    </row>
    <row r="263" spans="1:10">
      <c r="A263" s="2">
        <v>42327</v>
      </c>
      <c r="B263" s="14">
        <f t="shared" si="34"/>
        <v>10819.645</v>
      </c>
      <c r="C263" s="26">
        <f t="shared" si="32"/>
        <v>2164129</v>
      </c>
      <c r="D263" s="4">
        <v>0.05</v>
      </c>
      <c r="E263" s="28">
        <f t="shared" si="29"/>
        <v>108207</v>
      </c>
      <c r="F263">
        <v>200</v>
      </c>
      <c r="G263" s="27">
        <f t="shared" si="30"/>
        <v>541.04</v>
      </c>
      <c r="H263" s="3">
        <f t="shared" si="28"/>
        <v>757456</v>
      </c>
      <c r="I263">
        <f t="shared" si="33"/>
        <v>0.35</v>
      </c>
      <c r="J263">
        <f t="shared" si="31"/>
        <v>2599</v>
      </c>
    </row>
    <row r="264" spans="1:10">
      <c r="A264" s="2">
        <v>42328</v>
      </c>
      <c r="B264" s="14">
        <f t="shared" si="34"/>
        <v>11360.674999999999</v>
      </c>
      <c r="C264" s="26">
        <f t="shared" si="32"/>
        <v>2272335</v>
      </c>
      <c r="D264" s="4">
        <v>0.05</v>
      </c>
      <c r="E264" s="28">
        <f t="shared" si="29"/>
        <v>113617</v>
      </c>
      <c r="F264">
        <v>200</v>
      </c>
      <c r="G264" s="27">
        <f t="shared" si="30"/>
        <v>568.09</v>
      </c>
      <c r="H264" s="3">
        <f t="shared" si="28"/>
        <v>795326</v>
      </c>
      <c r="I264">
        <f t="shared" si="33"/>
        <v>0.35</v>
      </c>
      <c r="J264">
        <f t="shared" si="31"/>
        <v>2599</v>
      </c>
    </row>
    <row r="265" spans="1:10">
      <c r="A265" s="2">
        <v>42329</v>
      </c>
      <c r="B265" s="14">
        <f t="shared" si="34"/>
        <v>11928.76</v>
      </c>
      <c r="C265" s="26">
        <f t="shared" si="32"/>
        <v>2385952</v>
      </c>
      <c r="D265" s="7">
        <v>0</v>
      </c>
      <c r="E265" s="28">
        <f t="shared" si="29"/>
        <v>0</v>
      </c>
      <c r="F265">
        <v>200</v>
      </c>
      <c r="G265" s="27">
        <f t="shared" si="30"/>
        <v>0</v>
      </c>
      <c r="H265" s="3">
        <f t="shared" si="28"/>
        <v>0</v>
      </c>
      <c r="I265">
        <f t="shared" si="33"/>
        <v>0</v>
      </c>
      <c r="J265">
        <f t="shared" si="31"/>
        <v>0</v>
      </c>
    </row>
    <row r="266" spans="1:10">
      <c r="A266" s="2">
        <v>42330</v>
      </c>
      <c r="B266" s="14">
        <f t="shared" si="34"/>
        <v>11928.76</v>
      </c>
      <c r="C266" s="26">
        <f t="shared" si="32"/>
        <v>2385952</v>
      </c>
      <c r="D266" s="7">
        <v>0</v>
      </c>
      <c r="E266" s="28">
        <f t="shared" si="29"/>
        <v>0</v>
      </c>
      <c r="F266">
        <v>200</v>
      </c>
      <c r="G266" s="27">
        <f t="shared" si="30"/>
        <v>0</v>
      </c>
      <c r="H266" s="3">
        <f t="shared" si="28"/>
        <v>0</v>
      </c>
      <c r="I266">
        <f t="shared" si="33"/>
        <v>0</v>
      </c>
      <c r="J266">
        <f t="shared" si="31"/>
        <v>0</v>
      </c>
    </row>
    <row r="267" spans="1:10">
      <c r="A267" s="2">
        <v>42331</v>
      </c>
      <c r="B267" s="14">
        <f t="shared" si="34"/>
        <v>11928.76</v>
      </c>
      <c r="C267" s="26">
        <f t="shared" si="32"/>
        <v>2385952</v>
      </c>
      <c r="D267" s="4">
        <v>0.05</v>
      </c>
      <c r="E267" s="28">
        <f t="shared" si="29"/>
        <v>119298</v>
      </c>
      <c r="F267">
        <v>200</v>
      </c>
      <c r="G267" s="27">
        <f t="shared" si="30"/>
        <v>596.49</v>
      </c>
      <c r="H267" s="3">
        <f t="shared" si="28"/>
        <v>835086</v>
      </c>
      <c r="I267">
        <f t="shared" si="33"/>
        <v>0.35</v>
      </c>
      <c r="J267">
        <f t="shared" si="31"/>
        <v>2599</v>
      </c>
    </row>
    <row r="268" spans="1:10">
      <c r="A268" s="2">
        <v>42332</v>
      </c>
      <c r="B268" s="14">
        <f t="shared" si="34"/>
        <v>12525.25</v>
      </c>
      <c r="C268" s="26">
        <f t="shared" si="32"/>
        <v>2505250</v>
      </c>
      <c r="D268" s="4">
        <v>0.05</v>
      </c>
      <c r="E268" s="28">
        <f t="shared" si="29"/>
        <v>125263</v>
      </c>
      <c r="F268">
        <v>200</v>
      </c>
      <c r="G268" s="27">
        <f t="shared" si="30"/>
        <v>626.32000000000005</v>
      </c>
      <c r="H268" s="3">
        <f t="shared" si="28"/>
        <v>876848.00000000012</v>
      </c>
      <c r="I268">
        <f t="shared" si="33"/>
        <v>0.35</v>
      </c>
      <c r="J268">
        <f t="shared" si="31"/>
        <v>2599</v>
      </c>
    </row>
    <row r="269" spans="1:10">
      <c r="A269" s="2">
        <v>42333</v>
      </c>
      <c r="B269" s="14">
        <f t="shared" si="34"/>
        <v>13151.565000000001</v>
      </c>
      <c r="C269" s="26">
        <f t="shared" si="32"/>
        <v>2630513</v>
      </c>
      <c r="D269" s="4">
        <v>0.05</v>
      </c>
      <c r="E269" s="28">
        <f t="shared" si="29"/>
        <v>131526</v>
      </c>
      <c r="F269">
        <v>200</v>
      </c>
      <c r="G269" s="27">
        <f t="shared" si="30"/>
        <v>657.63</v>
      </c>
      <c r="H269" s="3">
        <f t="shared" si="28"/>
        <v>920682</v>
      </c>
      <c r="I269">
        <f t="shared" si="33"/>
        <v>0.35</v>
      </c>
      <c r="J269">
        <f t="shared" si="31"/>
        <v>2599</v>
      </c>
    </row>
    <row r="270" spans="1:10">
      <c r="A270" s="2">
        <v>42334</v>
      </c>
      <c r="B270" s="14">
        <f t="shared" si="34"/>
        <v>13809.195</v>
      </c>
      <c r="C270" s="26">
        <f t="shared" si="32"/>
        <v>2762039</v>
      </c>
      <c r="D270" s="4">
        <v>0.05</v>
      </c>
      <c r="E270" s="28">
        <f t="shared" si="29"/>
        <v>138102</v>
      </c>
      <c r="F270">
        <v>200</v>
      </c>
      <c r="G270" s="27">
        <f t="shared" si="30"/>
        <v>690.51</v>
      </c>
      <c r="H270" s="3">
        <f t="shared" si="28"/>
        <v>966714</v>
      </c>
      <c r="I270">
        <f t="shared" si="33"/>
        <v>0.35</v>
      </c>
      <c r="J270">
        <f t="shared" si="31"/>
        <v>2599</v>
      </c>
    </row>
    <row r="271" spans="1:10">
      <c r="A271" s="2">
        <v>42335</v>
      </c>
      <c r="B271" s="14">
        <f t="shared" si="34"/>
        <v>14499.705</v>
      </c>
      <c r="C271" s="26">
        <f t="shared" si="32"/>
        <v>2900141</v>
      </c>
      <c r="D271" s="4">
        <v>0.05</v>
      </c>
      <c r="E271" s="28">
        <f t="shared" si="29"/>
        <v>145008</v>
      </c>
      <c r="F271">
        <v>200</v>
      </c>
      <c r="G271" s="27">
        <f t="shared" si="30"/>
        <v>725.04</v>
      </c>
      <c r="H271" s="3">
        <f t="shared" si="28"/>
        <v>1015056</v>
      </c>
      <c r="I271">
        <f t="shared" si="33"/>
        <v>0.35</v>
      </c>
      <c r="J271">
        <f t="shared" si="31"/>
        <v>2599</v>
      </c>
    </row>
    <row r="272" spans="1:10">
      <c r="A272" s="2">
        <v>42336</v>
      </c>
      <c r="B272" s="14">
        <f t="shared" si="34"/>
        <v>15224.74</v>
      </c>
      <c r="C272" s="26">
        <f t="shared" si="32"/>
        <v>3045148</v>
      </c>
      <c r="D272" s="7">
        <v>0</v>
      </c>
      <c r="E272" s="28">
        <f t="shared" si="29"/>
        <v>0</v>
      </c>
      <c r="F272">
        <v>200</v>
      </c>
      <c r="G272" s="27">
        <f t="shared" si="30"/>
        <v>0</v>
      </c>
      <c r="H272" s="3">
        <f t="shared" si="28"/>
        <v>0</v>
      </c>
      <c r="I272">
        <f t="shared" si="33"/>
        <v>0</v>
      </c>
      <c r="J272">
        <f t="shared" si="31"/>
        <v>0</v>
      </c>
    </row>
    <row r="273" spans="1:10">
      <c r="A273" s="2">
        <v>42337</v>
      </c>
      <c r="B273" s="14">
        <f t="shared" si="34"/>
        <v>15224.74</v>
      </c>
      <c r="C273" s="26">
        <f t="shared" si="32"/>
        <v>3045148</v>
      </c>
      <c r="D273" s="7">
        <v>0</v>
      </c>
      <c r="E273" s="28">
        <f t="shared" si="29"/>
        <v>0</v>
      </c>
      <c r="F273">
        <v>200</v>
      </c>
      <c r="G273" s="27">
        <f t="shared" si="30"/>
        <v>0</v>
      </c>
      <c r="H273" s="3">
        <f t="shared" si="28"/>
        <v>0</v>
      </c>
      <c r="I273">
        <f t="shared" si="33"/>
        <v>0</v>
      </c>
      <c r="J273">
        <f t="shared" si="31"/>
        <v>0</v>
      </c>
    </row>
    <row r="274" spans="1:10">
      <c r="A274" s="2">
        <v>42338</v>
      </c>
      <c r="B274" s="14">
        <f t="shared" si="34"/>
        <v>15224.74</v>
      </c>
      <c r="C274" s="26">
        <f t="shared" si="32"/>
        <v>3045148</v>
      </c>
      <c r="D274" s="4">
        <v>0.05</v>
      </c>
      <c r="E274" s="28">
        <f t="shared" si="29"/>
        <v>152258</v>
      </c>
      <c r="F274">
        <v>200</v>
      </c>
      <c r="G274" s="27">
        <f t="shared" si="30"/>
        <v>761.29</v>
      </c>
      <c r="H274" s="3">
        <f t="shared" si="28"/>
        <v>1065806</v>
      </c>
      <c r="I274">
        <f t="shared" si="33"/>
        <v>0.35</v>
      </c>
      <c r="J274">
        <f t="shared" si="31"/>
        <v>2599</v>
      </c>
    </row>
    <row r="275" spans="1:10">
      <c r="A275" s="2">
        <v>42339</v>
      </c>
      <c r="B275" s="14">
        <f t="shared" si="34"/>
        <v>15986.025</v>
      </c>
      <c r="C275" s="26">
        <f t="shared" si="32"/>
        <v>3197405</v>
      </c>
      <c r="D275" s="4">
        <v>0.05</v>
      </c>
      <c r="E275" s="28">
        <f t="shared" si="29"/>
        <v>159871</v>
      </c>
      <c r="F275">
        <v>200</v>
      </c>
      <c r="G275" s="27">
        <f t="shared" si="30"/>
        <v>799.36</v>
      </c>
      <c r="H275" s="3">
        <f t="shared" si="28"/>
        <v>1119104</v>
      </c>
      <c r="I275">
        <f t="shared" si="33"/>
        <v>0.35</v>
      </c>
      <c r="J275">
        <f t="shared" si="31"/>
        <v>2599</v>
      </c>
    </row>
    <row r="276" spans="1:10">
      <c r="A276" s="2">
        <v>42340</v>
      </c>
      <c r="B276" s="14">
        <f t="shared" si="34"/>
        <v>16785.375</v>
      </c>
      <c r="C276" s="26">
        <f t="shared" si="32"/>
        <v>3357275</v>
      </c>
      <c r="D276" s="4">
        <v>0.05</v>
      </c>
      <c r="E276" s="28">
        <f t="shared" si="29"/>
        <v>167864</v>
      </c>
      <c r="F276">
        <v>200</v>
      </c>
      <c r="G276" s="27">
        <f t="shared" si="30"/>
        <v>839.32</v>
      </c>
      <c r="H276" s="3">
        <f t="shared" si="28"/>
        <v>1175048.0000000002</v>
      </c>
      <c r="I276">
        <f t="shared" si="33"/>
        <v>0.35</v>
      </c>
      <c r="J276">
        <f t="shared" si="31"/>
        <v>2599</v>
      </c>
    </row>
    <row r="277" spans="1:10">
      <c r="A277" s="2">
        <v>42341</v>
      </c>
      <c r="B277" s="14">
        <f t="shared" si="34"/>
        <v>17624.695</v>
      </c>
      <c r="C277" s="26">
        <f t="shared" si="32"/>
        <v>3525139</v>
      </c>
      <c r="D277" s="4">
        <v>0.05</v>
      </c>
      <c r="E277" s="28">
        <f t="shared" si="29"/>
        <v>176257</v>
      </c>
      <c r="F277">
        <v>200</v>
      </c>
      <c r="G277" s="27">
        <f t="shared" si="30"/>
        <v>881.29</v>
      </c>
      <c r="H277" s="3">
        <f t="shared" si="28"/>
        <v>1233806</v>
      </c>
      <c r="I277">
        <f t="shared" si="33"/>
        <v>0.35</v>
      </c>
      <c r="J277">
        <f t="shared" si="31"/>
        <v>2599</v>
      </c>
    </row>
    <row r="278" spans="1:10">
      <c r="A278" s="2">
        <v>42342</v>
      </c>
      <c r="B278" s="14">
        <f t="shared" si="34"/>
        <v>18505.98</v>
      </c>
      <c r="C278" s="26">
        <f t="shared" si="32"/>
        <v>3701396</v>
      </c>
      <c r="D278" s="4">
        <v>0.05</v>
      </c>
      <c r="E278" s="28">
        <f t="shared" si="29"/>
        <v>185070</v>
      </c>
      <c r="F278">
        <v>200</v>
      </c>
      <c r="G278" s="27">
        <f t="shared" si="30"/>
        <v>925.35</v>
      </c>
      <c r="H278" s="3">
        <f t="shared" si="28"/>
        <v>1295490</v>
      </c>
      <c r="I278">
        <f t="shared" si="33"/>
        <v>0.35</v>
      </c>
      <c r="J278">
        <f t="shared" si="31"/>
        <v>2599</v>
      </c>
    </row>
    <row r="279" spans="1:10">
      <c r="A279" s="2">
        <v>42343</v>
      </c>
      <c r="B279" s="14">
        <f t="shared" si="34"/>
        <v>19431.330000000002</v>
      </c>
      <c r="C279" s="26">
        <f t="shared" si="32"/>
        <v>3886466</v>
      </c>
      <c r="D279" s="7">
        <v>0</v>
      </c>
      <c r="E279" s="28">
        <f t="shared" si="29"/>
        <v>0</v>
      </c>
      <c r="F279">
        <v>200</v>
      </c>
      <c r="G279" s="27">
        <f t="shared" si="30"/>
        <v>0</v>
      </c>
      <c r="H279" s="3">
        <f t="shared" si="28"/>
        <v>0</v>
      </c>
      <c r="I279">
        <f t="shared" si="33"/>
        <v>0</v>
      </c>
      <c r="J279">
        <f t="shared" si="31"/>
        <v>0</v>
      </c>
    </row>
    <row r="280" spans="1:10">
      <c r="A280" s="2">
        <v>42344</v>
      </c>
      <c r="B280" s="14">
        <f t="shared" si="34"/>
        <v>19431.330000000002</v>
      </c>
      <c r="C280" s="26">
        <f t="shared" si="32"/>
        <v>3886466</v>
      </c>
      <c r="D280" s="7">
        <v>0</v>
      </c>
      <c r="E280" s="28">
        <f t="shared" si="29"/>
        <v>0</v>
      </c>
      <c r="F280">
        <v>200</v>
      </c>
      <c r="G280" s="27">
        <f t="shared" si="30"/>
        <v>0</v>
      </c>
      <c r="H280" s="3">
        <f t="shared" si="28"/>
        <v>0</v>
      </c>
      <c r="I280">
        <f t="shared" si="33"/>
        <v>0</v>
      </c>
      <c r="J280">
        <f t="shared" si="31"/>
        <v>0</v>
      </c>
    </row>
    <row r="281" spans="1:10">
      <c r="A281" s="2">
        <v>42345</v>
      </c>
      <c r="B281" s="14">
        <f t="shared" si="34"/>
        <v>19431.330000000002</v>
      </c>
      <c r="C281" s="26">
        <f t="shared" si="32"/>
        <v>3886466</v>
      </c>
      <c r="D281" s="4">
        <v>0.05</v>
      </c>
      <c r="E281" s="28">
        <f t="shared" si="29"/>
        <v>194324</v>
      </c>
      <c r="F281">
        <v>200</v>
      </c>
      <c r="G281" s="27">
        <f t="shared" si="30"/>
        <v>971.62</v>
      </c>
      <c r="H281" s="3">
        <f t="shared" si="28"/>
        <v>1360268</v>
      </c>
      <c r="I281">
        <f t="shared" si="33"/>
        <v>0.35</v>
      </c>
      <c r="J281">
        <f t="shared" si="31"/>
        <v>2599</v>
      </c>
    </row>
    <row r="282" spans="1:10">
      <c r="A282" s="2">
        <v>42346</v>
      </c>
      <c r="B282" s="14">
        <f t="shared" si="34"/>
        <v>20402.945</v>
      </c>
      <c r="C282" s="26">
        <f t="shared" si="32"/>
        <v>4080789</v>
      </c>
      <c r="D282" s="4">
        <v>0.05</v>
      </c>
      <c r="E282" s="28">
        <f t="shared" si="29"/>
        <v>204040</v>
      </c>
      <c r="F282">
        <v>200</v>
      </c>
      <c r="G282" s="27">
        <f t="shared" si="30"/>
        <v>1020.2</v>
      </c>
      <c r="H282" s="3">
        <f t="shared" si="28"/>
        <v>1428280</v>
      </c>
      <c r="I282">
        <f t="shared" si="33"/>
        <v>0.35</v>
      </c>
      <c r="J282">
        <f t="shared" si="31"/>
        <v>2599</v>
      </c>
    </row>
    <row r="283" spans="1:10">
      <c r="A283" s="2">
        <v>42347</v>
      </c>
      <c r="B283" s="14">
        <f t="shared" si="34"/>
        <v>21423.14</v>
      </c>
      <c r="C283" s="26">
        <f t="shared" si="32"/>
        <v>4284828</v>
      </c>
      <c r="D283" s="4">
        <v>0.05</v>
      </c>
      <c r="E283" s="28">
        <f t="shared" si="29"/>
        <v>214242</v>
      </c>
      <c r="F283">
        <v>200</v>
      </c>
      <c r="G283" s="27">
        <f t="shared" si="30"/>
        <v>1071.21</v>
      </c>
      <c r="H283" s="3">
        <f t="shared" si="28"/>
        <v>1499694</v>
      </c>
      <c r="I283">
        <f t="shared" si="33"/>
        <v>0.35</v>
      </c>
      <c r="J283">
        <f t="shared" si="31"/>
        <v>2599</v>
      </c>
    </row>
    <row r="284" spans="1:10">
      <c r="A284" s="2">
        <v>42348</v>
      </c>
      <c r="B284" s="14">
        <f t="shared" si="34"/>
        <v>22494.345000000001</v>
      </c>
      <c r="C284" s="26">
        <f t="shared" si="32"/>
        <v>4499069</v>
      </c>
      <c r="D284" s="4">
        <v>0.05</v>
      </c>
      <c r="E284" s="28">
        <f t="shared" si="29"/>
        <v>224954</v>
      </c>
      <c r="F284">
        <v>200</v>
      </c>
      <c r="G284" s="27">
        <f t="shared" si="30"/>
        <v>1124.77</v>
      </c>
      <c r="H284" s="3">
        <f t="shared" si="28"/>
        <v>1574678</v>
      </c>
      <c r="I284">
        <f t="shared" si="33"/>
        <v>0.35</v>
      </c>
      <c r="J284">
        <f t="shared" si="31"/>
        <v>2599</v>
      </c>
    </row>
    <row r="285" spans="1:10">
      <c r="A285" s="2">
        <v>42349</v>
      </c>
      <c r="B285" s="14">
        <f t="shared" si="34"/>
        <v>23619.11</v>
      </c>
      <c r="C285" s="26">
        <f t="shared" si="32"/>
        <v>4724022</v>
      </c>
      <c r="D285" s="4">
        <v>0.05</v>
      </c>
      <c r="E285" s="28">
        <f t="shared" si="29"/>
        <v>236202</v>
      </c>
      <c r="F285">
        <v>200</v>
      </c>
      <c r="G285" s="27">
        <f t="shared" si="30"/>
        <v>1181.01</v>
      </c>
      <c r="H285" s="3">
        <f t="shared" si="28"/>
        <v>1653414</v>
      </c>
      <c r="I285">
        <f t="shared" si="33"/>
        <v>0.35</v>
      </c>
      <c r="J285">
        <f t="shared" si="31"/>
        <v>2599</v>
      </c>
    </row>
    <row r="286" spans="1:10">
      <c r="A286" s="2">
        <v>42350</v>
      </c>
      <c r="B286" s="14">
        <f t="shared" si="34"/>
        <v>24800.115000000002</v>
      </c>
      <c r="C286" s="26">
        <f t="shared" si="32"/>
        <v>4960223</v>
      </c>
      <c r="D286" s="4">
        <v>0.05</v>
      </c>
      <c r="E286" s="28">
        <f t="shared" si="29"/>
        <v>248012</v>
      </c>
      <c r="F286">
        <v>200</v>
      </c>
      <c r="G286" s="27">
        <f t="shared" si="30"/>
        <v>1240.06</v>
      </c>
      <c r="H286" s="3">
        <f t="shared" si="28"/>
        <v>1736084</v>
      </c>
      <c r="I286">
        <f t="shared" si="33"/>
        <v>0.35</v>
      </c>
      <c r="J286">
        <f t="shared" si="31"/>
        <v>2599</v>
      </c>
    </row>
    <row r="287" spans="1:10">
      <c r="A287" s="2">
        <v>42351</v>
      </c>
      <c r="B287" s="14">
        <f t="shared" si="34"/>
        <v>26040.17</v>
      </c>
      <c r="C287" s="26">
        <f t="shared" si="32"/>
        <v>5208234</v>
      </c>
      <c r="D287" s="7">
        <v>0</v>
      </c>
      <c r="E287" s="28">
        <f t="shared" si="29"/>
        <v>0</v>
      </c>
      <c r="F287">
        <v>200</v>
      </c>
      <c r="G287" s="27">
        <f t="shared" si="30"/>
        <v>0</v>
      </c>
      <c r="H287" s="3">
        <f t="shared" si="28"/>
        <v>0</v>
      </c>
      <c r="I287">
        <f t="shared" si="33"/>
        <v>0</v>
      </c>
      <c r="J287">
        <f t="shared" si="31"/>
        <v>0</v>
      </c>
    </row>
    <row r="288" spans="1:10">
      <c r="A288" s="2">
        <v>42352</v>
      </c>
      <c r="B288" s="14">
        <f t="shared" si="34"/>
        <v>26040.17</v>
      </c>
      <c r="C288" s="26">
        <f t="shared" si="32"/>
        <v>5208234</v>
      </c>
      <c r="D288" s="7">
        <v>0</v>
      </c>
      <c r="E288" s="28">
        <f t="shared" si="29"/>
        <v>0</v>
      </c>
      <c r="F288">
        <v>200</v>
      </c>
      <c r="G288" s="27">
        <f t="shared" si="30"/>
        <v>0</v>
      </c>
      <c r="H288" s="3">
        <f t="shared" si="28"/>
        <v>0</v>
      </c>
      <c r="I288">
        <f t="shared" si="33"/>
        <v>0</v>
      </c>
      <c r="J288">
        <f t="shared" si="31"/>
        <v>0</v>
      </c>
    </row>
    <row r="289" spans="1:10">
      <c r="A289" s="2">
        <v>42353</v>
      </c>
      <c r="B289" s="14">
        <f t="shared" si="34"/>
        <v>26040.17</v>
      </c>
      <c r="C289" s="26">
        <f t="shared" si="32"/>
        <v>5208234</v>
      </c>
      <c r="D289" s="4">
        <v>0.05</v>
      </c>
      <c r="E289" s="28">
        <f t="shared" si="29"/>
        <v>260412</v>
      </c>
      <c r="F289">
        <v>200</v>
      </c>
      <c r="G289" s="27">
        <f t="shared" si="30"/>
        <v>1302.06</v>
      </c>
      <c r="H289" s="3">
        <f t="shared" si="28"/>
        <v>1822884</v>
      </c>
      <c r="I289">
        <f t="shared" si="33"/>
        <v>0.35</v>
      </c>
      <c r="J289">
        <f t="shared" si="31"/>
        <v>2599</v>
      </c>
    </row>
    <row r="290" spans="1:10">
      <c r="A290" s="2">
        <v>42354</v>
      </c>
      <c r="B290" s="14">
        <f t="shared" si="34"/>
        <v>27342.23</v>
      </c>
      <c r="C290" s="26">
        <f t="shared" si="32"/>
        <v>5468646</v>
      </c>
      <c r="D290" s="4">
        <v>0.05</v>
      </c>
      <c r="E290" s="28">
        <f t="shared" si="29"/>
        <v>273433</v>
      </c>
      <c r="F290">
        <v>200</v>
      </c>
      <c r="G290" s="27">
        <f t="shared" si="30"/>
        <v>1367.17</v>
      </c>
      <c r="H290" s="3">
        <f t="shared" si="28"/>
        <v>1914038</v>
      </c>
      <c r="I290">
        <f t="shared" si="33"/>
        <v>0.35</v>
      </c>
      <c r="J290">
        <f t="shared" si="31"/>
        <v>2599</v>
      </c>
    </row>
    <row r="291" spans="1:10">
      <c r="A291" s="2">
        <v>42355</v>
      </c>
      <c r="B291" s="14">
        <f t="shared" si="34"/>
        <v>28709.39</v>
      </c>
      <c r="C291" s="26">
        <f t="shared" si="32"/>
        <v>5742078</v>
      </c>
      <c r="D291" s="4">
        <v>0.05</v>
      </c>
      <c r="E291" s="28">
        <f t="shared" si="29"/>
        <v>287104</v>
      </c>
      <c r="F291">
        <v>200</v>
      </c>
      <c r="G291" s="27">
        <f t="shared" si="30"/>
        <v>1435.52</v>
      </c>
      <c r="H291" s="3">
        <f t="shared" si="28"/>
        <v>2009728</v>
      </c>
      <c r="I291">
        <f t="shared" si="33"/>
        <v>0.35</v>
      </c>
      <c r="J291">
        <f t="shared" si="31"/>
        <v>2599</v>
      </c>
    </row>
    <row r="292" spans="1:10">
      <c r="A292" s="2">
        <v>42356</v>
      </c>
      <c r="B292" s="14">
        <f t="shared" si="34"/>
        <v>30144.91</v>
      </c>
      <c r="C292" s="26">
        <f t="shared" si="32"/>
        <v>6029182</v>
      </c>
      <c r="D292" s="4">
        <v>0.05</v>
      </c>
      <c r="E292" s="28">
        <f t="shared" si="29"/>
        <v>301460</v>
      </c>
      <c r="F292">
        <v>200</v>
      </c>
      <c r="G292" s="27">
        <f t="shared" si="30"/>
        <v>1507.3</v>
      </c>
      <c r="H292" s="3">
        <f t="shared" si="28"/>
        <v>2110220</v>
      </c>
      <c r="I292">
        <f t="shared" si="33"/>
        <v>0.35</v>
      </c>
      <c r="J292">
        <f t="shared" si="31"/>
        <v>2599</v>
      </c>
    </row>
    <row r="293" spans="1:10">
      <c r="A293" s="2">
        <v>42357</v>
      </c>
      <c r="B293" s="14">
        <f t="shared" si="34"/>
        <v>31652.205000000002</v>
      </c>
      <c r="C293" s="26">
        <f t="shared" si="32"/>
        <v>6330641</v>
      </c>
      <c r="D293" s="4">
        <v>0.05</v>
      </c>
      <c r="E293" s="28">
        <f t="shared" si="29"/>
        <v>316533</v>
      </c>
      <c r="F293">
        <v>200</v>
      </c>
      <c r="G293" s="27">
        <f t="shared" si="30"/>
        <v>1582.67</v>
      </c>
      <c r="H293" s="3">
        <f t="shared" si="28"/>
        <v>2215738</v>
      </c>
      <c r="I293">
        <f t="shared" si="33"/>
        <v>0.35</v>
      </c>
      <c r="J293">
        <f t="shared" si="31"/>
        <v>2599</v>
      </c>
    </row>
    <row r="294" spans="1:10">
      <c r="A294" s="2">
        <v>42358</v>
      </c>
      <c r="B294" s="14">
        <f t="shared" si="34"/>
        <v>33234.864999999998</v>
      </c>
      <c r="C294" s="26">
        <f t="shared" si="32"/>
        <v>6647173</v>
      </c>
      <c r="D294" s="7">
        <v>0</v>
      </c>
      <c r="E294" s="28">
        <f t="shared" si="29"/>
        <v>0</v>
      </c>
      <c r="F294">
        <v>200</v>
      </c>
      <c r="G294" s="27">
        <f t="shared" si="30"/>
        <v>0</v>
      </c>
      <c r="H294" s="3">
        <f t="shared" si="28"/>
        <v>0</v>
      </c>
      <c r="I294">
        <f t="shared" si="33"/>
        <v>0</v>
      </c>
      <c r="J294">
        <f t="shared" si="31"/>
        <v>0</v>
      </c>
    </row>
    <row r="295" spans="1:10">
      <c r="A295" s="2">
        <v>42359</v>
      </c>
      <c r="B295" s="14">
        <f t="shared" si="34"/>
        <v>33234.864999999998</v>
      </c>
      <c r="C295" s="26">
        <f t="shared" si="32"/>
        <v>6647173</v>
      </c>
      <c r="D295" s="7">
        <v>0</v>
      </c>
      <c r="E295" s="28">
        <f t="shared" si="29"/>
        <v>0</v>
      </c>
      <c r="F295">
        <v>200</v>
      </c>
      <c r="G295" s="27">
        <f t="shared" si="30"/>
        <v>0</v>
      </c>
      <c r="H295" s="3">
        <f t="shared" si="28"/>
        <v>0</v>
      </c>
      <c r="I295">
        <f t="shared" si="33"/>
        <v>0</v>
      </c>
      <c r="J295">
        <f t="shared" si="31"/>
        <v>0</v>
      </c>
    </row>
    <row r="296" spans="1:10">
      <c r="A296" s="2">
        <v>42360</v>
      </c>
      <c r="B296" s="14">
        <f t="shared" si="34"/>
        <v>33234.864999999998</v>
      </c>
      <c r="C296" s="26">
        <f t="shared" si="32"/>
        <v>6647173</v>
      </c>
      <c r="D296" s="4">
        <v>0.05</v>
      </c>
      <c r="E296" s="28">
        <f t="shared" si="29"/>
        <v>332359</v>
      </c>
      <c r="F296">
        <v>200</v>
      </c>
      <c r="G296" s="27">
        <f t="shared" si="30"/>
        <v>1661.8</v>
      </c>
      <c r="H296" s="3">
        <f t="shared" si="28"/>
        <v>2326520</v>
      </c>
      <c r="I296">
        <f t="shared" si="33"/>
        <v>0.35</v>
      </c>
      <c r="J296">
        <f t="shared" si="31"/>
        <v>2599</v>
      </c>
    </row>
    <row r="297" spans="1:10">
      <c r="A297" s="2">
        <v>42361</v>
      </c>
      <c r="B297" s="14">
        <f t="shared" si="34"/>
        <v>34896.660000000003</v>
      </c>
      <c r="C297" s="26">
        <f t="shared" si="32"/>
        <v>6979532</v>
      </c>
      <c r="D297" s="4">
        <v>0.05</v>
      </c>
      <c r="E297" s="28">
        <f t="shared" si="29"/>
        <v>348977</v>
      </c>
      <c r="F297">
        <v>200</v>
      </c>
      <c r="G297" s="27">
        <f t="shared" si="30"/>
        <v>1744.89</v>
      </c>
      <c r="H297" s="3">
        <f t="shared" si="28"/>
        <v>2442846.0000000005</v>
      </c>
      <c r="I297">
        <f t="shared" si="33"/>
        <v>0.35</v>
      </c>
      <c r="J297">
        <f t="shared" si="31"/>
        <v>2599</v>
      </c>
    </row>
    <row r="298" spans="1:10">
      <c r="A298" s="2">
        <v>42362</v>
      </c>
      <c r="B298" s="14">
        <f t="shared" si="34"/>
        <v>36641.544999999998</v>
      </c>
      <c r="C298" s="26">
        <f t="shared" si="32"/>
        <v>7328509</v>
      </c>
      <c r="D298" s="4">
        <v>0.05</v>
      </c>
      <c r="E298" s="28">
        <f t="shared" si="29"/>
        <v>366426</v>
      </c>
      <c r="F298">
        <v>200</v>
      </c>
      <c r="G298" s="27">
        <f t="shared" si="30"/>
        <v>1832.13</v>
      </c>
      <c r="H298" s="3">
        <f t="shared" si="28"/>
        <v>2564982</v>
      </c>
      <c r="I298">
        <f t="shared" si="33"/>
        <v>0.35</v>
      </c>
      <c r="J298">
        <f t="shared" si="31"/>
        <v>2599</v>
      </c>
    </row>
    <row r="299" spans="1:10">
      <c r="A299" s="2">
        <v>42363</v>
      </c>
      <c r="B299" s="14">
        <f t="shared" si="34"/>
        <v>38473.67</v>
      </c>
      <c r="C299" s="26">
        <f t="shared" si="32"/>
        <v>7694934</v>
      </c>
      <c r="D299" s="4">
        <v>0.05</v>
      </c>
      <c r="E299" s="28">
        <f t="shared" si="29"/>
        <v>384747</v>
      </c>
      <c r="F299">
        <v>200</v>
      </c>
      <c r="G299" s="27">
        <f t="shared" si="30"/>
        <v>1923.74</v>
      </c>
      <c r="H299" s="3">
        <f t="shared" si="28"/>
        <v>2693236</v>
      </c>
      <c r="I299">
        <f t="shared" si="33"/>
        <v>0.35</v>
      </c>
      <c r="J299">
        <f t="shared" si="31"/>
        <v>2599</v>
      </c>
    </row>
    <row r="300" spans="1:10">
      <c r="A300" s="2">
        <v>42364</v>
      </c>
      <c r="B300" s="14">
        <f t="shared" si="34"/>
        <v>40397.404999999999</v>
      </c>
      <c r="C300" s="26">
        <f t="shared" si="32"/>
        <v>8079681</v>
      </c>
      <c r="D300" s="4">
        <v>0.05</v>
      </c>
      <c r="E300" s="28">
        <f t="shared" si="29"/>
        <v>403985</v>
      </c>
      <c r="F300">
        <v>200</v>
      </c>
      <c r="G300" s="27">
        <f t="shared" si="30"/>
        <v>2019.93</v>
      </c>
      <c r="H300" s="3">
        <f t="shared" si="28"/>
        <v>2827902</v>
      </c>
      <c r="I300">
        <f t="shared" si="33"/>
        <v>0.35</v>
      </c>
      <c r="J300">
        <f t="shared" si="31"/>
        <v>2599</v>
      </c>
    </row>
    <row r="301" spans="1:10">
      <c r="A301" s="2">
        <v>42365</v>
      </c>
      <c r="B301" s="14">
        <f t="shared" si="34"/>
        <v>42417.324999999997</v>
      </c>
      <c r="C301" s="26">
        <f t="shared" si="32"/>
        <v>8483665</v>
      </c>
      <c r="D301" s="7">
        <v>0</v>
      </c>
      <c r="E301" s="28">
        <f t="shared" si="29"/>
        <v>0</v>
      </c>
      <c r="F301">
        <v>200</v>
      </c>
      <c r="G301" s="27">
        <f t="shared" si="30"/>
        <v>0</v>
      </c>
      <c r="H301" s="3">
        <f t="shared" si="28"/>
        <v>0</v>
      </c>
      <c r="I301">
        <f t="shared" si="33"/>
        <v>0</v>
      </c>
      <c r="J301">
        <f t="shared" si="31"/>
        <v>0</v>
      </c>
    </row>
    <row r="302" spans="1:10">
      <c r="A302" s="2">
        <v>42366</v>
      </c>
      <c r="B302" s="14">
        <f t="shared" si="34"/>
        <v>42417.324999999997</v>
      </c>
      <c r="C302" s="26">
        <f t="shared" si="32"/>
        <v>8483665</v>
      </c>
      <c r="D302" s="7">
        <v>0</v>
      </c>
      <c r="E302" s="28">
        <f t="shared" si="29"/>
        <v>0</v>
      </c>
      <c r="F302">
        <v>200</v>
      </c>
      <c r="G302" s="27">
        <f t="shared" si="30"/>
        <v>0</v>
      </c>
      <c r="H302" s="3">
        <f t="shared" si="28"/>
        <v>0</v>
      </c>
      <c r="I302">
        <f t="shared" si="33"/>
        <v>0</v>
      </c>
      <c r="J302">
        <f t="shared" si="31"/>
        <v>0</v>
      </c>
    </row>
    <row r="303" spans="1:10">
      <c r="A303" s="2">
        <v>42367</v>
      </c>
      <c r="B303" s="14">
        <f t="shared" si="34"/>
        <v>42417.324999999997</v>
      </c>
      <c r="C303" s="26">
        <f t="shared" si="32"/>
        <v>8483665</v>
      </c>
      <c r="D303" s="4">
        <v>0.05</v>
      </c>
      <c r="E303" s="28">
        <f t="shared" si="29"/>
        <v>424184</v>
      </c>
      <c r="F303">
        <v>200</v>
      </c>
      <c r="G303" s="27">
        <f t="shared" si="30"/>
        <v>2120.92</v>
      </c>
      <c r="H303" s="3">
        <f t="shared" si="28"/>
        <v>2969288</v>
      </c>
      <c r="I303">
        <f t="shared" si="33"/>
        <v>0.35</v>
      </c>
      <c r="J303">
        <f t="shared" si="31"/>
        <v>2599</v>
      </c>
    </row>
    <row r="304" spans="1:10">
      <c r="A304" s="2">
        <v>42368</v>
      </c>
      <c r="B304" s="14">
        <f t="shared" si="34"/>
        <v>44538.239999999998</v>
      </c>
      <c r="C304" s="26">
        <f t="shared" si="32"/>
        <v>8907848</v>
      </c>
      <c r="D304" s="4">
        <v>0.05</v>
      </c>
      <c r="E304" s="28">
        <f t="shared" si="29"/>
        <v>445393</v>
      </c>
      <c r="F304">
        <v>200</v>
      </c>
      <c r="G304" s="27">
        <f t="shared" si="30"/>
        <v>2226.9699999999998</v>
      </c>
      <c r="H304" s="3">
        <f t="shared" si="28"/>
        <v>3117758</v>
      </c>
      <c r="I304">
        <f t="shared" si="33"/>
        <v>0.35</v>
      </c>
      <c r="J304">
        <f t="shared" si="31"/>
        <v>2599</v>
      </c>
    </row>
    <row r="305" spans="1:10">
      <c r="A305" s="2">
        <v>42369</v>
      </c>
      <c r="B305" s="14">
        <f t="shared" si="34"/>
        <v>46765.2</v>
      </c>
      <c r="C305" s="26">
        <f t="shared" si="32"/>
        <v>9353240</v>
      </c>
      <c r="D305" s="4">
        <v>0.05</v>
      </c>
      <c r="E305" s="28">
        <f t="shared" si="29"/>
        <v>467662</v>
      </c>
      <c r="F305">
        <v>200</v>
      </c>
      <c r="G305" s="27">
        <f t="shared" si="30"/>
        <v>2338.31</v>
      </c>
      <c r="H305" s="3">
        <f t="shared" si="28"/>
        <v>3273634</v>
      </c>
      <c r="I305">
        <f t="shared" si="33"/>
        <v>0.35</v>
      </c>
      <c r="J305">
        <f t="shared" si="31"/>
        <v>2600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8"/>
  <sheetViews>
    <sheetView workbookViewId="0">
      <selection activeCell="E22" sqref="E22"/>
    </sheetView>
  </sheetViews>
  <sheetFormatPr defaultRowHeight="13.5"/>
  <cols>
    <col min="1" max="1" width="16.25" bestFit="1" customWidth="1"/>
    <col min="2" max="2" width="9.125" bestFit="1" customWidth="1"/>
    <col min="3" max="3" width="10.875" customWidth="1"/>
    <col min="4" max="4" width="11.25" customWidth="1"/>
    <col min="5" max="5" width="36.75" customWidth="1"/>
    <col min="6" max="6" width="5.5" customWidth="1"/>
    <col min="7" max="7" width="6.875" customWidth="1"/>
    <col min="8" max="8" width="28" customWidth="1"/>
    <col min="9" max="11" width="5.25" customWidth="1"/>
    <col min="12" max="12" width="18.125" bestFit="1" customWidth="1"/>
    <col min="13" max="13" width="7.5" customWidth="1"/>
  </cols>
  <sheetData>
    <row r="1" spans="1:8" s="42" customFormat="1">
      <c r="A1" s="42" t="s">
        <v>40</v>
      </c>
      <c r="B1" s="42" t="s">
        <v>39</v>
      </c>
      <c r="C1" s="42" t="s">
        <v>36</v>
      </c>
      <c r="D1" s="42" t="s">
        <v>38</v>
      </c>
      <c r="E1" s="42" t="s">
        <v>37</v>
      </c>
      <c r="F1" s="42" t="s">
        <v>48</v>
      </c>
      <c r="G1" s="42" t="s">
        <v>392</v>
      </c>
      <c r="H1" s="42" t="s">
        <v>41</v>
      </c>
    </row>
    <row r="2" spans="1:8">
      <c r="A2" s="44" t="s">
        <v>130</v>
      </c>
      <c r="B2" s="44">
        <v>600275</v>
      </c>
      <c r="C2" s="44"/>
      <c r="D2" s="46">
        <v>42104</v>
      </c>
      <c r="E2" s="46" t="s">
        <v>406</v>
      </c>
      <c r="F2" s="44" t="s">
        <v>50</v>
      </c>
      <c r="G2" s="44" t="s">
        <v>395</v>
      </c>
      <c r="H2" s="48" t="s">
        <v>42</v>
      </c>
    </row>
    <row r="3" spans="1:8">
      <c r="A3" s="44" t="s">
        <v>303</v>
      </c>
      <c r="B3" s="44">
        <v>600401</v>
      </c>
      <c r="C3" s="44"/>
      <c r="D3" s="46">
        <v>42104</v>
      </c>
      <c r="E3" s="44" t="s">
        <v>407</v>
      </c>
      <c r="F3" s="44" t="s">
        <v>49</v>
      </c>
      <c r="G3" s="44" t="s">
        <v>393</v>
      </c>
      <c r="H3" s="48" t="s">
        <v>42</v>
      </c>
    </row>
    <row r="4" spans="1:8">
      <c r="A4" s="44" t="s">
        <v>408</v>
      </c>
      <c r="B4" s="44">
        <v>600379</v>
      </c>
      <c r="C4" s="44"/>
      <c r="D4" s="46">
        <v>42104</v>
      </c>
      <c r="E4" s="46" t="s">
        <v>406</v>
      </c>
      <c r="F4" s="44" t="s">
        <v>50</v>
      </c>
      <c r="G4" s="44" t="s">
        <v>394</v>
      </c>
      <c r="H4" s="48" t="s">
        <v>42</v>
      </c>
    </row>
    <row r="5" spans="1:8">
      <c r="A5" s="44" t="s">
        <v>409</v>
      </c>
      <c r="B5" s="44">
        <v>600610</v>
      </c>
      <c r="C5" s="44"/>
      <c r="D5" s="46">
        <v>42104</v>
      </c>
      <c r="E5" s="44" t="s">
        <v>410</v>
      </c>
      <c r="F5" s="44" t="s">
        <v>49</v>
      </c>
      <c r="G5" s="44" t="s">
        <v>393</v>
      </c>
      <c r="H5" s="48" t="s">
        <v>42</v>
      </c>
    </row>
    <row r="6" spans="1:8">
      <c r="A6" s="44" t="s">
        <v>381</v>
      </c>
      <c r="B6" s="44">
        <v>600299</v>
      </c>
      <c r="C6" s="44"/>
      <c r="D6" s="46">
        <v>42104</v>
      </c>
      <c r="E6" s="44" t="s">
        <v>411</v>
      </c>
      <c r="F6" s="44" t="s">
        <v>50</v>
      </c>
      <c r="G6" s="44" t="s">
        <v>394</v>
      </c>
      <c r="H6" s="48" t="s">
        <v>42</v>
      </c>
    </row>
    <row r="7" spans="1:8">
      <c r="A7" s="46" t="s">
        <v>45</v>
      </c>
      <c r="B7" s="45">
        <v>2446</v>
      </c>
      <c r="C7" s="45"/>
      <c r="D7" s="46">
        <v>42118</v>
      </c>
      <c r="E7" s="46" t="s">
        <v>398</v>
      </c>
      <c r="F7" s="39" t="s">
        <v>50</v>
      </c>
      <c r="G7" s="45" t="s">
        <v>394</v>
      </c>
      <c r="H7" s="43" t="s">
        <v>42</v>
      </c>
    </row>
    <row r="8" spans="1:8">
      <c r="A8" s="46" t="s">
        <v>52</v>
      </c>
      <c r="B8" s="45">
        <v>2359</v>
      </c>
      <c r="C8" s="45"/>
      <c r="D8" s="46">
        <v>42171</v>
      </c>
      <c r="E8" s="46" t="s">
        <v>396</v>
      </c>
      <c r="F8" s="39" t="s">
        <v>49</v>
      </c>
      <c r="G8" s="45" t="s">
        <v>393</v>
      </c>
      <c r="H8" s="43" t="s">
        <v>42</v>
      </c>
    </row>
    <row r="9" spans="1:8">
      <c r="A9" s="46" t="s">
        <v>46</v>
      </c>
      <c r="B9" s="45">
        <v>300073</v>
      </c>
      <c r="C9" s="45"/>
      <c r="D9" s="46">
        <v>42104</v>
      </c>
      <c r="E9" s="46" t="s">
        <v>397</v>
      </c>
      <c r="F9" s="39" t="s">
        <v>50</v>
      </c>
      <c r="G9" s="39" t="s">
        <v>394</v>
      </c>
      <c r="H9" s="43" t="s">
        <v>42</v>
      </c>
    </row>
    <row r="10" spans="1:8">
      <c r="A10" s="46" t="s">
        <v>44</v>
      </c>
      <c r="B10" s="45">
        <v>2035</v>
      </c>
      <c r="C10" s="40">
        <v>42103</v>
      </c>
      <c r="D10" t="s">
        <v>55</v>
      </c>
      <c r="E10" s="46" t="s">
        <v>47</v>
      </c>
      <c r="F10" s="39" t="s">
        <v>51</v>
      </c>
      <c r="G10" s="45" t="s">
        <v>395</v>
      </c>
      <c r="H10" s="43" t="s">
        <v>42</v>
      </c>
    </row>
    <row r="11" spans="1:8">
      <c r="A11" s="46" t="s">
        <v>56</v>
      </c>
      <c r="B11" s="45">
        <v>300037</v>
      </c>
      <c r="C11" s="40">
        <v>42103</v>
      </c>
      <c r="D11" t="s">
        <v>55</v>
      </c>
      <c r="E11" s="46" t="s">
        <v>399</v>
      </c>
      <c r="F11" s="39" t="s">
        <v>51</v>
      </c>
      <c r="G11" s="45" t="s">
        <v>395</v>
      </c>
      <c r="H11" s="43" t="s">
        <v>42</v>
      </c>
    </row>
    <row r="12" spans="1:8">
      <c r="A12" t="s">
        <v>57</v>
      </c>
      <c r="B12">
        <v>2298</v>
      </c>
      <c r="C12" s="40">
        <v>41912</v>
      </c>
      <c r="D12" t="s">
        <v>55</v>
      </c>
      <c r="E12" s="46" t="s">
        <v>400</v>
      </c>
      <c r="F12" s="39" t="s">
        <v>51</v>
      </c>
      <c r="G12" t="s">
        <v>54</v>
      </c>
      <c r="H12" s="43" t="s">
        <v>42</v>
      </c>
    </row>
    <row r="13" spans="1:8">
      <c r="A13" t="s">
        <v>58</v>
      </c>
      <c r="B13">
        <v>2346</v>
      </c>
      <c r="C13" s="46">
        <v>42103</v>
      </c>
      <c r="D13" t="s">
        <v>55</v>
      </c>
      <c r="E13" s="46" t="s">
        <v>401</v>
      </c>
      <c r="F13" s="45" t="s">
        <v>51</v>
      </c>
      <c r="G13" t="s">
        <v>395</v>
      </c>
      <c r="H13" s="48" t="s">
        <v>42</v>
      </c>
    </row>
    <row r="14" spans="1:8">
      <c r="A14" t="s">
        <v>59</v>
      </c>
      <c r="B14">
        <v>2502</v>
      </c>
      <c r="C14" s="46">
        <v>42095</v>
      </c>
      <c r="D14" t="s">
        <v>55</v>
      </c>
      <c r="E14" s="46" t="s">
        <v>402</v>
      </c>
      <c r="F14" s="45" t="s">
        <v>50</v>
      </c>
      <c r="G14" s="45" t="s">
        <v>54</v>
      </c>
      <c r="H14" s="48" t="s">
        <v>42</v>
      </c>
    </row>
    <row r="15" spans="1:8">
      <c r="A15" t="s">
        <v>60</v>
      </c>
      <c r="B15">
        <v>2225</v>
      </c>
      <c r="C15" s="46">
        <v>42091</v>
      </c>
      <c r="D15" t="s">
        <v>55</v>
      </c>
      <c r="E15" s="46" t="s">
        <v>403</v>
      </c>
      <c r="F15" s="45" t="s">
        <v>50</v>
      </c>
      <c r="G15" t="s">
        <v>395</v>
      </c>
      <c r="H15" s="48" t="s">
        <v>42</v>
      </c>
    </row>
    <row r="16" spans="1:8">
      <c r="A16" t="s">
        <v>61</v>
      </c>
      <c r="B16">
        <v>300181</v>
      </c>
      <c r="C16" s="46">
        <v>42041</v>
      </c>
      <c r="D16" t="s">
        <v>55</v>
      </c>
      <c r="E16" s="46" t="s">
        <v>404</v>
      </c>
      <c r="F16" s="45" t="s">
        <v>50</v>
      </c>
      <c r="G16" t="s">
        <v>395</v>
      </c>
      <c r="H16" s="48" t="s">
        <v>42</v>
      </c>
    </row>
    <row r="17" spans="1:8">
      <c r="A17" t="s">
        <v>62</v>
      </c>
      <c r="B17">
        <v>938</v>
      </c>
      <c r="C17" s="46">
        <v>41995</v>
      </c>
      <c r="D17" t="s">
        <v>55</v>
      </c>
      <c r="E17" s="46" t="s">
        <v>405</v>
      </c>
      <c r="F17" s="45" t="s">
        <v>51</v>
      </c>
      <c r="G17" t="s">
        <v>393</v>
      </c>
      <c r="H17" s="48" t="s">
        <v>42</v>
      </c>
    </row>
    <row r="18" spans="1:8">
      <c r="A18" t="s">
        <v>63</v>
      </c>
      <c r="B18">
        <v>300232</v>
      </c>
      <c r="E18" s="47"/>
    </row>
    <row r="19" spans="1:8">
      <c r="A19" t="s">
        <v>64</v>
      </c>
      <c r="B19">
        <v>2707</v>
      </c>
    </row>
    <row r="20" spans="1:8">
      <c r="A20" t="s">
        <v>65</v>
      </c>
      <c r="B20">
        <v>982</v>
      </c>
    </row>
    <row r="21" spans="1:8">
      <c r="A21" t="s">
        <v>66</v>
      </c>
      <c r="B21">
        <v>600745</v>
      </c>
    </row>
    <row r="22" spans="1:8">
      <c r="A22" t="s">
        <v>67</v>
      </c>
      <c r="B22">
        <v>715</v>
      </c>
    </row>
    <row r="23" spans="1:8">
      <c r="A23" t="s">
        <v>68</v>
      </c>
      <c r="B23">
        <v>601608</v>
      </c>
    </row>
    <row r="24" spans="1:8">
      <c r="A24" t="s">
        <v>69</v>
      </c>
      <c r="B24">
        <v>600522</v>
      </c>
    </row>
    <row r="25" spans="1:8">
      <c r="A25" t="s">
        <v>70</v>
      </c>
      <c r="B25">
        <v>540</v>
      </c>
    </row>
    <row r="26" spans="1:8">
      <c r="A26" t="s">
        <v>71</v>
      </c>
      <c r="B26">
        <v>2659</v>
      </c>
    </row>
    <row r="27" spans="1:8">
      <c r="A27" t="s">
        <v>72</v>
      </c>
      <c r="B27">
        <v>506</v>
      </c>
    </row>
    <row r="28" spans="1:8">
      <c r="A28" t="s">
        <v>73</v>
      </c>
      <c r="B28">
        <v>300078</v>
      </c>
    </row>
    <row r="29" spans="1:8">
      <c r="A29" t="s">
        <v>74</v>
      </c>
      <c r="B29">
        <v>2579</v>
      </c>
    </row>
    <row r="30" spans="1:8">
      <c r="A30" t="s">
        <v>75</v>
      </c>
      <c r="B30">
        <v>2021</v>
      </c>
    </row>
    <row r="31" spans="1:8">
      <c r="A31" t="s">
        <v>76</v>
      </c>
      <c r="B31">
        <v>600053</v>
      </c>
    </row>
    <row r="32" spans="1:8">
      <c r="A32" t="s">
        <v>77</v>
      </c>
      <c r="B32">
        <v>300308</v>
      </c>
    </row>
    <row r="33" spans="1:2">
      <c r="A33" t="s">
        <v>78</v>
      </c>
      <c r="B33">
        <v>2364</v>
      </c>
    </row>
    <row r="34" spans="1:2">
      <c r="A34" t="s">
        <v>79</v>
      </c>
      <c r="B34">
        <v>300177</v>
      </c>
    </row>
    <row r="35" spans="1:2">
      <c r="A35" t="s">
        <v>80</v>
      </c>
      <c r="B35">
        <v>996</v>
      </c>
    </row>
    <row r="36" spans="1:2">
      <c r="A36" t="s">
        <v>81</v>
      </c>
      <c r="B36">
        <v>601888</v>
      </c>
    </row>
    <row r="37" spans="1:2">
      <c r="A37" t="s">
        <v>82</v>
      </c>
      <c r="B37">
        <v>2057</v>
      </c>
    </row>
    <row r="38" spans="1:2">
      <c r="A38" t="s">
        <v>83</v>
      </c>
      <c r="B38">
        <v>928</v>
      </c>
    </row>
    <row r="39" spans="1:2">
      <c r="A39" t="s">
        <v>84</v>
      </c>
      <c r="B39">
        <v>887</v>
      </c>
    </row>
    <row r="40" spans="1:2">
      <c r="A40" t="s">
        <v>85</v>
      </c>
      <c r="B40">
        <v>2169</v>
      </c>
    </row>
    <row r="41" spans="1:2">
      <c r="A41" t="s">
        <v>86</v>
      </c>
      <c r="B41">
        <v>676</v>
      </c>
    </row>
    <row r="42" spans="1:2">
      <c r="A42" t="s">
        <v>87</v>
      </c>
      <c r="B42">
        <v>300101</v>
      </c>
    </row>
    <row r="43" spans="1:2">
      <c r="A43" t="s">
        <v>88</v>
      </c>
      <c r="B43">
        <v>600797</v>
      </c>
    </row>
    <row r="44" spans="1:2">
      <c r="A44" t="s">
        <v>89</v>
      </c>
      <c r="B44">
        <v>600036</v>
      </c>
    </row>
    <row r="45" spans="1:2">
      <c r="A45" t="s">
        <v>90</v>
      </c>
      <c r="B45">
        <v>24</v>
      </c>
    </row>
    <row r="46" spans="1:2">
      <c r="A46" t="s">
        <v>91</v>
      </c>
      <c r="B46">
        <v>2637</v>
      </c>
    </row>
    <row r="47" spans="1:2">
      <c r="A47" t="s">
        <v>92</v>
      </c>
      <c r="B47">
        <v>300304</v>
      </c>
    </row>
    <row r="48" spans="1:2">
      <c r="A48" t="s">
        <v>93</v>
      </c>
      <c r="B48">
        <v>600725</v>
      </c>
    </row>
    <row r="49" spans="1:2">
      <c r="A49" t="s">
        <v>94</v>
      </c>
      <c r="B49">
        <v>429</v>
      </c>
    </row>
    <row r="50" spans="1:2">
      <c r="A50" t="s">
        <v>95</v>
      </c>
      <c r="B50">
        <v>600963</v>
      </c>
    </row>
    <row r="51" spans="1:2">
      <c r="A51" t="s">
        <v>96</v>
      </c>
      <c r="B51">
        <v>2161</v>
      </c>
    </row>
    <row r="52" spans="1:2">
      <c r="A52" t="s">
        <v>97</v>
      </c>
      <c r="B52">
        <v>600655</v>
      </c>
    </row>
    <row r="53" spans="1:2">
      <c r="A53" t="s">
        <v>98</v>
      </c>
      <c r="B53">
        <v>584</v>
      </c>
    </row>
    <row r="54" spans="1:2">
      <c r="A54" t="s">
        <v>99</v>
      </c>
      <c r="B54">
        <v>600157</v>
      </c>
    </row>
    <row r="55" spans="1:2">
      <c r="A55" t="s">
        <v>100</v>
      </c>
      <c r="B55">
        <v>663</v>
      </c>
    </row>
    <row r="56" spans="1:2">
      <c r="A56" t="s">
        <v>101</v>
      </c>
      <c r="B56">
        <v>411</v>
      </c>
    </row>
    <row r="57" spans="1:2">
      <c r="A57" t="s">
        <v>102</v>
      </c>
      <c r="B57">
        <v>600858</v>
      </c>
    </row>
    <row r="58" spans="1:2">
      <c r="A58" t="s">
        <v>103</v>
      </c>
      <c r="B58">
        <v>300085</v>
      </c>
    </row>
    <row r="59" spans="1:2">
      <c r="A59" t="s">
        <v>104</v>
      </c>
      <c r="B59">
        <v>526</v>
      </c>
    </row>
    <row r="60" spans="1:2">
      <c r="A60" t="s">
        <v>105</v>
      </c>
      <c r="B60">
        <v>2519</v>
      </c>
    </row>
    <row r="61" spans="1:2">
      <c r="A61" t="s">
        <v>106</v>
      </c>
      <c r="B61">
        <v>2458</v>
      </c>
    </row>
    <row r="62" spans="1:2">
      <c r="A62" t="s">
        <v>107</v>
      </c>
      <c r="B62">
        <v>796</v>
      </c>
    </row>
    <row r="63" spans="1:2">
      <c r="A63" t="s">
        <v>108</v>
      </c>
      <c r="B63">
        <v>300030</v>
      </c>
    </row>
    <row r="64" spans="1:2">
      <c r="A64" t="s">
        <v>109</v>
      </c>
      <c r="B64">
        <v>300274</v>
      </c>
    </row>
    <row r="65" spans="1:2">
      <c r="A65" t="s">
        <v>110</v>
      </c>
      <c r="B65">
        <v>300121</v>
      </c>
    </row>
    <row r="66" spans="1:2">
      <c r="A66" t="s">
        <v>111</v>
      </c>
      <c r="B66">
        <v>671</v>
      </c>
    </row>
    <row r="67" spans="1:2">
      <c r="A67" t="s">
        <v>112</v>
      </c>
      <c r="B67">
        <v>2607</v>
      </c>
    </row>
    <row r="68" spans="1:2">
      <c r="A68" t="s">
        <v>113</v>
      </c>
      <c r="B68">
        <v>2076</v>
      </c>
    </row>
    <row r="69" spans="1:2">
      <c r="A69" t="s">
        <v>114</v>
      </c>
      <c r="B69">
        <v>600599</v>
      </c>
    </row>
    <row r="70" spans="1:2">
      <c r="A70" t="s">
        <v>115</v>
      </c>
      <c r="B70">
        <v>600866</v>
      </c>
    </row>
    <row r="71" spans="1:2">
      <c r="A71" t="s">
        <v>116</v>
      </c>
      <c r="B71">
        <v>300143</v>
      </c>
    </row>
    <row r="72" spans="1:2">
      <c r="A72" t="s">
        <v>117</v>
      </c>
      <c r="B72">
        <v>2390</v>
      </c>
    </row>
    <row r="73" spans="1:2">
      <c r="A73" t="s">
        <v>53</v>
      </c>
      <c r="B73">
        <v>300037</v>
      </c>
    </row>
    <row r="74" spans="1:2">
      <c r="A74" t="s">
        <v>118</v>
      </c>
      <c r="B74">
        <v>600628</v>
      </c>
    </row>
    <row r="75" spans="1:2">
      <c r="A75" t="s">
        <v>119</v>
      </c>
      <c r="B75">
        <v>300130</v>
      </c>
    </row>
    <row r="76" spans="1:2">
      <c r="A76" t="s">
        <v>120</v>
      </c>
      <c r="B76">
        <v>600777</v>
      </c>
    </row>
    <row r="77" spans="1:2">
      <c r="A77" t="s">
        <v>121</v>
      </c>
      <c r="B77">
        <v>2376</v>
      </c>
    </row>
    <row r="78" spans="1:2">
      <c r="A78" t="s">
        <v>122</v>
      </c>
      <c r="B78">
        <v>2188</v>
      </c>
    </row>
    <row r="79" spans="1:2">
      <c r="A79" t="s">
        <v>123</v>
      </c>
      <c r="B79">
        <v>2264</v>
      </c>
    </row>
    <row r="80" spans="1:2">
      <c r="A80" t="s">
        <v>124</v>
      </c>
      <c r="B80">
        <v>2089</v>
      </c>
    </row>
    <row r="81" spans="1:4">
      <c r="A81" t="s">
        <v>125</v>
      </c>
      <c r="B81">
        <v>2125</v>
      </c>
      <c r="D81" s="44"/>
    </row>
    <row r="82" spans="1:4">
      <c r="A82" t="s">
        <v>126</v>
      </c>
      <c r="B82">
        <v>600870</v>
      </c>
    </row>
    <row r="83" spans="1:4">
      <c r="A83" t="s">
        <v>127</v>
      </c>
      <c r="B83">
        <v>600117</v>
      </c>
    </row>
    <row r="84" spans="1:4">
      <c r="A84" t="s">
        <v>128</v>
      </c>
      <c r="B84">
        <v>595</v>
      </c>
    </row>
    <row r="85" spans="1:4">
      <c r="A85" t="s">
        <v>129</v>
      </c>
      <c r="B85">
        <v>564</v>
      </c>
    </row>
    <row r="86" spans="1:4">
      <c r="A86" t="s">
        <v>131</v>
      </c>
      <c r="B86">
        <v>600246</v>
      </c>
    </row>
    <row r="87" spans="1:4">
      <c r="A87" t="s">
        <v>132</v>
      </c>
      <c r="B87">
        <v>603010</v>
      </c>
    </row>
    <row r="88" spans="1:4">
      <c r="A88" t="s">
        <v>133</v>
      </c>
      <c r="B88">
        <v>600681</v>
      </c>
    </row>
    <row r="89" spans="1:4">
      <c r="A89" t="s">
        <v>134</v>
      </c>
      <c r="B89">
        <v>600576</v>
      </c>
    </row>
    <row r="90" spans="1:4">
      <c r="A90" t="s">
        <v>135</v>
      </c>
      <c r="B90">
        <v>600575</v>
      </c>
    </row>
    <row r="91" spans="1:4">
      <c r="A91" t="s">
        <v>136</v>
      </c>
      <c r="B91">
        <v>2261</v>
      </c>
    </row>
    <row r="92" spans="1:4">
      <c r="A92" t="s">
        <v>137</v>
      </c>
      <c r="B92">
        <v>630</v>
      </c>
    </row>
    <row r="93" spans="1:4">
      <c r="A93" t="s">
        <v>138</v>
      </c>
      <c r="B93">
        <v>2049</v>
      </c>
    </row>
    <row r="94" spans="1:4">
      <c r="A94" t="s">
        <v>139</v>
      </c>
      <c r="B94">
        <v>591</v>
      </c>
    </row>
    <row r="95" spans="1:4">
      <c r="A95" t="s">
        <v>140</v>
      </c>
      <c r="B95">
        <v>600438</v>
      </c>
    </row>
    <row r="96" spans="1:4">
      <c r="A96" t="s">
        <v>141</v>
      </c>
      <c r="B96">
        <v>766</v>
      </c>
    </row>
    <row r="97" spans="1:2">
      <c r="A97" t="s">
        <v>142</v>
      </c>
      <c r="B97">
        <v>2491</v>
      </c>
    </row>
    <row r="98" spans="1:2">
      <c r="A98" t="s">
        <v>143</v>
      </c>
      <c r="B98">
        <v>300063</v>
      </c>
    </row>
    <row r="99" spans="1:2">
      <c r="A99" t="s">
        <v>144</v>
      </c>
      <c r="B99">
        <v>300390</v>
      </c>
    </row>
    <row r="100" spans="1:2">
      <c r="A100" t="s">
        <v>145</v>
      </c>
      <c r="B100">
        <v>300332</v>
      </c>
    </row>
    <row r="101" spans="1:2">
      <c r="A101" t="s">
        <v>146</v>
      </c>
      <c r="B101">
        <v>2509</v>
      </c>
    </row>
    <row r="102" spans="1:2">
      <c r="A102" t="s">
        <v>147</v>
      </c>
      <c r="B102">
        <v>300362</v>
      </c>
    </row>
    <row r="103" spans="1:2">
      <c r="A103" t="s">
        <v>148</v>
      </c>
      <c r="B103">
        <v>300001</v>
      </c>
    </row>
    <row r="104" spans="1:2">
      <c r="A104" t="s">
        <v>149</v>
      </c>
      <c r="B104">
        <v>70</v>
      </c>
    </row>
    <row r="105" spans="1:2">
      <c r="A105" t="s">
        <v>150</v>
      </c>
      <c r="B105">
        <v>2213</v>
      </c>
    </row>
    <row r="106" spans="1:2">
      <c r="A106" t="s">
        <v>151</v>
      </c>
      <c r="B106">
        <v>600667</v>
      </c>
    </row>
    <row r="107" spans="1:2">
      <c r="A107" t="s">
        <v>152</v>
      </c>
      <c r="B107">
        <v>600129</v>
      </c>
    </row>
    <row r="108" spans="1:2">
      <c r="A108" t="s">
        <v>153</v>
      </c>
      <c r="B108">
        <v>2517</v>
      </c>
    </row>
    <row r="109" spans="1:2">
      <c r="A109" t="s">
        <v>154</v>
      </c>
      <c r="B109">
        <v>2728</v>
      </c>
    </row>
    <row r="110" spans="1:2">
      <c r="A110" t="s">
        <v>155</v>
      </c>
      <c r="B110">
        <v>518</v>
      </c>
    </row>
    <row r="111" spans="1:2">
      <c r="A111" t="s">
        <v>156</v>
      </c>
      <c r="B111">
        <v>2712</v>
      </c>
    </row>
    <row r="112" spans="1:2">
      <c r="A112" t="s">
        <v>157</v>
      </c>
      <c r="B112">
        <v>300322</v>
      </c>
    </row>
    <row r="113" spans="1:2">
      <c r="A113" t="s">
        <v>158</v>
      </c>
      <c r="B113">
        <v>860</v>
      </c>
    </row>
    <row r="114" spans="1:2">
      <c r="A114" t="s">
        <v>159</v>
      </c>
      <c r="B114">
        <v>2555</v>
      </c>
    </row>
    <row r="115" spans="1:2">
      <c r="A115" t="s">
        <v>160</v>
      </c>
      <c r="B115">
        <v>600258</v>
      </c>
    </row>
    <row r="116" spans="1:2">
      <c r="A116" t="s">
        <v>161</v>
      </c>
      <c r="B116">
        <v>2558</v>
      </c>
    </row>
    <row r="117" spans="1:2">
      <c r="A117" t="s">
        <v>162</v>
      </c>
      <c r="B117">
        <v>5</v>
      </c>
    </row>
    <row r="118" spans="1:2">
      <c r="A118" t="s">
        <v>163</v>
      </c>
      <c r="B118">
        <v>2602</v>
      </c>
    </row>
    <row r="119" spans="1:2">
      <c r="A119" t="s">
        <v>164</v>
      </c>
      <c r="B119">
        <v>2137</v>
      </c>
    </row>
    <row r="120" spans="1:2">
      <c r="A120" t="s">
        <v>165</v>
      </c>
      <c r="B120">
        <v>2691</v>
      </c>
    </row>
    <row r="121" spans="1:2">
      <c r="A121" t="s">
        <v>166</v>
      </c>
      <c r="B121">
        <v>300090</v>
      </c>
    </row>
    <row r="122" spans="1:2">
      <c r="A122" t="s">
        <v>45</v>
      </c>
      <c r="B122">
        <v>2446</v>
      </c>
    </row>
    <row r="123" spans="1:2">
      <c r="A123" t="s">
        <v>167</v>
      </c>
      <c r="B123">
        <v>600226</v>
      </c>
    </row>
    <row r="124" spans="1:2">
      <c r="A124" t="s">
        <v>168</v>
      </c>
      <c r="B124">
        <v>410</v>
      </c>
    </row>
    <row r="125" spans="1:2">
      <c r="A125" t="s">
        <v>169</v>
      </c>
      <c r="B125">
        <v>555</v>
      </c>
    </row>
    <row r="126" spans="1:2">
      <c r="A126" t="s">
        <v>170</v>
      </c>
      <c r="B126">
        <v>8</v>
      </c>
    </row>
    <row r="127" spans="1:2">
      <c r="A127" t="s">
        <v>171</v>
      </c>
      <c r="B127">
        <v>2361</v>
      </c>
    </row>
    <row r="128" spans="1:2">
      <c r="A128" t="s">
        <v>172</v>
      </c>
      <c r="B128">
        <v>62</v>
      </c>
    </row>
    <row r="129" spans="1:2">
      <c r="A129" t="s">
        <v>173</v>
      </c>
      <c r="B129">
        <v>34</v>
      </c>
    </row>
    <row r="130" spans="1:2">
      <c r="A130" t="s">
        <v>174</v>
      </c>
      <c r="B130">
        <v>10</v>
      </c>
    </row>
    <row r="131" spans="1:2">
      <c r="A131" t="s">
        <v>175</v>
      </c>
      <c r="B131">
        <v>38</v>
      </c>
    </row>
    <row r="132" spans="1:2">
      <c r="A132" t="s">
        <v>176</v>
      </c>
      <c r="B132">
        <v>603018</v>
      </c>
    </row>
    <row r="133" spans="1:2">
      <c r="A133" t="s">
        <v>177</v>
      </c>
      <c r="B133">
        <v>2551</v>
      </c>
    </row>
    <row r="134" spans="1:2">
      <c r="A134" t="s">
        <v>178</v>
      </c>
      <c r="B134">
        <v>600748</v>
      </c>
    </row>
    <row r="135" spans="1:2">
      <c r="A135" t="s">
        <v>179</v>
      </c>
      <c r="B135">
        <v>600689</v>
      </c>
    </row>
    <row r="136" spans="1:2">
      <c r="A136" t="s">
        <v>180</v>
      </c>
      <c r="B136">
        <v>300008</v>
      </c>
    </row>
    <row r="137" spans="1:2">
      <c r="A137" t="s">
        <v>181</v>
      </c>
      <c r="B137">
        <v>2598</v>
      </c>
    </row>
    <row r="138" spans="1:2">
      <c r="A138" t="s">
        <v>182</v>
      </c>
      <c r="B138">
        <v>2358</v>
      </c>
    </row>
    <row r="139" spans="1:2">
      <c r="A139" t="s">
        <v>183</v>
      </c>
      <c r="B139">
        <v>826</v>
      </c>
    </row>
    <row r="140" spans="1:2">
      <c r="A140" t="s">
        <v>184</v>
      </c>
      <c r="B140">
        <v>2417</v>
      </c>
    </row>
    <row r="141" spans="1:2">
      <c r="A141" t="s">
        <v>185</v>
      </c>
      <c r="B141">
        <v>863</v>
      </c>
    </row>
    <row r="142" spans="1:2">
      <c r="A142" t="s">
        <v>186</v>
      </c>
      <c r="B142">
        <v>600293</v>
      </c>
    </row>
    <row r="143" spans="1:2">
      <c r="A143" t="s">
        <v>187</v>
      </c>
      <c r="B143">
        <v>2159</v>
      </c>
    </row>
    <row r="144" spans="1:2">
      <c r="A144" t="s">
        <v>188</v>
      </c>
      <c r="B144">
        <v>300298</v>
      </c>
    </row>
    <row r="145" spans="1:2">
      <c r="A145" t="s">
        <v>189</v>
      </c>
      <c r="B145">
        <v>2110</v>
      </c>
    </row>
    <row r="146" spans="1:2">
      <c r="A146" t="s">
        <v>190</v>
      </c>
      <c r="B146">
        <v>300339</v>
      </c>
    </row>
    <row r="147" spans="1:2">
      <c r="A147" t="s">
        <v>191</v>
      </c>
      <c r="B147">
        <v>300126</v>
      </c>
    </row>
    <row r="148" spans="1:2">
      <c r="A148" t="s">
        <v>192</v>
      </c>
      <c r="B148">
        <v>300241</v>
      </c>
    </row>
    <row r="149" spans="1:2">
      <c r="A149" t="s">
        <v>193</v>
      </c>
      <c r="B149">
        <v>300243</v>
      </c>
    </row>
    <row r="150" spans="1:2">
      <c r="A150" t="s">
        <v>194</v>
      </c>
      <c r="B150">
        <v>626</v>
      </c>
    </row>
    <row r="151" spans="1:2">
      <c r="A151" t="s">
        <v>195</v>
      </c>
      <c r="B151">
        <v>2493</v>
      </c>
    </row>
    <row r="152" spans="1:2">
      <c r="A152" t="s">
        <v>196</v>
      </c>
      <c r="B152">
        <v>2520</v>
      </c>
    </row>
    <row r="153" spans="1:2">
      <c r="A153" t="s">
        <v>197</v>
      </c>
      <c r="B153">
        <v>600076</v>
      </c>
    </row>
    <row r="154" spans="1:2">
      <c r="A154" t="s">
        <v>198</v>
      </c>
      <c r="B154">
        <v>2173</v>
      </c>
    </row>
    <row r="155" spans="1:2">
      <c r="A155" t="s">
        <v>52</v>
      </c>
      <c r="B155">
        <v>2359</v>
      </c>
    </row>
    <row r="156" spans="1:2">
      <c r="A156" t="s">
        <v>199</v>
      </c>
      <c r="B156">
        <v>2301</v>
      </c>
    </row>
    <row r="157" spans="1:2">
      <c r="A157" t="s">
        <v>200</v>
      </c>
      <c r="B157">
        <v>739</v>
      </c>
    </row>
    <row r="158" spans="1:2">
      <c r="A158" t="s">
        <v>201</v>
      </c>
      <c r="B158">
        <v>600090</v>
      </c>
    </row>
    <row r="159" spans="1:2">
      <c r="A159" t="s">
        <v>202</v>
      </c>
      <c r="B159">
        <v>300053</v>
      </c>
    </row>
    <row r="160" spans="1:2">
      <c r="A160" t="s">
        <v>203</v>
      </c>
      <c r="B160">
        <v>611</v>
      </c>
    </row>
    <row r="161" spans="1:2">
      <c r="A161" t="s">
        <v>204</v>
      </c>
      <c r="B161">
        <v>600250</v>
      </c>
    </row>
    <row r="162" spans="1:2">
      <c r="A162" t="s">
        <v>205</v>
      </c>
      <c r="B162">
        <v>12</v>
      </c>
    </row>
    <row r="163" spans="1:2">
      <c r="A163" t="s">
        <v>206</v>
      </c>
      <c r="B163">
        <v>2714</v>
      </c>
    </row>
    <row r="164" spans="1:2">
      <c r="A164" t="s">
        <v>207</v>
      </c>
      <c r="B164">
        <v>300242</v>
      </c>
    </row>
    <row r="165" spans="1:2">
      <c r="A165" t="s">
        <v>208</v>
      </c>
      <c r="B165">
        <v>547</v>
      </c>
    </row>
    <row r="166" spans="1:2">
      <c r="A166" t="s">
        <v>209</v>
      </c>
      <c r="B166">
        <v>2578</v>
      </c>
    </row>
    <row r="167" spans="1:2">
      <c r="A167" t="s">
        <v>210</v>
      </c>
      <c r="B167">
        <v>600107</v>
      </c>
    </row>
    <row r="168" spans="1:2">
      <c r="A168" t="s">
        <v>211</v>
      </c>
      <c r="B168">
        <v>968</v>
      </c>
    </row>
    <row r="169" spans="1:2">
      <c r="A169" t="s">
        <v>212</v>
      </c>
      <c r="B169">
        <v>300038</v>
      </c>
    </row>
    <row r="170" spans="1:2">
      <c r="A170" t="s">
        <v>213</v>
      </c>
      <c r="B170">
        <v>889</v>
      </c>
    </row>
    <row r="171" spans="1:2">
      <c r="A171" t="s">
        <v>214</v>
      </c>
      <c r="B171">
        <v>2660</v>
      </c>
    </row>
    <row r="172" spans="1:2">
      <c r="A172" t="s">
        <v>215</v>
      </c>
      <c r="B172">
        <v>2114</v>
      </c>
    </row>
    <row r="173" spans="1:2">
      <c r="A173" t="s">
        <v>216</v>
      </c>
      <c r="B173">
        <v>600209</v>
      </c>
    </row>
    <row r="174" spans="1:2">
      <c r="A174" t="s">
        <v>217</v>
      </c>
      <c r="B174">
        <v>502</v>
      </c>
    </row>
    <row r="175" spans="1:2">
      <c r="A175" t="s">
        <v>218</v>
      </c>
      <c r="B175">
        <v>2617</v>
      </c>
    </row>
    <row r="176" spans="1:2">
      <c r="A176" t="s">
        <v>219</v>
      </c>
      <c r="B176">
        <v>603003</v>
      </c>
    </row>
    <row r="177" spans="1:2">
      <c r="A177" t="s">
        <v>220</v>
      </c>
      <c r="B177">
        <v>2442</v>
      </c>
    </row>
    <row r="178" spans="1:2">
      <c r="A178" t="s">
        <v>221</v>
      </c>
      <c r="B178">
        <v>2717</v>
      </c>
    </row>
    <row r="179" spans="1:2">
      <c r="A179" t="s">
        <v>222</v>
      </c>
      <c r="B179">
        <v>600285</v>
      </c>
    </row>
    <row r="180" spans="1:2">
      <c r="A180" t="s">
        <v>223</v>
      </c>
      <c r="B180">
        <v>600363</v>
      </c>
    </row>
    <row r="181" spans="1:2">
      <c r="A181" t="s">
        <v>224</v>
      </c>
      <c r="B181">
        <v>300010</v>
      </c>
    </row>
    <row r="182" spans="1:2">
      <c r="A182" t="s">
        <v>225</v>
      </c>
      <c r="B182">
        <v>2131</v>
      </c>
    </row>
    <row r="183" spans="1:2">
      <c r="A183" t="s">
        <v>226</v>
      </c>
      <c r="B183">
        <v>300289</v>
      </c>
    </row>
    <row r="184" spans="1:2">
      <c r="A184" t="s">
        <v>227</v>
      </c>
      <c r="B184">
        <v>2319</v>
      </c>
    </row>
    <row r="185" spans="1:2">
      <c r="A185" t="s">
        <v>228</v>
      </c>
      <c r="B185">
        <v>600756</v>
      </c>
    </row>
    <row r="186" spans="1:2">
      <c r="A186" t="s">
        <v>229</v>
      </c>
      <c r="B186">
        <v>2513</v>
      </c>
    </row>
    <row r="187" spans="1:2">
      <c r="A187" t="s">
        <v>230</v>
      </c>
      <c r="B187">
        <v>2106</v>
      </c>
    </row>
    <row r="188" spans="1:2">
      <c r="A188" t="s">
        <v>231</v>
      </c>
      <c r="B188">
        <v>600806</v>
      </c>
    </row>
    <row r="189" spans="1:2">
      <c r="A189" t="s">
        <v>232</v>
      </c>
      <c r="B189">
        <v>300192</v>
      </c>
    </row>
    <row r="190" spans="1:2">
      <c r="A190" t="s">
        <v>233</v>
      </c>
      <c r="B190">
        <v>300222</v>
      </c>
    </row>
    <row r="191" spans="1:2">
      <c r="A191" t="s">
        <v>234</v>
      </c>
      <c r="B191">
        <v>2119</v>
      </c>
    </row>
    <row r="192" spans="1:2">
      <c r="A192" t="s">
        <v>235</v>
      </c>
      <c r="B192">
        <v>2549</v>
      </c>
    </row>
    <row r="193" spans="1:2">
      <c r="A193" t="s">
        <v>236</v>
      </c>
      <c r="B193">
        <v>2656</v>
      </c>
    </row>
    <row r="194" spans="1:2">
      <c r="A194" t="s">
        <v>237</v>
      </c>
      <c r="B194">
        <v>300040</v>
      </c>
    </row>
    <row r="195" spans="1:2">
      <c r="A195" t="s">
        <v>238</v>
      </c>
      <c r="B195">
        <v>2411</v>
      </c>
    </row>
    <row r="196" spans="1:2">
      <c r="A196" t="s">
        <v>239</v>
      </c>
      <c r="B196">
        <v>989</v>
      </c>
    </row>
    <row r="197" spans="1:2">
      <c r="A197" t="s">
        <v>240</v>
      </c>
      <c r="B197">
        <v>2279</v>
      </c>
    </row>
    <row r="198" spans="1:2">
      <c r="A198" t="s">
        <v>241</v>
      </c>
      <c r="B198">
        <v>2037</v>
      </c>
    </row>
    <row r="199" spans="1:2">
      <c r="A199" t="s">
        <v>242</v>
      </c>
      <c r="B199">
        <v>2349</v>
      </c>
    </row>
    <row r="200" spans="1:2">
      <c r="A200" t="s">
        <v>243</v>
      </c>
      <c r="B200">
        <v>2171</v>
      </c>
    </row>
    <row r="201" spans="1:2">
      <c r="A201" t="s">
        <v>244</v>
      </c>
      <c r="B201">
        <v>300316</v>
      </c>
    </row>
    <row r="202" spans="1:2">
      <c r="A202" t="s">
        <v>245</v>
      </c>
      <c r="B202">
        <v>300083</v>
      </c>
    </row>
    <row r="203" spans="1:2">
      <c r="A203" t="s">
        <v>246</v>
      </c>
      <c r="B203">
        <v>600232</v>
      </c>
    </row>
    <row r="204" spans="1:2">
      <c r="A204" t="s">
        <v>247</v>
      </c>
      <c r="B204">
        <v>587</v>
      </c>
    </row>
    <row r="205" spans="1:2">
      <c r="A205" t="s">
        <v>248</v>
      </c>
      <c r="B205">
        <v>2548</v>
      </c>
    </row>
    <row r="206" spans="1:2">
      <c r="A206" t="s">
        <v>249</v>
      </c>
      <c r="B206">
        <v>600679</v>
      </c>
    </row>
    <row r="207" spans="1:2">
      <c r="A207" t="s">
        <v>250</v>
      </c>
      <c r="B207">
        <v>600722</v>
      </c>
    </row>
    <row r="208" spans="1:2">
      <c r="A208" t="s">
        <v>251</v>
      </c>
      <c r="B208">
        <v>2722</v>
      </c>
    </row>
    <row r="209" spans="1:2">
      <c r="A209" t="s">
        <v>252</v>
      </c>
      <c r="B209">
        <v>510</v>
      </c>
    </row>
    <row r="210" spans="1:2">
      <c r="A210" t="s">
        <v>253</v>
      </c>
      <c r="B210">
        <v>2464</v>
      </c>
    </row>
    <row r="211" spans="1:2">
      <c r="A211" t="s">
        <v>254</v>
      </c>
      <c r="B211">
        <v>2624</v>
      </c>
    </row>
    <row r="212" spans="1:2">
      <c r="A212" t="s">
        <v>255</v>
      </c>
      <c r="B212">
        <v>300349</v>
      </c>
    </row>
    <row r="213" spans="1:2">
      <c r="A213" t="s">
        <v>256</v>
      </c>
      <c r="B213">
        <v>2626</v>
      </c>
    </row>
    <row r="214" spans="1:2">
      <c r="A214" t="s">
        <v>257</v>
      </c>
      <c r="B214">
        <v>300233</v>
      </c>
    </row>
    <row r="215" spans="1:2">
      <c r="A215" t="s">
        <v>258</v>
      </c>
      <c r="B215">
        <v>2239</v>
      </c>
    </row>
    <row r="216" spans="1:2">
      <c r="A216" t="s">
        <v>259</v>
      </c>
      <c r="B216">
        <v>2176</v>
      </c>
    </row>
    <row r="217" spans="1:2">
      <c r="A217" t="s">
        <v>260</v>
      </c>
      <c r="B217">
        <v>2316</v>
      </c>
    </row>
    <row r="218" spans="1:2">
      <c r="A218" t="s">
        <v>261</v>
      </c>
      <c r="B218">
        <v>300116</v>
      </c>
    </row>
    <row r="219" spans="1:2">
      <c r="A219" t="s">
        <v>262</v>
      </c>
      <c r="B219">
        <v>300213</v>
      </c>
    </row>
    <row r="220" spans="1:2">
      <c r="A220" t="s">
        <v>263</v>
      </c>
      <c r="B220">
        <v>300022</v>
      </c>
    </row>
    <row r="221" spans="1:2">
      <c r="A221" t="s">
        <v>264</v>
      </c>
      <c r="B221">
        <v>300309</v>
      </c>
    </row>
    <row r="222" spans="1:2">
      <c r="A222" t="s">
        <v>265</v>
      </c>
      <c r="B222">
        <v>300368</v>
      </c>
    </row>
    <row r="223" spans="1:2">
      <c r="A223" t="s">
        <v>266</v>
      </c>
      <c r="B223">
        <v>692</v>
      </c>
    </row>
    <row r="224" spans="1:2">
      <c r="A224" t="s">
        <v>267</v>
      </c>
      <c r="B224">
        <v>995</v>
      </c>
    </row>
    <row r="225" spans="1:2">
      <c r="A225" t="s">
        <v>268</v>
      </c>
      <c r="B225">
        <v>600172</v>
      </c>
    </row>
    <row r="226" spans="1:2">
      <c r="A226" t="s">
        <v>269</v>
      </c>
      <c r="B226">
        <v>2680</v>
      </c>
    </row>
    <row r="227" spans="1:2">
      <c r="A227" t="s">
        <v>270</v>
      </c>
      <c r="B227">
        <v>300425</v>
      </c>
    </row>
    <row r="228" spans="1:2">
      <c r="A228" t="s">
        <v>271</v>
      </c>
      <c r="B228">
        <v>600191</v>
      </c>
    </row>
    <row r="229" spans="1:2">
      <c r="A229" t="s">
        <v>272</v>
      </c>
      <c r="B229">
        <v>600741</v>
      </c>
    </row>
    <row r="230" spans="1:2">
      <c r="A230" t="s">
        <v>273</v>
      </c>
      <c r="B230">
        <v>300271</v>
      </c>
    </row>
    <row r="231" spans="1:2">
      <c r="A231" t="s">
        <v>274</v>
      </c>
      <c r="B231">
        <v>300025</v>
      </c>
    </row>
    <row r="232" spans="1:2">
      <c r="A232" t="s">
        <v>275</v>
      </c>
      <c r="B232">
        <v>2630</v>
      </c>
    </row>
    <row r="233" spans="1:2">
      <c r="A233" t="s">
        <v>276</v>
      </c>
      <c r="B233">
        <v>300095</v>
      </c>
    </row>
    <row r="234" spans="1:2">
      <c r="A234" t="s">
        <v>277</v>
      </c>
      <c r="B234">
        <v>793</v>
      </c>
    </row>
    <row r="235" spans="1:2">
      <c r="A235" t="s">
        <v>278</v>
      </c>
      <c r="B235">
        <v>600062</v>
      </c>
    </row>
    <row r="236" spans="1:2">
      <c r="A236" t="s">
        <v>279</v>
      </c>
      <c r="B236">
        <v>300110</v>
      </c>
    </row>
    <row r="237" spans="1:2">
      <c r="A237" t="s">
        <v>280</v>
      </c>
      <c r="B237">
        <v>607</v>
      </c>
    </row>
    <row r="238" spans="1:2">
      <c r="A238" t="s">
        <v>281</v>
      </c>
      <c r="B238">
        <v>600503</v>
      </c>
    </row>
    <row r="239" spans="1:2">
      <c r="A239" t="s">
        <v>282</v>
      </c>
      <c r="B239">
        <v>2645</v>
      </c>
    </row>
    <row r="240" spans="1:2">
      <c r="A240" t="s">
        <v>283</v>
      </c>
      <c r="B240">
        <v>600475</v>
      </c>
    </row>
    <row r="241" spans="1:2">
      <c r="A241" t="s">
        <v>43</v>
      </c>
      <c r="B241">
        <v>2035</v>
      </c>
    </row>
    <row r="242" spans="1:2">
      <c r="A242" t="s">
        <v>284</v>
      </c>
      <c r="B242">
        <v>300278</v>
      </c>
    </row>
    <row r="243" spans="1:2">
      <c r="A243" t="s">
        <v>285</v>
      </c>
      <c r="B243">
        <v>2004</v>
      </c>
    </row>
    <row r="244" spans="1:2">
      <c r="A244" t="s">
        <v>286</v>
      </c>
      <c r="B244">
        <v>883</v>
      </c>
    </row>
    <row r="245" spans="1:2">
      <c r="A245" t="s">
        <v>287</v>
      </c>
      <c r="B245">
        <v>300026</v>
      </c>
    </row>
    <row r="246" spans="1:2">
      <c r="A246" t="s">
        <v>288</v>
      </c>
      <c r="B246">
        <v>2211</v>
      </c>
    </row>
    <row r="247" spans="1:2">
      <c r="A247" t="s">
        <v>289</v>
      </c>
      <c r="B247">
        <v>600461</v>
      </c>
    </row>
    <row r="248" spans="1:2">
      <c r="A248" t="s">
        <v>290</v>
      </c>
      <c r="B248">
        <v>2132</v>
      </c>
    </row>
    <row r="249" spans="1:2">
      <c r="A249" t="s">
        <v>291</v>
      </c>
      <c r="B249">
        <v>300081</v>
      </c>
    </row>
    <row r="250" spans="1:2">
      <c r="A250" t="s">
        <v>292</v>
      </c>
      <c r="B250">
        <v>687</v>
      </c>
    </row>
    <row r="251" spans="1:2">
      <c r="A251" t="s">
        <v>293</v>
      </c>
      <c r="B251">
        <v>2104</v>
      </c>
    </row>
    <row r="252" spans="1:2">
      <c r="A252" t="s">
        <v>294</v>
      </c>
      <c r="B252">
        <v>600179</v>
      </c>
    </row>
    <row r="253" spans="1:2">
      <c r="A253" t="s">
        <v>295</v>
      </c>
      <c r="B253">
        <v>633</v>
      </c>
    </row>
    <row r="254" spans="1:2">
      <c r="A254" t="s">
        <v>296</v>
      </c>
      <c r="B254">
        <v>300141</v>
      </c>
    </row>
    <row r="255" spans="1:2">
      <c r="A255" t="s">
        <v>297</v>
      </c>
      <c r="B255">
        <v>2290</v>
      </c>
    </row>
    <row r="256" spans="1:2">
      <c r="A256" t="s">
        <v>298</v>
      </c>
      <c r="B256">
        <v>600677</v>
      </c>
    </row>
    <row r="257" spans="1:4">
      <c r="A257" t="s">
        <v>299</v>
      </c>
      <c r="B257">
        <v>2036</v>
      </c>
      <c r="D257" s="44"/>
    </row>
    <row r="258" spans="1:4">
      <c r="A258" t="s">
        <v>300</v>
      </c>
      <c r="B258">
        <v>2498</v>
      </c>
    </row>
    <row r="259" spans="1:4">
      <c r="A259" t="s">
        <v>301</v>
      </c>
      <c r="B259">
        <v>300300</v>
      </c>
    </row>
    <row r="260" spans="1:4">
      <c r="A260" t="s">
        <v>302</v>
      </c>
      <c r="B260">
        <v>2529</v>
      </c>
    </row>
    <row r="261" spans="1:4">
      <c r="A261" t="s">
        <v>304</v>
      </c>
      <c r="B261">
        <v>2344</v>
      </c>
    </row>
    <row r="262" spans="1:4">
      <c r="A262" t="s">
        <v>305</v>
      </c>
      <c r="B262">
        <v>600238</v>
      </c>
    </row>
    <row r="263" spans="1:4">
      <c r="A263" t="s">
        <v>306</v>
      </c>
      <c r="B263">
        <v>2596</v>
      </c>
    </row>
    <row r="264" spans="1:4">
      <c r="A264" t="s">
        <v>307</v>
      </c>
      <c r="B264">
        <v>601969</v>
      </c>
    </row>
    <row r="265" spans="1:4">
      <c r="A265" t="s">
        <v>308</v>
      </c>
      <c r="B265">
        <v>600221</v>
      </c>
    </row>
    <row r="266" spans="1:4">
      <c r="A266" t="s">
        <v>309</v>
      </c>
      <c r="B266">
        <v>300201</v>
      </c>
    </row>
    <row r="267" spans="1:4">
      <c r="A267" t="s">
        <v>310</v>
      </c>
      <c r="B267">
        <v>2255</v>
      </c>
    </row>
    <row r="268" spans="1:4">
      <c r="A268" t="s">
        <v>311</v>
      </c>
      <c r="B268">
        <v>300065</v>
      </c>
    </row>
    <row r="269" spans="1:4">
      <c r="A269" t="s">
        <v>312</v>
      </c>
      <c r="B269">
        <v>503</v>
      </c>
    </row>
    <row r="270" spans="1:4">
      <c r="A270" t="s">
        <v>313</v>
      </c>
      <c r="B270">
        <v>616</v>
      </c>
    </row>
    <row r="271" spans="1:4">
      <c r="A271" t="s">
        <v>314</v>
      </c>
      <c r="B271">
        <v>600962</v>
      </c>
    </row>
    <row r="272" spans="1:4">
      <c r="A272" t="s">
        <v>315</v>
      </c>
      <c r="B272">
        <v>978</v>
      </c>
    </row>
    <row r="273" spans="1:2">
      <c r="A273" t="s">
        <v>316</v>
      </c>
      <c r="B273">
        <v>600382</v>
      </c>
    </row>
    <row r="274" spans="1:2">
      <c r="A274" t="s">
        <v>317</v>
      </c>
      <c r="B274">
        <v>600597</v>
      </c>
    </row>
    <row r="275" spans="1:2">
      <c r="A275" t="s">
        <v>318</v>
      </c>
      <c r="B275">
        <v>600701</v>
      </c>
    </row>
    <row r="276" spans="1:2">
      <c r="A276" t="s">
        <v>319</v>
      </c>
      <c r="B276">
        <v>300098</v>
      </c>
    </row>
    <row r="277" spans="1:2">
      <c r="A277" t="s">
        <v>320</v>
      </c>
      <c r="B277">
        <v>2357</v>
      </c>
    </row>
    <row r="278" spans="1:2">
      <c r="A278" t="s">
        <v>321</v>
      </c>
      <c r="B278">
        <v>600196</v>
      </c>
    </row>
    <row r="279" spans="1:2">
      <c r="A279" t="s">
        <v>322</v>
      </c>
      <c r="B279">
        <v>926</v>
      </c>
    </row>
    <row r="280" spans="1:2">
      <c r="A280" t="s">
        <v>323</v>
      </c>
      <c r="B280">
        <v>600483</v>
      </c>
    </row>
    <row r="281" spans="1:2">
      <c r="A281" t="s">
        <v>324</v>
      </c>
      <c r="B281">
        <v>636</v>
      </c>
    </row>
    <row r="282" spans="1:2">
      <c r="A282" t="s">
        <v>325</v>
      </c>
      <c r="B282">
        <v>26</v>
      </c>
    </row>
    <row r="283" spans="1:2">
      <c r="A283" t="s">
        <v>326</v>
      </c>
      <c r="B283">
        <v>2196</v>
      </c>
    </row>
    <row r="284" spans="1:2">
      <c r="A284" t="s">
        <v>327</v>
      </c>
      <c r="B284">
        <v>600516</v>
      </c>
    </row>
    <row r="285" spans="1:2">
      <c r="A285" t="s">
        <v>328</v>
      </c>
      <c r="B285">
        <v>2011</v>
      </c>
    </row>
    <row r="286" spans="1:2">
      <c r="A286" t="s">
        <v>329</v>
      </c>
      <c r="B286">
        <v>300353</v>
      </c>
    </row>
    <row r="287" spans="1:2">
      <c r="A287" t="s">
        <v>330</v>
      </c>
      <c r="B287">
        <v>2672</v>
      </c>
    </row>
    <row r="288" spans="1:2">
      <c r="A288" t="s">
        <v>331</v>
      </c>
      <c r="B288">
        <v>2504</v>
      </c>
    </row>
    <row r="289" spans="1:2">
      <c r="A289" t="s">
        <v>332</v>
      </c>
      <c r="B289">
        <v>300367</v>
      </c>
    </row>
    <row r="290" spans="1:2">
      <c r="A290" t="s">
        <v>333</v>
      </c>
      <c r="B290">
        <v>2611</v>
      </c>
    </row>
    <row r="291" spans="1:2">
      <c r="A291" t="s">
        <v>334</v>
      </c>
      <c r="B291">
        <v>600086</v>
      </c>
    </row>
    <row r="292" spans="1:2">
      <c r="A292" t="s">
        <v>335</v>
      </c>
      <c r="B292">
        <v>300059</v>
      </c>
    </row>
    <row r="293" spans="1:2">
      <c r="A293" t="s">
        <v>336</v>
      </c>
      <c r="B293">
        <v>2675</v>
      </c>
    </row>
    <row r="294" spans="1:2">
      <c r="A294" t="s">
        <v>337</v>
      </c>
      <c r="B294">
        <v>600614</v>
      </c>
    </row>
    <row r="295" spans="1:2">
      <c r="A295" t="s">
        <v>338</v>
      </c>
      <c r="B295">
        <v>300396</v>
      </c>
    </row>
    <row r="296" spans="1:2">
      <c r="A296" t="s">
        <v>339</v>
      </c>
      <c r="B296">
        <v>600136</v>
      </c>
    </row>
    <row r="297" spans="1:2">
      <c r="A297" t="s">
        <v>46</v>
      </c>
      <c r="B297">
        <v>300073</v>
      </c>
    </row>
    <row r="298" spans="1:2">
      <c r="A298" t="s">
        <v>340</v>
      </c>
      <c r="B298">
        <v>601519</v>
      </c>
    </row>
    <row r="299" spans="1:2">
      <c r="A299" t="s">
        <v>341</v>
      </c>
      <c r="B299">
        <v>2249</v>
      </c>
    </row>
    <row r="300" spans="1:2">
      <c r="A300" t="s">
        <v>342</v>
      </c>
      <c r="B300">
        <v>600558</v>
      </c>
    </row>
    <row r="301" spans="1:2">
      <c r="A301" t="s">
        <v>343</v>
      </c>
      <c r="B301">
        <v>593</v>
      </c>
    </row>
    <row r="302" spans="1:2">
      <c r="A302" t="s">
        <v>344</v>
      </c>
      <c r="B302">
        <v>600719</v>
      </c>
    </row>
    <row r="303" spans="1:2">
      <c r="A303" t="s">
        <v>345</v>
      </c>
      <c r="B303">
        <v>600747</v>
      </c>
    </row>
    <row r="304" spans="1:2">
      <c r="A304" t="s">
        <v>346</v>
      </c>
      <c r="B304">
        <v>300186</v>
      </c>
    </row>
    <row r="305" spans="1:2">
      <c r="A305" t="s">
        <v>347</v>
      </c>
      <c r="B305">
        <v>300134</v>
      </c>
    </row>
    <row r="306" spans="1:2">
      <c r="A306" t="s">
        <v>348</v>
      </c>
      <c r="B306">
        <v>719</v>
      </c>
    </row>
    <row r="307" spans="1:2">
      <c r="A307" t="s">
        <v>349</v>
      </c>
      <c r="B307">
        <v>2421</v>
      </c>
    </row>
    <row r="308" spans="1:2">
      <c r="A308" t="s">
        <v>350</v>
      </c>
      <c r="B308">
        <v>2512</v>
      </c>
    </row>
    <row r="309" spans="1:2">
      <c r="A309" t="s">
        <v>351</v>
      </c>
      <c r="B309">
        <v>300366</v>
      </c>
    </row>
    <row r="310" spans="1:2">
      <c r="A310" t="s">
        <v>352</v>
      </c>
      <c r="B310">
        <v>2010</v>
      </c>
    </row>
    <row r="311" spans="1:2">
      <c r="A311" t="s">
        <v>353</v>
      </c>
      <c r="B311">
        <v>990</v>
      </c>
    </row>
    <row r="312" spans="1:2">
      <c r="A312" t="s">
        <v>354</v>
      </c>
      <c r="B312">
        <v>600649</v>
      </c>
    </row>
    <row r="313" spans="1:2">
      <c r="A313" t="s">
        <v>355</v>
      </c>
      <c r="B313">
        <v>300036</v>
      </c>
    </row>
    <row r="314" spans="1:2">
      <c r="A314" t="s">
        <v>356</v>
      </c>
      <c r="B314">
        <v>300348</v>
      </c>
    </row>
    <row r="315" spans="1:2">
      <c r="A315" t="s">
        <v>357</v>
      </c>
      <c r="B315">
        <v>600584</v>
      </c>
    </row>
    <row r="316" spans="1:2">
      <c r="A316" t="s">
        <v>358</v>
      </c>
      <c r="B316">
        <v>625</v>
      </c>
    </row>
    <row r="317" spans="1:2">
      <c r="A317" t="s">
        <v>359</v>
      </c>
      <c r="B317">
        <v>2160</v>
      </c>
    </row>
    <row r="318" spans="1:2">
      <c r="A318" t="s">
        <v>360</v>
      </c>
      <c r="B318">
        <v>2569</v>
      </c>
    </row>
    <row r="319" spans="1:2">
      <c r="A319" t="s">
        <v>361</v>
      </c>
      <c r="B319">
        <v>415</v>
      </c>
    </row>
    <row r="320" spans="1:2">
      <c r="A320" t="s">
        <v>362</v>
      </c>
      <c r="B320">
        <v>605</v>
      </c>
    </row>
    <row r="321" spans="1:4">
      <c r="A321" t="s">
        <v>363</v>
      </c>
      <c r="B321">
        <v>600083</v>
      </c>
    </row>
    <row r="322" spans="1:4">
      <c r="A322" t="s">
        <v>364</v>
      </c>
      <c r="B322">
        <v>2350</v>
      </c>
    </row>
    <row r="323" spans="1:4">
      <c r="A323" t="s">
        <v>365</v>
      </c>
      <c r="B323">
        <v>601588</v>
      </c>
    </row>
    <row r="324" spans="1:4">
      <c r="A324" t="s">
        <v>366</v>
      </c>
      <c r="B324">
        <v>2514</v>
      </c>
    </row>
    <row r="325" spans="1:4">
      <c r="A325" t="s">
        <v>367</v>
      </c>
      <c r="B325">
        <v>2047</v>
      </c>
      <c r="D325" s="44"/>
    </row>
    <row r="326" spans="1:4">
      <c r="A326" t="s">
        <v>368</v>
      </c>
      <c r="B326">
        <v>600155</v>
      </c>
    </row>
    <row r="327" spans="1:4">
      <c r="A327" t="s">
        <v>369</v>
      </c>
      <c r="B327">
        <v>2476</v>
      </c>
    </row>
    <row r="328" spans="1:4">
      <c r="A328" t="s">
        <v>370</v>
      </c>
      <c r="B328">
        <v>300023</v>
      </c>
    </row>
    <row r="329" spans="1:4">
      <c r="A329" t="s">
        <v>371</v>
      </c>
      <c r="B329">
        <v>2601</v>
      </c>
    </row>
    <row r="330" spans="1:4">
      <c r="A330" t="s">
        <v>372</v>
      </c>
      <c r="B330">
        <v>2568</v>
      </c>
    </row>
    <row r="331" spans="1:4">
      <c r="A331" t="s">
        <v>373</v>
      </c>
      <c r="B331">
        <v>600827</v>
      </c>
    </row>
    <row r="332" spans="1:4">
      <c r="A332" t="s">
        <v>374</v>
      </c>
      <c r="B332">
        <v>2231</v>
      </c>
    </row>
    <row r="333" spans="1:4">
      <c r="A333" t="s">
        <v>375</v>
      </c>
      <c r="B333">
        <v>969</v>
      </c>
    </row>
    <row r="334" spans="1:4">
      <c r="A334" t="s">
        <v>376</v>
      </c>
      <c r="B334">
        <v>2667</v>
      </c>
    </row>
    <row r="335" spans="1:4">
      <c r="A335" t="s">
        <v>377</v>
      </c>
      <c r="B335">
        <v>2180</v>
      </c>
    </row>
    <row r="336" spans="1:4">
      <c r="A336" t="s">
        <v>378</v>
      </c>
      <c r="B336">
        <v>403</v>
      </c>
      <c r="D336" s="44"/>
    </row>
    <row r="337" spans="1:4">
      <c r="A337" t="s">
        <v>379</v>
      </c>
      <c r="B337">
        <v>600817</v>
      </c>
    </row>
    <row r="338" spans="1:4">
      <c r="A338" t="s">
        <v>380</v>
      </c>
      <c r="B338">
        <v>2127</v>
      </c>
      <c r="D338" s="44"/>
    </row>
    <row r="339" spans="1:4">
      <c r="A339" t="s">
        <v>382</v>
      </c>
      <c r="B339">
        <v>2015</v>
      </c>
    </row>
    <row r="340" spans="1:4">
      <c r="A340" t="s">
        <v>383</v>
      </c>
      <c r="B340">
        <v>912</v>
      </c>
    </row>
    <row r="341" spans="1:4">
      <c r="A341" t="s">
        <v>384</v>
      </c>
      <c r="B341">
        <v>755</v>
      </c>
    </row>
    <row r="342" spans="1:4">
      <c r="A342" t="s">
        <v>385</v>
      </c>
      <c r="B342">
        <v>2506</v>
      </c>
    </row>
    <row r="343" spans="1:4">
      <c r="A343" t="s">
        <v>386</v>
      </c>
      <c r="B343">
        <v>68</v>
      </c>
    </row>
    <row r="344" spans="1:4">
      <c r="A344" t="s">
        <v>387</v>
      </c>
      <c r="B344">
        <v>677</v>
      </c>
    </row>
    <row r="345" spans="1:4">
      <c r="A345" t="s">
        <v>388</v>
      </c>
      <c r="B345">
        <v>594</v>
      </c>
    </row>
    <row r="346" spans="1:4">
      <c r="A346" t="s">
        <v>389</v>
      </c>
      <c r="B346">
        <v>600145</v>
      </c>
    </row>
    <row r="347" spans="1:4">
      <c r="A347" t="s">
        <v>390</v>
      </c>
      <c r="B347">
        <v>520</v>
      </c>
    </row>
    <row r="348" spans="1:4">
      <c r="A348" t="s">
        <v>391</v>
      </c>
      <c r="B348">
        <v>601268</v>
      </c>
    </row>
  </sheetData>
  <sortState ref="A2:H348">
    <sortCondition ref="D2:D348"/>
  </sortState>
  <phoneticPr fontId="1" type="noConversion"/>
  <dataValidations count="2">
    <dataValidation type="list" allowBlank="1" showInputMessage="1" showErrorMessage="1" sqref="F2:F12">
      <formula1>"高,中,低"</formula1>
    </dataValidation>
    <dataValidation type="list" allowBlank="1" showInputMessage="1" showErrorMessage="1" sqref="G1:G1048576">
      <formula1>"避开,可选,推荐,未知"</formula1>
    </dataValidation>
  </dataValidations>
  <hyperlinks>
    <hyperlink ref="H8" r:id="rId1"/>
    <hyperlink ref="H10" r:id="rId2"/>
    <hyperlink ref="H7" r:id="rId3"/>
    <hyperlink ref="H9" r:id="rId4"/>
    <hyperlink ref="A8" r:id="rId5" display="http://quotes.money.163.com/1002359.html"/>
    <hyperlink ref="H11" r:id="rId6"/>
    <hyperlink ref="H12" r:id="rId7"/>
    <hyperlink ref="H13" r:id="rId8"/>
    <hyperlink ref="H14" r:id="rId9"/>
    <hyperlink ref="H15" r:id="rId10"/>
    <hyperlink ref="H16" r:id="rId11"/>
    <hyperlink ref="H17" r:id="rId12"/>
    <hyperlink ref="E16" r:id="rId13" tooltip="对外投资" display="http://money.163.com/keywords/5/f/5bf9591662958d44/1.html"/>
    <hyperlink ref="H2" r:id="rId14"/>
    <hyperlink ref="H4" r:id="rId15"/>
    <hyperlink ref="H3" r:id="rId16"/>
    <hyperlink ref="H5" r:id="rId17"/>
    <hyperlink ref="H6" r:id="rId18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6"/>
  <sheetViews>
    <sheetView topLeftCell="C1" workbookViewId="0">
      <selection activeCell="C2" sqref="A2:XFD2"/>
    </sheetView>
  </sheetViews>
  <sheetFormatPr defaultRowHeight="13.5"/>
  <cols>
    <col min="7" max="8" width="10.5" bestFit="1" customWidth="1"/>
    <col min="11" max="11" width="9.125" customWidth="1"/>
    <col min="12" max="12" width="9" customWidth="1"/>
  </cols>
  <sheetData>
    <row r="1" spans="1:12">
      <c r="E1" t="s">
        <v>35</v>
      </c>
      <c r="F1">
        <f>SUM(F3:F1000)</f>
        <v>3499.9999999999995</v>
      </c>
    </row>
    <row r="2" spans="1:12" s="42" customFormat="1">
      <c r="A2" s="42" t="s">
        <v>25</v>
      </c>
      <c r="B2" s="42" t="s">
        <v>19</v>
      </c>
      <c r="C2" s="42" t="s">
        <v>29</v>
      </c>
      <c r="D2" s="42" t="s">
        <v>20</v>
      </c>
      <c r="E2" s="42" t="s">
        <v>21</v>
      </c>
      <c r="F2" s="42" t="s">
        <v>30</v>
      </c>
      <c r="G2" s="42" t="s">
        <v>27</v>
      </c>
      <c r="H2" s="42" t="s">
        <v>28</v>
      </c>
      <c r="I2" s="42" t="s">
        <v>22</v>
      </c>
      <c r="J2" s="42" t="s">
        <v>23</v>
      </c>
      <c r="K2" s="42" t="s">
        <v>24</v>
      </c>
      <c r="L2" s="42" t="s">
        <v>31</v>
      </c>
    </row>
    <row r="3" spans="1:12">
      <c r="A3" t="s">
        <v>32</v>
      </c>
      <c r="B3" s="39">
        <v>600526</v>
      </c>
      <c r="C3">
        <v>400</v>
      </c>
      <c r="D3">
        <v>19.690000000000001</v>
      </c>
      <c r="E3">
        <v>20.079999999999998</v>
      </c>
      <c r="F3">
        <f>C3*(E3-D3)</f>
        <v>155.99999999999881</v>
      </c>
      <c r="G3" s="40">
        <v>42076</v>
      </c>
      <c r="H3" s="40">
        <v>42080</v>
      </c>
      <c r="I3">
        <f>DATEDIF(G3,H3,"d")</f>
        <v>4</v>
      </c>
    </row>
    <row r="4" spans="1:12">
      <c r="A4" t="s">
        <v>33</v>
      </c>
      <c r="B4">
        <v>2611</v>
      </c>
      <c r="C4">
        <v>1000</v>
      </c>
      <c r="D4">
        <v>15.63</v>
      </c>
      <c r="E4">
        <v>17.32</v>
      </c>
      <c r="F4">
        <f>C4*(E4-D4)</f>
        <v>1689.9999999999995</v>
      </c>
      <c r="G4" s="40">
        <v>42079</v>
      </c>
      <c r="H4" s="40">
        <v>42080</v>
      </c>
      <c r="I4">
        <f>DATEDIF(G4,H4,"d")</f>
        <v>1</v>
      </c>
    </row>
    <row r="5" spans="1:12">
      <c r="A5" t="s">
        <v>26</v>
      </c>
      <c r="B5" s="39">
        <v>2192</v>
      </c>
      <c r="C5" s="39">
        <v>400</v>
      </c>
      <c r="D5">
        <v>23.56</v>
      </c>
      <c r="E5">
        <v>27.5</v>
      </c>
      <c r="F5">
        <f>C5*(E5-D5)</f>
        <v>1576.0000000000005</v>
      </c>
      <c r="G5" s="40">
        <v>42090</v>
      </c>
      <c r="H5" s="40">
        <v>42101</v>
      </c>
      <c r="I5">
        <f>DATEDIF(G5,H5,"d")</f>
        <v>11</v>
      </c>
      <c r="J5" s="41"/>
      <c r="K5" s="41"/>
    </row>
    <row r="6" spans="1:12">
      <c r="A6" t="s">
        <v>34</v>
      </c>
      <c r="B6">
        <v>600369</v>
      </c>
      <c r="C6">
        <v>300</v>
      </c>
      <c r="D6">
        <v>20.329999999999998</v>
      </c>
      <c r="E6">
        <v>20.59</v>
      </c>
      <c r="F6">
        <f>C6*(E6-D6)</f>
        <v>78.000000000000469</v>
      </c>
      <c r="G6" s="40">
        <v>42080</v>
      </c>
      <c r="H6" s="40">
        <v>42083</v>
      </c>
      <c r="I6">
        <f>DATEDIF(G6,H6,"d")</f>
        <v>3</v>
      </c>
    </row>
  </sheetData>
  <phoneticPr fontId="1" type="noConversion"/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3"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abSelected="1" workbookViewId="0">
      <selection activeCell="C25" sqref="C25"/>
    </sheetView>
  </sheetViews>
  <sheetFormatPr defaultRowHeight="13.5"/>
  <cols>
    <col min="1" max="1" width="19.125" customWidth="1"/>
  </cols>
  <sheetData>
    <row r="1" spans="1:4" s="57" customFormat="1">
      <c r="A1" s="58" t="s">
        <v>432</v>
      </c>
    </row>
    <row r="2" spans="1:4">
      <c r="A2" t="s">
        <v>412</v>
      </c>
      <c r="B2" t="s">
        <v>413</v>
      </c>
      <c r="C2" t="s">
        <v>433</v>
      </c>
      <c r="D2" t="s">
        <v>434</v>
      </c>
    </row>
    <row r="3" spans="1:4">
      <c r="A3">
        <v>600475</v>
      </c>
      <c r="B3" t="s">
        <v>283</v>
      </c>
    </row>
    <row r="4" spans="1:4">
      <c r="A4">
        <v>300379</v>
      </c>
      <c r="B4" t="s">
        <v>414</v>
      </c>
    </row>
    <row r="5" spans="1:4">
      <c r="A5">
        <v>300073</v>
      </c>
      <c r="B5" t="s">
        <v>46</v>
      </c>
    </row>
    <row r="6" spans="1:4">
      <c r="A6">
        <v>300326</v>
      </c>
      <c r="B6" t="s">
        <v>415</v>
      </c>
    </row>
    <row r="7" spans="1:4">
      <c r="A7">
        <v>600372</v>
      </c>
      <c r="B7" t="s">
        <v>416</v>
      </c>
    </row>
    <row r="8" spans="1:4">
      <c r="A8">
        <v>600108</v>
      </c>
      <c r="B8" t="s">
        <v>417</v>
      </c>
    </row>
    <row r="9" spans="1:4">
      <c r="A9">
        <v>831</v>
      </c>
      <c r="B9" t="s">
        <v>418</v>
      </c>
    </row>
    <row r="10" spans="1:4">
      <c r="A10">
        <v>600211</v>
      </c>
      <c r="B10" t="s">
        <v>419</v>
      </c>
    </row>
    <row r="11" spans="1:4">
      <c r="A11">
        <v>600760</v>
      </c>
      <c r="B11" t="s">
        <v>420</v>
      </c>
    </row>
    <row r="12" spans="1:4">
      <c r="A12">
        <v>600118</v>
      </c>
      <c r="B12" t="s">
        <v>421</v>
      </c>
    </row>
    <row r="13" spans="1:4">
      <c r="A13">
        <v>600259</v>
      </c>
      <c r="B13" t="s">
        <v>422</v>
      </c>
    </row>
    <row r="14" spans="1:4">
      <c r="A14">
        <v>2651</v>
      </c>
      <c r="B14" t="s">
        <v>423</v>
      </c>
    </row>
    <row r="15" spans="1:4">
      <c r="A15">
        <v>300114</v>
      </c>
      <c r="B15" t="s">
        <v>424</v>
      </c>
    </row>
    <row r="16" spans="1:4">
      <c r="A16">
        <v>601929</v>
      </c>
      <c r="B16" t="s">
        <v>425</v>
      </c>
    </row>
    <row r="17" spans="1:2">
      <c r="A17">
        <v>600562</v>
      </c>
      <c r="B17" t="s">
        <v>426</v>
      </c>
    </row>
    <row r="18" spans="1:2">
      <c r="A18">
        <v>600392</v>
      </c>
      <c r="B18" t="s">
        <v>427</v>
      </c>
    </row>
    <row r="19" spans="1:2">
      <c r="A19">
        <v>600855</v>
      </c>
      <c r="B19" t="s">
        <v>428</v>
      </c>
    </row>
    <row r="20" spans="1:2">
      <c r="A20">
        <v>975</v>
      </c>
      <c r="B20" t="s">
        <v>429</v>
      </c>
    </row>
    <row r="21" spans="1:2">
      <c r="A21">
        <v>791</v>
      </c>
      <c r="B21" t="s">
        <v>430</v>
      </c>
    </row>
    <row r="22" spans="1:2">
      <c r="A22">
        <v>901</v>
      </c>
      <c r="B22" t="s">
        <v>431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2</vt:i4>
      </vt:variant>
    </vt:vector>
  </HeadingPairs>
  <TitlesOfParts>
    <vt:vector size="9" baseType="lpstr">
      <vt:lpstr>Stock</vt:lpstr>
      <vt:lpstr>Forex</vt:lpstr>
      <vt:lpstr>Dream</vt:lpstr>
      <vt:lpstr>停牌股</vt:lpstr>
      <vt:lpstr>交易日志</vt:lpstr>
      <vt:lpstr>估值</vt:lpstr>
      <vt:lpstr>公式数据测试</vt:lpstr>
      <vt:lpstr>公式数据测试!条件股</vt:lpstr>
      <vt:lpstr>停牌股!条件股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2015-04-12T14:53:48Z</dcterms:modified>
</cp:coreProperties>
</file>