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re\Dropbox\Lourenço\Faculdade\5A1S\SCDTR\SCDTR-Project\Report\"/>
    </mc:Choice>
  </mc:AlternateContent>
  <xr:revisionPtr revIDLastSave="0" documentId="8_{9524EF67-4673-4133-9940-2893BE88BDE2}" xr6:coauthVersionLast="36" xr6:coauthVersionMax="36" xr10:uidLastSave="{00000000-0000-0000-0000-000000000000}"/>
  <bookViews>
    <workbookView xWindow="0" yWindow="0" windowWidth="14380" windowHeight="4070" xr2:uid="{4C5909BF-00A5-414B-B138-12F0CA2DC05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1" l="1"/>
  <c r="K13" i="1" s="1"/>
  <c r="J12" i="1"/>
  <c r="K12" i="1" s="1"/>
  <c r="E12" i="1"/>
  <c r="J11" i="1"/>
  <c r="K11" i="1" s="1"/>
  <c r="E11" i="1"/>
  <c r="F11" i="1"/>
  <c r="G11" i="1"/>
  <c r="N11" i="1"/>
  <c r="O11" i="1"/>
  <c r="N12" i="1"/>
  <c r="O12" i="1"/>
  <c r="F12" i="1" s="1"/>
  <c r="G12" i="1" s="1"/>
  <c r="N13" i="1"/>
  <c r="E13" i="1" s="1"/>
  <c r="O13" i="1"/>
  <c r="F13" i="1" s="1"/>
  <c r="G13" i="1" s="1"/>
  <c r="N14" i="1"/>
  <c r="O14" i="1"/>
  <c r="N15" i="1"/>
  <c r="O15" i="1"/>
  <c r="N16" i="1"/>
  <c r="O16" i="1"/>
  <c r="J10" i="1"/>
  <c r="K10" i="1" s="1"/>
  <c r="G10" i="1"/>
  <c r="F10" i="1"/>
  <c r="E10" i="1"/>
  <c r="N10" i="1"/>
  <c r="O10" i="1"/>
  <c r="J5" i="1"/>
  <c r="E5" i="1"/>
  <c r="G5" i="1" s="1"/>
  <c r="K5" i="1" s="1"/>
  <c r="F5" i="1"/>
  <c r="N5" i="1"/>
  <c r="O5" i="1"/>
  <c r="J3" i="1"/>
  <c r="N3" i="1"/>
  <c r="E3" i="1" s="1"/>
  <c r="O3" i="1"/>
  <c r="F3" i="1"/>
  <c r="J4" i="1"/>
  <c r="O4" i="1"/>
  <c r="F4" i="1" s="1"/>
  <c r="N4" i="1"/>
  <c r="E4" i="1" s="1"/>
  <c r="J7" i="1"/>
  <c r="J8" i="1"/>
  <c r="J9" i="1"/>
  <c r="O7" i="1"/>
  <c r="F7" i="1" s="1"/>
  <c r="O8" i="1"/>
  <c r="F8" i="1" s="1"/>
  <c r="O9" i="1"/>
  <c r="F9" i="1" s="1"/>
  <c r="N7" i="1"/>
  <c r="E7" i="1" s="1"/>
  <c r="N8" i="1"/>
  <c r="E8" i="1" s="1"/>
  <c r="N9" i="1"/>
  <c r="E9" i="1" s="1"/>
  <c r="J6" i="1"/>
  <c r="O6" i="1"/>
  <c r="F6" i="1" s="1"/>
  <c r="N6" i="1"/>
  <c r="E6" i="1" s="1"/>
  <c r="G9" i="1" l="1"/>
  <c r="G6" i="1"/>
  <c r="K6" i="1" s="1"/>
  <c r="G7" i="1"/>
  <c r="K7" i="1" s="1"/>
  <c r="G8" i="1"/>
  <c r="K8" i="1" s="1"/>
  <c r="G4" i="1"/>
  <c r="K4" i="1" s="1"/>
  <c r="K9" i="1"/>
  <c r="G3" i="1"/>
  <c r="K3" i="1" s="1"/>
</calcChain>
</file>

<file path=xl/sharedStrings.xml><?xml version="1.0" encoding="utf-8"?>
<sst xmlns="http://schemas.openxmlformats.org/spreadsheetml/2006/main" count="17" uniqueCount="14">
  <si>
    <t>c1</t>
  </si>
  <si>
    <t>c2</t>
  </si>
  <si>
    <t>FF solution</t>
  </si>
  <si>
    <t>Consensus sol.</t>
  </si>
  <si>
    <t>L1</t>
  </si>
  <si>
    <t>L2</t>
  </si>
  <si>
    <t>Costs</t>
  </si>
  <si>
    <t>References</t>
  </si>
  <si>
    <t>d1</t>
  </si>
  <si>
    <t>d2</t>
  </si>
  <si>
    <t>G01(x)</t>
  </si>
  <si>
    <t>G02(x)</t>
  </si>
  <si>
    <t>cost</t>
  </si>
  <si>
    <t>Energy Savings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</si>
</sst>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4F6A5-EDA8-4F4D-BC96-AEC8A7DEC20C}">
  <dimension ref="A1:O16"/>
  <sheetViews>
    <sheetView tabSelected="1" zoomScale="115" zoomScaleNormal="115" workbookViewId="0">
      <selection activeCell="F16" sqref="F16"/>
    </sheetView>
  </sheetViews>
  <sheetFormatPr defaultRowHeight="14.5" x14ac:dyDescent="0.35"/>
  <cols>
    <col min="1" max="1" width="5.08984375" customWidth="1"/>
    <col min="2" max="3" width="5.36328125" customWidth="1"/>
    <col min="4" max="5" width="5.08984375" customWidth="1"/>
    <col min="6" max="6" width="6.36328125" customWidth="1"/>
    <col min="7" max="8" width="6.54296875" customWidth="1"/>
    <col min="9" max="9" width="5.90625" customWidth="1"/>
    <col min="10" max="10" width="5.26953125" customWidth="1"/>
    <col min="11" max="11" width="6.6328125" customWidth="1"/>
  </cols>
  <sheetData>
    <row r="1" spans="1:15" x14ac:dyDescent="0.35">
      <c r="A1" s="1" t="s">
        <v>6</v>
      </c>
      <c r="B1" s="1"/>
      <c r="C1" s="1" t="s">
        <v>7</v>
      </c>
      <c r="D1" s="1"/>
      <c r="E1" s="1" t="s">
        <v>2</v>
      </c>
      <c r="F1" s="1"/>
      <c r="G1" s="1"/>
      <c r="H1" s="1" t="s">
        <v>3</v>
      </c>
      <c r="I1" s="1"/>
      <c r="J1" s="1"/>
      <c r="K1" t="s">
        <v>13</v>
      </c>
    </row>
    <row r="2" spans="1:15" x14ac:dyDescent="0.35">
      <c r="A2" t="s">
        <v>0</v>
      </c>
      <c r="B2" t="s">
        <v>1</v>
      </c>
      <c r="C2" t="s">
        <v>4</v>
      </c>
      <c r="D2" t="s">
        <v>5</v>
      </c>
      <c r="E2" t="s">
        <v>8</v>
      </c>
      <c r="F2" t="s">
        <v>9</v>
      </c>
      <c r="G2" t="s">
        <v>12</v>
      </c>
      <c r="H2" t="s">
        <v>8</v>
      </c>
      <c r="I2" t="s">
        <v>9</v>
      </c>
      <c r="J2" t="s">
        <v>12</v>
      </c>
      <c r="N2" t="s">
        <v>10</v>
      </c>
      <c r="O2" t="s">
        <v>11</v>
      </c>
    </row>
    <row r="3" spans="1:15" x14ac:dyDescent="0.35">
      <c r="A3">
        <v>20</v>
      </c>
      <c r="B3">
        <v>1</v>
      </c>
      <c r="C3">
        <v>100</v>
      </c>
      <c r="D3">
        <v>100</v>
      </c>
      <c r="E3">
        <f t="shared" ref="E3" si="0">C3/N3</f>
        <v>1.8186017498586038</v>
      </c>
      <c r="F3">
        <f t="shared" ref="F3" si="1">D3/O3</f>
        <v>3.9067230797479384</v>
      </c>
      <c r="G3">
        <f t="shared" ref="G3" si="2">E3*A3+F3*B3</f>
        <v>40.27875807692002</v>
      </c>
      <c r="H3">
        <v>1.4998</v>
      </c>
      <c r="I3">
        <v>5</v>
      </c>
      <c r="J3">
        <f>H3*A3+I3*B3</f>
        <v>34.996000000000002</v>
      </c>
      <c r="K3">
        <f>(G3-J3)/G3*100</f>
        <v>13.115493945547124</v>
      </c>
      <c r="N3">
        <f>0.1001*C3+44.9773</f>
        <v>54.987299999999998</v>
      </c>
      <c r="O3">
        <f>0.1227*D3+13.3269</f>
        <v>25.596899999999998</v>
      </c>
    </row>
    <row r="4" spans="1:15" x14ac:dyDescent="0.35">
      <c r="A4">
        <v>10</v>
      </c>
      <c r="B4">
        <v>1</v>
      </c>
      <c r="C4">
        <v>100</v>
      </c>
      <c r="D4">
        <v>100</v>
      </c>
      <c r="E4">
        <f t="shared" ref="E4" si="3">C4/N4</f>
        <v>1.8186017498586038</v>
      </c>
      <c r="F4">
        <f t="shared" ref="F4" si="4">D4/O4</f>
        <v>3.9067230797479384</v>
      </c>
      <c r="G4">
        <f t="shared" ref="G4" si="5">E4*A4+F4*B4</f>
        <v>22.092740578333977</v>
      </c>
      <c r="H4">
        <v>1.5824</v>
      </c>
      <c r="I4">
        <v>3.7023000000000001</v>
      </c>
      <c r="J4">
        <f>H4*A4+I4*B4</f>
        <v>19.526299999999999</v>
      </c>
      <c r="K4">
        <f>(G4-J4)/G4*100</f>
        <v>11.616669146293459</v>
      </c>
      <c r="N4">
        <f>0.1001*C4+44.9773</f>
        <v>54.987299999999998</v>
      </c>
      <c r="O4">
        <f>0.1227*D4+13.3269</f>
        <v>25.596899999999998</v>
      </c>
    </row>
    <row r="5" spans="1:15" x14ac:dyDescent="0.35">
      <c r="A5">
        <v>5</v>
      </c>
      <c r="B5">
        <v>1</v>
      </c>
      <c r="C5">
        <v>100</v>
      </c>
      <c r="D5">
        <v>100</v>
      </c>
      <c r="E5">
        <f t="shared" ref="E5" si="6">C5/N5</f>
        <v>1.8186017498586038</v>
      </c>
      <c r="F5">
        <f t="shared" ref="F5" si="7">D5/O5</f>
        <v>3.9067230797479384</v>
      </c>
      <c r="G5">
        <f t="shared" ref="G5" si="8">E5*A5+F5*B5</f>
        <v>12.999731829040957</v>
      </c>
      <c r="H5">
        <v>1.5824</v>
      </c>
      <c r="I5">
        <v>3.7023000000000001</v>
      </c>
      <c r="J5">
        <f>H5*A5+I5*B5</f>
        <v>11.6143</v>
      </c>
      <c r="K5">
        <f>(G5-J5)/G5*100</f>
        <v>10.657387761999443</v>
      </c>
      <c r="N5">
        <f>0.1001*C5+44.9773</f>
        <v>54.987299999999998</v>
      </c>
      <c r="O5">
        <f>0.1227*D5+13.3269</f>
        <v>25.596899999999998</v>
      </c>
    </row>
    <row r="6" spans="1:15" x14ac:dyDescent="0.35">
      <c r="A6">
        <v>1</v>
      </c>
      <c r="B6">
        <v>1</v>
      </c>
      <c r="C6">
        <v>100</v>
      </c>
      <c r="D6">
        <v>100</v>
      </c>
      <c r="E6">
        <f>C6/N6</f>
        <v>1.8186017498586038</v>
      </c>
      <c r="F6">
        <f>D6/O6</f>
        <v>3.9067230797479384</v>
      </c>
      <c r="G6">
        <f>E6*A6+F6*B6</f>
        <v>5.7253248296065422</v>
      </c>
      <c r="H6">
        <v>1.5824</v>
      </c>
      <c r="I6">
        <v>3.702</v>
      </c>
      <c r="J6">
        <f>H6*A6+I6*B6</f>
        <v>5.2843999999999998</v>
      </c>
      <c r="K6">
        <f>(G6-J6)/G6*100</f>
        <v>7.7013067857119966</v>
      </c>
      <c r="N6">
        <f>0.1001*C6+44.9773</f>
        <v>54.987299999999998</v>
      </c>
      <c r="O6">
        <f>0.1227*D6+13.3269</f>
        <v>25.596899999999998</v>
      </c>
    </row>
    <row r="7" spans="1:15" x14ac:dyDescent="0.35">
      <c r="A7">
        <v>1</v>
      </c>
      <c r="B7">
        <v>2</v>
      </c>
      <c r="C7">
        <v>100</v>
      </c>
      <c r="D7">
        <v>100</v>
      </c>
      <c r="E7">
        <f t="shared" ref="E7:E10" si="9">C7/N7</f>
        <v>1.8186017498586038</v>
      </c>
      <c r="F7">
        <f t="shared" ref="F7:F10" si="10">D7/O7</f>
        <v>3.9067230797479384</v>
      </c>
      <c r="G7">
        <f t="shared" ref="G7:G10" si="11">E7*A7+F7*B7</f>
        <v>9.6320479093544797</v>
      </c>
      <c r="H7">
        <v>1.5824</v>
      </c>
      <c r="I7">
        <v>3.7023000000000001</v>
      </c>
      <c r="J7">
        <f t="shared" ref="J7:J13" si="12">H7*A7+I7*B7</f>
        <v>8.9870000000000001</v>
      </c>
      <c r="K7">
        <f t="shared" ref="K7:K13" si="13">(G7-J7)/G7*100</f>
        <v>6.6968926590161599</v>
      </c>
      <c r="N7">
        <f t="shared" ref="N7:N9" si="14">0.1001*C7+44.9773</f>
        <v>54.987299999999998</v>
      </c>
      <c r="O7">
        <f t="shared" ref="O7:O9" si="15">0.1227*D7+13.3269</f>
        <v>25.596899999999998</v>
      </c>
    </row>
    <row r="8" spans="1:15" x14ac:dyDescent="0.35">
      <c r="A8">
        <v>1</v>
      </c>
      <c r="B8">
        <v>5</v>
      </c>
      <c r="C8">
        <v>100</v>
      </c>
      <c r="D8">
        <v>100</v>
      </c>
      <c r="E8">
        <f t="shared" si="9"/>
        <v>1.8186017498586038</v>
      </c>
      <c r="F8">
        <f t="shared" si="10"/>
        <v>3.9067230797479384</v>
      </c>
      <c r="G8">
        <f t="shared" si="11"/>
        <v>21.352217148598296</v>
      </c>
      <c r="H8">
        <v>1.5824</v>
      </c>
      <c r="I8">
        <v>3.7023000000000001</v>
      </c>
      <c r="J8">
        <f t="shared" si="12"/>
        <v>20.093900000000001</v>
      </c>
      <c r="K8">
        <f t="shared" si="13"/>
        <v>5.8931451466664146</v>
      </c>
      <c r="N8">
        <f t="shared" si="14"/>
        <v>54.987299999999998</v>
      </c>
      <c r="O8">
        <f t="shared" si="15"/>
        <v>25.596899999999998</v>
      </c>
    </row>
    <row r="9" spans="1:15" ht="15" thickBot="1" x14ac:dyDescent="0.4">
      <c r="A9" s="2">
        <v>1</v>
      </c>
      <c r="B9" s="2">
        <v>10</v>
      </c>
      <c r="C9" s="2">
        <v>100</v>
      </c>
      <c r="D9" s="2">
        <v>100</v>
      </c>
      <c r="E9" s="2">
        <f t="shared" si="9"/>
        <v>1.8186017498586038</v>
      </c>
      <c r="F9" s="2">
        <f t="shared" si="10"/>
        <v>3.9067230797479384</v>
      </c>
      <c r="G9" s="2">
        <f t="shared" si="11"/>
        <v>40.885832547337984</v>
      </c>
      <c r="H9" s="2">
        <v>5</v>
      </c>
      <c r="I9" s="2">
        <v>3.2616999999999998</v>
      </c>
      <c r="J9" s="2">
        <f t="shared" si="12"/>
        <v>37.616999999999997</v>
      </c>
      <c r="K9" s="2">
        <f t="shared" si="13"/>
        <v>7.9950250335572903</v>
      </c>
      <c r="L9" s="2"/>
      <c r="M9" s="2"/>
      <c r="N9" s="2">
        <f t="shared" si="14"/>
        <v>54.987299999999998</v>
      </c>
      <c r="O9" s="2">
        <f t="shared" si="15"/>
        <v>25.596899999999998</v>
      </c>
    </row>
    <row r="10" spans="1:15" x14ac:dyDescent="0.35">
      <c r="A10">
        <v>1</v>
      </c>
      <c r="B10">
        <v>10</v>
      </c>
      <c r="C10">
        <v>20</v>
      </c>
      <c r="D10">
        <v>100</v>
      </c>
      <c r="E10">
        <f t="shared" si="9"/>
        <v>0.42571941259235446</v>
      </c>
      <c r="F10">
        <f t="shared" si="10"/>
        <v>3.9067230797479384</v>
      </c>
      <c r="G10">
        <f t="shared" si="11"/>
        <v>39.49295021007174</v>
      </c>
      <c r="H10" s="3">
        <v>5</v>
      </c>
      <c r="I10" s="3">
        <v>3.2616999999999998</v>
      </c>
      <c r="J10" s="3">
        <f t="shared" si="12"/>
        <v>37.616999999999997</v>
      </c>
      <c r="K10" s="3">
        <f t="shared" si="13"/>
        <v>4.7500888135557062</v>
      </c>
      <c r="N10">
        <f t="shared" ref="N10" si="16">0.1001*C10+44.9773</f>
        <v>46.979300000000002</v>
      </c>
      <c r="O10">
        <f t="shared" ref="O10" si="17">0.1227*D10+13.3269</f>
        <v>25.596899999999998</v>
      </c>
    </row>
    <row r="11" spans="1:15" x14ac:dyDescent="0.35">
      <c r="A11">
        <v>1</v>
      </c>
      <c r="B11">
        <v>1</v>
      </c>
      <c r="C11">
        <v>20</v>
      </c>
      <c r="D11">
        <v>100</v>
      </c>
      <c r="E11">
        <f t="shared" ref="E11:E13" si="18">C11/N11</f>
        <v>0.42571941259235446</v>
      </c>
      <c r="F11">
        <f t="shared" ref="F11:F13" si="19">D11/O11</f>
        <v>3.9067230797479384</v>
      </c>
      <c r="G11">
        <f t="shared" ref="G11:G13" si="20">E11*A11+F11*B11</f>
        <v>4.3324424923402933</v>
      </c>
      <c r="H11" s="3">
        <v>0.13539999999999999</v>
      </c>
      <c r="I11" s="3">
        <v>3.8889999999999998</v>
      </c>
      <c r="J11" s="3">
        <f t="shared" si="12"/>
        <v>4.0244</v>
      </c>
      <c r="K11" s="3">
        <f t="shared" si="13"/>
        <v>7.1101345923208177</v>
      </c>
      <c r="N11">
        <f t="shared" ref="N11:N16" si="21">0.1001*C11+44.9773</f>
        <v>46.979300000000002</v>
      </c>
      <c r="O11">
        <f t="shared" ref="O11:O16" si="22">0.1227*D11+13.3269</f>
        <v>25.596899999999998</v>
      </c>
    </row>
    <row r="12" spans="1:15" x14ac:dyDescent="0.35">
      <c r="A12">
        <v>1</v>
      </c>
      <c r="B12">
        <v>1</v>
      </c>
      <c r="C12">
        <v>20</v>
      </c>
      <c r="D12">
        <v>20</v>
      </c>
      <c r="E12">
        <f t="shared" si="18"/>
        <v>0.42571941259235446</v>
      </c>
      <c r="F12">
        <f t="shared" si="19"/>
        <v>1.2673548403449739</v>
      </c>
      <c r="G12">
        <f t="shared" si="20"/>
        <v>1.6930742529373284</v>
      </c>
      <c r="H12" s="3">
        <v>0.33600000000000002</v>
      </c>
      <c r="I12" s="3">
        <v>1.1964999999999999</v>
      </c>
      <c r="J12" s="3">
        <f t="shared" si="12"/>
        <v>1.5325</v>
      </c>
      <c r="K12" s="3">
        <f t="shared" si="13"/>
        <v>9.484182554825745</v>
      </c>
      <c r="N12">
        <f t="shared" si="21"/>
        <v>46.979300000000002</v>
      </c>
      <c r="O12">
        <f t="shared" si="22"/>
        <v>15.780900000000001</v>
      </c>
    </row>
    <row r="13" spans="1:15" x14ac:dyDescent="0.35">
      <c r="A13">
        <v>1</v>
      </c>
      <c r="B13">
        <v>1</v>
      </c>
      <c r="C13">
        <v>100</v>
      </c>
      <c r="D13">
        <v>20</v>
      </c>
      <c r="E13">
        <f t="shared" si="18"/>
        <v>1.8186017498586038</v>
      </c>
      <c r="F13">
        <f t="shared" si="19"/>
        <v>1.2673548403449739</v>
      </c>
      <c r="G13">
        <f t="shared" si="20"/>
        <v>3.0859565902035779</v>
      </c>
      <c r="H13" s="3">
        <v>1.7608999999999999</v>
      </c>
      <c r="I13" s="3">
        <v>0.89849999999999997</v>
      </c>
      <c r="J13" s="3">
        <f t="shared" si="12"/>
        <v>2.6593999999999998</v>
      </c>
      <c r="K13" s="3">
        <f t="shared" si="13"/>
        <v>13.822507794104732</v>
      </c>
      <c r="N13">
        <f t="shared" si="21"/>
        <v>54.987299999999998</v>
      </c>
      <c r="O13">
        <f t="shared" si="22"/>
        <v>15.780900000000001</v>
      </c>
    </row>
    <row r="14" spans="1:15" x14ac:dyDescent="0.35">
      <c r="N14">
        <f t="shared" si="21"/>
        <v>44.9773</v>
      </c>
      <c r="O14">
        <f t="shared" si="22"/>
        <v>13.3269</v>
      </c>
    </row>
    <row r="15" spans="1:15" x14ac:dyDescent="0.35">
      <c r="N15">
        <f t="shared" si="21"/>
        <v>44.9773</v>
      </c>
      <c r="O15">
        <f t="shared" si="22"/>
        <v>13.3269</v>
      </c>
    </row>
    <row r="16" spans="1:15" x14ac:dyDescent="0.35">
      <c r="N16">
        <f t="shared" si="21"/>
        <v>44.9773</v>
      </c>
      <c r="O16">
        <f t="shared" si="22"/>
        <v>13.3269</v>
      </c>
    </row>
  </sheetData>
  <mergeCells count="4">
    <mergeCell ref="A1:B1"/>
    <mergeCell ref="C1:D1"/>
    <mergeCell ref="H1:J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Lourenço Vaz Pato</dc:creator>
  <cp:lastModifiedBy>Lourenço Vaz Pato</cp:lastModifiedBy>
  <dcterms:created xsi:type="dcterms:W3CDTF">2019-01-12T03:01:03Z</dcterms:created>
  <dcterms:modified xsi:type="dcterms:W3CDTF">2019-01-12T03:55:37Z</dcterms:modified>
</cp:coreProperties>
</file>