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SOP" sheetId="1" r:id="rId1"/>
    <sheet name="⚙ Settings" sheetId="2" r:id="rId2"/>
    <sheet name="📊 Dashboard" sheetId="3" r:id="rId3"/>
    <sheet name="January" sheetId="4" r:id="rId4"/>
    <sheet name="February" sheetId="5" r:id="rId5"/>
    <sheet name="March" sheetId="6" r:id="rId6"/>
    <sheet name="April" sheetId="7" r:id="rId7"/>
    <sheet name="May" sheetId="8" r:id="rId8"/>
    <sheet name="June" sheetId="9" r:id="rId9"/>
    <sheet name="July" sheetId="10" r:id="rId10"/>
    <sheet name="August" sheetId="11" r:id="rId11"/>
    <sheet name="September" sheetId="12" r:id="rId12"/>
    <sheet name="October" sheetId="13" r:id="rId13"/>
    <sheet name="November" sheetId="14" r:id="rId14"/>
    <sheet name="December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%;\(0.0%\);\-"/>
    <numFmt numFmtId="165" formatCode="#,##0.00;\(#,##0.00\);\-"/>
    <numFmt numFmtId="166" formatCode="#,##0.00\x;\(#,##0.00&quot;x)&quot;;\-"/>
    <numFmt numFmtId="167" formatCode="dd\ 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cols>
    <col min="1" max="1" customWidth="1" width="2.29"/>
    <col min="2" max="2" customWidth="1" width="14.86"/>
    <col min="3" max="3" customWidth="1" width="32"/>
    <col min="4" max="4" customWidth="1" width="191.57"/>
    <col min="5" max="5" customWidth="1" width="3"/>
    <col min="6" max="6" customWidth="1" width="8.71"/>
    <col min="7" max="7" customWidth="1" width="8.71"/>
    <col min="8" max="8" customWidth="1" width="8.71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19.5" customHeight="1"/>
    <row r="2" ht="55.5" customHeight="1">
      <c r="B2" t="str">
        <v xml:space="preserve">  📊   E-COMMERCE P&amp;L TRACKER  —  STANDARD OPERATING PROCEDURE</v>
      </c>
    </row>
    <row r="3" ht="4.5" customHeight="1"/>
    <row r="4" ht="21.75" customHeight="1">
      <c r="B4" t="str">
        <v xml:space="preserve">  Version 1.0  ·  Baseline Year: 2026  ·  For use by: Blueprint Academy</v>
      </c>
    </row>
    <row r="5" ht="19.5" customHeight="1"/>
    <row r="6" ht="9.75" customHeight="1"/>
    <row r="7" ht="27.75" customHeight="1">
      <c r="B7" t="str">
        <v xml:space="preserve">  1.  PURPOSE &amp; OVERVIEW</v>
      </c>
    </row>
    <row r="8" ht="36" customHeight="1">
      <c r="B8" t="str">
        <v>This tracker is a daily Profit &amp; Loss tool built for e-commerce store owners. It records revenue, refunds, advertising spend, agency fees, cost of goods, and transaction fees on a daily basis — and automatically calculates net profit, profit margin, ROAS, and cumulative profit for each month. An annual Dashboard consolidates all 12 months into a single view.</v>
      </c>
    </row>
    <row r="9" ht="9.75" customHeight="1"/>
    <row r="10" ht="27.75" customHeight="1">
      <c r="B10" t="str">
        <v xml:space="preserve">  2.  WORKBOOK STRUCTURE</v>
      </c>
    </row>
    <row r="11" ht="19.5" customHeight="1">
      <c r="B11" t="str">
        <v>TAB 1</v>
      </c>
      <c r="C11" t="str">
        <v>📋 SOP</v>
      </c>
      <c r="D11" t="str">
        <v>This document. Read before using the tracker.</v>
      </c>
    </row>
    <row r="12" ht="19.5" customHeight="1">
      <c r="B12" t="str">
        <v>TAB 2</v>
      </c>
      <c r="C12" t="str">
        <v>⚙ Settings</v>
      </c>
      <c r="D12" t="str">
        <v>Set your currency (€ / $ / £), baseline year, and default fee percentages here. Do this FIRST before entering any data.</v>
      </c>
    </row>
    <row r="13" ht="19.5" customHeight="1">
      <c r="B13" t="str">
        <v>TAB 3</v>
      </c>
      <c r="C13" t="str">
        <v>📊 Dashboard</v>
      </c>
      <c r="D13" t="str">
        <v>Annual summary with KPIs and monthly breakdown. Read-only — all values pull automatically from the monthly sheets.</v>
      </c>
    </row>
    <row r="14" ht="19.5" customHeight="1">
      <c r="B14" t="str">
        <v>TAB 4–15</v>
      </c>
      <c r="C14" t="str">
        <v>January → December</v>
      </c>
      <c r="D14" t="str">
        <v>One tab per month. Enter your daily data here. Each sheet covers all days of that month.</v>
      </c>
    </row>
    <row r="15" ht="19.5" customHeight="1"/>
    <row r="16" ht="9.75" customHeight="1"/>
    <row r="17" ht="27.75" customHeight="1">
      <c r="B17" t="str">
        <v xml:space="preserve">  3.  FIRST-TIME SETUP  (do this once)</v>
      </c>
    </row>
    <row r="18" ht="19.5" customHeight="1">
      <c r="B18" t="str">
        <v>Step 1</v>
      </c>
      <c r="C18" t="str">
        <v>Open the ⚙ Settings tab</v>
      </c>
      <c r="D18" t="str">
        <v>Navigate to the Settings tab (second tab in the workbook).</v>
      </c>
    </row>
    <row r="19" ht="19.5" customHeight="1">
      <c r="B19" t="str">
        <v>Step 2</v>
      </c>
      <c r="C19" t="str">
        <v>Select your currency</v>
      </c>
      <c r="D19" t="str">
        <v>Click cell C6 and choose your currency from the dropdown: € (EUR), $ (USD), or £ (GBP). The symbol will appear in all sheet headers automatically.</v>
      </c>
    </row>
    <row r="20" ht="19.5" customHeight="1">
      <c r="B20" t="str">
        <v>Step 3</v>
      </c>
      <c r="C20" t="str">
        <v>Confirm the year</v>
      </c>
      <c r="D20" t="str">
        <v>Cell C10 shows the baseline year (2026). If you are starting a new year, duplicate the entire file and update this cell.</v>
      </c>
    </row>
    <row r="21" ht="19.5" customHeight="1">
      <c r="B21" t="str">
        <v>Step 4</v>
      </c>
      <c r="C21" t="str">
        <v>Set default fee percentages</v>
      </c>
      <c r="D21" t="str">
        <v>In cells C14, C15, and C16 set your Agency Fee (Facebook), Agency Fee (Google), and Transaction Fee defaults. These are pre-filled in each monthly sheet but can be overridden per month.</v>
      </c>
    </row>
    <row r="22" ht="19.5" customHeight="1">
      <c r="B22" t="str">
        <v>Step 5</v>
      </c>
      <c r="C22" t="str">
        <v>You're ready to enter data</v>
      </c>
      <c r="D22" t="str">
        <v>Navigate to the month tab you want to start with and begin entering daily figures.</v>
      </c>
    </row>
    <row r="23" ht="18" customHeight="1">
      <c r="B23" t="str">
        <v xml:space="preserve">  ⚠️  Important: Complete the Settings tab before entering any data to ensure formulas reference the correct values.</v>
      </c>
    </row>
    <row r="24" ht="19.5" customHeight="1"/>
    <row r="25" ht="9.75" customHeight="1"/>
    <row r="26" ht="27.75" customHeight="1">
      <c r="B26" t="str">
        <v xml:space="preserve">  4.  DAILY DATA ENTRY  (do this every day)</v>
      </c>
    </row>
    <row r="27" ht="21.75" customHeight="1">
      <c r="B27" t="str">
        <v>In each monthly sheet, only the BLUE-highlighted columns require manual input. All other columns calculate automatically.</v>
      </c>
    </row>
    <row r="28" ht="19.5" customHeight="1">
      <c r="B28" t="str">
        <v>Col A</v>
      </c>
      <c r="C28" t="str">
        <v>Date</v>
      </c>
      <c r="D28" t="str">
        <v>Pre-filled automatically. Do not edit.</v>
      </c>
    </row>
    <row r="29" ht="19.5" customHeight="1">
      <c r="B29" t="str">
        <v>Col B</v>
      </c>
      <c r="C29" t="str">
        <v>Gross Revenue</v>
      </c>
      <c r="D29" t="str">
        <v>Enter the total revenue generated that day BEFORE deducting refunds. Include all sales channels.</v>
      </c>
    </row>
    <row r="30" ht="19.5" customHeight="1">
      <c r="B30" t="str">
        <v>Col C</v>
      </c>
      <c r="C30" t="str">
        <v>Refunds</v>
      </c>
      <c r="D30" t="str">
        <v>Enter the total value of refunds/returns processed that day.</v>
      </c>
    </row>
    <row r="31" ht="19.5" customHeight="1">
      <c r="B31" t="str">
        <v>Col D</v>
      </c>
      <c r="C31" t="str">
        <v>Net Revenue</v>
      </c>
      <c r="D31" t="str">
        <v>AUTO: Gross Revenue minus Refunds.</v>
      </c>
    </row>
    <row r="32" ht="19.5" customHeight="1">
      <c r="B32" t="str">
        <v>Col E</v>
      </c>
      <c r="C32" t="str">
        <v>Cost of Goods (COGS)</v>
      </c>
      <c r="D32" t="str">
        <v>Enter the total cost of products sold that day (purchase price, manufacturing, fulfilment).</v>
      </c>
    </row>
    <row r="33" ht="19.5" customHeight="1">
      <c r="B33" t="str">
        <v>Col F</v>
      </c>
      <c r="C33" t="str">
        <v>Adspend — Facebook</v>
      </c>
      <c r="D33" t="str">
        <v>Enter the total Facebook/Meta advertising spend for that day.</v>
      </c>
    </row>
    <row r="34" ht="19.5" customHeight="1">
      <c r="B34" t="str">
        <v>Col G</v>
      </c>
      <c r="C34" t="str">
        <v>Adspend — Google</v>
      </c>
      <c r="D34" t="str">
        <v>Enter the total Google Ads advertising spend for that day.</v>
      </c>
    </row>
    <row r="35" ht="19.5" customHeight="1">
      <c r="B35" t="str">
        <v>Col H</v>
      </c>
      <c r="C35" t="str">
        <v>Agency Fee — Facebook</v>
      </c>
      <c r="D35" t="str">
        <v>AUTO: Calculated as Adspend FB × Agency Fee FB %. Override the % in row 4.</v>
      </c>
    </row>
    <row r="36" ht="19.5" customHeight="1">
      <c r="B36" t="str">
        <v>Col I</v>
      </c>
      <c r="C36" t="str">
        <v>Agency Fee — Google</v>
      </c>
      <c r="D36" t="str">
        <v>AUTO: Calculated as Adspend Google × Agency Fee Google %. Override the % in row 4.</v>
      </c>
    </row>
    <row r="37" ht="19.5" customHeight="1">
      <c r="B37" t="str">
        <v>Col J</v>
      </c>
      <c r="C37" t="str">
        <v>Transaction Fee</v>
      </c>
      <c r="D37" t="str">
        <v>AUTO: Calculated as Gross Revenue × Transaction Fee %. Override the % in row 4.</v>
      </c>
    </row>
    <row r="38" ht="19.5" customHeight="1">
      <c r="B38" t="str">
        <v>Col K</v>
      </c>
      <c r="C38" t="str">
        <v>Total Costs</v>
      </c>
      <c r="D38" t="str">
        <v>AUTO: Sum of COGS + Adspend FB + Adspend Google + Agency Fees + Transaction Fee.</v>
      </c>
    </row>
    <row r="39" ht="19.5" customHeight="1">
      <c r="B39" t="str">
        <v>Col L</v>
      </c>
      <c r="C39" t="str">
        <v>Profit</v>
      </c>
      <c r="D39" t="str">
        <v>AUTO: Net Revenue minus Total Costs. Green = positive, Red = negative.</v>
      </c>
    </row>
    <row r="40" ht="19.5" customHeight="1">
      <c r="B40" t="str">
        <v>Col M</v>
      </c>
      <c r="C40" t="str">
        <v>Profit Margin %</v>
      </c>
      <c r="D40" t="str">
        <v>AUTO: Profit ÷ Net Revenue. Green &gt; 15% | Amber 0–15% | Red &lt; 0%.</v>
      </c>
    </row>
    <row r="41" ht="19.5" customHeight="1">
      <c r="B41" t="str">
        <v>Col N</v>
      </c>
      <c r="C41" t="str">
        <v>COG Impact %</v>
      </c>
      <c r="D41" t="str">
        <v>AUTO: Cost of Goods ÷ Net Revenue. Shows how much of your revenue is absorbed by product costs.</v>
      </c>
    </row>
    <row r="42" ht="19.5" customHeight="1">
      <c r="B42" t="str">
        <v>Col O</v>
      </c>
      <c r="C42" t="str">
        <v>ROAS</v>
      </c>
      <c r="D42" t="str">
        <v>AUTO: Net Revenue ÷ (Adspend FB + Adspend Google). Return on Ad Spend.</v>
      </c>
    </row>
    <row r="43" ht="19.5" customHeight="1">
      <c r="B43" t="str">
        <v>Col P</v>
      </c>
      <c r="C43" t="str">
        <v>Cumulative Profit</v>
      </c>
      <c r="D43" t="str">
        <v>AUTO: Running total of profit from day 1 to the current day within the month.</v>
      </c>
    </row>
    <row r="44" ht="19.5" customHeight="1">
      <c r="B44" t="str">
        <v>Col Q</v>
      </c>
      <c r="C44" t="str">
        <v>Notes</v>
      </c>
      <c r="D44" t="str">
        <v>Free text. Use this to log campaign names, promotions, anomalies, or any day-specific context.</v>
      </c>
    </row>
    <row r="45" ht="19.5" customHeight="1"/>
    <row r="46" ht="9.75" customHeight="1"/>
    <row r="47" ht="27.75" customHeight="1">
      <c r="B47" t="str">
        <v xml:space="preserve">  5.  OVERRIDING FEES PER MONTH</v>
      </c>
    </row>
    <row r="48" ht="19.5" customHeight="1">
      <c r="B48" t="str">
        <v>Row 4</v>
      </c>
      <c r="C48" t="str">
        <v>Fee Labels</v>
      </c>
      <c r="D48" t="str">
        <v>Rows 3–4 of each monthly sheet display the three fee assumptions.</v>
      </c>
    </row>
    <row r="49" ht="19.5" customHeight="1">
      <c r="B49" t="str">
        <v>Edit</v>
      </c>
      <c r="C49" t="str">
        <v>Change a %</v>
      </c>
      <c r="D49" t="str">
        <v>Click the yellow cell in row 4 (Agency Fee FB, Agency Fee Google, or Transaction Fee) and type a new percentage. All rows in that month will recalculate instantly.</v>
      </c>
    </row>
    <row r="50" ht="18" customHeight="1">
      <c r="B50" t="str">
        <v xml:space="preserve">  💡  Each month has its own independent fee settings. Changing January's fees does not affect February.</v>
      </c>
    </row>
    <row r="51" ht="19.5" customHeight="1"/>
    <row r="52" ht="9.75" customHeight="1"/>
    <row r="53" ht="27.75" customHeight="1">
      <c r="B53" t="str">
        <v xml:space="preserve">  6.  COLOUR CODING GUIDE</v>
      </c>
    </row>
    <row r="54" ht="19.5" customHeight="1">
      <c r="B54" t="str">
        <v>●</v>
      </c>
      <c r="C54" t="str">
        <v>🔵 Blue background</v>
      </c>
      <c r="D54" t="str">
        <v>Manual input cells — these are the only cells you should type into.</v>
      </c>
    </row>
    <row r="55" ht="19.5" customHeight="1">
      <c r="B55" t="str">
        <v>●</v>
      </c>
      <c r="C55" t="str">
        <v>⬜ White/Grey bg</v>
      </c>
      <c r="D55" t="str">
        <v>Auto-calculated cells — do not edit. These update when you change blue cells.</v>
      </c>
    </row>
    <row r="56" ht="19.5" customHeight="1">
      <c r="B56" t="str">
        <v>●</v>
      </c>
      <c r="C56" t="str">
        <v>🟡 Yellow background</v>
      </c>
      <c r="D56" t="str">
        <v>Assumption cells (fee percentages) — editable. Changes cascade to all rows.</v>
      </c>
    </row>
    <row r="57" ht="19.5" customHeight="1">
      <c r="B57" t="str">
        <v>●</v>
      </c>
      <c r="C57" t="str">
        <v>🟢 Green cell</v>
      </c>
      <c r="D57" t="str">
        <v>Profit or Margin is positive and above 15%. Healthy performance.</v>
      </c>
    </row>
    <row r="58" ht="19.5" customHeight="1">
      <c r="B58" t="str">
        <v>●</v>
      </c>
      <c r="C58" t="str">
        <v>🟡 Amber cell</v>
      </c>
      <c r="D58" t="str">
        <v>Profit Margin is between 0% and 15%. Marginal — review costs.</v>
      </c>
    </row>
    <row r="59" ht="19.5" customHeight="1">
      <c r="B59" t="str">
        <v>●</v>
      </c>
      <c r="C59" t="str">
        <v>🔴 Red cell</v>
      </c>
      <c r="D59" t="str">
        <v>Profit or Margin is negative. Immediate attention required.</v>
      </c>
    </row>
    <row r="60" ht="19.5" customHeight="1">
      <c r="B60" t="str">
        <v>●</v>
      </c>
      <c r="C60" t="str">
        <v>🟣 Purple</v>
      </c>
      <c r="D60" t="str">
        <v>ROAS values — Return on Ad Spend metric.</v>
      </c>
    </row>
    <row r="61" ht="19.5" customHeight="1"/>
    <row r="62" ht="9.75" customHeight="1"/>
    <row r="63" ht="27.75" customHeight="1">
      <c r="B63" t="str">
        <v xml:space="preserve">  7.  USING THE DASHBOARD</v>
      </c>
    </row>
    <row r="64" ht="19.5" customHeight="1">
      <c r="B64" t="str">
        <v>View</v>
      </c>
      <c r="C64" t="str">
        <v>Annual KPIs</v>
      </c>
      <c r="D64" t="str">
        <v>The Dashboard shows 6 annual KPIs: Gross Revenue, Net Revenue, Total Profit, Profit Margin, ROAS, and Total Adspend — all summed across all 12 months.</v>
      </c>
    </row>
    <row r="65" ht="19.5" customHeight="1">
      <c r="B65" t="str">
        <v>View</v>
      </c>
      <c r="C65" t="str">
        <v>Monthly Breakdown</v>
      </c>
      <c r="D65" t="str">
        <v>The table below the KPIs shows each month's Gross Revenue, Net Revenue, Profit, Margin %, and ROAS with conditional colour coding.</v>
      </c>
    </row>
    <row r="66" ht="19.5" customHeight="1">
      <c r="B66" t="str">
        <v>Note</v>
      </c>
      <c r="C66" t="str">
        <v>Read-only</v>
      </c>
      <c r="D66" t="str">
        <v>Never edit cells on the Dashboard directly. All data flows automatically from the monthly sheets.</v>
      </c>
    </row>
    <row r="67" ht="19.5" customHeight="1"/>
    <row r="68" ht="9.75" customHeight="1"/>
    <row r="69" ht="27.75" customHeight="1">
      <c r="B69" t="str">
        <v xml:space="preserve">  8.  STARTING A NEW YEAR</v>
      </c>
    </row>
    <row r="70" ht="33" customHeight="1">
      <c r="B70" t="str">
        <v>Step 1</v>
      </c>
      <c r="C70" t="str">
        <v>Duplicate the file</v>
      </c>
      <c r="D70" t="str">
        <v>Right-click the file in your file explorer and select "Duplicate" or "Copy". Rename the copy (e.g. "P&amp;L Tracker 2027").</v>
      </c>
    </row>
    <row r="71" ht="19.5" customHeight="1">
      <c r="B71" t="str">
        <v>Step 2</v>
      </c>
      <c r="C71" t="str">
        <v>Update Settings</v>
      </c>
      <c r="D71" t="str">
        <v>Open the new file, go to ⚙ Settings, and update cell C10 to the new year.</v>
      </c>
    </row>
    <row r="72" ht="19.5" customHeight="1">
      <c r="B72" t="str">
        <v>Step 3</v>
      </c>
      <c r="C72" t="str">
        <v>Clear data</v>
      </c>
      <c r="D72" t="str">
        <v>In each monthly sheet, clear the blue input cells (Columns B, C, E, F, G) and the Notes column (Q). Do NOT clear formula columns.</v>
      </c>
    </row>
    <row r="73" ht="19.5" customHeight="1">
      <c r="B73" t="str">
        <v>Step 4</v>
      </c>
      <c r="C73" t="str">
        <v>Review fee assumptions</v>
      </c>
      <c r="D73" t="str">
        <v>Update fee percentages in rows 3–4 of each month if your agency or payment terms have changed.</v>
      </c>
    </row>
    <row r="74" ht="18" customHeight="1">
      <c r="B74" t="str">
        <v xml:space="preserve">  ✅  Tip: Use the original file as a master template. Always duplicate it rather than editing the original.</v>
      </c>
    </row>
    <row r="75" ht="19.5" customHeight="1"/>
    <row r="76" ht="9.75" customHeight="1"/>
    <row r="77" ht="27.75" customHeight="1">
      <c r="B77" t="str">
        <v xml:space="preserve">  9.  TROUBLESHOOTING</v>
      </c>
    </row>
    <row r="78" ht="19.5" customHeight="1">
      <c r="B78" t="str">
        <v>Issue</v>
      </c>
      <c r="C78" t="str">
        <v>Seeing "-" in result cells</v>
      </c>
      <c r="D78" t="str">
        <v>This is expected when Gross Revenue = 0 for that day. The tracker suppresses division errors automatically.</v>
      </c>
    </row>
    <row r="79" ht="19.5" customHeight="1">
      <c r="B79" t="str">
        <v>Issue</v>
      </c>
      <c r="C79" t="str">
        <v>Formula cells showing wrong values</v>
      </c>
      <c r="D79" t="str">
        <v>Check that you have not accidentally typed into a grey/white formula cell. Press Ctrl+Z to undo and restore the formula.</v>
      </c>
    </row>
    <row r="80" ht="19.5" customHeight="1">
      <c r="B80" t="str">
        <v>Issue</v>
      </c>
      <c r="C80" t="str">
        <v>Currency symbol not updating</v>
      </c>
      <c r="D80" t="str">
        <v>The currency symbol is displayed in column headers. Go to ⚙ Settings → C6 and reselect your currency. Column headers in each month reference this cell.</v>
      </c>
    </row>
    <row r="81" ht="19.5" customHeight="1">
      <c r="B81" t="str">
        <v>Issue</v>
      </c>
      <c r="C81" t="str">
        <v>Fees not calculating correctly</v>
      </c>
      <c r="D81" t="str">
        <v>Check that the fee % cells in rows 3–4 of the monthly sheet are correct. They should contain decimal values (e.g. 0.06 for 6%, not 6).</v>
      </c>
    </row>
    <row r="82" ht="19.5" customHeight="1">
      <c r="B82" t="str">
        <v>Issue</v>
      </c>
      <c r="C82" t="str">
        <v>Dashboard shows 0 for all months</v>
      </c>
      <c r="D82" t="str">
        <v>Ensure you have entered data in the monthly sheets. The Dashboard pulls from the TOTAL row of each month.</v>
      </c>
    </row>
    <row r="83" ht="19.5" customHeight="1"/>
    <row r="84" ht="9.75" customHeight="1"/>
    <row r="85" ht="27.75" customHeight="1">
      <c r="B85" t="str">
        <v xml:space="preserve">  10. GLOSSARY</v>
      </c>
    </row>
    <row r="86" ht="19.5" customHeight="1">
      <c r="B86" t="str">
        <v>→</v>
      </c>
      <c r="C86" t="str">
        <v>Gross Revenue</v>
      </c>
      <c r="D86" t="str">
        <v>Total sales revenue before any deductions.</v>
      </c>
    </row>
    <row r="87" ht="19.5" customHeight="1">
      <c r="B87" t="str">
        <v>→</v>
      </c>
      <c r="C87" t="str">
        <v>Refunds</v>
      </c>
      <c r="D87" t="str">
        <v>Value of orders returned or refunded to customers.</v>
      </c>
    </row>
    <row r="88" ht="19.5" customHeight="1">
      <c r="B88" t="str">
        <v>→</v>
      </c>
      <c r="C88" t="str">
        <v>Net Revenue</v>
      </c>
      <c r="D88" t="str">
        <v>Gross Revenue minus Refunds. The actual revenue earned.</v>
      </c>
    </row>
    <row r="89" ht="19.5" customHeight="1">
      <c r="B89" t="str">
        <v>→</v>
      </c>
      <c r="C89" t="str">
        <v>COGS</v>
      </c>
      <c r="D89" t="str">
        <v>Cost of Goods Sold — direct cost to produce/purchase the items sold.</v>
      </c>
    </row>
    <row r="90" ht="19.5" customHeight="1">
      <c r="B90" t="str">
        <v>→</v>
      </c>
      <c r="C90" t="str">
        <v>Adspend</v>
      </c>
      <c r="D90" t="str">
        <v>Money spent on paid advertising (Facebook/Meta and Google Ads).</v>
      </c>
    </row>
    <row r="91" ht="19.5" customHeight="1">
      <c r="B91" t="str">
        <v>→</v>
      </c>
      <c r="C91" t="str">
        <v>Agency Fee</v>
      </c>
      <c r="D91" t="str">
        <v>Percentage charged by your media agency on top of adspend.</v>
      </c>
    </row>
    <row r="92" ht="19.5" customHeight="1">
      <c r="B92" t="str">
        <v>→</v>
      </c>
      <c r="C92" t="str">
        <v>Transaction Fee</v>
      </c>
      <c r="D92" t="str">
        <v>Payment processing fee charged as a % of gross revenue (e.g. Stripe, PayPal).</v>
      </c>
    </row>
    <row r="93" ht="19.5" customHeight="1">
      <c r="B93" t="str">
        <v>→</v>
      </c>
      <c r="C93" t="str">
        <v>Profit</v>
      </c>
      <c r="D93" t="str">
        <v>Net Revenue minus all costs (COGS, adspend, fees). The bottom line.</v>
      </c>
    </row>
    <row r="94" ht="19.5" customHeight="1">
      <c r="B94" t="str">
        <v>→</v>
      </c>
      <c r="C94" t="str">
        <v>Profit Margin %</v>
      </c>
      <c r="D94" t="str">
        <v>Profit ÷ Net Revenue × 100. Percentage of revenue retained as profit.</v>
      </c>
    </row>
    <row r="95" ht="19.5" customHeight="1">
      <c r="B95" t="str">
        <v>→</v>
      </c>
      <c r="C95" t="str">
        <v>COG Impact %</v>
      </c>
      <c r="D95" t="str">
        <v>COGS ÷ Net Revenue × 100. How much of revenue is consumed by product costs.</v>
      </c>
    </row>
    <row r="96" ht="19.5" customHeight="1">
      <c r="B96" t="str">
        <v>→</v>
      </c>
      <c r="C96" t="str">
        <v>ROAS</v>
      </c>
      <c r="D96" t="str">
        <v>Return on Ad Spend. Net Revenue ÷ Total Adspend. A ROAS of 3x means €3 earned per €1 spent on ads.</v>
      </c>
    </row>
    <row r="97" ht="19.5" customHeight="1">
      <c r="B97" t="str">
        <v>→</v>
      </c>
      <c r="C97" t="str">
        <v>Cumulative Profit</v>
      </c>
      <c r="D97" t="str">
        <v>Running total of profit from day 1 to current day within the month.</v>
      </c>
    </row>
    <row r="98" ht="19.5" customHeight="1"/>
    <row r="99" ht="9.75" customHeight="1"/>
    <row r="100" ht="21.75" customHeight="1">
      <c r="B100" t="str">
        <v xml:space="preserve"> Blueprint Academy ·  SOP v1.0  ·  Year 2026  ·  For internal use only</v>
      </c>
    </row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D2"/>
    <mergeCell ref="B4:D4"/>
    <mergeCell ref="B7:D7"/>
    <mergeCell ref="B8:D8"/>
    <mergeCell ref="B10:D10"/>
    <mergeCell ref="B17:D17"/>
    <mergeCell ref="B23:D23"/>
    <mergeCell ref="B74:D74"/>
    <mergeCell ref="B77:D77"/>
    <mergeCell ref="B85:D85"/>
    <mergeCell ref="B100:D100"/>
    <mergeCell ref="B26:D26"/>
    <mergeCell ref="B27:D27"/>
    <mergeCell ref="B47:D47"/>
    <mergeCell ref="B50:D50"/>
    <mergeCell ref="B53:D53"/>
    <mergeCell ref="B63:D63"/>
    <mergeCell ref="B69:D69"/>
  </mergeCells>
  <pageMargins left="0.75" right="0.75" top="1" bottom="1" header="0" footer="0"/>
  <ignoredErrors>
    <ignoredError numberStoredAsText="1" sqref="A1:E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cols>
    <col min="1" max="1" customWidth="1" width="3"/>
    <col min="2" max="2" customWidth="1" width="28"/>
    <col min="3" max="3" customWidth="1" width="22"/>
    <col min="4" max="4" customWidth="1" width="22"/>
    <col min="5" max="5" customWidth="1" width="22"/>
    <col min="6" max="6" customWidth="1" width="22"/>
    <col min="7" max="7" customWidth="1" width="3"/>
    <col min="8" max="8" customWidth="1" width="8.71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19.5" customHeight="1"/>
    <row r="2" ht="43.5" customHeight="1">
      <c r="B2" t="str">
        <v xml:space="preserve">  ⚙️   Global Settings  —  E-Commerce P&amp;L Tracker</v>
      </c>
    </row>
    <row r="3" ht="3.75" customHeight="1"/>
    <row r="4" ht="19.5" customHeight="1"/>
    <row r="5" ht="21.75" customHeight="1">
      <c r="B5" t="str">
        <v>CURRENCY SETTINGS</v>
      </c>
    </row>
    <row r="6" ht="21.75" customHeight="1">
      <c r="B6" t="str">
        <v>Currency Symbol</v>
      </c>
      <c r="C6" t="str">
        <v>€</v>
      </c>
    </row>
    <row r="7" ht="18" customHeight="1">
      <c r="B7" t="str">
        <v>Choose your currency from the dropdown above (C6). All monthly sheets will display the selected symbol.</v>
      </c>
    </row>
    <row r="8" ht="19.5" customHeight="1"/>
    <row r="9" ht="21.75" customHeight="1">
      <c r="B9" t="str">
        <v>YEAR SETTINGS</v>
      </c>
    </row>
    <row r="10" ht="21.75" customHeight="1">
      <c r="B10" t="str">
        <v>Baseline Year</v>
      </c>
      <c r="C10" s="1">
        <v>2026</v>
      </c>
    </row>
    <row r="11" ht="18" customHeight="1">
      <c r="B11" t="str">
        <v>To use this tracker for a new year: duplicate the entire file and update the year above.</v>
      </c>
    </row>
    <row r="12" ht="19.5" customHeight="1"/>
    <row r="13" ht="21.75" customHeight="1">
      <c r="B13" t="str">
        <v>DEFAULT FEE ASSUMPTIONS  (applied as defaults in each monthly sheet — you can override per month)</v>
      </c>
    </row>
    <row r="14" ht="21.75" customHeight="1">
      <c r="B14" t="str">
        <v>Agency Fee — Facebook</v>
      </c>
      <c r="C14" s="2">
        <v>0.06</v>
      </c>
      <c r="D14" t="str">
        <v>Editable — change this to update the default for all sheets</v>
      </c>
    </row>
    <row r="15" ht="21.75" customHeight="1">
      <c r="B15" t="str">
        <v>Agency Fee — Google</v>
      </c>
      <c r="C15" s="2">
        <v>0.1</v>
      </c>
      <c r="D15" t="str">
        <v>Editable — change this to update the default for all sheets</v>
      </c>
    </row>
    <row r="16" ht="21.75" customHeight="1">
      <c r="B16" t="str">
        <v>Transaction Fee</v>
      </c>
      <c r="C16" s="2">
        <v>0.05</v>
      </c>
      <c r="D16" t="str">
        <v>Editable — change this to update the default for all sheets</v>
      </c>
    </row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5:F15"/>
    <mergeCell ref="D16:F16"/>
    <mergeCell ref="B2:F2"/>
    <mergeCell ref="B5:F5"/>
    <mergeCell ref="B7:F7"/>
    <mergeCell ref="B9:F9"/>
    <mergeCell ref="B11:F11"/>
    <mergeCell ref="B13:F13"/>
    <mergeCell ref="D14:F14"/>
  </mergeCells>
  <pageMargins left="0.75" right="0.75" top="1" bottom="1" header="0" footer="0"/>
  <ignoredErrors>
    <ignoredError numberStoredAsText="1" sqref="A1:G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cols>
    <col min="1" max="1" customWidth="1" width="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22"/>
    <col min="8" max="8" customWidth="1" width="3"/>
    <col min="9" max="9" customWidth="1" width="8.71"/>
    <col min="10" max="10" customWidth="1" width="8.71"/>
    <col min="11" max="11" customWidth="1" width="8.71"/>
    <col min="12" max="12" customWidth="1" width="8.71"/>
    <col min="13" max="13" customWidth="1" width="8.71"/>
    <col min="14" max="14" customWidth="1" width="8.71"/>
    <col min="15" max="15" customWidth="1" width="8.71"/>
    <col min="16" max="16" customWidth="1" width="8.71"/>
    <col min="17" max="17" customWidth="1" width="8.71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19.5" customHeight="1"/>
    <row r="2" ht="49.5" customHeight="1">
      <c r="B2" t="str">
        <v xml:space="preserve">  📊   E-Commerce P&amp;L Dashboard  —  2026</v>
      </c>
      <c r="G2" t="str">
        <f>"Currency: "&amp;'⚙ Settings'!C6</f>
        <v>Currency: €</v>
      </c>
    </row>
    <row r="3" ht="3.75" customHeight="1"/>
    <row r="4" ht="13.5" customHeight="1"/>
    <row r="5" ht="21.75" customHeight="1">
      <c r="B5" t="str">
        <v>ANNUAL SUMMARY  —  all values pull automatically from monthly sheets</v>
      </c>
    </row>
    <row r="6" ht="18" customHeight="1"/>
    <row r="7" ht="36" customHeight="1">
      <c r="B7" t="str">
        <v>💰 Gross Revenue</v>
      </c>
      <c r="C7" t="str">
        <v>💵 Net Revenue</v>
      </c>
      <c r="D7" t="str">
        <v>📈 Total Profit</v>
      </c>
      <c r="E7" t="str">
        <v>📊 Profit Margin</v>
      </c>
      <c r="F7" t="str">
        <v>🎯 ROAS</v>
      </c>
      <c r="G7" t="str">
        <v>📣 Total Adspend</v>
      </c>
    </row>
    <row r="8" ht="24.75" customHeight="1">
      <c r="B8" s="3">
        <f>January!B39+February!B36+March!B39+April!B38+May!B39+June!B38+July!B39+August!B39+September!B38+October!B39+November!B38+December!B39</f>
        <v>0</v>
      </c>
      <c r="C8" s="3">
        <f>January!D39+February!D36+March!D39+April!D38+May!D39+June!D38+July!D39+August!D39+September!D38+October!D39+November!D38+December!D39</f>
        <v>0</v>
      </c>
      <c r="D8" s="3">
        <f>January!L39+February!L36+March!L39+April!L38+May!L39+June!L38+July!L39+August!L39+September!L38+October!L39+November!L38+December!L39</f>
        <v>0</v>
      </c>
      <c r="E8" s="2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F8" s="4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  <c r="G8" s="3">
        <f>January!F39+February!F36+March!F39+April!F38+May!F39+June!F38+July!F39+August!F39+September!F38+October!F39+November!F38+December!F39+January!G39+February!G36+March!G39+April!G38+May!G39+June!G38+July!G39+August!G39+September!G38+October!G39+November!G38+December!G39</f>
        <v>0</v>
      </c>
    </row>
    <row r="9" ht="19.5" customHeight="1"/>
    <row r="10" ht="9.75" customHeight="1"/>
    <row r="11" ht="21.75" customHeight="1">
      <c r="B11" t="str">
        <v>MONTHLY BREAKDOWN</v>
      </c>
    </row>
    <row r="12" ht="24" customHeight="1">
      <c r="B12" t="str">
        <v>MONTH</v>
      </c>
      <c r="C12" t="str">
        <v>GROSS REVENUE</v>
      </c>
      <c r="D12" t="str">
        <v>NET REVENUE</v>
      </c>
      <c r="E12" t="str">
        <v>PROFIT</v>
      </c>
      <c r="F12" t="str">
        <v>MARGIN %</v>
      </c>
      <c r="G12" t="str">
        <v>ROAS</v>
      </c>
    </row>
    <row r="13" ht="21.75" customHeight="1">
      <c r="B13" t="str">
        <v>January</v>
      </c>
      <c r="C13" s="3">
        <f>January!B39</f>
        <v>0</v>
      </c>
      <c r="D13" s="3">
        <f>January!D39</f>
        <v>0</v>
      </c>
      <c r="E13" s="3">
        <f>January!L39</f>
        <v>0</v>
      </c>
      <c r="F13" s="2" t="str">
        <f>January!M39</f>
        <v>-</v>
      </c>
      <c r="G13" s="4" t="str">
        <f>January!O39</f>
        <v>-</v>
      </c>
    </row>
    <row r="14" ht="21.75" customHeight="1">
      <c r="B14" t="str">
        <v>February</v>
      </c>
      <c r="C14" s="3">
        <f>February!B36</f>
        <v>0</v>
      </c>
      <c r="D14" s="3">
        <f>February!D36</f>
        <v>0</v>
      </c>
      <c r="E14" s="3">
        <f>February!L36</f>
        <v>0</v>
      </c>
      <c r="F14" s="2" t="str">
        <f>February!M36</f>
        <v>-</v>
      </c>
      <c r="G14" s="4" t="str">
        <f>February!O36</f>
        <v>-</v>
      </c>
    </row>
    <row r="15" ht="21.75" customHeight="1">
      <c r="B15" t="str">
        <v>March</v>
      </c>
      <c r="C15" s="3">
        <f>March!B39</f>
        <v>0</v>
      </c>
      <c r="D15" s="3">
        <f>March!D39</f>
        <v>0</v>
      </c>
      <c r="E15" s="3">
        <f>March!L39</f>
        <v>0</v>
      </c>
      <c r="F15" s="2" t="str">
        <f>March!M39</f>
        <v>-</v>
      </c>
      <c r="G15" s="4" t="str">
        <f>March!O39</f>
        <v>-</v>
      </c>
    </row>
    <row r="16" ht="21.75" customHeight="1">
      <c r="B16" t="str">
        <v>April</v>
      </c>
      <c r="C16" s="3">
        <f>April!B38</f>
        <v>0</v>
      </c>
      <c r="D16" s="3">
        <f>April!D38</f>
        <v>0</v>
      </c>
      <c r="E16" s="3">
        <f>April!L38</f>
        <v>0</v>
      </c>
      <c r="F16" s="2" t="str">
        <f>April!M38</f>
        <v>-</v>
      </c>
      <c r="G16" s="4" t="str">
        <f>April!O38</f>
        <v>-</v>
      </c>
    </row>
    <row r="17" ht="21.75" customHeight="1">
      <c r="B17" t="str">
        <v>May</v>
      </c>
      <c r="C17" s="3">
        <f>May!B39</f>
        <v>0</v>
      </c>
      <c r="D17" s="3">
        <f>May!D39</f>
        <v>0</v>
      </c>
      <c r="E17" s="3">
        <f>May!L39</f>
        <v>0</v>
      </c>
      <c r="F17" s="2" t="str">
        <f>May!M39</f>
        <v>-</v>
      </c>
      <c r="G17" s="4" t="str">
        <f>May!O39</f>
        <v>-</v>
      </c>
    </row>
    <row r="18" ht="21.75" customHeight="1">
      <c r="B18" t="str">
        <v>June</v>
      </c>
      <c r="C18" s="3">
        <f>June!B38</f>
        <v>0</v>
      </c>
      <c r="D18" s="3">
        <f>June!D38</f>
        <v>0</v>
      </c>
      <c r="E18" s="3">
        <f>June!L38</f>
        <v>0</v>
      </c>
      <c r="F18" s="2" t="str">
        <f>June!M38</f>
        <v>-</v>
      </c>
      <c r="G18" s="4" t="str">
        <f>June!O38</f>
        <v>-</v>
      </c>
    </row>
    <row r="19" ht="21.75" customHeight="1">
      <c r="B19" t="str">
        <v>July</v>
      </c>
      <c r="C19" s="3">
        <f>July!B39</f>
        <v>0</v>
      </c>
      <c r="D19" s="3">
        <f>July!D39</f>
        <v>0</v>
      </c>
      <c r="E19" s="3">
        <f>July!L39</f>
        <v>0</v>
      </c>
      <c r="F19" s="2" t="str">
        <f>July!M39</f>
        <v>-</v>
      </c>
      <c r="G19" s="4" t="str">
        <f>July!O39</f>
        <v>-</v>
      </c>
    </row>
    <row r="20" ht="21.75" customHeight="1">
      <c r="B20" t="str">
        <v>August</v>
      </c>
      <c r="C20" s="3">
        <f>August!B39</f>
        <v>0</v>
      </c>
      <c r="D20" s="3">
        <f>August!D39</f>
        <v>0</v>
      </c>
      <c r="E20" s="3">
        <f>August!L39</f>
        <v>0</v>
      </c>
      <c r="F20" s="2" t="str">
        <f>August!M39</f>
        <v>-</v>
      </c>
      <c r="G20" s="4" t="str">
        <f>August!O39</f>
        <v>-</v>
      </c>
    </row>
    <row r="21" ht="21.75" customHeight="1">
      <c r="B21" t="str">
        <v>September</v>
      </c>
      <c r="C21" s="3">
        <f>September!B38</f>
        <v>0</v>
      </c>
      <c r="D21" s="3">
        <f>September!D38</f>
        <v>0</v>
      </c>
      <c r="E21" s="3">
        <f>September!L38</f>
        <v>0</v>
      </c>
      <c r="F21" s="2" t="str">
        <f>September!M38</f>
        <v>-</v>
      </c>
      <c r="G21" s="4" t="str">
        <f>September!O38</f>
        <v>-</v>
      </c>
    </row>
    <row r="22" ht="21.75" customHeight="1">
      <c r="B22" t="str">
        <v>October</v>
      </c>
      <c r="C22" s="3">
        <f>October!B39</f>
        <v>0</v>
      </c>
      <c r="D22" s="3">
        <f>October!D39</f>
        <v>0</v>
      </c>
      <c r="E22" s="3">
        <f>October!L39</f>
        <v>0</v>
      </c>
      <c r="F22" s="2" t="str">
        <f>October!M39</f>
        <v>-</v>
      </c>
      <c r="G22" s="4" t="str">
        <f>October!O39</f>
        <v>-</v>
      </c>
    </row>
    <row r="23" ht="21.75" customHeight="1">
      <c r="B23" t="str">
        <v>November</v>
      </c>
      <c r="C23" s="3">
        <f>November!B38</f>
        <v>0</v>
      </c>
      <c r="D23" s="3">
        <f>November!D38</f>
        <v>0</v>
      </c>
      <c r="E23" s="3">
        <f>November!L38</f>
        <v>0</v>
      </c>
      <c r="F23" s="2" t="str">
        <f>November!M38</f>
        <v>-</v>
      </c>
      <c r="G23" s="4" t="str">
        <f>November!O38</f>
        <v>-</v>
      </c>
    </row>
    <row r="24" ht="21.75" customHeight="1">
      <c r="B24" t="str">
        <v>December</v>
      </c>
      <c r="C24" s="3">
        <f>December!B39</f>
        <v>0</v>
      </c>
      <c r="D24" s="3">
        <f>December!D39</f>
        <v>0</v>
      </c>
      <c r="E24" s="3">
        <f>December!L39</f>
        <v>0</v>
      </c>
      <c r="F24" s="2" t="str">
        <f>December!M39</f>
        <v>-</v>
      </c>
      <c r="G24" s="4" t="str">
        <f>December!O39</f>
        <v>-</v>
      </c>
    </row>
    <row r="25" ht="25.5" customHeight="1">
      <c r="B25" t="str">
        <v>ANNUAL TOTAL</v>
      </c>
      <c r="C25" s="3">
        <f>January!B39+February!B36+March!B39+April!B38+May!B39+June!B38+July!B39+August!B39+September!B38+October!B39+November!B38+December!B39</f>
        <v>0</v>
      </c>
      <c r="D25" s="3">
        <f>January!D39+February!D36+March!D39+April!D38+May!D39+June!D38+July!D39+August!D39+September!D38+October!D39+November!D38+December!D39</f>
        <v>0</v>
      </c>
      <c r="E25" s="3">
        <f>January!L39+February!L36+March!L39+April!L38+May!L39+June!L38+July!L39+August!L39+September!L38+October!L39+November!L38+December!L39</f>
        <v>0</v>
      </c>
      <c r="F25" s="2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G25" s="4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</row>
    <row r="26" ht="19.5" customHeight="1"/>
    <row r="27" ht="21.75" customHeight="1">
      <c r="B27" t="str">
        <v xml:space="preserve">  💡  To enter data, open the relevant month tab  ·  All values on this dashboard update automatically  ·  See 📋 SOP for full instructions</v>
      </c>
    </row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5:G5"/>
    <mergeCell ref="B11:G11"/>
    <mergeCell ref="B27:G27"/>
  </mergeCells>
  <pageMargins left="0.75" right="0.75" top="1" bottom="1" header="0" footer="0"/>
  <ignoredErrors>
    <ignoredError numberStoredAsText="1" sqref="A1:H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January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46023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46024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46025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46026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46027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46028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46029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46030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46031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46032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46033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46034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46035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46036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46037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46038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46039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46040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46041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46042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46043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46044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46045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46046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46047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46048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46049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46050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46051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46052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46053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February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46054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46055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46056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46057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46058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46059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46060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46061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46062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46063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46064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46065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46066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46067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46068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46069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46070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46071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46072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46073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46074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46075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46076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46077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46078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46079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46080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46081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7.75" customHeight="1">
      <c r="A36" t="str">
        <v>TOTAL</v>
      </c>
      <c r="B36" s="3">
        <f>SUM(B8:B35)</f>
        <v>0</v>
      </c>
      <c r="C36" s="3">
        <f>SUM(C8:C35)</f>
        <v>0</v>
      </c>
      <c r="D36" s="3">
        <f>SUM(D8:D35)</f>
        <v>0</v>
      </c>
      <c r="E36" s="3">
        <f>SUM(E8:E35)</f>
        <v>0</v>
      </c>
      <c r="F36" s="3">
        <f>SUM(F8:F35)</f>
        <v>0</v>
      </c>
      <c r="G36" s="3">
        <f>SUM(G8:G35)</f>
        <v>0</v>
      </c>
      <c r="H36" s="3">
        <f>SUM(H8:H35)</f>
        <v>0</v>
      </c>
      <c r="I36" s="3">
        <f>SUM(I8:I35)</f>
        <v>0</v>
      </c>
      <c r="J36" s="3">
        <f>SUM(J8:J35)</f>
        <v>0</v>
      </c>
      <c r="K36" s="3">
        <f>SUM(K8:K35)</f>
        <v>0</v>
      </c>
      <c r="L36" s="3">
        <f>SUM(L8:L35)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L36</f>
        <v>0</v>
      </c>
    </row>
    <row r="37" ht="19.5" customHeight="1"/>
    <row r="38" ht="19.5" customHeight="1">
      <c r="A38" t="str">
        <v xml:space="preserve">  🔵 Blue = enter manually   |   ⬜ White/Grey = auto-calculated   |   🟡 Yellow = editable fee %   |   🟢 Green = positive   |   🟡 Amber = 0–15% margin   |   🔴 Red = negative</v>
      </c>
    </row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38:Q38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March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46082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46083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46084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46085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46086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46087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46088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46089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46090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46091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46092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46093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46094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46095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46096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46097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46098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46099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46100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46101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46102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46103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46104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46105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46106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46107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46108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46109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46110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46111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46112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April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46113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46114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46115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46116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46117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46118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46119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46120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46121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46122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46123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46124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46125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46126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46127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46128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46129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46130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46131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46132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46133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46134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46135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46136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46137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46138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46139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46140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46141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46142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7.75" customHeight="1">
      <c r="A38" t="str">
        <v>TOTAL</v>
      </c>
      <c r="B38" s="3">
        <f>SUM(B8:B37)</f>
        <v>0</v>
      </c>
      <c r="C38" s="3">
        <f>SUM(C8:C37)</f>
        <v>0</v>
      </c>
      <c r="D38" s="3">
        <f>SUM(D8:D37)</f>
        <v>0</v>
      </c>
      <c r="E38" s="3">
        <f>SUM(E8:E37)</f>
        <v>0</v>
      </c>
      <c r="F38" s="3">
        <f>SUM(F8:F37)</f>
        <v>0</v>
      </c>
      <c r="G38" s="3">
        <f>SUM(G8:G37)</f>
        <v>0</v>
      </c>
      <c r="H38" s="3">
        <f>SUM(H8:H37)</f>
        <v>0</v>
      </c>
      <c r="I38" s="3">
        <f>SUM(I8:I37)</f>
        <v>0</v>
      </c>
      <c r="J38" s="3">
        <f>SUM(J8:J37)</f>
        <v>0</v>
      </c>
      <c r="K38" s="3">
        <f>SUM(K8:K37)</f>
        <v>0</v>
      </c>
      <c r="L38" s="3">
        <f>SUM(L8:L37)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L38</f>
        <v>0</v>
      </c>
    </row>
    <row r="39" ht="19.5" customHeight="1"/>
    <row r="40" ht="19.5" customHeight="1">
      <c r="A40" t="str">
        <v xml:space="preserve">  🔵 Blue = enter manually   |   ⬜ White/Grey = auto-calculated   |   🟡 Yellow = editable fee %   |   🟢 Green = positive   |   🟡 Amber = 0–15% margin   |   🔴 Red = negative</v>
      </c>
    </row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May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46143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46144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46145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46146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46147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46148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46149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46150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46151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46152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46153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46154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46155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46156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46157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46158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46159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46160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46161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46162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46163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46164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46165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46166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46167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46168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46169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46170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46171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46172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46173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June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46174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46175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46176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46177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46178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46179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46180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46181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46182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46183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46184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46185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46186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46187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46188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46189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46190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46191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46192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46193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46194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46195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46196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46197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46198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46199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46200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46201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46202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46203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7.75" customHeight="1">
      <c r="A38" t="str">
        <v>TOTAL</v>
      </c>
      <c r="B38" s="3">
        <f>SUM(B8:B37)</f>
        <v>0</v>
      </c>
      <c r="C38" s="3">
        <f>SUM(C8:C37)</f>
        <v>0</v>
      </c>
      <c r="D38" s="3">
        <f>SUM(D8:D37)</f>
        <v>0</v>
      </c>
      <c r="E38" s="3">
        <f>SUM(E8:E37)</f>
        <v>0</v>
      </c>
      <c r="F38" s="3">
        <f>SUM(F8:F37)</f>
        <v>0</v>
      </c>
      <c r="G38" s="3">
        <f>SUM(G8:G37)</f>
        <v>0</v>
      </c>
      <c r="H38" s="3">
        <f>SUM(H8:H37)</f>
        <v>0</v>
      </c>
      <c r="I38" s="3">
        <f>SUM(I8:I37)</f>
        <v>0</v>
      </c>
      <c r="J38" s="3">
        <f>SUM(J8:J37)</f>
        <v>0</v>
      </c>
      <c r="K38" s="3">
        <f>SUM(K8:K37)</f>
        <v>0</v>
      </c>
      <c r="L38" s="3">
        <f>SUM(L8:L37)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L38</f>
        <v>0</v>
      </c>
    </row>
    <row r="39" ht="19.5" customHeight="1"/>
    <row r="40" ht="19.5" customHeight="1">
      <c r="A40" t="str">
        <v xml:space="preserve">  🔵 Blue = enter manually   |   ⬜ White/Grey = auto-calculated   |   🟡 Yellow = editable fee %   |   🟢 Green = positive   |   🟡 Amber = 0–15% margin   |   🔴 Red = negative</v>
      </c>
    </row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July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46204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46205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46206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46207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46208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46209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46210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46211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46212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46213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46214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46215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46216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46217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46218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46219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46220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46221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46222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46223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46224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46225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46226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46227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46228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46229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46230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46231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46232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46233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46234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August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46235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46236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46237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46238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46239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46240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46241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46242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46243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46244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46245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46246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46247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46248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46249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46250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46251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46252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46253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46254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46255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46256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46257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46258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46259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46260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46261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46262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46263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46264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46265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September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46266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46267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46268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46269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46270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46271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46272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46273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46274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46275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46276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46277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46278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46279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46280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46281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46282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46283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46284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46285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46286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46287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46288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46289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46290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46291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46292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46293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46294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46295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7.75" customHeight="1">
      <c r="A38" t="str">
        <v>TOTAL</v>
      </c>
      <c r="B38" s="3">
        <f>SUM(B8:B37)</f>
        <v>0</v>
      </c>
      <c r="C38" s="3">
        <f>SUM(C8:C37)</f>
        <v>0</v>
      </c>
      <c r="D38" s="3">
        <f>SUM(D8:D37)</f>
        <v>0</v>
      </c>
      <c r="E38" s="3">
        <f>SUM(E8:E37)</f>
        <v>0</v>
      </c>
      <c r="F38" s="3">
        <f>SUM(F8:F37)</f>
        <v>0</v>
      </c>
      <c r="G38" s="3">
        <f>SUM(G8:G37)</f>
        <v>0</v>
      </c>
      <c r="H38" s="3">
        <f>SUM(H8:H37)</f>
        <v>0</v>
      </c>
      <c r="I38" s="3">
        <f>SUM(I8:I37)</f>
        <v>0</v>
      </c>
      <c r="J38" s="3">
        <f>SUM(J8:J37)</f>
        <v>0</v>
      </c>
      <c r="K38" s="3">
        <f>SUM(K8:K37)</f>
        <v>0</v>
      </c>
      <c r="L38" s="3">
        <f>SUM(L8:L37)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L38</f>
        <v>0</v>
      </c>
    </row>
    <row r="39" ht="19.5" customHeight="1"/>
    <row r="40" ht="19.5" customHeight="1">
      <c r="A40" t="str">
        <v xml:space="preserve">  🔵 Blue = enter manually   |   ⬜ White/Grey = auto-calculated   |   🟡 Yellow = editable fee %   |   🟢 Green = positive   |   🟡 Amber = 0–15% margin   |   🔴 Red = negative</v>
      </c>
    </row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October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46296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46297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46298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46299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46300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46301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46302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46303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46304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46305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46306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46307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46308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46309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46310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46311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46312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46313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46314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46315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46316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46317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46318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46319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46320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46321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46322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46323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46324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46325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46326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November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46327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46328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46329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46330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46331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46332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46333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46334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46335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46336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46337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46338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46339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46340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46341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46342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46343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46344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46345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46346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46347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46348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46349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46350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46351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46352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46353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46354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46355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46356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7.75" customHeight="1">
      <c r="A38" t="str">
        <v>TOTAL</v>
      </c>
      <c r="B38" s="3">
        <f>SUM(B8:B37)</f>
        <v>0</v>
      </c>
      <c r="C38" s="3">
        <f>SUM(C8:C37)</f>
        <v>0</v>
      </c>
      <c r="D38" s="3">
        <f>SUM(D8:D37)</f>
        <v>0</v>
      </c>
      <c r="E38" s="3">
        <f>SUM(E8:E37)</f>
        <v>0</v>
      </c>
      <c r="F38" s="3">
        <f>SUM(F8:F37)</f>
        <v>0</v>
      </c>
      <c r="G38" s="3">
        <f>SUM(G8:G37)</f>
        <v>0</v>
      </c>
      <c r="H38" s="3">
        <f>SUM(H8:H37)</f>
        <v>0</v>
      </c>
      <c r="I38" s="3">
        <f>SUM(I8:I37)</f>
        <v>0</v>
      </c>
      <c r="J38" s="3">
        <f>SUM(J8:J37)</f>
        <v>0</v>
      </c>
      <c r="K38" s="3">
        <f>SUM(K8:K37)</f>
        <v>0</v>
      </c>
      <c r="L38" s="3">
        <f>SUM(L8:L37)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L38</f>
        <v>0</v>
      </c>
    </row>
    <row r="39" ht="19.5" customHeight="1"/>
    <row r="40" ht="19.5" customHeight="1">
      <c r="A40" t="str">
        <v xml:space="preserve">  🔵 Blue = enter manually   |   ⬜ White/Grey = auto-calculated   |   🟡 Yellow = editable fee %   |   🟢 Green = positive   |   🟡 Amber = 0–15% margin   |   🔴 Red = negative</v>
      </c>
    </row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cols>
    <col min="1" max="1" customWidth="1" width="11"/>
    <col min="2" max="2" customWidth="1" width="17"/>
    <col min="3" max="3" customWidth="1" width="14"/>
    <col min="4" max="4" customWidth="1" width="16"/>
    <col min="5" max="5" customWidth="1" width="16"/>
    <col min="6" max="6" customWidth="1" width="16"/>
    <col min="7" max="7" customWidth="1" width="16"/>
    <col min="8" max="8" customWidth="1" width="15"/>
    <col min="9" max="9" customWidth="1" width="15"/>
    <col min="10" max="10" customWidth="1" width="15"/>
    <col min="11" max="11" customWidth="1" width="16"/>
    <col min="12" max="12" customWidth="1" width="16"/>
    <col min="13" max="13" customWidth="1" width="13"/>
    <col min="14" max="14" customWidth="1" width="12"/>
    <col min="15" max="15" customWidth="1" width="11"/>
    <col min="16" max="16" customWidth="1" width="17"/>
    <col min="17" max="17" customWidth="1" width="30"/>
    <col min="18" max="18" customWidth="1" width="8.71"/>
    <col min="19" max="19" customWidth="1" width="8.71"/>
    <col min="20" max="20" customWidth="1" width="8.71"/>
    <col min="21" max="21" customWidth="1" width="8.71"/>
    <col min="22" max="22" customWidth="1" width="8.71"/>
    <col min="23" max="23" customWidth="1" width="8.71"/>
    <col min="24" max="24" customWidth="1" width="8.71"/>
    <col min="25" max="25" customWidth="1" width="8.71"/>
    <col min="26" max="26" customWidth="1" width="8.71"/>
  </cols>
  <sheetData>
    <row r="1" ht="7.5" customHeight="1"/>
    <row r="2" ht="43.5" customHeight="1">
      <c r="A2" t="str">
        <v xml:space="preserve">  📊   Profit &amp; Loss  —  December 2026</v>
      </c>
      <c r="N2" t="str">
        <f>"Currency: "&amp;'⚙ Settings'!C6</f>
        <v>Currency: €</v>
      </c>
    </row>
    <row r="3" ht="3.75" customHeight="1"/>
    <row r="4" ht="19.5" customHeight="1">
      <c r="A4" t="str">
        <v>Agency Fee — Facebook</v>
      </c>
      <c r="D4" t="str">
        <v>Agency Fee — Google</v>
      </c>
      <c r="G4" t="str">
        <v>Transaction Fee</v>
      </c>
      <c r="J4" t="str">
        <v>💡  Edit the coloured % cells above to update all fee calculations for this month automatically</v>
      </c>
    </row>
    <row r="5" ht="27.75" customHeight="1">
      <c r="A5" s="2">
        <v>0.06</v>
      </c>
      <c r="D5" s="2">
        <v>0.1</v>
      </c>
      <c r="G5" s="2">
        <v>0.05</v>
      </c>
    </row>
    <row r="6" ht="4.5" customHeight="1"/>
    <row r="7" ht="45.75" customHeight="1" xml:space="preserve">
      <c r="A7" t="str">
        <v>Date</v>
      </c>
      <c r="B7" t="str" xml:space="preserve">
        <v xml:space="preserve">Gross
Revenue</v>
      </c>
      <c r="C7" t="str">
        <v>Refunds</v>
      </c>
      <c r="D7" t="str" xml:space="preserve">
        <v xml:space="preserve">Net
Revenue</v>
      </c>
      <c r="E7" t="str" xml:space="preserve">
        <v xml:space="preserve">Cost of
Goods</v>
      </c>
      <c r="F7" t="str" xml:space="preserve">
        <v xml:space="preserve">Adspend
Facebook</v>
      </c>
      <c r="G7" t="str" xml:space="preserve">
        <v xml:space="preserve">Adspend
Google</v>
      </c>
      <c r="H7" t="str" xml:space="preserve">
        <v xml:space="preserve">Agency Fee
FB</v>
      </c>
      <c r="I7" t="str" xml:space="preserve">
        <v xml:space="preserve">Agency Fee
Google</v>
      </c>
      <c r="J7" t="str" xml:space="preserve">
        <v xml:space="preserve">Transaction
Fee</v>
      </c>
      <c r="K7" t="str" xml:space="preserve">
        <v xml:space="preserve">Total
Costs</v>
      </c>
      <c r="L7" t="str">
        <v>Profit</v>
      </c>
      <c r="M7" t="str" xml:space="preserve">
        <v xml:space="preserve">Profit
Margin %</v>
      </c>
      <c r="N7" t="str" xml:space="preserve">
        <v xml:space="preserve">COG
Impact %</v>
      </c>
      <c r="O7" t="str">
        <v>ROAS</v>
      </c>
      <c r="P7" t="str" xml:space="preserve">
        <v xml:space="preserve">Cumulative
Profit</v>
      </c>
      <c r="Q7" t="str">
        <v>Notes</v>
      </c>
    </row>
    <row r="8" ht="21.75" customHeight="1">
      <c r="A8" s="5">
        <v>46357</v>
      </c>
      <c r="B8" s="3">
        <v>0</v>
      </c>
      <c r="C8" s="3">
        <v>0</v>
      </c>
      <c r="D8" s="3">
        <f>B8-C8</f>
        <v>0</v>
      </c>
      <c r="E8" s="3">
        <v>0</v>
      </c>
      <c r="F8" s="3">
        <v>0</v>
      </c>
      <c r="G8" s="3">
        <v>0</v>
      </c>
      <c r="H8" s="3">
        <f>F8*$A$5</f>
        <v>0</v>
      </c>
      <c r="I8" s="3">
        <f>G8*$D$5</f>
        <v>0</v>
      </c>
      <c r="J8" s="3">
        <f>B8*$G$5</f>
        <v>0</v>
      </c>
      <c r="K8" s="3">
        <f>E8+F8+G8+H8+I8+J8</f>
        <v>0</v>
      </c>
      <c r="L8" s="3">
        <f>D8-K8</f>
        <v>0</v>
      </c>
      <c r="M8" s="2" t="str">
        <f>IF(D8=0,"-",L8/D8)</f>
        <v>-</v>
      </c>
      <c r="N8" s="2" t="str">
        <f>IF(D8=0,"-",E8/D8)</f>
        <v>-</v>
      </c>
      <c r="O8" s="4" t="str">
        <f>IF((F8+G8)=0,"-",D8/(F8+G8))</f>
        <v>-</v>
      </c>
      <c r="P8" s="3">
        <f>L8</f>
        <v>0</v>
      </c>
    </row>
    <row r="9" ht="21.75" customHeight="1">
      <c r="A9" s="5">
        <v>46358</v>
      </c>
      <c r="B9" s="3">
        <v>0</v>
      </c>
      <c r="C9" s="3">
        <v>0</v>
      </c>
      <c r="D9" s="3">
        <f>B9-C9</f>
        <v>0</v>
      </c>
      <c r="E9" s="3">
        <v>0</v>
      </c>
      <c r="F9" s="3">
        <v>0</v>
      </c>
      <c r="G9" s="3">
        <v>0</v>
      </c>
      <c r="H9" s="3">
        <f>F9*$A$5</f>
        <v>0</v>
      </c>
      <c r="I9" s="3">
        <f>G9*$D$5</f>
        <v>0</v>
      </c>
      <c r="J9" s="3">
        <f>B9*$G$5</f>
        <v>0</v>
      </c>
      <c r="K9" s="3">
        <f>E9+F9+G9+H9+I9+J9</f>
        <v>0</v>
      </c>
      <c r="L9" s="3">
        <f>D9-K9</f>
        <v>0</v>
      </c>
      <c r="M9" s="2" t="str">
        <f>IF(D9=0,"-",L9/D9)</f>
        <v>-</v>
      </c>
      <c r="N9" s="2" t="str">
        <f>IF(D9=0,"-",E9/D9)</f>
        <v>-</v>
      </c>
      <c r="O9" s="4" t="str">
        <f>IF((F9+G9)=0,"-",D9/(F9+G9))</f>
        <v>-</v>
      </c>
      <c r="P9" s="3">
        <f>P8+L9</f>
        <v>0</v>
      </c>
    </row>
    <row r="10" ht="21.75" customHeight="1">
      <c r="A10" s="5">
        <v>46359</v>
      </c>
      <c r="B10" s="3">
        <v>0</v>
      </c>
      <c r="C10" s="3">
        <v>0</v>
      </c>
      <c r="D10" s="3">
        <f>B10-C10</f>
        <v>0</v>
      </c>
      <c r="E10" s="3">
        <v>0</v>
      </c>
      <c r="F10" s="3">
        <v>0</v>
      </c>
      <c r="G10" s="3">
        <v>0</v>
      </c>
      <c r="H10" s="3">
        <f>F10*$A$5</f>
        <v>0</v>
      </c>
      <c r="I10" s="3">
        <f>G10*$D$5</f>
        <v>0</v>
      </c>
      <c r="J10" s="3">
        <f>B10*$G$5</f>
        <v>0</v>
      </c>
      <c r="K10" s="3">
        <f>E10+F10+G10+H10+I10+J10</f>
        <v>0</v>
      </c>
      <c r="L10" s="3">
        <f>D10-K10</f>
        <v>0</v>
      </c>
      <c r="M10" s="2" t="str">
        <f>IF(D10=0,"-",L10/D10)</f>
        <v>-</v>
      </c>
      <c r="N10" s="2" t="str">
        <f>IF(D10=0,"-",E10/D10)</f>
        <v>-</v>
      </c>
      <c r="O10" s="4" t="str">
        <f>IF((F10+G10)=0,"-",D10/(F10+G10))</f>
        <v>-</v>
      </c>
      <c r="P10" s="3">
        <f>P9+L10</f>
        <v>0</v>
      </c>
    </row>
    <row r="11" ht="21.75" customHeight="1">
      <c r="A11" s="5">
        <v>46360</v>
      </c>
      <c r="B11" s="3">
        <v>0</v>
      </c>
      <c r="C11" s="3">
        <v>0</v>
      </c>
      <c r="D11" s="3">
        <f>B11-C11</f>
        <v>0</v>
      </c>
      <c r="E11" s="3">
        <v>0</v>
      </c>
      <c r="F11" s="3">
        <v>0</v>
      </c>
      <c r="G11" s="3">
        <v>0</v>
      </c>
      <c r="H11" s="3">
        <f>F11*$A$5</f>
        <v>0</v>
      </c>
      <c r="I11" s="3">
        <f>G11*$D$5</f>
        <v>0</v>
      </c>
      <c r="J11" s="3">
        <f>B11*$G$5</f>
        <v>0</v>
      </c>
      <c r="K11" s="3">
        <f>E11+F11+G11+H11+I11+J11</f>
        <v>0</v>
      </c>
      <c r="L11" s="3">
        <f>D11-K11</f>
        <v>0</v>
      </c>
      <c r="M11" s="2" t="str">
        <f>IF(D11=0,"-",L11/D11)</f>
        <v>-</v>
      </c>
      <c r="N11" s="2" t="str">
        <f>IF(D11=0,"-",E11/D11)</f>
        <v>-</v>
      </c>
      <c r="O11" s="4" t="str">
        <f>IF((F11+G11)=0,"-",D11/(F11+G11))</f>
        <v>-</v>
      </c>
      <c r="P11" s="3">
        <f>P10+L11</f>
        <v>0</v>
      </c>
    </row>
    <row r="12" ht="21.75" customHeight="1">
      <c r="A12" s="5">
        <v>46361</v>
      </c>
      <c r="B12" s="3">
        <v>0</v>
      </c>
      <c r="C12" s="3">
        <v>0</v>
      </c>
      <c r="D12" s="3">
        <f>B12-C12</f>
        <v>0</v>
      </c>
      <c r="E12" s="3">
        <v>0</v>
      </c>
      <c r="F12" s="3">
        <v>0</v>
      </c>
      <c r="G12" s="3">
        <v>0</v>
      </c>
      <c r="H12" s="3">
        <f>F12*$A$5</f>
        <v>0</v>
      </c>
      <c r="I12" s="3">
        <f>G12*$D$5</f>
        <v>0</v>
      </c>
      <c r="J12" s="3">
        <f>B12*$G$5</f>
        <v>0</v>
      </c>
      <c r="K12" s="3">
        <f>E12+F12+G12+H12+I12+J12</f>
        <v>0</v>
      </c>
      <c r="L12" s="3">
        <f>D12-K12</f>
        <v>0</v>
      </c>
      <c r="M12" s="2" t="str">
        <f>IF(D12=0,"-",L12/D12)</f>
        <v>-</v>
      </c>
      <c r="N12" s="2" t="str">
        <f>IF(D12=0,"-",E12/D12)</f>
        <v>-</v>
      </c>
      <c r="O12" s="4" t="str">
        <f>IF((F12+G12)=0,"-",D12/(F12+G12))</f>
        <v>-</v>
      </c>
      <c r="P12" s="3">
        <f>P11+L12</f>
        <v>0</v>
      </c>
    </row>
    <row r="13" ht="21.75" customHeight="1">
      <c r="A13" s="5">
        <v>46362</v>
      </c>
      <c r="B13" s="3">
        <v>0</v>
      </c>
      <c r="C13" s="3">
        <v>0</v>
      </c>
      <c r="D13" s="3">
        <f>B13-C13</f>
        <v>0</v>
      </c>
      <c r="E13" s="3">
        <v>0</v>
      </c>
      <c r="F13" s="3">
        <v>0</v>
      </c>
      <c r="G13" s="3">
        <v>0</v>
      </c>
      <c r="H13" s="3">
        <f>F13*$A$5</f>
        <v>0</v>
      </c>
      <c r="I13" s="3">
        <f>G13*$D$5</f>
        <v>0</v>
      </c>
      <c r="J13" s="3">
        <f>B13*$G$5</f>
        <v>0</v>
      </c>
      <c r="K13" s="3">
        <f>E13+F13+G13+H13+I13+J13</f>
        <v>0</v>
      </c>
      <c r="L13" s="3">
        <f>D13-K13</f>
        <v>0</v>
      </c>
      <c r="M13" s="2" t="str">
        <f>IF(D13=0,"-",L13/D13)</f>
        <v>-</v>
      </c>
      <c r="N13" s="2" t="str">
        <f>IF(D13=0,"-",E13/D13)</f>
        <v>-</v>
      </c>
      <c r="O13" s="4" t="str">
        <f>IF((F13+G13)=0,"-",D13/(F13+G13))</f>
        <v>-</v>
      </c>
      <c r="P13" s="3">
        <f>P12+L13</f>
        <v>0</v>
      </c>
    </row>
    <row r="14" ht="21.75" customHeight="1">
      <c r="A14" s="5">
        <v>46363</v>
      </c>
      <c r="B14" s="3">
        <v>0</v>
      </c>
      <c r="C14" s="3">
        <v>0</v>
      </c>
      <c r="D14" s="3">
        <f>B14-C14</f>
        <v>0</v>
      </c>
      <c r="E14" s="3">
        <v>0</v>
      </c>
      <c r="F14" s="3">
        <v>0</v>
      </c>
      <c r="G14" s="3">
        <v>0</v>
      </c>
      <c r="H14" s="3">
        <f>F14*$A$5</f>
        <v>0</v>
      </c>
      <c r="I14" s="3">
        <f>G14*$D$5</f>
        <v>0</v>
      </c>
      <c r="J14" s="3">
        <f>B14*$G$5</f>
        <v>0</v>
      </c>
      <c r="K14" s="3">
        <f>E14+F14+G14+H14+I14+J14</f>
        <v>0</v>
      </c>
      <c r="L14" s="3">
        <f>D14-K14</f>
        <v>0</v>
      </c>
      <c r="M14" s="2" t="str">
        <f>IF(D14=0,"-",L14/D14)</f>
        <v>-</v>
      </c>
      <c r="N14" s="2" t="str">
        <f>IF(D14=0,"-",E14/D14)</f>
        <v>-</v>
      </c>
      <c r="O14" s="4" t="str">
        <f>IF((F14+G14)=0,"-",D14/(F14+G14))</f>
        <v>-</v>
      </c>
      <c r="P14" s="3">
        <f>P13+L14</f>
        <v>0</v>
      </c>
    </row>
    <row r="15" ht="21.75" customHeight="1">
      <c r="A15" s="5">
        <v>46364</v>
      </c>
      <c r="B15" s="3">
        <v>0</v>
      </c>
      <c r="C15" s="3">
        <v>0</v>
      </c>
      <c r="D15" s="3">
        <f>B15-C15</f>
        <v>0</v>
      </c>
      <c r="E15" s="3">
        <v>0</v>
      </c>
      <c r="F15" s="3">
        <v>0</v>
      </c>
      <c r="G15" s="3">
        <v>0</v>
      </c>
      <c r="H15" s="3">
        <f>F15*$A$5</f>
        <v>0</v>
      </c>
      <c r="I15" s="3">
        <f>G15*$D$5</f>
        <v>0</v>
      </c>
      <c r="J15" s="3">
        <f>B15*$G$5</f>
        <v>0</v>
      </c>
      <c r="K15" s="3">
        <f>E15+F15+G15+H15+I15+J15</f>
        <v>0</v>
      </c>
      <c r="L15" s="3">
        <f>D15-K15</f>
        <v>0</v>
      </c>
      <c r="M15" s="2" t="str">
        <f>IF(D15=0,"-",L15/D15)</f>
        <v>-</v>
      </c>
      <c r="N15" s="2" t="str">
        <f>IF(D15=0,"-",E15/D15)</f>
        <v>-</v>
      </c>
      <c r="O15" s="4" t="str">
        <f>IF((F15+G15)=0,"-",D15/(F15+G15))</f>
        <v>-</v>
      </c>
      <c r="P15" s="3">
        <f>P14+L15</f>
        <v>0</v>
      </c>
    </row>
    <row r="16" ht="21.75" customHeight="1">
      <c r="A16" s="5">
        <v>46365</v>
      </c>
      <c r="B16" s="3">
        <v>0</v>
      </c>
      <c r="C16" s="3">
        <v>0</v>
      </c>
      <c r="D16" s="3">
        <f>B16-C16</f>
        <v>0</v>
      </c>
      <c r="E16" s="3">
        <v>0</v>
      </c>
      <c r="F16" s="3">
        <v>0</v>
      </c>
      <c r="G16" s="3">
        <v>0</v>
      </c>
      <c r="H16" s="3">
        <f>F16*$A$5</f>
        <v>0</v>
      </c>
      <c r="I16" s="3">
        <f>G16*$D$5</f>
        <v>0</v>
      </c>
      <c r="J16" s="3">
        <f>B16*$G$5</f>
        <v>0</v>
      </c>
      <c r="K16" s="3">
        <f>E16+F16+G16+H16+I16+J16</f>
        <v>0</v>
      </c>
      <c r="L16" s="3">
        <f>D16-K16</f>
        <v>0</v>
      </c>
      <c r="M16" s="2" t="str">
        <f>IF(D16=0,"-",L16/D16)</f>
        <v>-</v>
      </c>
      <c r="N16" s="2" t="str">
        <f>IF(D16=0,"-",E16/D16)</f>
        <v>-</v>
      </c>
      <c r="O16" s="4" t="str">
        <f>IF((F16+G16)=0,"-",D16/(F16+G16))</f>
        <v>-</v>
      </c>
      <c r="P16" s="3">
        <f>P15+L16</f>
        <v>0</v>
      </c>
    </row>
    <row r="17" ht="21.75" customHeight="1">
      <c r="A17" s="5">
        <v>46366</v>
      </c>
      <c r="B17" s="3">
        <v>0</v>
      </c>
      <c r="C17" s="3">
        <v>0</v>
      </c>
      <c r="D17" s="3">
        <f>B17-C17</f>
        <v>0</v>
      </c>
      <c r="E17" s="3">
        <v>0</v>
      </c>
      <c r="F17" s="3">
        <v>0</v>
      </c>
      <c r="G17" s="3">
        <v>0</v>
      </c>
      <c r="H17" s="3">
        <f>F17*$A$5</f>
        <v>0</v>
      </c>
      <c r="I17" s="3">
        <f>G17*$D$5</f>
        <v>0</v>
      </c>
      <c r="J17" s="3">
        <f>B17*$G$5</f>
        <v>0</v>
      </c>
      <c r="K17" s="3">
        <f>E17+F17+G17+H17+I17+J17</f>
        <v>0</v>
      </c>
      <c r="L17" s="3">
        <f>D17-K17</f>
        <v>0</v>
      </c>
      <c r="M17" s="2" t="str">
        <f>IF(D17=0,"-",L17/D17)</f>
        <v>-</v>
      </c>
      <c r="N17" s="2" t="str">
        <f>IF(D17=0,"-",E17/D17)</f>
        <v>-</v>
      </c>
      <c r="O17" s="4" t="str">
        <f>IF((F17+G17)=0,"-",D17/(F17+G17))</f>
        <v>-</v>
      </c>
      <c r="P17" s="3">
        <f>P16+L17</f>
        <v>0</v>
      </c>
    </row>
    <row r="18" ht="21.75" customHeight="1">
      <c r="A18" s="5">
        <v>46367</v>
      </c>
      <c r="B18" s="3">
        <v>0</v>
      </c>
      <c r="C18" s="3">
        <v>0</v>
      </c>
      <c r="D18" s="3">
        <f>B18-C18</f>
        <v>0</v>
      </c>
      <c r="E18" s="3">
        <v>0</v>
      </c>
      <c r="F18" s="3">
        <v>0</v>
      </c>
      <c r="G18" s="3">
        <v>0</v>
      </c>
      <c r="H18" s="3">
        <f>F18*$A$5</f>
        <v>0</v>
      </c>
      <c r="I18" s="3">
        <f>G18*$D$5</f>
        <v>0</v>
      </c>
      <c r="J18" s="3">
        <f>B18*$G$5</f>
        <v>0</v>
      </c>
      <c r="K18" s="3">
        <f>E18+F18+G18+H18+I18+J18</f>
        <v>0</v>
      </c>
      <c r="L18" s="3">
        <f>D18-K18</f>
        <v>0</v>
      </c>
      <c r="M18" s="2" t="str">
        <f>IF(D18=0,"-",L18/D18)</f>
        <v>-</v>
      </c>
      <c r="N18" s="2" t="str">
        <f>IF(D18=0,"-",E18/D18)</f>
        <v>-</v>
      </c>
      <c r="O18" s="4" t="str">
        <f>IF((F18+G18)=0,"-",D18/(F18+G18))</f>
        <v>-</v>
      </c>
      <c r="P18" s="3">
        <f>P17+L18</f>
        <v>0</v>
      </c>
    </row>
    <row r="19" ht="21.75" customHeight="1">
      <c r="A19" s="5">
        <v>46368</v>
      </c>
      <c r="B19" s="3">
        <v>0</v>
      </c>
      <c r="C19" s="3">
        <v>0</v>
      </c>
      <c r="D19" s="3">
        <f>B19-C19</f>
        <v>0</v>
      </c>
      <c r="E19" s="3">
        <v>0</v>
      </c>
      <c r="F19" s="3">
        <v>0</v>
      </c>
      <c r="G19" s="3">
        <v>0</v>
      </c>
      <c r="H19" s="3">
        <f>F19*$A$5</f>
        <v>0</v>
      </c>
      <c r="I19" s="3">
        <f>G19*$D$5</f>
        <v>0</v>
      </c>
      <c r="J19" s="3">
        <f>B19*$G$5</f>
        <v>0</v>
      </c>
      <c r="K19" s="3">
        <f>E19+F19+G19+H19+I19+J19</f>
        <v>0</v>
      </c>
      <c r="L19" s="3">
        <f>D19-K19</f>
        <v>0</v>
      </c>
      <c r="M19" s="2" t="str">
        <f>IF(D19=0,"-",L19/D19)</f>
        <v>-</v>
      </c>
      <c r="N19" s="2" t="str">
        <f>IF(D19=0,"-",E19/D19)</f>
        <v>-</v>
      </c>
      <c r="O19" s="4" t="str">
        <f>IF((F19+G19)=0,"-",D19/(F19+G19))</f>
        <v>-</v>
      </c>
      <c r="P19" s="3">
        <f>P18+L19</f>
        <v>0</v>
      </c>
    </row>
    <row r="20" ht="21.75" customHeight="1">
      <c r="A20" s="5">
        <v>46369</v>
      </c>
      <c r="B20" s="3">
        <v>0</v>
      </c>
      <c r="C20" s="3">
        <v>0</v>
      </c>
      <c r="D20" s="3">
        <f>B20-C20</f>
        <v>0</v>
      </c>
      <c r="E20" s="3">
        <v>0</v>
      </c>
      <c r="F20" s="3">
        <v>0</v>
      </c>
      <c r="G20" s="3">
        <v>0</v>
      </c>
      <c r="H20" s="3">
        <f>F20*$A$5</f>
        <v>0</v>
      </c>
      <c r="I20" s="3">
        <f>G20*$D$5</f>
        <v>0</v>
      </c>
      <c r="J20" s="3">
        <f>B20*$G$5</f>
        <v>0</v>
      </c>
      <c r="K20" s="3">
        <f>E20+F20+G20+H20+I20+J20</f>
        <v>0</v>
      </c>
      <c r="L20" s="3">
        <f>D20-K20</f>
        <v>0</v>
      </c>
      <c r="M20" s="2" t="str">
        <f>IF(D20=0,"-",L20/D20)</f>
        <v>-</v>
      </c>
      <c r="N20" s="2" t="str">
        <f>IF(D20=0,"-",E20/D20)</f>
        <v>-</v>
      </c>
      <c r="O20" s="4" t="str">
        <f>IF((F20+G20)=0,"-",D20/(F20+G20))</f>
        <v>-</v>
      </c>
      <c r="P20" s="3">
        <f>P19+L20</f>
        <v>0</v>
      </c>
    </row>
    <row r="21" ht="21.75" customHeight="1">
      <c r="A21" s="5">
        <v>46370</v>
      </c>
      <c r="B21" s="3">
        <v>0</v>
      </c>
      <c r="C21" s="3">
        <v>0</v>
      </c>
      <c r="D21" s="3">
        <f>B21-C21</f>
        <v>0</v>
      </c>
      <c r="E21" s="3">
        <v>0</v>
      </c>
      <c r="F21" s="3">
        <v>0</v>
      </c>
      <c r="G21" s="3">
        <v>0</v>
      </c>
      <c r="H21" s="3">
        <f>F21*$A$5</f>
        <v>0</v>
      </c>
      <c r="I21" s="3">
        <f>G21*$D$5</f>
        <v>0</v>
      </c>
      <c r="J21" s="3">
        <f>B21*$G$5</f>
        <v>0</v>
      </c>
      <c r="K21" s="3">
        <f>E21+F21+G21+H21+I21+J21</f>
        <v>0</v>
      </c>
      <c r="L21" s="3">
        <f>D21-K21</f>
        <v>0</v>
      </c>
      <c r="M21" s="2" t="str">
        <f>IF(D21=0,"-",L21/D21)</f>
        <v>-</v>
      </c>
      <c r="N21" s="2" t="str">
        <f>IF(D21=0,"-",E21/D21)</f>
        <v>-</v>
      </c>
      <c r="O21" s="4" t="str">
        <f>IF((F21+G21)=0,"-",D21/(F21+G21))</f>
        <v>-</v>
      </c>
      <c r="P21" s="3">
        <f>P20+L21</f>
        <v>0</v>
      </c>
    </row>
    <row r="22" ht="21.75" customHeight="1">
      <c r="A22" s="5">
        <v>46371</v>
      </c>
      <c r="B22" s="3">
        <v>0</v>
      </c>
      <c r="C22" s="3">
        <v>0</v>
      </c>
      <c r="D22" s="3">
        <f>B22-C22</f>
        <v>0</v>
      </c>
      <c r="E22" s="3">
        <v>0</v>
      </c>
      <c r="F22" s="3">
        <v>0</v>
      </c>
      <c r="G22" s="3">
        <v>0</v>
      </c>
      <c r="H22" s="3">
        <f>F22*$A$5</f>
        <v>0</v>
      </c>
      <c r="I22" s="3">
        <f>G22*$D$5</f>
        <v>0</v>
      </c>
      <c r="J22" s="3">
        <f>B22*$G$5</f>
        <v>0</v>
      </c>
      <c r="K22" s="3">
        <f>E22+F22+G22+H22+I22+J22</f>
        <v>0</v>
      </c>
      <c r="L22" s="3">
        <f>D22-K22</f>
        <v>0</v>
      </c>
      <c r="M22" s="2" t="str">
        <f>IF(D22=0,"-",L22/D22)</f>
        <v>-</v>
      </c>
      <c r="N22" s="2" t="str">
        <f>IF(D22=0,"-",E22/D22)</f>
        <v>-</v>
      </c>
      <c r="O22" s="4" t="str">
        <f>IF((F22+G22)=0,"-",D22/(F22+G22))</f>
        <v>-</v>
      </c>
      <c r="P22" s="3">
        <f>P21+L22</f>
        <v>0</v>
      </c>
    </row>
    <row r="23" ht="21.75" customHeight="1">
      <c r="A23" s="5">
        <v>46372</v>
      </c>
      <c r="B23" s="3">
        <v>0</v>
      </c>
      <c r="C23" s="3">
        <v>0</v>
      </c>
      <c r="D23" s="3">
        <f>B23-C23</f>
        <v>0</v>
      </c>
      <c r="E23" s="3">
        <v>0</v>
      </c>
      <c r="F23" s="3">
        <v>0</v>
      </c>
      <c r="G23" s="3">
        <v>0</v>
      </c>
      <c r="H23" s="3">
        <f>F23*$A$5</f>
        <v>0</v>
      </c>
      <c r="I23" s="3">
        <f>G23*$D$5</f>
        <v>0</v>
      </c>
      <c r="J23" s="3">
        <f>B23*$G$5</f>
        <v>0</v>
      </c>
      <c r="K23" s="3">
        <f>E23+F23+G23+H23+I23+J23</f>
        <v>0</v>
      </c>
      <c r="L23" s="3">
        <f>D23-K23</f>
        <v>0</v>
      </c>
      <c r="M23" s="2" t="str">
        <f>IF(D23=0,"-",L23/D23)</f>
        <v>-</v>
      </c>
      <c r="N23" s="2" t="str">
        <f>IF(D23=0,"-",E23/D23)</f>
        <v>-</v>
      </c>
      <c r="O23" s="4" t="str">
        <f>IF((F23+G23)=0,"-",D23/(F23+G23))</f>
        <v>-</v>
      </c>
      <c r="P23" s="3">
        <f>P22+L23</f>
        <v>0</v>
      </c>
    </row>
    <row r="24" ht="21.75" customHeight="1">
      <c r="A24" s="5">
        <v>46373</v>
      </c>
      <c r="B24" s="3">
        <v>0</v>
      </c>
      <c r="C24" s="3">
        <v>0</v>
      </c>
      <c r="D24" s="3">
        <f>B24-C24</f>
        <v>0</v>
      </c>
      <c r="E24" s="3">
        <v>0</v>
      </c>
      <c r="F24" s="3">
        <v>0</v>
      </c>
      <c r="G24" s="3">
        <v>0</v>
      </c>
      <c r="H24" s="3">
        <f>F24*$A$5</f>
        <v>0</v>
      </c>
      <c r="I24" s="3">
        <f>G24*$D$5</f>
        <v>0</v>
      </c>
      <c r="J24" s="3">
        <f>B24*$G$5</f>
        <v>0</v>
      </c>
      <c r="K24" s="3">
        <f>E24+F24+G24+H24+I24+J24</f>
        <v>0</v>
      </c>
      <c r="L24" s="3">
        <f>D24-K24</f>
        <v>0</v>
      </c>
      <c r="M24" s="2" t="str">
        <f>IF(D24=0,"-",L24/D24)</f>
        <v>-</v>
      </c>
      <c r="N24" s="2" t="str">
        <f>IF(D24=0,"-",E24/D24)</f>
        <v>-</v>
      </c>
      <c r="O24" s="4" t="str">
        <f>IF((F24+G24)=0,"-",D24/(F24+G24))</f>
        <v>-</v>
      </c>
      <c r="P24" s="3">
        <f>P23+L24</f>
        <v>0</v>
      </c>
    </row>
    <row r="25" ht="21.75" customHeight="1">
      <c r="A25" s="5">
        <v>46374</v>
      </c>
      <c r="B25" s="3">
        <v>0</v>
      </c>
      <c r="C25" s="3">
        <v>0</v>
      </c>
      <c r="D25" s="3">
        <f>B25-C25</f>
        <v>0</v>
      </c>
      <c r="E25" s="3">
        <v>0</v>
      </c>
      <c r="F25" s="3">
        <v>0</v>
      </c>
      <c r="G25" s="3">
        <v>0</v>
      </c>
      <c r="H25" s="3">
        <f>F25*$A$5</f>
        <v>0</v>
      </c>
      <c r="I25" s="3">
        <f>G25*$D$5</f>
        <v>0</v>
      </c>
      <c r="J25" s="3">
        <f>B25*$G$5</f>
        <v>0</v>
      </c>
      <c r="K25" s="3">
        <f>E25+F25+G25+H25+I25+J25</f>
        <v>0</v>
      </c>
      <c r="L25" s="3">
        <f>D25-K25</f>
        <v>0</v>
      </c>
      <c r="M25" s="2" t="str">
        <f>IF(D25=0,"-",L25/D25)</f>
        <v>-</v>
      </c>
      <c r="N25" s="2" t="str">
        <f>IF(D25=0,"-",E25/D25)</f>
        <v>-</v>
      </c>
      <c r="O25" s="4" t="str">
        <f>IF((F25+G25)=0,"-",D25/(F25+G25))</f>
        <v>-</v>
      </c>
      <c r="P25" s="3">
        <f>P24+L25</f>
        <v>0</v>
      </c>
    </row>
    <row r="26" ht="21.75" customHeight="1">
      <c r="A26" s="5">
        <v>46375</v>
      </c>
      <c r="B26" s="3">
        <v>0</v>
      </c>
      <c r="C26" s="3">
        <v>0</v>
      </c>
      <c r="D26" s="3">
        <f>B26-C26</f>
        <v>0</v>
      </c>
      <c r="E26" s="3">
        <v>0</v>
      </c>
      <c r="F26" s="3">
        <v>0</v>
      </c>
      <c r="G26" s="3">
        <v>0</v>
      </c>
      <c r="H26" s="3">
        <f>F26*$A$5</f>
        <v>0</v>
      </c>
      <c r="I26" s="3">
        <f>G26*$D$5</f>
        <v>0</v>
      </c>
      <c r="J26" s="3">
        <f>B26*$G$5</f>
        <v>0</v>
      </c>
      <c r="K26" s="3">
        <f>E26+F26+G26+H26+I26+J26</f>
        <v>0</v>
      </c>
      <c r="L26" s="3">
        <f>D26-K26</f>
        <v>0</v>
      </c>
      <c r="M26" s="2" t="str">
        <f>IF(D26=0,"-",L26/D26)</f>
        <v>-</v>
      </c>
      <c r="N26" s="2" t="str">
        <f>IF(D26=0,"-",E26/D26)</f>
        <v>-</v>
      </c>
      <c r="O26" s="4" t="str">
        <f>IF((F26+G26)=0,"-",D26/(F26+G26))</f>
        <v>-</v>
      </c>
      <c r="P26" s="3">
        <f>P25+L26</f>
        <v>0</v>
      </c>
    </row>
    <row r="27" ht="21.75" customHeight="1">
      <c r="A27" s="5">
        <v>46376</v>
      </c>
      <c r="B27" s="3">
        <v>0</v>
      </c>
      <c r="C27" s="3">
        <v>0</v>
      </c>
      <c r="D27" s="3">
        <f>B27-C27</f>
        <v>0</v>
      </c>
      <c r="E27" s="3">
        <v>0</v>
      </c>
      <c r="F27" s="3">
        <v>0</v>
      </c>
      <c r="G27" s="3">
        <v>0</v>
      </c>
      <c r="H27" s="3">
        <f>F27*$A$5</f>
        <v>0</v>
      </c>
      <c r="I27" s="3">
        <f>G27*$D$5</f>
        <v>0</v>
      </c>
      <c r="J27" s="3">
        <f>B27*$G$5</f>
        <v>0</v>
      </c>
      <c r="K27" s="3">
        <f>E27+F27+G27+H27+I27+J27</f>
        <v>0</v>
      </c>
      <c r="L27" s="3">
        <f>D27-K27</f>
        <v>0</v>
      </c>
      <c r="M27" s="2" t="str">
        <f>IF(D27=0,"-",L27/D27)</f>
        <v>-</v>
      </c>
      <c r="N27" s="2" t="str">
        <f>IF(D27=0,"-",E27/D27)</f>
        <v>-</v>
      </c>
      <c r="O27" s="4" t="str">
        <f>IF((F27+G27)=0,"-",D27/(F27+G27))</f>
        <v>-</v>
      </c>
      <c r="P27" s="3">
        <f>P26+L27</f>
        <v>0</v>
      </c>
    </row>
    <row r="28" ht="21.75" customHeight="1">
      <c r="A28" s="5">
        <v>46377</v>
      </c>
      <c r="B28" s="3">
        <v>0</v>
      </c>
      <c r="C28" s="3">
        <v>0</v>
      </c>
      <c r="D28" s="3">
        <f>B28-C28</f>
        <v>0</v>
      </c>
      <c r="E28" s="3">
        <v>0</v>
      </c>
      <c r="F28" s="3">
        <v>0</v>
      </c>
      <c r="G28" s="3">
        <v>0</v>
      </c>
      <c r="H28" s="3">
        <f>F28*$A$5</f>
        <v>0</v>
      </c>
      <c r="I28" s="3">
        <f>G28*$D$5</f>
        <v>0</v>
      </c>
      <c r="J28" s="3">
        <f>B28*$G$5</f>
        <v>0</v>
      </c>
      <c r="K28" s="3">
        <f>E28+F28+G28+H28+I28+J28</f>
        <v>0</v>
      </c>
      <c r="L28" s="3">
        <f>D28-K28</f>
        <v>0</v>
      </c>
      <c r="M28" s="2" t="str">
        <f>IF(D28=0,"-",L28/D28)</f>
        <v>-</v>
      </c>
      <c r="N28" s="2" t="str">
        <f>IF(D28=0,"-",E28/D28)</f>
        <v>-</v>
      </c>
      <c r="O28" s="4" t="str">
        <f>IF((F28+G28)=0,"-",D28/(F28+G28))</f>
        <v>-</v>
      </c>
      <c r="P28" s="3">
        <f>P27+L28</f>
        <v>0</v>
      </c>
    </row>
    <row r="29" ht="21.75" customHeight="1">
      <c r="A29" s="5">
        <v>46378</v>
      </c>
      <c r="B29" s="3">
        <v>0</v>
      </c>
      <c r="C29" s="3">
        <v>0</v>
      </c>
      <c r="D29" s="3">
        <f>B29-C29</f>
        <v>0</v>
      </c>
      <c r="E29" s="3">
        <v>0</v>
      </c>
      <c r="F29" s="3">
        <v>0</v>
      </c>
      <c r="G29" s="3">
        <v>0</v>
      </c>
      <c r="H29" s="3">
        <f>F29*$A$5</f>
        <v>0</v>
      </c>
      <c r="I29" s="3">
        <f>G29*$D$5</f>
        <v>0</v>
      </c>
      <c r="J29" s="3">
        <f>B29*$G$5</f>
        <v>0</v>
      </c>
      <c r="K29" s="3">
        <f>E29+F29+G29+H29+I29+J29</f>
        <v>0</v>
      </c>
      <c r="L29" s="3">
        <f>D29-K29</f>
        <v>0</v>
      </c>
      <c r="M29" s="2" t="str">
        <f>IF(D29=0,"-",L29/D29)</f>
        <v>-</v>
      </c>
      <c r="N29" s="2" t="str">
        <f>IF(D29=0,"-",E29/D29)</f>
        <v>-</v>
      </c>
      <c r="O29" s="4" t="str">
        <f>IF((F29+G29)=0,"-",D29/(F29+G29))</f>
        <v>-</v>
      </c>
      <c r="P29" s="3">
        <f>P28+L29</f>
        <v>0</v>
      </c>
    </row>
    <row r="30" ht="21.75" customHeight="1">
      <c r="A30" s="5">
        <v>46379</v>
      </c>
      <c r="B30" s="3">
        <v>0</v>
      </c>
      <c r="C30" s="3">
        <v>0</v>
      </c>
      <c r="D30" s="3">
        <f>B30-C30</f>
        <v>0</v>
      </c>
      <c r="E30" s="3">
        <v>0</v>
      </c>
      <c r="F30" s="3">
        <v>0</v>
      </c>
      <c r="G30" s="3">
        <v>0</v>
      </c>
      <c r="H30" s="3">
        <f>F30*$A$5</f>
        <v>0</v>
      </c>
      <c r="I30" s="3">
        <f>G30*$D$5</f>
        <v>0</v>
      </c>
      <c r="J30" s="3">
        <f>B30*$G$5</f>
        <v>0</v>
      </c>
      <c r="K30" s="3">
        <f>E30+F30+G30+H30+I30+J30</f>
        <v>0</v>
      </c>
      <c r="L30" s="3">
        <f>D30-K30</f>
        <v>0</v>
      </c>
      <c r="M30" s="2" t="str">
        <f>IF(D30=0,"-",L30/D30)</f>
        <v>-</v>
      </c>
      <c r="N30" s="2" t="str">
        <f>IF(D30=0,"-",E30/D30)</f>
        <v>-</v>
      </c>
      <c r="O30" s="4" t="str">
        <f>IF((F30+G30)=0,"-",D30/(F30+G30))</f>
        <v>-</v>
      </c>
      <c r="P30" s="3">
        <f>P29+L30</f>
        <v>0</v>
      </c>
    </row>
    <row r="31" ht="21.75" customHeight="1">
      <c r="A31" s="5">
        <v>46380</v>
      </c>
      <c r="B31" s="3">
        <v>0</v>
      </c>
      <c r="C31" s="3">
        <v>0</v>
      </c>
      <c r="D31" s="3">
        <f>B31-C31</f>
        <v>0</v>
      </c>
      <c r="E31" s="3">
        <v>0</v>
      </c>
      <c r="F31" s="3">
        <v>0</v>
      </c>
      <c r="G31" s="3">
        <v>0</v>
      </c>
      <c r="H31" s="3">
        <f>F31*$A$5</f>
        <v>0</v>
      </c>
      <c r="I31" s="3">
        <f>G31*$D$5</f>
        <v>0</v>
      </c>
      <c r="J31" s="3">
        <f>B31*$G$5</f>
        <v>0</v>
      </c>
      <c r="K31" s="3">
        <f>E31+F31+G31+H31+I31+J31</f>
        <v>0</v>
      </c>
      <c r="L31" s="3">
        <f>D31-K31</f>
        <v>0</v>
      </c>
      <c r="M31" s="2" t="str">
        <f>IF(D31=0,"-",L31/D31)</f>
        <v>-</v>
      </c>
      <c r="N31" s="2" t="str">
        <f>IF(D31=0,"-",E31/D31)</f>
        <v>-</v>
      </c>
      <c r="O31" s="4" t="str">
        <f>IF((F31+G31)=0,"-",D31/(F31+G31))</f>
        <v>-</v>
      </c>
      <c r="P31" s="3">
        <f>P30+L31</f>
        <v>0</v>
      </c>
    </row>
    <row r="32" ht="21.75" customHeight="1">
      <c r="A32" s="5">
        <v>46381</v>
      </c>
      <c r="B32" s="3">
        <v>0</v>
      </c>
      <c r="C32" s="3">
        <v>0</v>
      </c>
      <c r="D32" s="3">
        <f>B32-C32</f>
        <v>0</v>
      </c>
      <c r="E32" s="3">
        <v>0</v>
      </c>
      <c r="F32" s="3">
        <v>0</v>
      </c>
      <c r="G32" s="3">
        <v>0</v>
      </c>
      <c r="H32" s="3">
        <f>F32*$A$5</f>
        <v>0</v>
      </c>
      <c r="I32" s="3">
        <f>G32*$D$5</f>
        <v>0</v>
      </c>
      <c r="J32" s="3">
        <f>B32*$G$5</f>
        <v>0</v>
      </c>
      <c r="K32" s="3">
        <f>E32+F32+G32+H32+I32+J32</f>
        <v>0</v>
      </c>
      <c r="L32" s="3">
        <f>D32-K32</f>
        <v>0</v>
      </c>
      <c r="M32" s="2" t="str">
        <f>IF(D32=0,"-",L32/D32)</f>
        <v>-</v>
      </c>
      <c r="N32" s="2" t="str">
        <f>IF(D32=0,"-",E32/D32)</f>
        <v>-</v>
      </c>
      <c r="O32" s="4" t="str">
        <f>IF((F32+G32)=0,"-",D32/(F32+G32))</f>
        <v>-</v>
      </c>
      <c r="P32" s="3">
        <f>P31+L32</f>
        <v>0</v>
      </c>
    </row>
    <row r="33" ht="21.75" customHeight="1">
      <c r="A33" s="5">
        <v>46382</v>
      </c>
      <c r="B33" s="3">
        <v>0</v>
      </c>
      <c r="C33" s="3">
        <v>0</v>
      </c>
      <c r="D33" s="3">
        <f>B33-C33</f>
        <v>0</v>
      </c>
      <c r="E33" s="3">
        <v>0</v>
      </c>
      <c r="F33" s="3">
        <v>0</v>
      </c>
      <c r="G33" s="3">
        <v>0</v>
      </c>
      <c r="H33" s="3">
        <f>F33*$A$5</f>
        <v>0</v>
      </c>
      <c r="I33" s="3">
        <f>G33*$D$5</f>
        <v>0</v>
      </c>
      <c r="J33" s="3">
        <f>B33*$G$5</f>
        <v>0</v>
      </c>
      <c r="K33" s="3">
        <f>E33+F33+G33+H33+I33+J33</f>
        <v>0</v>
      </c>
      <c r="L33" s="3">
        <f>D33-K33</f>
        <v>0</v>
      </c>
      <c r="M33" s="2" t="str">
        <f>IF(D33=0,"-",L33/D33)</f>
        <v>-</v>
      </c>
      <c r="N33" s="2" t="str">
        <f>IF(D33=0,"-",E33/D33)</f>
        <v>-</v>
      </c>
      <c r="O33" s="4" t="str">
        <f>IF((F33+G33)=0,"-",D33/(F33+G33))</f>
        <v>-</v>
      </c>
      <c r="P33" s="3">
        <f>P32+L33</f>
        <v>0</v>
      </c>
    </row>
    <row r="34" ht="21.75" customHeight="1">
      <c r="A34" s="5">
        <v>46383</v>
      </c>
      <c r="B34" s="3">
        <v>0</v>
      </c>
      <c r="C34" s="3">
        <v>0</v>
      </c>
      <c r="D34" s="3">
        <f>B34-C34</f>
        <v>0</v>
      </c>
      <c r="E34" s="3">
        <v>0</v>
      </c>
      <c r="F34" s="3">
        <v>0</v>
      </c>
      <c r="G34" s="3">
        <v>0</v>
      </c>
      <c r="H34" s="3">
        <f>F34*$A$5</f>
        <v>0</v>
      </c>
      <c r="I34" s="3">
        <f>G34*$D$5</f>
        <v>0</v>
      </c>
      <c r="J34" s="3">
        <f>B34*$G$5</f>
        <v>0</v>
      </c>
      <c r="K34" s="3">
        <f>E34+F34+G34+H34+I34+J34</f>
        <v>0</v>
      </c>
      <c r="L34" s="3">
        <f>D34-K34</f>
        <v>0</v>
      </c>
      <c r="M34" s="2" t="str">
        <f>IF(D34=0,"-",L34/D34)</f>
        <v>-</v>
      </c>
      <c r="N34" s="2" t="str">
        <f>IF(D34=0,"-",E34/D34)</f>
        <v>-</v>
      </c>
      <c r="O34" s="4" t="str">
        <f>IF((F34+G34)=0,"-",D34/(F34+G34))</f>
        <v>-</v>
      </c>
      <c r="P34" s="3">
        <f>P33+L34</f>
        <v>0</v>
      </c>
    </row>
    <row r="35" ht="21.75" customHeight="1">
      <c r="A35" s="5">
        <v>46384</v>
      </c>
      <c r="B35" s="3">
        <v>0</v>
      </c>
      <c r="C35" s="3">
        <v>0</v>
      </c>
      <c r="D35" s="3">
        <f>B35-C35</f>
        <v>0</v>
      </c>
      <c r="E35" s="3">
        <v>0</v>
      </c>
      <c r="F35" s="3">
        <v>0</v>
      </c>
      <c r="G35" s="3">
        <v>0</v>
      </c>
      <c r="H35" s="3">
        <f>F35*$A$5</f>
        <v>0</v>
      </c>
      <c r="I35" s="3">
        <f>G35*$D$5</f>
        <v>0</v>
      </c>
      <c r="J35" s="3">
        <f>B35*$G$5</f>
        <v>0</v>
      </c>
      <c r="K35" s="3">
        <f>E35+F35+G35+H35+I35+J35</f>
        <v>0</v>
      </c>
      <c r="L35" s="3">
        <f>D35-K35</f>
        <v>0</v>
      </c>
      <c r="M35" s="2" t="str">
        <f>IF(D35=0,"-",L35/D35)</f>
        <v>-</v>
      </c>
      <c r="N35" s="2" t="str">
        <f>IF(D35=0,"-",E35/D35)</f>
        <v>-</v>
      </c>
      <c r="O35" s="4" t="str">
        <f>IF((F35+G35)=0,"-",D35/(F35+G35))</f>
        <v>-</v>
      </c>
      <c r="P35" s="3">
        <f>P34+L35</f>
        <v>0</v>
      </c>
    </row>
    <row r="36" ht="21.75" customHeight="1">
      <c r="A36" s="5">
        <v>46385</v>
      </c>
      <c r="B36" s="3">
        <v>0</v>
      </c>
      <c r="C36" s="3">
        <v>0</v>
      </c>
      <c r="D36" s="3">
        <f>B36-C36</f>
        <v>0</v>
      </c>
      <c r="E36" s="3">
        <v>0</v>
      </c>
      <c r="F36" s="3">
        <v>0</v>
      </c>
      <c r="G36" s="3">
        <v>0</v>
      </c>
      <c r="H36" s="3">
        <f>F36*$A$5</f>
        <v>0</v>
      </c>
      <c r="I36" s="3">
        <f>G36*$D$5</f>
        <v>0</v>
      </c>
      <c r="J36" s="3">
        <f>B36*$G$5</f>
        <v>0</v>
      </c>
      <c r="K36" s="3">
        <f>E36+F36+G36+H36+I36+J36</f>
        <v>0</v>
      </c>
      <c r="L36" s="3">
        <f>D36-K36</f>
        <v>0</v>
      </c>
      <c r="M36" s="2" t="str">
        <f>IF(D36=0,"-",L36/D36)</f>
        <v>-</v>
      </c>
      <c r="N36" s="2" t="str">
        <f>IF(D36=0,"-",E36/D36)</f>
        <v>-</v>
      </c>
      <c r="O36" s="4" t="str">
        <f>IF((F36+G36)=0,"-",D36/(F36+G36))</f>
        <v>-</v>
      </c>
      <c r="P36" s="3">
        <f>P35+L36</f>
        <v>0</v>
      </c>
    </row>
    <row r="37" ht="21.75" customHeight="1">
      <c r="A37" s="5">
        <v>46386</v>
      </c>
      <c r="B37" s="3">
        <v>0</v>
      </c>
      <c r="C37" s="3">
        <v>0</v>
      </c>
      <c r="D37" s="3">
        <f>B37-C37</f>
        <v>0</v>
      </c>
      <c r="E37" s="3">
        <v>0</v>
      </c>
      <c r="F37" s="3">
        <v>0</v>
      </c>
      <c r="G37" s="3">
        <v>0</v>
      </c>
      <c r="H37" s="3">
        <f>F37*$A$5</f>
        <v>0</v>
      </c>
      <c r="I37" s="3">
        <f>G37*$D$5</f>
        <v>0</v>
      </c>
      <c r="J37" s="3">
        <f>B37*$G$5</f>
        <v>0</v>
      </c>
      <c r="K37" s="3">
        <f>E37+F37+G37+H37+I37+J37</f>
        <v>0</v>
      </c>
      <c r="L37" s="3">
        <f>D37-K37</f>
        <v>0</v>
      </c>
      <c r="M37" s="2" t="str">
        <f>IF(D37=0,"-",L37/D37)</f>
        <v>-</v>
      </c>
      <c r="N37" s="2" t="str">
        <f>IF(D37=0,"-",E37/D37)</f>
        <v>-</v>
      </c>
      <c r="O37" s="4" t="str">
        <f>IF((F37+G37)=0,"-",D37/(F37+G37))</f>
        <v>-</v>
      </c>
      <c r="P37" s="3">
        <f>P36+L37</f>
        <v>0</v>
      </c>
    </row>
    <row r="38" ht="21.75" customHeight="1">
      <c r="A38" s="5">
        <v>46387</v>
      </c>
      <c r="B38" s="3">
        <v>0</v>
      </c>
      <c r="C38" s="3">
        <v>0</v>
      </c>
      <c r="D38" s="3">
        <f>B38-C38</f>
        <v>0</v>
      </c>
      <c r="E38" s="3">
        <v>0</v>
      </c>
      <c r="F38" s="3">
        <v>0</v>
      </c>
      <c r="G38" s="3">
        <v>0</v>
      </c>
      <c r="H38" s="3">
        <f>F38*$A$5</f>
        <v>0</v>
      </c>
      <c r="I38" s="3">
        <f>G38*$D$5</f>
        <v>0</v>
      </c>
      <c r="J38" s="3">
        <f>B38*$G$5</f>
        <v>0</v>
      </c>
      <c r="K38" s="3">
        <f>E38+F38+G38+H38+I38+J38</f>
        <v>0</v>
      </c>
      <c r="L38" s="3">
        <f>D38-K38</f>
        <v>0</v>
      </c>
      <c r="M38" s="2" t="str">
        <f>IF(D38=0,"-",L38/D38)</f>
        <v>-</v>
      </c>
      <c r="N38" s="2" t="str">
        <f>IF(D38=0,"-",E38/D38)</f>
        <v>-</v>
      </c>
      <c r="O38" s="4" t="str">
        <f>IF((F38+G38)=0,"-",D38/(F38+G38))</f>
        <v>-</v>
      </c>
      <c r="P38" s="3">
        <f>P37+L38</f>
        <v>0</v>
      </c>
    </row>
    <row r="39" ht="27.75" customHeight="1">
      <c r="A39" t="str">
        <v>TOTAL</v>
      </c>
      <c r="B39" s="3">
        <f>SUM(B8:B38)</f>
        <v>0</v>
      </c>
      <c r="C39" s="3">
        <f>SUM(C8:C38)</f>
        <v>0</v>
      </c>
      <c r="D39" s="3">
        <f>SUM(D8:D38)</f>
        <v>0</v>
      </c>
      <c r="E39" s="3">
        <f>SUM(E8:E38)</f>
        <v>0</v>
      </c>
      <c r="F39" s="3">
        <f>SUM(F8:F38)</f>
        <v>0</v>
      </c>
      <c r="G39" s="3">
        <f>SUM(G8:G38)</f>
        <v>0</v>
      </c>
      <c r="H39" s="3">
        <f>SUM(H8:H38)</f>
        <v>0</v>
      </c>
      <c r="I39" s="3">
        <f>SUM(I8:I38)</f>
        <v>0</v>
      </c>
      <c r="J39" s="3">
        <f>SUM(J8:J38)</f>
        <v>0</v>
      </c>
      <c r="K39" s="3">
        <f>SUM(K8:K38)</f>
        <v>0</v>
      </c>
      <c r="L39" s="3">
        <f>SUM(L8:L38)</f>
        <v>0</v>
      </c>
      <c r="M39" s="2" t="str">
        <f>IF(D39=0,"-",L39/D39)</f>
        <v>-</v>
      </c>
      <c r="N39" s="2" t="str">
        <f>IF(D39=0,"-",E39/D39)</f>
        <v>-</v>
      </c>
      <c r="O39" s="4" t="str">
        <f>IF((F39+G39)=0,"-",D39/(F39+G39))</f>
        <v>-</v>
      </c>
      <c r="P39" s="3">
        <f>L39</f>
        <v>0</v>
      </c>
    </row>
    <row r="40" ht="19.5" customHeight="1"/>
    <row r="41" ht="19.5" customHeight="1">
      <c r="A41" t="str">
        <v xml:space="preserve">  🔵 Blue = enter manually   |   ⬜ White/Grey = auto-calculated   |   🟡 Yellow = editable fee %   |   🟢 Green = positive   |   🟡 Amber = 0–15% margin   |   🔴 Red = negative</v>
      </c>
    </row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pageMargins left="0.75" right="0.75" top="1" bottom="1" header="0" footer="0"/>
  <ignoredErrors>
    <ignoredError numberStoredAsText="1" sqref="A1:Q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📋 SOP</vt:lpstr>
      <vt:lpstr>⚙ Settings</vt:lpstr>
      <vt:lpstr>📊 Dashboard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