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philippdubach/Onedrive/TEKO-TIN/Diplomarbeit/"/>
    </mc:Choice>
  </mc:AlternateContent>
  <bookViews>
    <workbookView xWindow="0" yWindow="460" windowWidth="28800" windowHeight="16620" tabRatio="737"/>
  </bookViews>
  <sheets>
    <sheet name="Terminplan Diplomarbeit 2016" sheetId="7" r:id="rId1"/>
    <sheet name="Zeiterfassung" sheetId="8" r:id="rId2"/>
    <sheet name="Tabelle1" sheetId="9" r:id="rId3"/>
  </sheets>
  <definedNames>
    <definedName name="_xlnm._FilterDatabase" localSheetId="1" hidden="1">Zeiterfassung!$A$3:$F$80</definedName>
    <definedName name="_xlnm.Print_Area" localSheetId="0">'Terminplan Diplomarbeit 2016'!$A$1:$BU$59</definedName>
    <definedName name="_xlnm.Print_Titles" localSheetId="0">'Terminplan Diplomarbeit 2016'!$A:$M,'Terminplan Diplomarbeit 2016'!$1:$4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7" i="7" l="1"/>
  <c r="L48" i="7"/>
  <c r="K45" i="7"/>
  <c r="K46" i="7"/>
  <c r="L46" i="7"/>
  <c r="K39" i="7"/>
  <c r="K40" i="7"/>
  <c r="L40" i="7"/>
  <c r="K37" i="7"/>
  <c r="K38" i="7"/>
  <c r="L38" i="7"/>
  <c r="K35" i="7"/>
  <c r="K36" i="7"/>
  <c r="L36" i="7"/>
  <c r="K33" i="7"/>
  <c r="K34" i="7"/>
  <c r="L34" i="7"/>
  <c r="K31" i="7"/>
  <c r="K32" i="7"/>
  <c r="L32" i="7"/>
  <c r="K29" i="7"/>
  <c r="K30" i="7"/>
  <c r="L30" i="7"/>
  <c r="K27" i="7"/>
  <c r="K28" i="7"/>
  <c r="L28" i="7"/>
  <c r="K25" i="7"/>
  <c r="K26" i="7"/>
  <c r="L26" i="7"/>
  <c r="K23" i="7"/>
  <c r="K24" i="7"/>
  <c r="L24" i="7"/>
  <c r="K21" i="7"/>
  <c r="K22" i="7"/>
  <c r="L22" i="7"/>
  <c r="K19" i="7"/>
  <c r="K20" i="7"/>
  <c r="L20" i="7"/>
  <c r="K17" i="7"/>
  <c r="K18" i="7"/>
  <c r="L18" i="7"/>
  <c r="K15" i="7"/>
  <c r="K16" i="7"/>
  <c r="L16" i="7"/>
  <c r="K13" i="7"/>
  <c r="K14" i="7"/>
  <c r="L14" i="7"/>
  <c r="K11" i="7"/>
  <c r="K12" i="7"/>
  <c r="L12" i="7"/>
  <c r="K9" i="7"/>
  <c r="K10" i="7"/>
  <c r="L10" i="7"/>
  <c r="K5" i="7"/>
  <c r="K6" i="7"/>
  <c r="L6" i="7"/>
  <c r="K8" i="7"/>
  <c r="K7" i="7"/>
  <c r="L8" i="7"/>
  <c r="K41" i="7"/>
  <c r="K43" i="7"/>
  <c r="K57" i="7"/>
  <c r="L5" i="7"/>
  <c r="L7" i="7"/>
  <c r="L9" i="7"/>
  <c r="L11" i="7"/>
  <c r="L13" i="7"/>
  <c r="L15" i="7"/>
  <c r="L17" i="7"/>
  <c r="L19" i="7"/>
  <c r="L21" i="7"/>
  <c r="L23" i="7"/>
  <c r="L25" i="7"/>
  <c r="L27" i="7"/>
  <c r="L29" i="7"/>
  <c r="L31" i="7"/>
  <c r="L33" i="7"/>
  <c r="L35" i="7"/>
  <c r="L37" i="7"/>
  <c r="L39" i="7"/>
  <c r="L41" i="7"/>
  <c r="L43" i="7"/>
  <c r="L45" i="7"/>
  <c r="L47" i="7"/>
  <c r="K42" i="7"/>
  <c r="L42" i="7"/>
  <c r="K44" i="7"/>
  <c r="L44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N58" i="7"/>
  <c r="O58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O57" i="7"/>
  <c r="N57" i="7"/>
  <c r="K58" i="7"/>
  <c r="E80" i="8"/>
  <c r="E78" i="8"/>
  <c r="E79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2" i="8"/>
  <c r="E41" i="8"/>
  <c r="E40" i="8"/>
  <c r="E39" i="8"/>
  <c r="E44" i="8"/>
  <c r="E38" i="8"/>
  <c r="E43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6" i="8"/>
  <c r="E17" i="8"/>
  <c r="E15" i="8"/>
  <c r="E14" i="8"/>
  <c r="E13" i="8"/>
  <c r="E12" i="8"/>
  <c r="E11" i="8"/>
  <c r="E10" i="8"/>
  <c r="E9" i="8"/>
  <c r="E8" i="8"/>
  <c r="E7" i="8"/>
  <c r="E5" i="8"/>
  <c r="E6" i="8"/>
  <c r="E4" i="8"/>
  <c r="E1" i="8"/>
  <c r="L58" i="7"/>
</calcChain>
</file>

<file path=xl/sharedStrings.xml><?xml version="1.0" encoding="utf-8"?>
<sst xmlns="http://schemas.openxmlformats.org/spreadsheetml/2006/main" count="164" uniqueCount="107">
  <si>
    <t>Hauptschritte</t>
  </si>
  <si>
    <t>Tätigkeit</t>
  </si>
  <si>
    <t>Ergebnisse</t>
  </si>
  <si>
    <t>Verantwortlicher</t>
  </si>
  <si>
    <t>Nr.</t>
  </si>
  <si>
    <t>[h]</t>
  </si>
  <si>
    <t>[%]</t>
  </si>
  <si>
    <t>Vorgänger</t>
  </si>
  <si>
    <t>Nachfolger</t>
  </si>
  <si>
    <t>D</t>
  </si>
  <si>
    <t>E</t>
  </si>
  <si>
    <t>M</t>
  </si>
  <si>
    <t>I</t>
  </si>
  <si>
    <t>KW 38</t>
  </si>
  <si>
    <t>KW 39</t>
  </si>
  <si>
    <t>KW 40</t>
  </si>
  <si>
    <t>KW 41</t>
  </si>
  <si>
    <t>KW 42 (Ferien)</t>
  </si>
  <si>
    <t>KW 43</t>
  </si>
  <si>
    <t>KW44</t>
  </si>
  <si>
    <t>Vorbereitung</t>
  </si>
  <si>
    <t xml:space="preserve">Umfang der Arbeit festlegen 
Ressourcen einteilen
Beruflicher Werdegang             </t>
  </si>
  <si>
    <t>Terminplanstruktur
Projektterminplan
Lebenslauf</t>
  </si>
  <si>
    <t>SOLL</t>
  </si>
  <si>
    <t>IST</t>
  </si>
  <si>
    <t>Entwurf / Konzept</t>
  </si>
  <si>
    <t xml:space="preserve">Systemgrenzen definieren
Konzept erstellen
</t>
  </si>
  <si>
    <t>Grober Systementwurf</t>
  </si>
  <si>
    <t>Evaluierung</t>
  </si>
  <si>
    <t>Betriebssysteme evaluieren</t>
  </si>
  <si>
    <t>Betriebsysteme bestimmt</t>
  </si>
  <si>
    <t>Hardware evaluieren</t>
  </si>
  <si>
    <t>Hardware ermittelt</t>
  </si>
  <si>
    <t>Infrastruktur evaluieren</t>
  </si>
  <si>
    <t>Infrastruktur gesetzt</t>
  </si>
  <si>
    <t>Clustertechnologie evaluieren</t>
  </si>
  <si>
    <t>Clustertechnologie erruiert</t>
  </si>
  <si>
    <t>Analysemethodik evaluieren</t>
  </si>
  <si>
    <t>Analysemethodik gewählt</t>
  </si>
  <si>
    <t>Systementwurf detailieren</t>
  </si>
  <si>
    <t>Detailierter Systemplan</t>
  </si>
  <si>
    <t>Realisierung</t>
  </si>
  <si>
    <t>Installation des Hauptservers</t>
  </si>
  <si>
    <t xml:space="preserve">Inbetriebnahme Hauptserver </t>
  </si>
  <si>
    <t>Installation der Host-Server</t>
  </si>
  <si>
    <t xml:space="preserve">Inbetriebnahme Host-Server </t>
  </si>
  <si>
    <t>Implementierung des Clusters</t>
  </si>
  <si>
    <t>Lauffähiges Clustersystem</t>
  </si>
  <si>
    <t>Initialisierung der Container</t>
  </si>
  <si>
    <t>Alle Container in Betrieb</t>
  </si>
  <si>
    <t>Systemtest</t>
  </si>
  <si>
    <t>Systemtest bestanden</t>
  </si>
  <si>
    <t>Betrieb und Wartung</t>
  </si>
  <si>
    <t>Anleitung Update und Wartung</t>
  </si>
  <si>
    <t>Betrieb und Wartungsbeschrieb</t>
  </si>
  <si>
    <t>Kompendium</t>
  </si>
  <si>
    <t>Dokumentation Kompendium</t>
  </si>
  <si>
    <t>Lehrbuch erstellt
Schritt für Schritt Anleitung Realisierung fertig</t>
  </si>
  <si>
    <t>Analyse</t>
  </si>
  <si>
    <t>Aufbau Testumgebung</t>
  </si>
  <si>
    <t>Testumgebung in Betrieb</t>
  </si>
  <si>
    <t>Benchmark ausführen</t>
  </si>
  <si>
    <t>Benchmarkergebnisse analysierert</t>
  </si>
  <si>
    <t>Fail-Over Szenarien testen</t>
  </si>
  <si>
    <t>Fail-Over Szenarien bewertet</t>
  </si>
  <si>
    <t>Schlussfolgerung Analyse</t>
  </si>
  <si>
    <t>Einschätzung des Nutzwert</t>
  </si>
  <si>
    <t>Ausarbeitung</t>
  </si>
  <si>
    <t>Fertigstellen der Dokumentation</t>
  </si>
  <si>
    <t xml:space="preserve">Literatur-/Quellenverzeichnis
Reflexion Weg
Management Summary
</t>
  </si>
  <si>
    <t>Rechtschreibung und Gramatik 
prüfen</t>
  </si>
  <si>
    <t>Korrigierte Fassung für die Abgabe der Diplomarbeit</t>
  </si>
  <si>
    <t>Abgabe Arbeit vorbereiten</t>
  </si>
  <si>
    <t>Arbeit gedruckt und gebunden
PDF erstellt</t>
  </si>
  <si>
    <t>Kick-Off</t>
  </si>
  <si>
    <t>Kickoff Meeting mit Diplombetreuer</t>
  </si>
  <si>
    <t>Freigabe Diplomarbeit durch Diplombetreuer
Richtlinien erklärt</t>
  </si>
  <si>
    <t>-</t>
  </si>
  <si>
    <t>Geplant</t>
  </si>
  <si>
    <t>Freigabe</t>
  </si>
  <si>
    <t>Zwischenbesprechungen</t>
  </si>
  <si>
    <t>1. Zwischenbesprechung mit Diplombetreuer</t>
  </si>
  <si>
    <t>Freigabe
Informationen
Stand der Arbeit ermittelt</t>
  </si>
  <si>
    <t>Zwischenbesprechung</t>
  </si>
  <si>
    <t>2. Zwischenbesprechung mit Diplombetreuer</t>
  </si>
  <si>
    <t>Abgabe Diplomarbeit</t>
  </si>
  <si>
    <t>Diplomarbeit abgeben und per E-Mail verschicken</t>
  </si>
  <si>
    <t>Diplomarbeit abgegeben</t>
  </si>
  <si>
    <t>Total</t>
  </si>
  <si>
    <t>Total Stunden</t>
  </si>
  <si>
    <t>Diplomarbeit</t>
  </si>
  <si>
    <t>Datum</t>
  </si>
  <si>
    <t>#</t>
  </si>
  <si>
    <t>Start</t>
  </si>
  <si>
    <t>Ende</t>
  </si>
  <si>
    <t>Zeit</t>
  </si>
  <si>
    <t>Info</t>
  </si>
  <si>
    <t>Terminplan erstellen</t>
  </si>
  <si>
    <t>Ressourucen einteilen</t>
  </si>
  <si>
    <t>Lebenslauf erstellt</t>
  </si>
  <si>
    <t>Analyse der Ausgangslage</t>
  </si>
  <si>
    <t>Klären und Präzisieren</t>
  </si>
  <si>
    <t>Methodisches Konzipieren</t>
  </si>
  <si>
    <t>Methodisches Entwerfen</t>
  </si>
  <si>
    <t>Entwurf: Konzept erarbeiten</t>
  </si>
  <si>
    <t>Entwurf: WebService Beschrieb</t>
  </si>
  <si>
    <t>Entwurf: WebService / Cluster Beschrieb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</si>
</sst>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"/>
    <numFmt numFmtId="165" formatCode="\K\W\ 0"/>
    <numFmt numFmtId="166" formatCode="mmmm\ yyyy;@"/>
    <numFmt numFmtId="167" formatCode="0.0%"/>
    <numFmt numFmtId="168" formatCode="[hh]:mm"/>
    <numFmt numFmtId="169" formatCode="0.0"/>
  </numFmts>
  <fonts count="20" x14ac:knownFonts="1">
    <font>
      <sz val="10"/>
      <name val="Arial"/>
    </font>
    <font>
      <sz val="12"/>
      <name val="Arial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name val="Arial Narrow"/>
      <family val="2"/>
    </font>
    <font>
      <sz val="6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FF0000"/>
      <name val="Arial Narrow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2"/>
      <color theme="0"/>
      <name val="Arial"/>
      <family val="2"/>
    </font>
    <font>
      <sz val="10"/>
      <color theme="0"/>
      <name val="Calibri"/>
      <family val="2"/>
      <scheme val="minor"/>
    </font>
    <font>
      <sz val="10"/>
      <color theme="0"/>
      <name val="Arial Narrow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</cellStyleXfs>
  <cellXfs count="289">
    <xf numFmtId="0" fontId="0" fillId="0" borderId="0" xfId="0"/>
    <xf numFmtId="0" fontId="0" fillId="0" borderId="0" xfId="0" applyFill="1" applyAlignment="1">
      <alignment horizontal="centerContinuous"/>
    </xf>
    <xf numFmtId="0" fontId="0" fillId="0" borderId="0" xfId="0" applyFill="1"/>
    <xf numFmtId="0" fontId="1" fillId="0" borderId="0" xfId="0" applyFont="1" applyFill="1" applyAlignment="1"/>
    <xf numFmtId="0" fontId="1" fillId="0" borderId="0" xfId="0" applyFont="1" applyAlignment="1"/>
    <xf numFmtId="0" fontId="3" fillId="0" borderId="0" xfId="0" applyFont="1" applyFill="1" applyAlignment="1">
      <alignment vertical="center"/>
    </xf>
    <xf numFmtId="0" fontId="0" fillId="0" borderId="0" xfId="0" applyAlignment="1"/>
    <xf numFmtId="0" fontId="3" fillId="0" borderId="14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/>
    <xf numFmtId="0" fontId="1" fillId="0" borderId="0" xfId="0" applyNumberFormat="1" applyFont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/>
    <xf numFmtId="165" fontId="4" fillId="0" borderId="0" xfId="0" applyNumberFormat="1" applyFont="1" applyFill="1" applyBorder="1" applyAlignment="1"/>
    <xf numFmtId="0" fontId="4" fillId="0" borderId="0" xfId="0" applyFont="1" applyFill="1"/>
    <xf numFmtId="0" fontId="7" fillId="0" borderId="0" xfId="0" applyFont="1" applyFill="1" applyBorder="1"/>
    <xf numFmtId="0" fontId="5" fillId="0" borderId="0" xfId="0" applyFont="1" applyFill="1"/>
    <xf numFmtId="0" fontId="3" fillId="0" borderId="11" xfId="0" applyFont="1" applyFill="1" applyBorder="1" applyAlignment="1">
      <alignment horizontal="left" vertical="top" wrapText="1"/>
    </xf>
    <xf numFmtId="164" fontId="3" fillId="0" borderId="26" xfId="0" applyNumberFormat="1" applyFont="1" applyFill="1" applyBorder="1" applyAlignment="1" applyProtection="1">
      <alignment horizontal="center" vertical="center"/>
    </xf>
    <xf numFmtId="164" fontId="3" fillId="0" borderId="27" xfId="0" applyNumberFormat="1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left" vertical="top" wrapText="1"/>
    </xf>
    <xf numFmtId="0" fontId="3" fillId="0" borderId="50" xfId="0" applyNumberFormat="1" applyFont="1" applyFill="1" applyBorder="1" applyAlignment="1" applyProtection="1">
      <alignment horizontal="center" vertical="center"/>
    </xf>
    <xf numFmtId="164" fontId="3" fillId="0" borderId="52" xfId="0" applyNumberFormat="1" applyFont="1" applyFill="1" applyBorder="1" applyAlignment="1" applyProtection="1">
      <alignment horizontal="center" vertical="center"/>
    </xf>
    <xf numFmtId="164" fontId="3" fillId="0" borderId="58" xfId="0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/>
    <xf numFmtId="0" fontId="8" fillId="0" borderId="0" xfId="0" applyFont="1" applyFill="1" applyBorder="1"/>
    <xf numFmtId="0" fontId="3" fillId="0" borderId="57" xfId="0" applyFont="1" applyFill="1" applyBorder="1" applyAlignment="1">
      <alignment horizontal="left" vertical="top" wrapText="1"/>
    </xf>
    <xf numFmtId="0" fontId="0" fillId="0" borderId="0" xfId="0" applyBorder="1" applyAlignment="1"/>
    <xf numFmtId="0" fontId="3" fillId="0" borderId="19" xfId="0" applyNumberFormat="1" applyFont="1" applyFill="1" applyBorder="1" applyAlignment="1" applyProtection="1">
      <alignment horizontal="center" vertical="center"/>
    </xf>
    <xf numFmtId="167" fontId="3" fillId="0" borderId="61" xfId="0" applyNumberFormat="1" applyFont="1" applyFill="1" applyBorder="1" applyAlignment="1" applyProtection="1">
      <alignment horizontal="center" vertical="center"/>
    </xf>
    <xf numFmtId="167" fontId="3" fillId="0" borderId="2" xfId="0" applyNumberFormat="1" applyFont="1" applyFill="1" applyBorder="1" applyAlignment="1" applyProtection="1">
      <alignment horizontal="center" vertical="center"/>
    </xf>
    <xf numFmtId="167" fontId="3" fillId="0" borderId="60" xfId="0" applyNumberFormat="1" applyFont="1" applyFill="1" applyBorder="1" applyAlignment="1" applyProtection="1">
      <alignment horizontal="center" vertical="center"/>
    </xf>
    <xf numFmtId="0" fontId="3" fillId="0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vertical="center"/>
    </xf>
    <xf numFmtId="0" fontId="3" fillId="0" borderId="64" xfId="0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NumberFormat="1" applyAlignment="1">
      <alignment horizontal="center"/>
    </xf>
    <xf numFmtId="0" fontId="8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Fill="1" applyAlignment="1">
      <alignment horizontal="centerContinuous"/>
    </xf>
    <xf numFmtId="0" fontId="8" fillId="0" borderId="0" xfId="0" applyNumberFormat="1" applyFont="1" applyFill="1" applyAlignment="1">
      <alignment horizontal="centerContinuous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8" fillId="0" borderId="0" xfId="0" applyFont="1" applyBorder="1"/>
    <xf numFmtId="0" fontId="0" fillId="0" borderId="0" xfId="0" quotePrefix="1" applyNumberFormat="1" applyAlignment="1">
      <alignment horizontal="center"/>
    </xf>
    <xf numFmtId="0" fontId="13" fillId="0" borderId="74" xfId="0" applyNumberFormat="1" applyFont="1" applyBorder="1" applyAlignment="1">
      <alignment horizontal="center" vertical="center"/>
    </xf>
    <xf numFmtId="0" fontId="14" fillId="0" borderId="74" xfId="0" applyFont="1" applyBorder="1"/>
    <xf numFmtId="14" fontId="0" fillId="0" borderId="0" xfId="0" applyNumberFormat="1" applyAlignment="1">
      <alignment horizontal="left"/>
    </xf>
    <xf numFmtId="14" fontId="14" fillId="0" borderId="0" xfId="0" applyNumberFormat="1" applyFont="1" applyBorder="1" applyAlignment="1">
      <alignment horizontal="left"/>
    </xf>
    <xf numFmtId="14" fontId="13" fillId="0" borderId="74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left"/>
    </xf>
    <xf numFmtId="168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74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9" fontId="3" fillId="0" borderId="55" xfId="0" applyNumberFormat="1" applyFont="1" applyFill="1" applyBorder="1" applyAlignment="1" applyProtection="1">
      <alignment horizontal="center" vertical="center"/>
    </xf>
    <xf numFmtId="0" fontId="3" fillId="0" borderId="56" xfId="0" applyFont="1" applyFill="1" applyBorder="1" applyAlignment="1">
      <alignment horizontal="left" vertical="top" wrapText="1"/>
    </xf>
    <xf numFmtId="0" fontId="3" fillId="0" borderId="55" xfId="0" applyFont="1" applyFill="1" applyBorder="1" applyAlignment="1">
      <alignment horizontal="left" vertical="top" wrapText="1"/>
    </xf>
    <xf numFmtId="0" fontId="3" fillId="0" borderId="5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Font="1"/>
    <xf numFmtId="0" fontId="3" fillId="0" borderId="74" xfId="0" applyFont="1" applyFill="1" applyBorder="1" applyAlignment="1">
      <alignment vertical="center"/>
    </xf>
    <xf numFmtId="166" fontId="6" fillId="0" borderId="23" xfId="0" applyNumberFormat="1" applyFont="1" applyFill="1" applyBorder="1" applyAlignment="1">
      <alignment vertical="center"/>
    </xf>
    <xf numFmtId="166" fontId="6" fillId="0" borderId="24" xfId="0" applyNumberFormat="1" applyFont="1" applyFill="1" applyBorder="1" applyAlignment="1">
      <alignment vertical="center"/>
    </xf>
    <xf numFmtId="166" fontId="6" fillId="0" borderId="25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2" xfId="0" applyFont="1" applyFill="1" applyBorder="1" applyAlignment="1">
      <alignment horizontal="center" vertical="center"/>
    </xf>
    <xf numFmtId="0" fontId="3" fillId="6" borderId="6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63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6" fillId="4" borderId="35" xfId="1" applyFont="1" applyFill="1" applyBorder="1" applyAlignment="1">
      <alignment horizontal="center" vertical="center"/>
    </xf>
    <xf numFmtId="0" fontId="16" fillId="4" borderId="46" xfId="1" applyFont="1" applyFill="1" applyBorder="1" applyAlignment="1">
      <alignment horizontal="center" vertical="center"/>
    </xf>
    <xf numFmtId="0" fontId="16" fillId="0" borderId="36" xfId="1" applyFont="1" applyFill="1" applyBorder="1" applyAlignment="1">
      <alignment horizontal="center" vertical="center"/>
    </xf>
    <xf numFmtId="0" fontId="16" fillId="6" borderId="36" xfId="2" applyFont="1" applyFill="1" applyBorder="1" applyAlignment="1">
      <alignment horizontal="center" vertical="center"/>
    </xf>
    <xf numFmtId="0" fontId="16" fillId="6" borderId="37" xfId="1" applyFont="1" applyFill="1" applyBorder="1" applyAlignment="1">
      <alignment horizontal="center" vertical="center"/>
    </xf>
    <xf numFmtId="0" fontId="16" fillId="0" borderId="35" xfId="1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17" fillId="6" borderId="36" xfId="0" applyFont="1" applyFill="1" applyBorder="1" applyAlignment="1">
      <alignment horizontal="center" vertical="center"/>
    </xf>
    <xf numFmtId="0" fontId="17" fillId="6" borderId="37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6" borderId="35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6" fillId="0" borderId="31" xfId="2" applyFont="1" applyFill="1" applyBorder="1" applyAlignment="1">
      <alignment horizontal="center" vertical="center"/>
    </xf>
    <xf numFmtId="0" fontId="16" fillId="0" borderId="28" xfId="2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38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6" fillId="0" borderId="46" xfId="1" applyFont="1" applyFill="1" applyBorder="1" applyAlignment="1">
      <alignment horizontal="center" vertical="center"/>
    </xf>
    <xf numFmtId="0" fontId="16" fillId="4" borderId="36" xfId="1" applyFont="1" applyFill="1" applyBorder="1" applyAlignment="1">
      <alignment horizontal="center" vertical="center"/>
    </xf>
    <xf numFmtId="0" fontId="18" fillId="4" borderId="36" xfId="1" applyFont="1" applyFill="1" applyBorder="1" applyAlignment="1">
      <alignment horizontal="center" vertical="center"/>
    </xf>
    <xf numFmtId="0" fontId="17" fillId="0" borderId="39" xfId="0" applyFont="1" applyFill="1" applyBorder="1" applyAlignment="1">
      <alignment horizontal="center" vertical="center"/>
    </xf>
    <xf numFmtId="0" fontId="16" fillId="0" borderId="47" xfId="2" applyFont="1" applyFill="1" applyBorder="1" applyAlignment="1">
      <alignment horizontal="center" vertical="center"/>
    </xf>
    <xf numFmtId="0" fontId="16" fillId="0" borderId="40" xfId="2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6" fillId="6" borderId="40" xfId="2" applyFont="1" applyFill="1" applyBorder="1" applyAlignment="1">
      <alignment horizontal="center" vertical="center"/>
    </xf>
    <xf numFmtId="0" fontId="16" fillId="6" borderId="41" xfId="2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 vertical="center"/>
    </xf>
    <xf numFmtId="0" fontId="17" fillId="6" borderId="40" xfId="0" applyFont="1" applyFill="1" applyBorder="1" applyAlignment="1">
      <alignment horizontal="center" vertical="center"/>
    </xf>
    <xf numFmtId="0" fontId="17" fillId="6" borderId="41" xfId="0" applyFont="1" applyFill="1" applyBorder="1" applyAlignment="1">
      <alignment horizontal="center" vertical="center"/>
    </xf>
    <xf numFmtId="0" fontId="17" fillId="6" borderId="39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8" fillId="0" borderId="18" xfId="1" applyFont="1" applyFill="1" applyBorder="1" applyAlignment="1">
      <alignment horizontal="center"/>
    </xf>
    <xf numFmtId="0" fontId="18" fillId="4" borderId="37" xfId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 vertical="center"/>
    </xf>
    <xf numFmtId="0" fontId="18" fillId="0" borderId="28" xfId="2" applyFont="1" applyFill="1" applyBorder="1" applyAlignment="1">
      <alignment horizontal="center" vertical="center"/>
    </xf>
    <xf numFmtId="0" fontId="18" fillId="6" borderId="28" xfId="2" applyFont="1" applyFill="1" applyBorder="1" applyAlignment="1">
      <alignment horizontal="center" vertical="center"/>
    </xf>
    <xf numFmtId="0" fontId="18" fillId="6" borderId="38" xfId="2" applyFont="1" applyFill="1" applyBorder="1" applyAlignment="1">
      <alignment horizontal="center" vertical="center"/>
    </xf>
    <xf numFmtId="0" fontId="18" fillId="0" borderId="42" xfId="1" applyFont="1" applyFill="1" applyBorder="1" applyAlignment="1">
      <alignment horizontal="center" vertical="center"/>
    </xf>
    <xf numFmtId="0" fontId="18" fillId="6" borderId="28" xfId="1" applyFont="1" applyFill="1" applyBorder="1" applyAlignment="1">
      <alignment horizontal="center" vertical="center"/>
    </xf>
    <xf numFmtId="0" fontId="18" fillId="6" borderId="38" xfId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/>
    </xf>
    <xf numFmtId="0" fontId="18" fillId="0" borderId="32" xfId="1" applyFont="1" applyFill="1" applyBorder="1" applyAlignment="1">
      <alignment horizontal="center" vertical="center"/>
    </xf>
    <xf numFmtId="0" fontId="16" fillId="0" borderId="28" xfId="1" applyFont="1" applyFill="1" applyBorder="1" applyAlignment="1">
      <alignment horizontal="center" vertical="center"/>
    </xf>
    <xf numFmtId="0" fontId="18" fillId="0" borderId="78" xfId="2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/>
    </xf>
    <xf numFmtId="0" fontId="17" fillId="6" borderId="76" xfId="0" applyFont="1" applyFill="1" applyBorder="1" applyAlignment="1">
      <alignment horizontal="center" vertical="center"/>
    </xf>
    <xf numFmtId="0" fontId="18" fillId="6" borderId="77" xfId="2" applyFont="1" applyFill="1" applyBorder="1" applyAlignment="1">
      <alignment horizontal="center" vertical="center"/>
    </xf>
    <xf numFmtId="0" fontId="17" fillId="6" borderId="77" xfId="0" applyFont="1" applyFill="1" applyBorder="1" applyAlignment="1">
      <alignment horizontal="center" vertical="center"/>
    </xf>
    <xf numFmtId="0" fontId="17" fillId="0" borderId="78" xfId="0" applyFont="1" applyFill="1" applyBorder="1" applyAlignment="1">
      <alignment horizontal="center" vertical="center"/>
    </xf>
    <xf numFmtId="0" fontId="17" fillId="6" borderId="78" xfId="0" applyFont="1" applyFill="1" applyBorder="1" applyAlignment="1">
      <alignment horizontal="center" vertical="center"/>
    </xf>
    <xf numFmtId="0" fontId="17" fillId="0" borderId="77" xfId="0" applyFont="1" applyFill="1" applyBorder="1" applyAlignment="1">
      <alignment horizontal="center" vertical="center"/>
    </xf>
    <xf numFmtId="0" fontId="18" fillId="0" borderId="73" xfId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/>
    </xf>
    <xf numFmtId="0" fontId="17" fillId="6" borderId="34" xfId="0" applyFont="1" applyFill="1" applyBorder="1" applyAlignment="1">
      <alignment horizontal="center" vertical="center"/>
    </xf>
    <xf numFmtId="0" fontId="18" fillId="6" borderId="45" xfId="1" applyFont="1" applyFill="1" applyBorder="1" applyAlignment="1">
      <alignment horizontal="center" vertical="center"/>
    </xf>
    <xf numFmtId="0" fontId="18" fillId="0" borderId="72" xfId="1" applyFont="1" applyFill="1" applyBorder="1" applyAlignment="1">
      <alignment horizontal="center" vertical="center"/>
    </xf>
    <xf numFmtId="0" fontId="18" fillId="0" borderId="34" xfId="1" applyFont="1" applyFill="1" applyBorder="1" applyAlignment="1">
      <alignment horizontal="center" vertical="center"/>
    </xf>
    <xf numFmtId="0" fontId="17" fillId="6" borderId="45" xfId="0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horizontal="center" vertical="center"/>
    </xf>
    <xf numFmtId="0" fontId="17" fillId="6" borderId="44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8" fillId="0" borderId="66" xfId="2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 vertical="center"/>
    </xf>
    <xf numFmtId="0" fontId="18" fillId="0" borderId="36" xfId="1" applyFont="1" applyFill="1" applyBorder="1" applyAlignment="1">
      <alignment horizontal="center" vertical="center"/>
    </xf>
    <xf numFmtId="0" fontId="16" fillId="6" borderId="36" xfId="1" applyFont="1" applyFill="1" applyBorder="1" applyAlignment="1">
      <alignment horizontal="center" vertical="center"/>
    </xf>
    <xf numFmtId="0" fontId="16" fillId="0" borderId="32" xfId="1" applyFont="1" applyFill="1" applyBorder="1" applyAlignment="1">
      <alignment horizontal="center" vertical="center"/>
    </xf>
    <xf numFmtId="0" fontId="18" fillId="0" borderId="32" xfId="2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/>
    </xf>
    <xf numFmtId="0" fontId="18" fillId="0" borderId="76" xfId="2" applyFont="1" applyFill="1" applyBorder="1" applyAlignment="1">
      <alignment horizontal="center" vertical="center"/>
    </xf>
    <xf numFmtId="0" fontId="18" fillId="6" borderId="76" xfId="2" applyFont="1" applyFill="1" applyBorder="1" applyAlignment="1">
      <alignment horizontal="center" vertical="center"/>
    </xf>
    <xf numFmtId="0" fontId="16" fillId="0" borderId="44" xfId="1" applyFont="1" applyFill="1" applyBorder="1" applyAlignment="1">
      <alignment horizontal="center" vertical="center"/>
    </xf>
    <xf numFmtId="0" fontId="16" fillId="0" borderId="34" xfId="1" applyFont="1" applyFill="1" applyBorder="1" applyAlignment="1">
      <alignment horizontal="center" vertical="center"/>
    </xf>
    <xf numFmtId="0" fontId="18" fillId="6" borderId="36" xfId="1" applyFont="1" applyFill="1" applyBorder="1" applyAlignment="1">
      <alignment horizontal="center" vertical="center"/>
    </xf>
    <xf numFmtId="0" fontId="18" fillId="6" borderId="37" xfId="1" applyFont="1" applyFill="1" applyBorder="1" applyAlignment="1">
      <alignment horizontal="center" vertical="center"/>
    </xf>
    <xf numFmtId="0" fontId="18" fillId="0" borderId="35" xfId="1" applyFont="1" applyFill="1" applyBorder="1" applyAlignment="1">
      <alignment horizontal="center" vertical="center"/>
    </xf>
    <xf numFmtId="0" fontId="16" fillId="6" borderId="38" xfId="1" applyFont="1" applyFill="1" applyBorder="1" applyAlignment="1">
      <alignment horizontal="center" vertical="center"/>
    </xf>
    <xf numFmtId="0" fontId="18" fillId="0" borderId="28" xfId="1" applyFont="1" applyFill="1" applyBorder="1" applyAlignment="1">
      <alignment horizontal="center" vertical="center"/>
    </xf>
    <xf numFmtId="0" fontId="16" fillId="6" borderId="28" xfId="1" applyFont="1" applyFill="1" applyBorder="1" applyAlignment="1">
      <alignment horizontal="center" vertical="center"/>
    </xf>
    <xf numFmtId="0" fontId="17" fillId="0" borderId="47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17" fillId="6" borderId="33" xfId="0" applyFont="1" applyFill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/>
    </xf>
    <xf numFmtId="0" fontId="18" fillId="0" borderId="33" xfId="2" applyFont="1" applyFill="1" applyBorder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8" fillId="6" borderId="33" xfId="2" applyFont="1" applyFill="1" applyBorder="1" applyAlignment="1">
      <alignment horizontal="center" vertical="center"/>
    </xf>
    <xf numFmtId="0" fontId="18" fillId="6" borderId="43" xfId="2" applyFont="1" applyFill="1" applyBorder="1" applyAlignment="1">
      <alignment horizontal="center" vertical="center"/>
    </xf>
    <xf numFmtId="0" fontId="19" fillId="5" borderId="39" xfId="0" applyFont="1" applyFill="1" applyBorder="1" applyAlignment="1">
      <alignment horizontal="center"/>
    </xf>
    <xf numFmtId="0" fontId="19" fillId="0" borderId="39" xfId="0" applyFont="1" applyFill="1" applyBorder="1" applyAlignment="1">
      <alignment horizontal="center"/>
    </xf>
    <xf numFmtId="0" fontId="17" fillId="4" borderId="36" xfId="0" applyFont="1" applyFill="1" applyBorder="1" applyAlignment="1">
      <alignment horizontal="center" vertical="center"/>
    </xf>
    <xf numFmtId="0" fontId="18" fillId="0" borderId="39" xfId="2" applyFont="1" applyFill="1" applyBorder="1" applyAlignment="1">
      <alignment horizontal="center" vertical="center"/>
    </xf>
    <xf numFmtId="0" fontId="17" fillId="4" borderId="44" xfId="0" applyFont="1" applyFill="1" applyBorder="1" applyAlignment="1">
      <alignment horizontal="center" vertical="center"/>
    </xf>
    <xf numFmtId="0" fontId="16" fillId="0" borderId="45" xfId="1" applyFont="1" applyFill="1" applyBorder="1" applyAlignment="1">
      <alignment horizontal="center" vertical="center"/>
    </xf>
    <xf numFmtId="0" fontId="18" fillId="0" borderId="41" xfId="2" applyFont="1" applyFill="1" applyBorder="1" applyAlignment="1">
      <alignment horizontal="center" vertical="center"/>
    </xf>
    <xf numFmtId="0" fontId="18" fillId="4" borderId="42" xfId="1" applyFont="1" applyFill="1" applyBorder="1" applyAlignment="1">
      <alignment horizontal="center" vertical="center"/>
    </xf>
    <xf numFmtId="0" fontId="16" fillId="4" borderId="33" xfId="1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6" fillId="4" borderId="28" xfId="1" applyFont="1" applyFill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17" fillId="4" borderId="45" xfId="0" applyFont="1" applyFill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7" fillId="4" borderId="38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7" fillId="4" borderId="37" xfId="0" applyFont="1" applyFill="1" applyBorder="1" applyAlignment="1">
      <alignment horizontal="center" vertical="center"/>
    </xf>
    <xf numFmtId="0" fontId="18" fillId="4" borderId="35" xfId="1" applyFont="1" applyFill="1" applyBorder="1" applyAlignment="1">
      <alignment horizontal="center" vertical="center"/>
    </xf>
    <xf numFmtId="0" fontId="17" fillId="4" borderId="32" xfId="0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6" fillId="5" borderId="31" xfId="2" applyFont="1" applyFill="1" applyBorder="1" applyAlignment="1">
      <alignment horizontal="center" vertical="center"/>
    </xf>
    <xf numFmtId="0" fontId="16" fillId="5" borderId="47" xfId="2" applyFont="1" applyFill="1" applyBorder="1" applyAlignment="1">
      <alignment horizontal="center" vertical="center"/>
    </xf>
    <xf numFmtId="167" fontId="3" fillId="0" borderId="79" xfId="0" applyNumberFormat="1" applyFont="1" applyFill="1" applyBorder="1" applyAlignment="1" applyProtection="1">
      <alignment horizontal="center" vertical="center"/>
    </xf>
    <xf numFmtId="167" fontId="3" fillId="0" borderId="56" xfId="0" applyNumberFormat="1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>
      <alignment horizontal="left" vertical="top" wrapText="1"/>
    </xf>
    <xf numFmtId="0" fontId="6" fillId="0" borderId="1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3" fillId="0" borderId="49" xfId="0" applyNumberFormat="1" applyFont="1" applyFill="1" applyBorder="1" applyAlignment="1" applyProtection="1">
      <alignment horizontal="center" vertical="center"/>
    </xf>
    <xf numFmtId="0" fontId="3" fillId="0" borderId="51" xfId="0" applyNumberFormat="1" applyFont="1" applyFill="1" applyBorder="1" applyAlignment="1" applyProtection="1">
      <alignment horizontal="center" vertical="center"/>
    </xf>
    <xf numFmtId="0" fontId="3" fillId="0" borderId="67" xfId="0" applyNumberFormat="1" applyFont="1" applyFill="1" applyBorder="1" applyAlignment="1" applyProtection="1">
      <alignment horizontal="center" vertical="center"/>
    </xf>
    <xf numFmtId="167" fontId="3" fillId="0" borderId="56" xfId="0" applyNumberFormat="1" applyFont="1" applyFill="1" applyBorder="1" applyAlignment="1" applyProtection="1">
      <alignment horizontal="center" vertical="center"/>
    </xf>
    <xf numFmtId="167" fontId="3" fillId="0" borderId="57" xfId="0" applyNumberFormat="1" applyFont="1" applyFill="1" applyBorder="1" applyAlignment="1" applyProtection="1">
      <alignment horizontal="center" vertical="center"/>
    </xf>
    <xf numFmtId="167" fontId="3" fillId="0" borderId="68" xfId="0" applyNumberFormat="1" applyFont="1" applyFill="1" applyBorder="1" applyAlignment="1" applyProtection="1">
      <alignment horizontal="center" vertical="center"/>
    </xf>
    <xf numFmtId="0" fontId="3" fillId="0" borderId="22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/>
    </xf>
    <xf numFmtId="165" fontId="6" fillId="0" borderId="0" xfId="0" applyNumberFormat="1" applyFont="1" applyFill="1" applyBorder="1" applyAlignment="1">
      <alignment horizontal="center" vertical="center"/>
    </xf>
    <xf numFmtId="165" fontId="6" fillId="0" borderId="21" xfId="0" applyNumberFormat="1" applyFont="1" applyFill="1" applyBorder="1" applyAlignment="1">
      <alignment horizontal="center" vertical="center"/>
    </xf>
    <xf numFmtId="166" fontId="6" fillId="0" borderId="24" xfId="0" applyNumberFormat="1" applyFont="1" applyFill="1" applyBorder="1" applyAlignment="1">
      <alignment horizontal="center" vertical="center"/>
    </xf>
    <xf numFmtId="166" fontId="6" fillId="0" borderId="25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wrapText="1"/>
    </xf>
    <xf numFmtId="164" fontId="3" fillId="0" borderId="50" xfId="0" applyNumberFormat="1" applyFont="1" applyFill="1" applyBorder="1" applyAlignment="1" applyProtection="1">
      <alignment horizontal="center"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165" fontId="6" fillId="0" borderId="17" xfId="0" applyNumberFormat="1" applyFont="1" applyFill="1" applyBorder="1" applyAlignment="1">
      <alignment horizontal="center" vertical="center"/>
    </xf>
    <xf numFmtId="165" fontId="6" fillId="0" borderId="18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 applyProtection="1">
      <alignment horizontal="center" vertical="center"/>
    </xf>
    <xf numFmtId="164" fontId="3" fillId="0" borderId="20" xfId="0" applyNumberFormat="1" applyFont="1" applyFill="1" applyBorder="1" applyAlignment="1" applyProtection="1">
      <alignment horizontal="center" vertical="center"/>
    </xf>
    <xf numFmtId="165" fontId="6" fillId="0" borderId="5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top" wrapText="1"/>
    </xf>
    <xf numFmtId="164" fontId="3" fillId="0" borderId="55" xfId="0" applyNumberFormat="1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vertical="top"/>
    </xf>
    <xf numFmtId="0" fontId="6" fillId="0" borderId="54" xfId="0" applyFont="1" applyFill="1" applyBorder="1" applyAlignment="1">
      <alignment vertical="top"/>
    </xf>
    <xf numFmtId="0" fontId="3" fillId="0" borderId="10" xfId="0" applyFont="1" applyFill="1" applyBorder="1" applyAlignment="1">
      <alignment horizontal="left" vertical="top" wrapText="1"/>
    </xf>
    <xf numFmtId="0" fontId="6" fillId="0" borderId="48" xfId="0" applyFont="1" applyFill="1" applyBorder="1" applyAlignment="1">
      <alignment vertical="top"/>
    </xf>
    <xf numFmtId="0" fontId="6" fillId="0" borderId="53" xfId="0" applyFont="1" applyFill="1" applyBorder="1" applyAlignment="1">
      <alignment vertical="top"/>
    </xf>
    <xf numFmtId="0" fontId="12" fillId="0" borderId="48" xfId="0" applyFont="1" applyFill="1" applyBorder="1" applyAlignment="1">
      <alignment horizontal="left" vertical="top" wrapText="1"/>
    </xf>
    <xf numFmtId="0" fontId="12" fillId="0" borderId="54" xfId="0" applyFont="1" applyFill="1" applyBorder="1" applyAlignment="1">
      <alignment horizontal="left" vertical="top" wrapText="1"/>
    </xf>
    <xf numFmtId="0" fontId="6" fillId="0" borderId="48" xfId="0" applyFont="1" applyFill="1" applyBorder="1" applyAlignment="1">
      <alignment horizontal="left" vertical="top"/>
    </xf>
    <xf numFmtId="0" fontId="6" fillId="0" borderId="54" xfId="0" applyFont="1" applyFill="1" applyBorder="1" applyAlignment="1">
      <alignment horizontal="left" vertical="top"/>
    </xf>
    <xf numFmtId="0" fontId="6" fillId="0" borderId="53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5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center" vertical="center"/>
    </xf>
    <xf numFmtId="0" fontId="6" fillId="0" borderId="71" xfId="0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left" vertical="top" wrapText="1"/>
    </xf>
    <xf numFmtId="0" fontId="3" fillId="0" borderId="20" xfId="0" applyNumberFormat="1" applyFont="1" applyFill="1" applyBorder="1" applyAlignment="1">
      <alignment horizontal="left" vertical="top" wrapText="1"/>
    </xf>
    <xf numFmtId="0" fontId="3" fillId="0" borderId="49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6" fillId="0" borderId="48" xfId="0" applyFont="1" applyFill="1" applyBorder="1" applyAlignment="1">
      <alignment horizontal="left" vertical="top" wrapText="1"/>
    </xf>
    <xf numFmtId="0" fontId="6" fillId="0" borderId="54" xfId="0" applyFont="1" applyFill="1" applyBorder="1" applyAlignment="1">
      <alignment horizontal="left" vertical="top" wrapText="1"/>
    </xf>
    <xf numFmtId="0" fontId="6" fillId="0" borderId="53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horizontal="left"/>
    </xf>
    <xf numFmtId="0" fontId="16" fillId="5" borderId="47" xfId="2" applyNumberFormat="1" applyFont="1" applyFill="1" applyBorder="1" applyAlignment="1">
      <alignment horizontal="center" vertical="center"/>
    </xf>
  </cellXfs>
  <cellStyles count="3">
    <cellStyle name="Gut" xfId="1" builtinId="26"/>
    <cellStyle name="Schlecht" xfId="2" builtinId="27"/>
    <cellStyle name="Stand.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B86-4588-9BA0-76EAC42D6D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B86-4588-9BA0-76EAC42D6D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B86-4588-9BA0-76EAC42D6D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B86-4588-9BA0-76EAC42D6D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B86-4588-9BA0-76EAC42D6D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B86-4588-9BA0-76EAC42D6D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B86-4588-9BA0-76EAC42D6D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Tabelle1!$C$4:$C$10</c:f>
              <c:strCache>
                <c:ptCount val="7"/>
                <c:pt idx="0">
                  <c:v>Vorbereitung</c:v>
                </c:pt>
                <c:pt idx="1">
                  <c:v>Analyse der Ausgangslage</c:v>
                </c:pt>
                <c:pt idx="2">
                  <c:v>Klären und Präzisieren</c:v>
                </c:pt>
                <c:pt idx="3">
                  <c:v>Methodisches Konzipieren</c:v>
                </c:pt>
                <c:pt idx="4">
                  <c:v>Methodisches Entwerfen</c:v>
                </c:pt>
                <c:pt idx="5">
                  <c:v>Ausarbeitung</c:v>
                </c:pt>
                <c:pt idx="6">
                  <c:v>Abgabe Diplomarbeit</c:v>
                </c:pt>
              </c:strCache>
            </c:strRef>
          </c:cat>
          <c:val>
            <c:numRef>
              <c:f>Tabelle1!$D$4:$D$10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2">
                  <c:v>9.75</c:v>
                </c:pt>
                <c:pt idx="3">
                  <c:v>27.0</c:v>
                </c:pt>
                <c:pt idx="4">
                  <c:v>72.0</c:v>
                </c:pt>
                <c:pt idx="5">
                  <c:v>32.5</c:v>
                </c:pt>
                <c:pt idx="6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B86-4588-9BA0-76EAC42D6D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15</xdr:row>
      <xdr:rowOff>19050</xdr:rowOff>
    </xdr:from>
    <xdr:to>
      <xdr:col>12</xdr:col>
      <xdr:colOff>466725</xdr:colOff>
      <xdr:row>46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pageSetUpPr fitToPage="1"/>
  </sheetPr>
  <dimension ref="A1:CH133"/>
  <sheetViews>
    <sheetView showGridLines="0" tabSelected="1" zoomScaleSheetLayoutView="40" workbookViewId="0">
      <pane xSplit="13" ySplit="4" topLeftCell="N5" activePane="bottomRight" state="frozenSplit"/>
      <selection pane="topRight" activeCell="O1" sqref="O1"/>
      <selection pane="bottomLeft" activeCell="A5" sqref="A5"/>
      <selection pane="bottomRight" activeCell="W11" sqref="W11"/>
    </sheetView>
  </sheetViews>
  <sheetFormatPr baseColWidth="10" defaultColWidth="0" defaultRowHeight="13" zeroHeight="1" x14ac:dyDescent="0.15"/>
  <cols>
    <col min="1" max="1" width="21.33203125" customWidth="1"/>
    <col min="2" max="2" width="23.5" customWidth="1"/>
    <col min="3" max="3" width="20.1640625" style="44" customWidth="1"/>
    <col min="4" max="5" width="12.1640625" style="6" hidden="1" customWidth="1"/>
    <col min="6" max="9" width="4.83203125" style="6" hidden="1" customWidth="1"/>
    <col min="10" max="10" width="4.6640625" customWidth="1"/>
    <col min="11" max="11" width="6.6640625" style="9" bestFit="1" customWidth="1"/>
    <col min="12" max="12" width="8.1640625" customWidth="1"/>
    <col min="13" max="13" width="4.83203125" customWidth="1"/>
    <col min="14" max="59" width="3.83203125" customWidth="1"/>
    <col min="60" max="60" width="3.5" customWidth="1"/>
    <col min="61" max="78" width="2.1640625" hidden="1" customWidth="1"/>
    <col min="79" max="86" width="2.5" hidden="1" customWidth="1"/>
    <col min="87" max="16384" width="1.5" hidden="1"/>
  </cols>
  <sheetData>
    <row r="1" spans="1:78" s="2" customFormat="1" ht="28.5" customHeight="1" thickBot="1" x14ac:dyDescent="0.2">
      <c r="A1" s="45"/>
      <c r="B1" s="45"/>
      <c r="C1" s="46"/>
      <c r="D1" s="47"/>
      <c r="E1" s="47"/>
      <c r="F1" s="47"/>
      <c r="G1" s="47"/>
      <c r="H1" s="47"/>
      <c r="I1" s="47"/>
      <c r="J1" s="48"/>
      <c r="K1" s="49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s="15" customFormat="1" ht="14.25" customHeight="1" thickBot="1" x14ac:dyDescent="0.2">
      <c r="A2" s="267" t="s">
        <v>0</v>
      </c>
      <c r="B2" s="267" t="s">
        <v>1</v>
      </c>
      <c r="C2" s="270" t="s">
        <v>2</v>
      </c>
      <c r="D2" s="212"/>
      <c r="E2" s="215"/>
      <c r="F2" s="249" t="s">
        <v>3</v>
      </c>
      <c r="G2" s="250"/>
      <c r="H2" s="250"/>
      <c r="I2" s="250"/>
      <c r="J2" s="246" t="s">
        <v>4</v>
      </c>
      <c r="K2" s="273" t="s">
        <v>5</v>
      </c>
      <c r="L2" s="276" t="s">
        <v>6</v>
      </c>
      <c r="M2" s="216"/>
      <c r="N2" s="232">
        <v>42614</v>
      </c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3"/>
      <c r="Z2" s="232">
        <v>42644</v>
      </c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2"/>
      <c r="BC2" s="232"/>
      <c r="BD2" s="232"/>
      <c r="BE2" s="79"/>
      <c r="BF2" s="80"/>
      <c r="BG2" s="81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</row>
    <row r="3" spans="1:78" s="17" customFormat="1" ht="12.75" customHeight="1" x14ac:dyDescent="0.15">
      <c r="A3" s="268"/>
      <c r="B3" s="268"/>
      <c r="C3" s="271"/>
      <c r="D3" s="213" t="s">
        <v>7</v>
      </c>
      <c r="E3" s="50" t="s">
        <v>8</v>
      </c>
      <c r="F3" s="51" t="s">
        <v>9</v>
      </c>
      <c r="G3" s="52" t="s">
        <v>10</v>
      </c>
      <c r="H3" s="52" t="s">
        <v>11</v>
      </c>
      <c r="I3" s="52" t="s">
        <v>12</v>
      </c>
      <c r="J3" s="247"/>
      <c r="K3" s="274"/>
      <c r="L3" s="277"/>
      <c r="M3" s="217"/>
      <c r="N3" s="230" t="s">
        <v>13</v>
      </c>
      <c r="O3" s="230"/>
      <c r="P3" s="230"/>
      <c r="Q3" s="230"/>
      <c r="R3" s="230"/>
      <c r="S3" s="230"/>
      <c r="T3" s="231"/>
      <c r="U3" s="243" t="s">
        <v>14</v>
      </c>
      <c r="V3" s="230"/>
      <c r="W3" s="230"/>
      <c r="X3" s="230"/>
      <c r="Y3" s="230"/>
      <c r="Z3" s="239"/>
      <c r="AA3" s="240"/>
      <c r="AB3" s="238" t="s">
        <v>15</v>
      </c>
      <c r="AC3" s="239"/>
      <c r="AD3" s="239"/>
      <c r="AE3" s="239"/>
      <c r="AF3" s="239"/>
      <c r="AG3" s="239"/>
      <c r="AH3" s="240"/>
      <c r="AI3" s="238" t="s">
        <v>16</v>
      </c>
      <c r="AJ3" s="239"/>
      <c r="AK3" s="239"/>
      <c r="AL3" s="239"/>
      <c r="AM3" s="239"/>
      <c r="AN3" s="239"/>
      <c r="AO3" s="240"/>
      <c r="AP3" s="238" t="s">
        <v>17</v>
      </c>
      <c r="AQ3" s="239"/>
      <c r="AR3" s="239"/>
      <c r="AS3" s="239"/>
      <c r="AT3" s="239"/>
      <c r="AU3" s="239"/>
      <c r="AV3" s="240"/>
      <c r="AW3" s="238" t="s">
        <v>18</v>
      </c>
      <c r="AX3" s="239"/>
      <c r="AY3" s="239"/>
      <c r="AZ3" s="239"/>
      <c r="BA3" s="239"/>
      <c r="BB3" s="239"/>
      <c r="BC3" s="240"/>
      <c r="BD3" s="238" t="s">
        <v>19</v>
      </c>
      <c r="BE3" s="239"/>
      <c r="BF3" s="239"/>
      <c r="BG3" s="240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</row>
    <row r="4" spans="1:78" s="19" customFormat="1" ht="13.5" customHeight="1" thickBot="1" x14ac:dyDescent="0.2">
      <c r="A4" s="269"/>
      <c r="B4" s="269"/>
      <c r="C4" s="272"/>
      <c r="D4" s="214"/>
      <c r="E4" s="53"/>
      <c r="F4" s="54"/>
      <c r="G4" s="55"/>
      <c r="H4" s="55"/>
      <c r="I4" s="55"/>
      <c r="J4" s="248"/>
      <c r="K4" s="275"/>
      <c r="L4" s="278"/>
      <c r="M4" s="218"/>
      <c r="N4" s="82">
        <v>19</v>
      </c>
      <c r="O4" s="37">
        <v>20</v>
      </c>
      <c r="P4" s="37">
        <v>21</v>
      </c>
      <c r="Q4" s="37">
        <v>22</v>
      </c>
      <c r="R4" s="37">
        <v>23</v>
      </c>
      <c r="S4" s="84">
        <v>24</v>
      </c>
      <c r="T4" s="88">
        <v>25</v>
      </c>
      <c r="U4" s="23">
        <v>26</v>
      </c>
      <c r="V4" s="37">
        <v>27</v>
      </c>
      <c r="W4" s="37">
        <v>28</v>
      </c>
      <c r="X4" s="37">
        <v>29</v>
      </c>
      <c r="Y4" s="37">
        <v>30</v>
      </c>
      <c r="Z4" s="85">
        <v>1</v>
      </c>
      <c r="AA4" s="87">
        <v>2</v>
      </c>
      <c r="AB4" s="40">
        <v>3</v>
      </c>
      <c r="AC4" s="24">
        <v>4</v>
      </c>
      <c r="AD4" s="37">
        <v>5</v>
      </c>
      <c r="AE4" s="37">
        <v>6</v>
      </c>
      <c r="AF4" s="37">
        <v>7</v>
      </c>
      <c r="AG4" s="85">
        <v>8</v>
      </c>
      <c r="AH4" s="87">
        <v>9</v>
      </c>
      <c r="AI4" s="23">
        <v>10</v>
      </c>
      <c r="AJ4" s="37">
        <v>11</v>
      </c>
      <c r="AK4" s="37">
        <v>12</v>
      </c>
      <c r="AL4" s="37">
        <v>13</v>
      </c>
      <c r="AM4" s="37">
        <v>14</v>
      </c>
      <c r="AN4" s="84">
        <v>15</v>
      </c>
      <c r="AO4" s="88">
        <v>16</v>
      </c>
      <c r="AP4" s="83">
        <v>17</v>
      </c>
      <c r="AQ4" s="84">
        <v>18</v>
      </c>
      <c r="AR4" s="85">
        <v>19</v>
      </c>
      <c r="AS4" s="86">
        <v>20</v>
      </c>
      <c r="AT4" s="84">
        <v>21</v>
      </c>
      <c r="AU4" s="85">
        <v>22</v>
      </c>
      <c r="AV4" s="87">
        <v>23</v>
      </c>
      <c r="AW4" s="23">
        <v>24</v>
      </c>
      <c r="AX4" s="37">
        <v>25</v>
      </c>
      <c r="AY4" s="37">
        <v>26</v>
      </c>
      <c r="AZ4" s="39">
        <v>27</v>
      </c>
      <c r="BA4" s="39">
        <v>28</v>
      </c>
      <c r="BB4" s="85">
        <v>29</v>
      </c>
      <c r="BC4" s="87">
        <v>30</v>
      </c>
      <c r="BD4" s="23">
        <v>31</v>
      </c>
      <c r="BE4" s="39">
        <v>1</v>
      </c>
      <c r="BF4" s="24">
        <v>2</v>
      </c>
      <c r="BG4" s="38">
        <v>3</v>
      </c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</row>
    <row r="5" spans="1:78" s="5" customFormat="1" ht="22.5" customHeight="1" x14ac:dyDescent="0.15">
      <c r="A5" s="284" t="s">
        <v>20</v>
      </c>
      <c r="B5" s="279" t="s">
        <v>21</v>
      </c>
      <c r="C5" s="234" t="s">
        <v>22</v>
      </c>
      <c r="D5" s="75"/>
      <c r="E5" s="25"/>
      <c r="F5" s="219"/>
      <c r="G5" s="219"/>
      <c r="H5" s="219"/>
      <c r="I5" s="219"/>
      <c r="J5" s="236">
        <v>1</v>
      </c>
      <c r="K5" s="26">
        <f>SUM(N5:BG5)</f>
        <v>4</v>
      </c>
      <c r="L5" s="35">
        <f>SUM(($L$57/$K$57)*K5)</f>
        <v>2.6490066225165563E-2</v>
      </c>
      <c r="M5" s="27" t="s">
        <v>23</v>
      </c>
      <c r="N5" s="90">
        <v>2</v>
      </c>
      <c r="O5" s="91">
        <v>2</v>
      </c>
      <c r="P5" s="110"/>
      <c r="Q5" s="92"/>
      <c r="R5" s="92"/>
      <c r="S5" s="93"/>
      <c r="T5" s="94"/>
      <c r="U5" s="95"/>
      <c r="V5" s="96"/>
      <c r="W5" s="96"/>
      <c r="X5" s="96"/>
      <c r="Y5" s="96"/>
      <c r="Z5" s="97"/>
      <c r="AA5" s="98"/>
      <c r="AB5" s="99"/>
      <c r="AC5" s="96"/>
      <c r="AD5" s="96"/>
      <c r="AE5" s="96"/>
      <c r="AF5" s="96"/>
      <c r="AG5" s="97"/>
      <c r="AH5" s="98"/>
      <c r="AI5" s="99"/>
      <c r="AJ5" s="96"/>
      <c r="AK5" s="96"/>
      <c r="AL5" s="96"/>
      <c r="AM5" s="96"/>
      <c r="AN5" s="97"/>
      <c r="AO5" s="98"/>
      <c r="AP5" s="100"/>
      <c r="AQ5" s="97"/>
      <c r="AR5" s="97"/>
      <c r="AS5" s="97"/>
      <c r="AT5" s="97"/>
      <c r="AU5" s="97"/>
      <c r="AV5" s="98"/>
      <c r="AW5" s="99"/>
      <c r="AX5" s="96"/>
      <c r="AY5" s="96"/>
      <c r="AZ5" s="96"/>
      <c r="BA5" s="96"/>
      <c r="BB5" s="97"/>
      <c r="BC5" s="98"/>
      <c r="BD5" s="99"/>
      <c r="BE5" s="96"/>
      <c r="BF5" s="96"/>
      <c r="BG5" s="101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</row>
    <row r="6" spans="1:78" s="5" customFormat="1" ht="22.5" customHeight="1" thickBot="1" x14ac:dyDescent="0.2">
      <c r="A6" s="285"/>
      <c r="B6" s="280"/>
      <c r="C6" s="244"/>
      <c r="D6" s="74"/>
      <c r="E6" s="31"/>
      <c r="F6" s="73"/>
      <c r="G6" s="73"/>
      <c r="H6" s="73"/>
      <c r="I6" s="73"/>
      <c r="J6" s="245"/>
      <c r="K6" s="7">
        <f>SUM(N6:BG6)</f>
        <v>4</v>
      </c>
      <c r="L6" s="34">
        <f>SUM((100/K5)*K6)/100</f>
        <v>1</v>
      </c>
      <c r="M6" s="28" t="s">
        <v>24</v>
      </c>
      <c r="N6" s="206">
        <v>2</v>
      </c>
      <c r="O6" s="207">
        <v>2</v>
      </c>
      <c r="P6" s="103"/>
      <c r="Q6" s="104"/>
      <c r="R6" s="104"/>
      <c r="S6" s="105"/>
      <c r="T6" s="106"/>
      <c r="U6" s="102"/>
      <c r="V6" s="107"/>
      <c r="W6" s="107"/>
      <c r="X6" s="107"/>
      <c r="Y6" s="107"/>
      <c r="Z6" s="105"/>
      <c r="AA6" s="106"/>
      <c r="AB6" s="102"/>
      <c r="AC6" s="107"/>
      <c r="AD6" s="107"/>
      <c r="AE6" s="107"/>
      <c r="AF6" s="107"/>
      <c r="AG6" s="105"/>
      <c r="AH6" s="106"/>
      <c r="AI6" s="102"/>
      <c r="AJ6" s="107"/>
      <c r="AK6" s="107"/>
      <c r="AL6" s="107"/>
      <c r="AM6" s="107"/>
      <c r="AN6" s="105"/>
      <c r="AO6" s="106"/>
      <c r="AP6" s="108"/>
      <c r="AQ6" s="105"/>
      <c r="AR6" s="105"/>
      <c r="AS6" s="105"/>
      <c r="AT6" s="105"/>
      <c r="AU6" s="105"/>
      <c r="AV6" s="106"/>
      <c r="AW6" s="102"/>
      <c r="AX6" s="107"/>
      <c r="AY6" s="107"/>
      <c r="AZ6" s="107"/>
      <c r="BA6" s="107"/>
      <c r="BB6" s="105"/>
      <c r="BC6" s="106"/>
      <c r="BD6" s="102"/>
      <c r="BE6" s="107"/>
      <c r="BF6" s="107"/>
      <c r="BG6" s="109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</row>
    <row r="7" spans="1:78" s="5" customFormat="1" ht="22.5" customHeight="1" x14ac:dyDescent="0.15">
      <c r="A7" s="284" t="s">
        <v>25</v>
      </c>
      <c r="B7" s="234" t="s">
        <v>26</v>
      </c>
      <c r="C7" s="234" t="s">
        <v>27</v>
      </c>
      <c r="D7" s="75"/>
      <c r="E7" s="25"/>
      <c r="F7" s="219"/>
      <c r="G7" s="219"/>
      <c r="H7" s="219"/>
      <c r="I7" s="219"/>
      <c r="J7" s="236">
        <v>2</v>
      </c>
      <c r="K7" s="26">
        <f>SUM(N7:BG7)</f>
        <v>8</v>
      </c>
      <c r="L7" s="209">
        <f>SUM(($L$57/$K$57)*K7)</f>
        <v>5.2980132450331126E-2</v>
      </c>
      <c r="M7" s="27" t="s">
        <v>23</v>
      </c>
      <c r="N7" s="95"/>
      <c r="O7" s="91">
        <v>2</v>
      </c>
      <c r="P7" s="91">
        <v>2</v>
      </c>
      <c r="Q7" s="111">
        <v>2</v>
      </c>
      <c r="R7" s="112">
        <v>2</v>
      </c>
      <c r="S7" s="160"/>
      <c r="T7" s="94"/>
      <c r="U7" s="95"/>
      <c r="V7" s="96"/>
      <c r="W7" s="96"/>
      <c r="X7" s="96"/>
      <c r="Y7" s="96"/>
      <c r="Z7" s="97"/>
      <c r="AA7" s="98"/>
      <c r="AB7" s="99"/>
      <c r="AC7" s="96"/>
      <c r="AD7" s="96"/>
      <c r="AE7" s="96"/>
      <c r="AF7" s="96"/>
      <c r="AG7" s="97"/>
      <c r="AH7" s="98"/>
      <c r="AI7" s="99"/>
      <c r="AJ7" s="96"/>
      <c r="AK7" s="96"/>
      <c r="AL7" s="96"/>
      <c r="AM7" s="96"/>
      <c r="AN7" s="97"/>
      <c r="AO7" s="98"/>
      <c r="AP7" s="100"/>
      <c r="AQ7" s="97"/>
      <c r="AR7" s="97"/>
      <c r="AS7" s="97"/>
      <c r="AT7" s="97"/>
      <c r="AU7" s="97"/>
      <c r="AV7" s="98"/>
      <c r="AW7" s="99"/>
      <c r="AX7" s="96"/>
      <c r="AY7" s="96"/>
      <c r="AZ7" s="96"/>
      <c r="BA7" s="96"/>
      <c r="BB7" s="97"/>
      <c r="BC7" s="98"/>
      <c r="BD7" s="99"/>
      <c r="BE7" s="96"/>
      <c r="BF7" s="96"/>
      <c r="BG7" s="101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</row>
    <row r="8" spans="1:78" s="5" customFormat="1" ht="22.5" customHeight="1" thickBot="1" x14ac:dyDescent="0.2">
      <c r="A8" s="285"/>
      <c r="B8" s="244"/>
      <c r="C8" s="244"/>
      <c r="D8" s="74"/>
      <c r="E8" s="31"/>
      <c r="F8" s="73"/>
      <c r="G8" s="73"/>
      <c r="H8" s="73"/>
      <c r="I8" s="73"/>
      <c r="J8" s="245"/>
      <c r="K8" s="7">
        <f t="shared" ref="K8:K47" si="0">SUM(N8:BG8)</f>
        <v>5.5</v>
      </c>
      <c r="L8" s="34">
        <f>SUM((100/K7)*K8)/100</f>
        <v>0.6875</v>
      </c>
      <c r="M8" s="28" t="s">
        <v>24</v>
      </c>
      <c r="N8" s="113"/>
      <c r="O8" s="208">
        <v>3</v>
      </c>
      <c r="P8" s="288">
        <v>2.5</v>
      </c>
      <c r="Q8" s="115"/>
      <c r="R8" s="116"/>
      <c r="S8" s="117"/>
      <c r="T8" s="118"/>
      <c r="U8" s="113"/>
      <c r="V8" s="119"/>
      <c r="W8" s="119"/>
      <c r="X8" s="119"/>
      <c r="Y8" s="119"/>
      <c r="Z8" s="120"/>
      <c r="AA8" s="121"/>
      <c r="AB8" s="113"/>
      <c r="AC8" s="119"/>
      <c r="AD8" s="119"/>
      <c r="AE8" s="119"/>
      <c r="AF8" s="119"/>
      <c r="AG8" s="120"/>
      <c r="AH8" s="121"/>
      <c r="AI8" s="113"/>
      <c r="AJ8" s="119"/>
      <c r="AK8" s="119"/>
      <c r="AL8" s="119"/>
      <c r="AM8" s="119"/>
      <c r="AN8" s="120"/>
      <c r="AO8" s="121"/>
      <c r="AP8" s="122"/>
      <c r="AQ8" s="120"/>
      <c r="AR8" s="120"/>
      <c r="AS8" s="120"/>
      <c r="AT8" s="120"/>
      <c r="AU8" s="120"/>
      <c r="AV8" s="121"/>
      <c r="AW8" s="113"/>
      <c r="AX8" s="119"/>
      <c r="AY8" s="119"/>
      <c r="AZ8" s="119"/>
      <c r="BA8" s="119"/>
      <c r="BB8" s="120"/>
      <c r="BC8" s="121"/>
      <c r="BD8" s="113"/>
      <c r="BE8" s="119"/>
      <c r="BF8" s="119"/>
      <c r="BG8" s="12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</row>
    <row r="9" spans="1:78" s="5" customFormat="1" ht="22.5" customHeight="1" x14ac:dyDescent="0.2">
      <c r="A9" s="284" t="s">
        <v>28</v>
      </c>
      <c r="B9" s="234" t="s">
        <v>29</v>
      </c>
      <c r="C9" s="281" t="s">
        <v>30</v>
      </c>
      <c r="D9" s="75"/>
      <c r="E9" s="25"/>
      <c r="F9" s="219"/>
      <c r="G9" s="219"/>
      <c r="H9" s="219"/>
      <c r="I9" s="219"/>
      <c r="J9" s="241">
        <v>3</v>
      </c>
      <c r="K9" s="26">
        <f t="shared" si="0"/>
        <v>10</v>
      </c>
      <c r="L9" s="209">
        <f>SUM(($L$57/$K$57)*K9)</f>
        <v>6.6225165562913912E-2</v>
      </c>
      <c r="M9" s="27" t="s">
        <v>23</v>
      </c>
      <c r="N9" s="95"/>
      <c r="O9" s="110"/>
      <c r="P9" s="110"/>
      <c r="Q9" s="92"/>
      <c r="R9" s="124"/>
      <c r="S9" s="111">
        <v>5</v>
      </c>
      <c r="T9" s="125">
        <v>5</v>
      </c>
      <c r="U9" s="95"/>
      <c r="V9" s="126"/>
      <c r="W9" s="96"/>
      <c r="X9" s="96"/>
      <c r="Y9" s="96"/>
      <c r="Z9" s="97"/>
      <c r="AA9" s="98"/>
      <c r="AB9" s="99"/>
      <c r="AC9" s="96"/>
      <c r="AD9" s="96"/>
      <c r="AE9" s="96"/>
      <c r="AF9" s="96"/>
      <c r="AG9" s="97"/>
      <c r="AH9" s="98"/>
      <c r="AI9" s="99"/>
      <c r="AJ9" s="96"/>
      <c r="AK9" s="96"/>
      <c r="AL9" s="96"/>
      <c r="AM9" s="96"/>
      <c r="AN9" s="97"/>
      <c r="AO9" s="98"/>
      <c r="AP9" s="100"/>
      <c r="AQ9" s="97"/>
      <c r="AR9" s="97"/>
      <c r="AS9" s="97"/>
      <c r="AT9" s="97"/>
      <c r="AU9" s="97"/>
      <c r="AV9" s="98"/>
      <c r="AW9" s="99"/>
      <c r="AX9" s="96"/>
      <c r="AY9" s="96"/>
      <c r="AZ9" s="96"/>
      <c r="BA9" s="96"/>
      <c r="BB9" s="97"/>
      <c r="BC9" s="98"/>
      <c r="BD9" s="99"/>
      <c r="BE9" s="96"/>
      <c r="BF9" s="96"/>
      <c r="BG9" s="101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</row>
    <row r="10" spans="1:78" s="5" customFormat="1" ht="22.5" customHeight="1" x14ac:dyDescent="0.15">
      <c r="A10" s="286"/>
      <c r="B10" s="235"/>
      <c r="C10" s="282"/>
      <c r="D10" s="76"/>
      <c r="E10" s="20"/>
      <c r="F10" s="220"/>
      <c r="G10" s="220"/>
      <c r="H10" s="220"/>
      <c r="I10" s="220"/>
      <c r="J10" s="266"/>
      <c r="K10" s="8">
        <f t="shared" si="0"/>
        <v>0</v>
      </c>
      <c r="L10" s="35">
        <f>SUM((100/K9)*K10)/100</f>
        <v>0</v>
      </c>
      <c r="M10" s="21" t="s">
        <v>24</v>
      </c>
      <c r="N10" s="102"/>
      <c r="O10" s="127"/>
      <c r="P10" s="127"/>
      <c r="Q10" s="107"/>
      <c r="R10" s="128"/>
      <c r="S10" s="129"/>
      <c r="T10" s="130"/>
      <c r="U10" s="102"/>
      <c r="V10" s="107"/>
      <c r="W10" s="107"/>
      <c r="X10" s="107"/>
      <c r="Y10" s="107"/>
      <c r="Z10" s="105"/>
      <c r="AA10" s="106"/>
      <c r="AB10" s="102"/>
      <c r="AC10" s="107"/>
      <c r="AD10" s="107"/>
      <c r="AE10" s="107"/>
      <c r="AF10" s="107"/>
      <c r="AG10" s="105"/>
      <c r="AH10" s="106"/>
      <c r="AI10" s="102"/>
      <c r="AJ10" s="107"/>
      <c r="AK10" s="107"/>
      <c r="AL10" s="107"/>
      <c r="AM10" s="107"/>
      <c r="AN10" s="105"/>
      <c r="AO10" s="106"/>
      <c r="AP10" s="108"/>
      <c r="AQ10" s="105"/>
      <c r="AR10" s="105"/>
      <c r="AS10" s="105"/>
      <c r="AT10" s="105"/>
      <c r="AU10" s="105"/>
      <c r="AV10" s="106"/>
      <c r="AW10" s="102"/>
      <c r="AX10" s="107"/>
      <c r="AY10" s="107"/>
      <c r="AZ10" s="107"/>
      <c r="BA10" s="107"/>
      <c r="BB10" s="105"/>
      <c r="BC10" s="106"/>
      <c r="BD10" s="102"/>
      <c r="BE10" s="107"/>
      <c r="BF10" s="107"/>
      <c r="BG10" s="109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</row>
    <row r="11" spans="1:78" s="5" customFormat="1" ht="22.5" customHeight="1" x14ac:dyDescent="0.15">
      <c r="A11" s="286"/>
      <c r="B11" s="228" t="s">
        <v>31</v>
      </c>
      <c r="C11" s="282" t="s">
        <v>32</v>
      </c>
      <c r="D11" s="76"/>
      <c r="E11" s="20"/>
      <c r="F11" s="220"/>
      <c r="G11" s="220"/>
      <c r="H11" s="220"/>
      <c r="I11" s="220"/>
      <c r="J11" s="237">
        <v>4</v>
      </c>
      <c r="K11" s="8">
        <f t="shared" si="0"/>
        <v>9</v>
      </c>
      <c r="L11" s="209">
        <f>SUM(($L$57/$K$57)*K11)</f>
        <v>5.9602649006622516E-2</v>
      </c>
      <c r="M11" s="22" t="s">
        <v>23</v>
      </c>
      <c r="N11" s="131"/>
      <c r="O11" s="127"/>
      <c r="P11" s="127"/>
      <c r="Q11" s="107"/>
      <c r="R11" s="107"/>
      <c r="S11" s="132"/>
      <c r="T11" s="133"/>
      <c r="U11" s="193">
        <v>3</v>
      </c>
      <c r="V11" s="194">
        <v>3</v>
      </c>
      <c r="W11" s="195">
        <v>3</v>
      </c>
      <c r="X11" s="107"/>
      <c r="Y11" s="107"/>
      <c r="Z11" s="105"/>
      <c r="AA11" s="106"/>
      <c r="AB11" s="102"/>
      <c r="AC11" s="107"/>
      <c r="AD11" s="107"/>
      <c r="AE11" s="107"/>
      <c r="AF11" s="107"/>
      <c r="AG11" s="105"/>
      <c r="AH11" s="106"/>
      <c r="AI11" s="102"/>
      <c r="AJ11" s="107"/>
      <c r="AK11" s="107"/>
      <c r="AL11" s="107"/>
      <c r="AM11" s="107"/>
      <c r="AN11" s="105"/>
      <c r="AO11" s="106"/>
      <c r="AP11" s="108"/>
      <c r="AQ11" s="105"/>
      <c r="AR11" s="105"/>
      <c r="AS11" s="105"/>
      <c r="AT11" s="105"/>
      <c r="AU11" s="105"/>
      <c r="AV11" s="106"/>
      <c r="AW11" s="102"/>
      <c r="AX11" s="107"/>
      <c r="AY11" s="107"/>
      <c r="AZ11" s="107"/>
      <c r="BA11" s="107"/>
      <c r="BB11" s="105"/>
      <c r="BC11" s="106"/>
      <c r="BD11" s="102"/>
      <c r="BE11" s="107"/>
      <c r="BF11" s="107"/>
      <c r="BG11" s="109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</row>
    <row r="12" spans="1:78" s="5" customFormat="1" ht="22.5" customHeight="1" x14ac:dyDescent="0.15">
      <c r="A12" s="286"/>
      <c r="B12" s="235"/>
      <c r="C12" s="282"/>
      <c r="D12" s="76"/>
      <c r="E12" s="20"/>
      <c r="F12" s="220"/>
      <c r="G12" s="220"/>
      <c r="H12" s="220"/>
      <c r="I12" s="220"/>
      <c r="J12" s="237"/>
      <c r="K12" s="8">
        <f t="shared" si="0"/>
        <v>0</v>
      </c>
      <c r="L12" s="35">
        <f>SUM((100/K11)*K12)/100</f>
        <v>0</v>
      </c>
      <c r="M12" s="21" t="s">
        <v>24</v>
      </c>
      <c r="N12" s="134"/>
      <c r="O12" s="107"/>
      <c r="P12" s="127"/>
      <c r="Q12" s="107"/>
      <c r="R12" s="107"/>
      <c r="S12" s="129"/>
      <c r="T12" s="130"/>
      <c r="U12" s="134"/>
      <c r="V12" s="107"/>
      <c r="W12" s="107"/>
      <c r="X12" s="107"/>
      <c r="Y12" s="107"/>
      <c r="Z12" s="105"/>
      <c r="AA12" s="106"/>
      <c r="AB12" s="102"/>
      <c r="AC12" s="107"/>
      <c r="AD12" s="107"/>
      <c r="AE12" s="107"/>
      <c r="AF12" s="107"/>
      <c r="AG12" s="105"/>
      <c r="AH12" s="106"/>
      <c r="AI12" s="102"/>
      <c r="AJ12" s="107"/>
      <c r="AK12" s="107"/>
      <c r="AL12" s="107"/>
      <c r="AM12" s="107"/>
      <c r="AN12" s="105"/>
      <c r="AO12" s="106"/>
      <c r="AP12" s="108"/>
      <c r="AQ12" s="105"/>
      <c r="AR12" s="105"/>
      <c r="AS12" s="105"/>
      <c r="AT12" s="105"/>
      <c r="AU12" s="105"/>
      <c r="AV12" s="106"/>
      <c r="AW12" s="102"/>
      <c r="AX12" s="107"/>
      <c r="AY12" s="107"/>
      <c r="AZ12" s="107"/>
      <c r="BA12" s="107"/>
      <c r="BB12" s="105"/>
      <c r="BC12" s="106"/>
      <c r="BD12" s="102"/>
      <c r="BE12" s="107"/>
      <c r="BF12" s="107"/>
      <c r="BG12" s="109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</row>
    <row r="13" spans="1:78" s="5" customFormat="1" ht="22.5" customHeight="1" x14ac:dyDescent="0.15">
      <c r="A13" s="286"/>
      <c r="B13" s="228" t="s">
        <v>33</v>
      </c>
      <c r="C13" s="282" t="s">
        <v>34</v>
      </c>
      <c r="D13" s="76"/>
      <c r="E13" s="20"/>
      <c r="F13" s="220"/>
      <c r="G13" s="220"/>
      <c r="H13" s="220"/>
      <c r="I13" s="220"/>
      <c r="J13" s="237">
        <v>5</v>
      </c>
      <c r="K13" s="8">
        <f t="shared" si="0"/>
        <v>9</v>
      </c>
      <c r="L13" s="35">
        <f>SUM(($L$57/$K$57)*K13)</f>
        <v>5.9602649006622516E-2</v>
      </c>
      <c r="M13" s="22" t="s">
        <v>23</v>
      </c>
      <c r="N13" s="135"/>
      <c r="O13" s="127"/>
      <c r="P13" s="127"/>
      <c r="Q13" s="107"/>
      <c r="R13" s="107"/>
      <c r="S13" s="105"/>
      <c r="T13" s="133"/>
      <c r="U13" s="135"/>
      <c r="V13" s="136"/>
      <c r="W13" s="136"/>
      <c r="X13" s="196">
        <v>3</v>
      </c>
      <c r="Y13" s="196">
        <v>3</v>
      </c>
      <c r="Z13" s="195">
        <v>3</v>
      </c>
      <c r="AA13" s="106"/>
      <c r="AB13" s="102"/>
      <c r="AC13" s="107"/>
      <c r="AD13" s="107"/>
      <c r="AE13" s="107"/>
      <c r="AF13" s="107"/>
      <c r="AG13" s="105"/>
      <c r="AH13" s="106"/>
      <c r="AI13" s="102"/>
      <c r="AJ13" s="107"/>
      <c r="AK13" s="107"/>
      <c r="AL13" s="107"/>
      <c r="AM13" s="107"/>
      <c r="AN13" s="105"/>
      <c r="AO13" s="106"/>
      <c r="AP13" s="108"/>
      <c r="AQ13" s="105"/>
      <c r="AR13" s="105"/>
      <c r="AS13" s="105"/>
      <c r="AT13" s="105"/>
      <c r="AU13" s="105"/>
      <c r="AV13" s="106"/>
      <c r="AW13" s="102"/>
      <c r="AX13" s="107"/>
      <c r="AY13" s="107"/>
      <c r="AZ13" s="107"/>
      <c r="BA13" s="107"/>
      <c r="BB13" s="105"/>
      <c r="BC13" s="106"/>
      <c r="BD13" s="102"/>
      <c r="BE13" s="107"/>
      <c r="BF13" s="107"/>
      <c r="BG13" s="109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</row>
    <row r="14" spans="1:78" s="5" customFormat="1" ht="22.5" customHeight="1" x14ac:dyDescent="0.15">
      <c r="A14" s="286"/>
      <c r="B14" s="235"/>
      <c r="C14" s="282"/>
      <c r="D14" s="76"/>
      <c r="E14" s="20"/>
      <c r="F14" s="220"/>
      <c r="G14" s="220"/>
      <c r="H14" s="220"/>
      <c r="I14" s="220"/>
      <c r="J14" s="237"/>
      <c r="K14" s="8">
        <f t="shared" si="0"/>
        <v>0</v>
      </c>
      <c r="L14" s="35">
        <f>SUM((100/K13)*K14)/100</f>
        <v>0</v>
      </c>
      <c r="M14" s="21" t="s">
        <v>24</v>
      </c>
      <c r="N14" s="137"/>
      <c r="O14" s="138"/>
      <c r="P14" s="138"/>
      <c r="Q14" s="139"/>
      <c r="R14" s="139"/>
      <c r="S14" s="140"/>
      <c r="T14" s="141"/>
      <c r="U14" s="137"/>
      <c r="V14" s="139"/>
      <c r="W14" s="139"/>
      <c r="X14" s="139"/>
      <c r="Y14" s="139"/>
      <c r="Z14" s="140"/>
      <c r="AA14" s="142"/>
      <c r="AB14" s="143"/>
      <c r="AC14" s="139"/>
      <c r="AD14" s="139"/>
      <c r="AE14" s="139"/>
      <c r="AF14" s="139"/>
      <c r="AG14" s="140"/>
      <c r="AH14" s="142"/>
      <c r="AI14" s="143"/>
      <c r="AJ14" s="139"/>
      <c r="AK14" s="139"/>
      <c r="AL14" s="139"/>
      <c r="AM14" s="139"/>
      <c r="AN14" s="140"/>
      <c r="AO14" s="142"/>
      <c r="AP14" s="144"/>
      <c r="AQ14" s="140"/>
      <c r="AR14" s="140"/>
      <c r="AS14" s="140"/>
      <c r="AT14" s="140"/>
      <c r="AU14" s="140"/>
      <c r="AV14" s="142"/>
      <c r="AW14" s="143"/>
      <c r="AX14" s="139"/>
      <c r="AY14" s="139"/>
      <c r="AZ14" s="139"/>
      <c r="BA14" s="139"/>
      <c r="BB14" s="140"/>
      <c r="BC14" s="142"/>
      <c r="BD14" s="143"/>
      <c r="BE14" s="139"/>
      <c r="BF14" s="139"/>
      <c r="BG14" s="145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</row>
    <row r="15" spans="1:78" s="5" customFormat="1" ht="22.5" customHeight="1" x14ac:dyDescent="0.15">
      <c r="A15" s="286"/>
      <c r="B15" s="253" t="s">
        <v>35</v>
      </c>
      <c r="C15" s="283" t="s">
        <v>36</v>
      </c>
      <c r="D15" s="211"/>
      <c r="E15" s="56"/>
      <c r="F15" s="221"/>
      <c r="G15" s="221"/>
      <c r="H15" s="221"/>
      <c r="I15" s="221"/>
      <c r="J15" s="266">
        <v>6</v>
      </c>
      <c r="K15" s="8">
        <f t="shared" si="0"/>
        <v>9</v>
      </c>
      <c r="L15" s="35">
        <f>SUM(($L$57/$K$57)*K15)</f>
        <v>5.9602649006622516E-2</v>
      </c>
      <c r="M15" s="22" t="s">
        <v>23</v>
      </c>
      <c r="N15" s="146"/>
      <c r="O15" s="147"/>
      <c r="P15" s="147"/>
      <c r="Q15" s="148"/>
      <c r="R15" s="148"/>
      <c r="S15" s="149"/>
      <c r="T15" s="150"/>
      <c r="U15" s="146"/>
      <c r="V15" s="151"/>
      <c r="W15" s="152"/>
      <c r="X15" s="148"/>
      <c r="Y15" s="148"/>
      <c r="Z15" s="197">
        <v>2</v>
      </c>
      <c r="AA15" s="198">
        <v>5</v>
      </c>
      <c r="AB15" s="190">
        <v>2</v>
      </c>
      <c r="AC15" s="148"/>
      <c r="AD15" s="148"/>
      <c r="AE15" s="148"/>
      <c r="AF15" s="148"/>
      <c r="AG15" s="149"/>
      <c r="AH15" s="153"/>
      <c r="AI15" s="154"/>
      <c r="AJ15" s="148"/>
      <c r="AK15" s="148"/>
      <c r="AL15" s="148"/>
      <c r="AM15" s="148"/>
      <c r="AN15" s="149"/>
      <c r="AO15" s="153"/>
      <c r="AP15" s="155"/>
      <c r="AQ15" s="149"/>
      <c r="AR15" s="149"/>
      <c r="AS15" s="149"/>
      <c r="AT15" s="149"/>
      <c r="AU15" s="149"/>
      <c r="AV15" s="153"/>
      <c r="AW15" s="154"/>
      <c r="AX15" s="148"/>
      <c r="AY15" s="148"/>
      <c r="AZ15" s="148"/>
      <c r="BA15" s="148"/>
      <c r="BB15" s="149"/>
      <c r="BC15" s="153"/>
      <c r="BD15" s="154"/>
      <c r="BE15" s="148"/>
      <c r="BF15" s="148"/>
      <c r="BG15" s="156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</row>
    <row r="16" spans="1:78" s="5" customFormat="1" ht="22.5" customHeight="1" x14ac:dyDescent="0.2">
      <c r="A16" s="286"/>
      <c r="B16" s="235"/>
      <c r="C16" s="282"/>
      <c r="D16" s="76"/>
      <c r="E16" s="20"/>
      <c r="F16" s="220"/>
      <c r="G16" s="220"/>
      <c r="H16" s="220"/>
      <c r="I16" s="220"/>
      <c r="J16" s="237"/>
      <c r="K16" s="8">
        <f t="shared" si="0"/>
        <v>0</v>
      </c>
      <c r="L16" s="35">
        <f>SUM((100/K15)*K16)/100</f>
        <v>0</v>
      </c>
      <c r="M16" s="21" t="s">
        <v>24</v>
      </c>
      <c r="N16" s="157"/>
      <c r="O16" s="107"/>
      <c r="P16" s="127"/>
      <c r="Q16" s="107"/>
      <c r="R16" s="107"/>
      <c r="S16" s="105"/>
      <c r="T16" s="106"/>
      <c r="U16" s="157"/>
      <c r="V16" s="128"/>
      <c r="W16" s="128"/>
      <c r="X16" s="107"/>
      <c r="Y16" s="107"/>
      <c r="Z16" s="105"/>
      <c r="AA16" s="106"/>
      <c r="AB16" s="102"/>
      <c r="AC16" s="107"/>
      <c r="AD16" s="107"/>
      <c r="AE16" s="107"/>
      <c r="AF16" s="107"/>
      <c r="AG16" s="105"/>
      <c r="AH16" s="106"/>
      <c r="AI16" s="102"/>
      <c r="AJ16" s="107"/>
      <c r="AK16" s="107"/>
      <c r="AL16" s="107"/>
      <c r="AM16" s="107"/>
      <c r="AN16" s="105"/>
      <c r="AO16" s="106"/>
      <c r="AP16" s="108"/>
      <c r="AQ16" s="105"/>
      <c r="AR16" s="105"/>
      <c r="AS16" s="105"/>
      <c r="AT16" s="105"/>
      <c r="AU16" s="105"/>
      <c r="AV16" s="106"/>
      <c r="AW16" s="102"/>
      <c r="AX16" s="107"/>
      <c r="AY16" s="107"/>
      <c r="AZ16" s="107"/>
      <c r="BA16" s="107"/>
      <c r="BB16" s="105"/>
      <c r="BC16" s="106"/>
      <c r="BD16" s="102"/>
      <c r="BE16" s="107"/>
      <c r="BF16" s="107"/>
      <c r="BG16" s="109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</row>
    <row r="17" spans="1:78" s="5" customFormat="1" ht="22.5" customHeight="1" x14ac:dyDescent="0.15">
      <c r="A17" s="286"/>
      <c r="B17" s="253" t="s">
        <v>37</v>
      </c>
      <c r="C17" s="283" t="s">
        <v>38</v>
      </c>
      <c r="D17" s="211"/>
      <c r="E17" s="56"/>
      <c r="F17" s="221"/>
      <c r="G17" s="221"/>
      <c r="H17" s="221"/>
      <c r="I17" s="221"/>
      <c r="J17" s="266">
        <v>7</v>
      </c>
      <c r="K17" s="8">
        <f t="shared" si="0"/>
        <v>9</v>
      </c>
      <c r="L17" s="35">
        <f>SUM(($L$57/$K$57)*K17)</f>
        <v>5.9602649006622516E-2</v>
      </c>
      <c r="M17" s="22" t="s">
        <v>23</v>
      </c>
      <c r="N17" s="146"/>
      <c r="O17" s="147"/>
      <c r="P17" s="147"/>
      <c r="Q17" s="148"/>
      <c r="R17" s="148"/>
      <c r="S17" s="149"/>
      <c r="T17" s="150"/>
      <c r="U17" s="146"/>
      <c r="V17" s="151"/>
      <c r="W17" s="152"/>
      <c r="X17" s="148"/>
      <c r="Y17" s="148"/>
      <c r="Z17" s="149"/>
      <c r="AA17" s="153"/>
      <c r="AB17" s="190">
        <v>1</v>
      </c>
      <c r="AC17" s="197">
        <v>3</v>
      </c>
      <c r="AD17" s="197">
        <v>3</v>
      </c>
      <c r="AE17" s="197">
        <v>2</v>
      </c>
      <c r="AF17" s="148"/>
      <c r="AG17" s="149"/>
      <c r="AH17" s="153"/>
      <c r="AI17" s="154"/>
      <c r="AJ17" s="148"/>
      <c r="AK17" s="148"/>
      <c r="AL17" s="148"/>
      <c r="AM17" s="148"/>
      <c r="AN17" s="149"/>
      <c r="AO17" s="153"/>
      <c r="AP17" s="155"/>
      <c r="AQ17" s="149"/>
      <c r="AR17" s="149"/>
      <c r="AS17" s="149"/>
      <c r="AT17" s="149"/>
      <c r="AU17" s="149"/>
      <c r="AV17" s="153"/>
      <c r="AW17" s="154"/>
      <c r="AX17" s="148"/>
      <c r="AY17" s="148"/>
      <c r="AZ17" s="148"/>
      <c r="BA17" s="148"/>
      <c r="BB17" s="149"/>
      <c r="BC17" s="153"/>
      <c r="BD17" s="154"/>
      <c r="BE17" s="148"/>
      <c r="BF17" s="148"/>
      <c r="BG17" s="156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</row>
    <row r="18" spans="1:78" s="5" customFormat="1" ht="22.5" customHeight="1" x14ac:dyDescent="0.2">
      <c r="A18" s="286"/>
      <c r="B18" s="235"/>
      <c r="C18" s="282"/>
      <c r="D18" s="76"/>
      <c r="E18" s="20"/>
      <c r="F18" s="220"/>
      <c r="G18" s="220"/>
      <c r="H18" s="220"/>
      <c r="I18" s="220"/>
      <c r="J18" s="237"/>
      <c r="K18" s="8">
        <f t="shared" si="0"/>
        <v>0</v>
      </c>
      <c r="L18" s="35">
        <f>SUM((100/K17)*K18)/100</f>
        <v>0</v>
      </c>
      <c r="M18" s="21" t="s">
        <v>24</v>
      </c>
      <c r="N18" s="157"/>
      <c r="O18" s="107"/>
      <c r="P18" s="127"/>
      <c r="Q18" s="107"/>
      <c r="R18" s="107"/>
      <c r="S18" s="105"/>
      <c r="T18" s="106"/>
      <c r="U18" s="157"/>
      <c r="V18" s="128"/>
      <c r="W18" s="128"/>
      <c r="X18" s="107"/>
      <c r="Y18" s="107"/>
      <c r="Z18" s="105"/>
      <c r="AA18" s="106"/>
      <c r="AB18" s="102"/>
      <c r="AC18" s="107"/>
      <c r="AD18" s="107"/>
      <c r="AE18" s="107"/>
      <c r="AF18" s="107"/>
      <c r="AG18" s="105"/>
      <c r="AH18" s="106"/>
      <c r="AI18" s="102"/>
      <c r="AJ18" s="107"/>
      <c r="AK18" s="107"/>
      <c r="AL18" s="107"/>
      <c r="AM18" s="107"/>
      <c r="AN18" s="105"/>
      <c r="AO18" s="106"/>
      <c r="AP18" s="108"/>
      <c r="AQ18" s="105"/>
      <c r="AR18" s="105"/>
      <c r="AS18" s="105"/>
      <c r="AT18" s="105"/>
      <c r="AU18" s="105"/>
      <c r="AV18" s="106"/>
      <c r="AW18" s="102"/>
      <c r="AX18" s="107"/>
      <c r="AY18" s="107"/>
      <c r="AZ18" s="107"/>
      <c r="BA18" s="107"/>
      <c r="BB18" s="105"/>
      <c r="BC18" s="106"/>
      <c r="BD18" s="102"/>
      <c r="BE18" s="107"/>
      <c r="BF18" s="107"/>
      <c r="BG18" s="109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</row>
    <row r="19" spans="1:78" s="5" customFormat="1" ht="22.5" customHeight="1" x14ac:dyDescent="0.15">
      <c r="A19" s="286"/>
      <c r="B19" s="253" t="s">
        <v>39</v>
      </c>
      <c r="C19" s="283" t="s">
        <v>40</v>
      </c>
      <c r="D19" s="211"/>
      <c r="E19" s="56"/>
      <c r="F19" s="221"/>
      <c r="G19" s="221"/>
      <c r="H19" s="221"/>
      <c r="I19" s="221"/>
      <c r="J19" s="266">
        <v>8</v>
      </c>
      <c r="K19" s="8">
        <f t="shared" si="0"/>
        <v>13</v>
      </c>
      <c r="L19" s="35">
        <f>SUM(($L$57/$K$57)*K19)</f>
        <v>8.6092715231788075E-2</v>
      </c>
      <c r="M19" s="22" t="s">
        <v>23</v>
      </c>
      <c r="N19" s="146"/>
      <c r="O19" s="147"/>
      <c r="P19" s="147"/>
      <c r="Q19" s="148"/>
      <c r="R19" s="148"/>
      <c r="S19" s="149"/>
      <c r="T19" s="150"/>
      <c r="U19" s="146"/>
      <c r="V19" s="151"/>
      <c r="W19" s="152"/>
      <c r="X19" s="148"/>
      <c r="Y19" s="148"/>
      <c r="Z19" s="149"/>
      <c r="AA19" s="153"/>
      <c r="AB19" s="154"/>
      <c r="AC19" s="148"/>
      <c r="AD19" s="148"/>
      <c r="AE19" s="148"/>
      <c r="AF19" s="197">
        <v>3</v>
      </c>
      <c r="AG19" s="197">
        <v>5</v>
      </c>
      <c r="AH19" s="198">
        <v>5</v>
      </c>
      <c r="AI19" s="154"/>
      <c r="AJ19" s="148"/>
      <c r="AK19" s="148"/>
      <c r="AL19" s="148"/>
      <c r="AM19" s="148"/>
      <c r="AN19" s="149"/>
      <c r="AO19" s="153"/>
      <c r="AP19" s="155"/>
      <c r="AQ19" s="149"/>
      <c r="AR19" s="149"/>
      <c r="AS19" s="149"/>
      <c r="AT19" s="149"/>
      <c r="AU19" s="149"/>
      <c r="AV19" s="153"/>
      <c r="AW19" s="154"/>
      <c r="AX19" s="148"/>
      <c r="AY19" s="148"/>
      <c r="AZ19" s="148"/>
      <c r="BA19" s="148"/>
      <c r="BB19" s="149"/>
      <c r="BC19" s="153"/>
      <c r="BD19" s="154"/>
      <c r="BE19" s="148"/>
      <c r="BF19" s="148"/>
      <c r="BG19" s="156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</row>
    <row r="20" spans="1:78" s="5" customFormat="1" ht="22.5" customHeight="1" thickBot="1" x14ac:dyDescent="0.25">
      <c r="A20" s="285"/>
      <c r="B20" s="235"/>
      <c r="C20" s="282"/>
      <c r="D20" s="76"/>
      <c r="E20" s="20"/>
      <c r="F20" s="220"/>
      <c r="G20" s="220"/>
      <c r="H20" s="220"/>
      <c r="I20" s="220"/>
      <c r="J20" s="237"/>
      <c r="K20" s="7">
        <f t="shared" si="0"/>
        <v>0</v>
      </c>
      <c r="L20" s="34">
        <f>SUM((100/K19)*K20)/100</f>
        <v>0</v>
      </c>
      <c r="M20" s="21" t="s">
        <v>24</v>
      </c>
      <c r="N20" s="113"/>
      <c r="O20" s="114"/>
      <c r="P20" s="127"/>
      <c r="Q20" s="107"/>
      <c r="R20" s="107"/>
      <c r="S20" s="105"/>
      <c r="T20" s="106"/>
      <c r="U20" s="157"/>
      <c r="V20" s="128"/>
      <c r="W20" s="128"/>
      <c r="X20" s="107"/>
      <c r="Y20" s="107"/>
      <c r="Z20" s="105"/>
      <c r="AA20" s="106"/>
      <c r="AB20" s="102"/>
      <c r="AC20" s="107"/>
      <c r="AD20" s="107"/>
      <c r="AE20" s="107"/>
      <c r="AF20" s="107"/>
      <c r="AG20" s="105"/>
      <c r="AH20" s="106"/>
      <c r="AI20" s="102"/>
      <c r="AJ20" s="107"/>
      <c r="AK20" s="107"/>
      <c r="AL20" s="107"/>
      <c r="AM20" s="107"/>
      <c r="AN20" s="105"/>
      <c r="AO20" s="106"/>
      <c r="AP20" s="108"/>
      <c r="AQ20" s="105"/>
      <c r="AR20" s="105"/>
      <c r="AS20" s="105"/>
      <c r="AT20" s="105"/>
      <c r="AU20" s="105"/>
      <c r="AV20" s="106"/>
      <c r="AW20" s="102"/>
      <c r="AX20" s="107"/>
      <c r="AY20" s="107"/>
      <c r="AZ20" s="107"/>
      <c r="BA20" s="107"/>
      <c r="BB20" s="105"/>
      <c r="BC20" s="106"/>
      <c r="BD20" s="102"/>
      <c r="BE20" s="107"/>
      <c r="BF20" s="107"/>
      <c r="BG20" s="109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</row>
    <row r="21" spans="1:78" s="5" customFormat="1" ht="22.5" customHeight="1" x14ac:dyDescent="0.15">
      <c r="A21" s="258" t="s">
        <v>41</v>
      </c>
      <c r="B21" s="234" t="s">
        <v>42</v>
      </c>
      <c r="C21" s="234" t="s">
        <v>43</v>
      </c>
      <c r="D21" s="75"/>
      <c r="E21" s="25"/>
      <c r="F21" s="219"/>
      <c r="G21" s="219"/>
      <c r="H21" s="219"/>
      <c r="I21" s="219"/>
      <c r="J21" s="236">
        <v>9</v>
      </c>
      <c r="K21" s="26">
        <f t="shared" si="0"/>
        <v>6</v>
      </c>
      <c r="L21" s="209">
        <f>SUM(($L$57/$K$57)*K21)</f>
        <v>3.9735099337748346E-2</v>
      </c>
      <c r="M21" s="27" t="s">
        <v>23</v>
      </c>
      <c r="N21" s="95"/>
      <c r="O21" s="158"/>
      <c r="P21" s="158"/>
      <c r="Q21" s="96"/>
      <c r="R21" s="96"/>
      <c r="S21" s="97"/>
      <c r="T21" s="98"/>
      <c r="U21" s="95"/>
      <c r="V21" s="92"/>
      <c r="W21" s="159"/>
      <c r="X21" s="92"/>
      <c r="Y21" s="92"/>
      <c r="Z21" s="160"/>
      <c r="AA21" s="94"/>
      <c r="AB21" s="99"/>
      <c r="AC21" s="96"/>
      <c r="AD21" s="96"/>
      <c r="AE21" s="96"/>
      <c r="AF21" s="96"/>
      <c r="AG21" s="97"/>
      <c r="AH21" s="98"/>
      <c r="AI21" s="199">
        <v>2</v>
      </c>
      <c r="AJ21" s="188">
        <v>2</v>
      </c>
      <c r="AK21" s="188">
        <v>2</v>
      </c>
      <c r="AL21" s="96"/>
      <c r="AM21" s="96"/>
      <c r="AN21" s="97"/>
      <c r="AO21" s="98"/>
      <c r="AP21" s="100"/>
      <c r="AQ21" s="97"/>
      <c r="AR21" s="97"/>
      <c r="AS21" s="97"/>
      <c r="AT21" s="97"/>
      <c r="AU21" s="97"/>
      <c r="AV21" s="98"/>
      <c r="AW21" s="99"/>
      <c r="AX21" s="96"/>
      <c r="AY21" s="96"/>
      <c r="AZ21" s="96"/>
      <c r="BA21" s="96"/>
      <c r="BB21" s="97"/>
      <c r="BC21" s="98"/>
      <c r="BD21" s="99"/>
      <c r="BE21" s="96"/>
      <c r="BF21" s="96"/>
      <c r="BG21" s="101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</row>
    <row r="22" spans="1:78" s="5" customFormat="1" ht="22.5" customHeight="1" x14ac:dyDescent="0.15">
      <c r="A22" s="260"/>
      <c r="B22" s="235"/>
      <c r="C22" s="235"/>
      <c r="D22" s="76"/>
      <c r="E22" s="20"/>
      <c r="F22" s="220"/>
      <c r="G22" s="220"/>
      <c r="H22" s="220"/>
      <c r="I22" s="220"/>
      <c r="J22" s="237"/>
      <c r="K22" s="8">
        <f t="shared" si="0"/>
        <v>0</v>
      </c>
      <c r="L22" s="35">
        <f>SUM((100/K21)*K22)/100</f>
        <v>0</v>
      </c>
      <c r="M22" s="21" t="s">
        <v>24</v>
      </c>
      <c r="N22" s="102"/>
      <c r="O22" s="127"/>
      <c r="P22" s="127"/>
      <c r="Q22" s="107"/>
      <c r="R22" s="107"/>
      <c r="S22" s="105"/>
      <c r="T22" s="106"/>
      <c r="U22" s="102"/>
      <c r="V22" s="107"/>
      <c r="W22" s="128"/>
      <c r="X22" s="128"/>
      <c r="Y22" s="128"/>
      <c r="Z22" s="129"/>
      <c r="AA22" s="130"/>
      <c r="AB22" s="102"/>
      <c r="AC22" s="107"/>
      <c r="AD22" s="107"/>
      <c r="AE22" s="107"/>
      <c r="AF22" s="107"/>
      <c r="AG22" s="105"/>
      <c r="AH22" s="106"/>
      <c r="AI22" s="102"/>
      <c r="AJ22" s="107"/>
      <c r="AK22" s="107"/>
      <c r="AL22" s="107"/>
      <c r="AM22" s="107"/>
      <c r="AN22" s="105"/>
      <c r="AO22" s="106"/>
      <c r="AP22" s="108"/>
      <c r="AQ22" s="105"/>
      <c r="AR22" s="105"/>
      <c r="AS22" s="105"/>
      <c r="AT22" s="105"/>
      <c r="AU22" s="105"/>
      <c r="AV22" s="106"/>
      <c r="AW22" s="102"/>
      <c r="AX22" s="107"/>
      <c r="AY22" s="107"/>
      <c r="AZ22" s="107"/>
      <c r="BA22" s="107"/>
      <c r="BB22" s="105"/>
      <c r="BC22" s="106"/>
      <c r="BD22" s="102"/>
      <c r="BE22" s="107"/>
      <c r="BF22" s="107"/>
      <c r="BG22" s="109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</row>
    <row r="23" spans="1:78" s="5" customFormat="1" ht="22.5" customHeight="1" x14ac:dyDescent="0.15">
      <c r="A23" s="260"/>
      <c r="B23" s="228" t="s">
        <v>44</v>
      </c>
      <c r="C23" s="253" t="s">
        <v>45</v>
      </c>
      <c r="D23" s="76"/>
      <c r="E23" s="20"/>
      <c r="F23" s="220"/>
      <c r="G23" s="220"/>
      <c r="H23" s="220"/>
      <c r="I23" s="220"/>
      <c r="J23" s="237">
        <v>10</v>
      </c>
      <c r="K23" s="8">
        <f t="shared" si="0"/>
        <v>6</v>
      </c>
      <c r="L23" s="35">
        <f>SUM(($L$57/$K$57)*K23)</f>
        <v>3.9735099337748346E-2</v>
      </c>
      <c r="M23" s="22" t="s">
        <v>23</v>
      </c>
      <c r="N23" s="102"/>
      <c r="O23" s="127"/>
      <c r="P23" s="127"/>
      <c r="Q23" s="107"/>
      <c r="R23" s="107"/>
      <c r="S23" s="105"/>
      <c r="T23" s="106"/>
      <c r="U23" s="102"/>
      <c r="V23" s="107"/>
      <c r="W23" s="107"/>
      <c r="X23" s="107"/>
      <c r="Y23" s="107"/>
      <c r="Z23" s="105"/>
      <c r="AA23" s="106"/>
      <c r="AB23" s="161"/>
      <c r="AC23" s="136"/>
      <c r="AD23" s="136"/>
      <c r="AE23" s="136"/>
      <c r="AF23" s="107"/>
      <c r="AG23" s="105"/>
      <c r="AH23" s="106"/>
      <c r="AI23" s="102"/>
      <c r="AJ23" s="107"/>
      <c r="AK23" s="107"/>
      <c r="AL23" s="195">
        <v>2</v>
      </c>
      <c r="AM23" s="195">
        <v>2</v>
      </c>
      <c r="AN23" s="195">
        <v>2</v>
      </c>
      <c r="AO23" s="106"/>
      <c r="AP23" s="108"/>
      <c r="AQ23" s="105"/>
      <c r="AR23" s="105"/>
      <c r="AS23" s="105"/>
      <c r="AT23" s="105"/>
      <c r="AU23" s="105"/>
      <c r="AV23" s="106"/>
      <c r="AW23" s="102"/>
      <c r="AX23" s="107"/>
      <c r="AY23" s="107"/>
      <c r="AZ23" s="107"/>
      <c r="BA23" s="107"/>
      <c r="BB23" s="105"/>
      <c r="BC23" s="106"/>
      <c r="BD23" s="102"/>
      <c r="BE23" s="107"/>
      <c r="BF23" s="107"/>
      <c r="BG23" s="109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</row>
    <row r="24" spans="1:78" s="5" customFormat="1" ht="22.5" customHeight="1" x14ac:dyDescent="0.15">
      <c r="A24" s="260"/>
      <c r="B24" s="235"/>
      <c r="C24" s="235"/>
      <c r="D24" s="76"/>
      <c r="E24" s="20"/>
      <c r="F24" s="220"/>
      <c r="G24" s="220"/>
      <c r="H24" s="220"/>
      <c r="I24" s="220"/>
      <c r="J24" s="237"/>
      <c r="K24" s="8">
        <f t="shared" si="0"/>
        <v>0</v>
      </c>
      <c r="L24" s="35">
        <f>SUM((100/K23)*K24)/100</f>
        <v>0</v>
      </c>
      <c r="M24" s="21" t="s">
        <v>24</v>
      </c>
      <c r="N24" s="102"/>
      <c r="O24" s="127"/>
      <c r="P24" s="127"/>
      <c r="Q24" s="107"/>
      <c r="R24" s="107"/>
      <c r="S24" s="105"/>
      <c r="T24" s="106"/>
      <c r="U24" s="102"/>
      <c r="V24" s="107"/>
      <c r="W24" s="107"/>
      <c r="X24" s="107"/>
      <c r="Y24" s="107"/>
      <c r="Z24" s="105"/>
      <c r="AA24" s="106"/>
      <c r="AB24" s="162"/>
      <c r="AC24" s="128"/>
      <c r="AD24" s="107"/>
      <c r="AE24" s="107"/>
      <c r="AF24" s="107"/>
      <c r="AG24" s="105"/>
      <c r="AH24" s="106"/>
      <c r="AI24" s="102"/>
      <c r="AJ24" s="107"/>
      <c r="AK24" s="107"/>
      <c r="AL24" s="107"/>
      <c r="AM24" s="107"/>
      <c r="AN24" s="105"/>
      <c r="AO24" s="106"/>
      <c r="AP24" s="108"/>
      <c r="AQ24" s="105"/>
      <c r="AR24" s="105"/>
      <c r="AS24" s="105"/>
      <c r="AT24" s="105"/>
      <c r="AU24" s="105"/>
      <c r="AV24" s="106"/>
      <c r="AW24" s="102"/>
      <c r="AX24" s="107"/>
      <c r="AY24" s="107"/>
      <c r="AZ24" s="107"/>
      <c r="BA24" s="107"/>
      <c r="BB24" s="105"/>
      <c r="BC24" s="106"/>
      <c r="BD24" s="102"/>
      <c r="BE24" s="107"/>
      <c r="BF24" s="107"/>
      <c r="BG24" s="109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</row>
    <row r="25" spans="1:78" s="5" customFormat="1" ht="22.5" customHeight="1" x14ac:dyDescent="0.15">
      <c r="A25" s="260"/>
      <c r="B25" s="228" t="s">
        <v>46</v>
      </c>
      <c r="C25" s="228" t="s">
        <v>47</v>
      </c>
      <c r="D25" s="76"/>
      <c r="E25" s="20"/>
      <c r="F25" s="220"/>
      <c r="G25" s="220"/>
      <c r="H25" s="220"/>
      <c r="I25" s="220"/>
      <c r="J25" s="237">
        <v>11</v>
      </c>
      <c r="K25" s="8">
        <f t="shared" si="0"/>
        <v>6</v>
      </c>
      <c r="L25" s="35">
        <f>SUM(($L$57/$K$57)*K25)</f>
        <v>3.9735099337748346E-2</v>
      </c>
      <c r="M25" s="22" t="s">
        <v>23</v>
      </c>
      <c r="N25" s="102"/>
      <c r="O25" s="127"/>
      <c r="P25" s="127"/>
      <c r="Q25" s="107"/>
      <c r="R25" s="107"/>
      <c r="S25" s="105"/>
      <c r="T25" s="106"/>
      <c r="U25" s="102"/>
      <c r="V25" s="107"/>
      <c r="W25" s="107"/>
      <c r="X25" s="107"/>
      <c r="Y25" s="107"/>
      <c r="Z25" s="105"/>
      <c r="AA25" s="106"/>
      <c r="AB25" s="161"/>
      <c r="AC25" s="136"/>
      <c r="AD25" s="136"/>
      <c r="AE25" s="136"/>
      <c r="AF25" s="107"/>
      <c r="AG25" s="105"/>
      <c r="AH25" s="106"/>
      <c r="AI25" s="102"/>
      <c r="AJ25" s="107"/>
      <c r="AK25" s="107"/>
      <c r="AL25" s="107"/>
      <c r="AM25" s="107"/>
      <c r="AN25" s="195">
        <v>1</v>
      </c>
      <c r="AO25" s="200">
        <v>3</v>
      </c>
      <c r="AP25" s="204">
        <v>2</v>
      </c>
      <c r="AQ25" s="105"/>
      <c r="AR25" s="105"/>
      <c r="AS25" s="105"/>
      <c r="AT25" s="105"/>
      <c r="AU25" s="105"/>
      <c r="AV25" s="106"/>
      <c r="AW25" s="102"/>
      <c r="AX25" s="107"/>
      <c r="AY25" s="107"/>
      <c r="AZ25" s="107"/>
      <c r="BA25" s="107"/>
      <c r="BB25" s="105"/>
      <c r="BC25" s="106"/>
      <c r="BD25" s="102"/>
      <c r="BE25" s="107"/>
      <c r="BF25" s="107"/>
      <c r="BG25" s="109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</row>
    <row r="26" spans="1:78" s="5" customFormat="1" ht="22.5" customHeight="1" x14ac:dyDescent="0.15">
      <c r="A26" s="260"/>
      <c r="B26" s="235"/>
      <c r="C26" s="235"/>
      <c r="D26" s="76"/>
      <c r="E26" s="20"/>
      <c r="F26" s="220"/>
      <c r="G26" s="220"/>
      <c r="H26" s="220"/>
      <c r="I26" s="220"/>
      <c r="J26" s="237"/>
      <c r="K26" s="8">
        <f t="shared" si="0"/>
        <v>0</v>
      </c>
      <c r="L26" s="35">
        <f>SUM((100/K25)*K26)/100</f>
        <v>0</v>
      </c>
      <c r="M26" s="21" t="s">
        <v>24</v>
      </c>
      <c r="N26" s="102"/>
      <c r="O26" s="127"/>
      <c r="P26" s="127"/>
      <c r="Q26" s="107"/>
      <c r="R26" s="107"/>
      <c r="S26" s="105"/>
      <c r="T26" s="106"/>
      <c r="U26" s="102"/>
      <c r="V26" s="107"/>
      <c r="W26" s="107"/>
      <c r="X26" s="107"/>
      <c r="Y26" s="107"/>
      <c r="Z26" s="105"/>
      <c r="AA26" s="106"/>
      <c r="AB26" s="162"/>
      <c r="AC26" s="128"/>
      <c r="AD26" s="107"/>
      <c r="AE26" s="107"/>
      <c r="AF26" s="107"/>
      <c r="AG26" s="105"/>
      <c r="AH26" s="106"/>
      <c r="AI26" s="102"/>
      <c r="AJ26" s="107"/>
      <c r="AK26" s="107"/>
      <c r="AL26" s="107"/>
      <c r="AM26" s="107"/>
      <c r="AN26" s="105"/>
      <c r="AO26" s="106"/>
      <c r="AP26" s="108"/>
      <c r="AQ26" s="105"/>
      <c r="AR26" s="105"/>
      <c r="AS26" s="105"/>
      <c r="AT26" s="105"/>
      <c r="AU26" s="105"/>
      <c r="AV26" s="106"/>
      <c r="AW26" s="102"/>
      <c r="AX26" s="107"/>
      <c r="AY26" s="107"/>
      <c r="AZ26" s="107"/>
      <c r="BA26" s="107"/>
      <c r="BB26" s="105"/>
      <c r="BC26" s="106"/>
      <c r="BD26" s="102"/>
      <c r="BE26" s="107"/>
      <c r="BF26" s="107"/>
      <c r="BG26" s="109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</row>
    <row r="27" spans="1:78" s="13" customFormat="1" ht="22.5" customHeight="1" x14ac:dyDescent="0.2">
      <c r="A27" s="260"/>
      <c r="B27" s="253" t="s">
        <v>48</v>
      </c>
      <c r="C27" s="228" t="s">
        <v>49</v>
      </c>
      <c r="D27" s="76"/>
      <c r="E27" s="20"/>
      <c r="F27" s="220"/>
      <c r="G27" s="220"/>
      <c r="H27" s="220"/>
      <c r="I27" s="220"/>
      <c r="J27" s="237">
        <v>12</v>
      </c>
      <c r="K27" s="8">
        <f t="shared" si="0"/>
        <v>3</v>
      </c>
      <c r="L27" s="35">
        <f>SUM(($L$57/$K$57)*K27)</f>
        <v>1.9867549668874173E-2</v>
      </c>
      <c r="M27" s="21" t="s">
        <v>23</v>
      </c>
      <c r="N27" s="102"/>
      <c r="O27" s="127"/>
      <c r="P27" s="127"/>
      <c r="Q27" s="107"/>
      <c r="R27" s="107"/>
      <c r="S27" s="105"/>
      <c r="T27" s="106"/>
      <c r="U27" s="102"/>
      <c r="V27" s="107"/>
      <c r="W27" s="107"/>
      <c r="X27" s="107"/>
      <c r="Y27" s="107"/>
      <c r="Z27" s="105"/>
      <c r="AA27" s="106"/>
      <c r="AB27" s="102"/>
      <c r="AC27" s="107"/>
      <c r="AD27" s="136"/>
      <c r="AE27" s="136"/>
      <c r="AF27" s="163"/>
      <c r="AG27" s="164"/>
      <c r="AH27" s="106"/>
      <c r="AI27" s="102"/>
      <c r="AJ27" s="107"/>
      <c r="AK27" s="107"/>
      <c r="AL27" s="107"/>
      <c r="AM27" s="107"/>
      <c r="AN27" s="105"/>
      <c r="AO27" s="106"/>
      <c r="AP27" s="204">
        <v>1</v>
      </c>
      <c r="AQ27" s="195">
        <v>2</v>
      </c>
      <c r="AR27" s="105"/>
      <c r="AS27" s="105"/>
      <c r="AT27" s="105"/>
      <c r="AU27" s="105"/>
      <c r="AV27" s="106"/>
      <c r="AW27" s="102"/>
      <c r="AX27" s="107"/>
      <c r="AY27" s="107"/>
      <c r="AZ27" s="107"/>
      <c r="BA27" s="107"/>
      <c r="BB27" s="105"/>
      <c r="BC27" s="106"/>
      <c r="BD27" s="102"/>
      <c r="BE27" s="107"/>
      <c r="BF27" s="107"/>
      <c r="BG27" s="109"/>
    </row>
    <row r="28" spans="1:78" s="78" customFormat="1" ht="22.5" customHeight="1" x14ac:dyDescent="0.15">
      <c r="A28" s="260"/>
      <c r="B28" s="235"/>
      <c r="C28" s="235"/>
      <c r="D28" s="76"/>
      <c r="E28" s="20"/>
      <c r="F28" s="220"/>
      <c r="G28" s="220"/>
      <c r="H28" s="220"/>
      <c r="I28" s="220"/>
      <c r="J28" s="237"/>
      <c r="K28" s="8">
        <f t="shared" si="0"/>
        <v>0</v>
      </c>
      <c r="L28" s="35">
        <f>SUM((100/K27)*K28)/100</f>
        <v>0</v>
      </c>
      <c r="M28" s="21" t="s">
        <v>24</v>
      </c>
      <c r="N28" s="143"/>
      <c r="O28" s="138"/>
      <c r="P28" s="138"/>
      <c r="Q28" s="139"/>
      <c r="R28" s="139"/>
      <c r="S28" s="140"/>
      <c r="T28" s="142"/>
      <c r="U28" s="143"/>
      <c r="V28" s="139"/>
      <c r="W28" s="139"/>
      <c r="X28" s="139"/>
      <c r="Y28" s="139"/>
      <c r="Z28" s="140"/>
      <c r="AA28" s="142"/>
      <c r="AB28" s="143"/>
      <c r="AC28" s="139"/>
      <c r="AD28" s="139"/>
      <c r="AE28" s="165"/>
      <c r="AF28" s="165"/>
      <c r="AG28" s="166"/>
      <c r="AH28" s="142"/>
      <c r="AI28" s="143"/>
      <c r="AJ28" s="139"/>
      <c r="AK28" s="139"/>
      <c r="AL28" s="139"/>
      <c r="AM28" s="139"/>
      <c r="AN28" s="140"/>
      <c r="AO28" s="142"/>
      <c r="AP28" s="144"/>
      <c r="AQ28" s="140"/>
      <c r="AR28" s="140"/>
      <c r="AS28" s="140"/>
      <c r="AT28" s="140"/>
      <c r="AU28" s="140"/>
      <c r="AV28" s="142"/>
      <c r="AW28" s="143"/>
      <c r="AX28" s="139"/>
      <c r="AY28" s="139"/>
      <c r="AZ28" s="139"/>
      <c r="BA28" s="139"/>
      <c r="BB28" s="140"/>
      <c r="BC28" s="142"/>
      <c r="BD28" s="143"/>
      <c r="BE28" s="139"/>
      <c r="BF28" s="139"/>
      <c r="BG28" s="145"/>
    </row>
    <row r="29" spans="1:78" s="5" customFormat="1" ht="22.5" customHeight="1" x14ac:dyDescent="0.15">
      <c r="A29" s="260"/>
      <c r="B29" s="228" t="s">
        <v>50</v>
      </c>
      <c r="C29" s="228" t="s">
        <v>51</v>
      </c>
      <c r="D29" s="211"/>
      <c r="E29" s="56"/>
      <c r="F29" s="221"/>
      <c r="G29" s="221"/>
      <c r="H29" s="221"/>
      <c r="I29" s="221"/>
      <c r="J29" s="237">
        <v>13</v>
      </c>
      <c r="K29" s="8">
        <f t="shared" si="0"/>
        <v>3</v>
      </c>
      <c r="L29" s="35">
        <f>SUM(($L$57/$K$57)*K29)</f>
        <v>1.9867549668874173E-2</v>
      </c>
      <c r="M29" s="22" t="s">
        <v>23</v>
      </c>
      <c r="N29" s="154"/>
      <c r="O29" s="147"/>
      <c r="P29" s="147"/>
      <c r="Q29" s="148"/>
      <c r="R29" s="148"/>
      <c r="S29" s="149"/>
      <c r="T29" s="153"/>
      <c r="U29" s="154"/>
      <c r="V29" s="148"/>
      <c r="W29" s="148"/>
      <c r="X29" s="148"/>
      <c r="Y29" s="148"/>
      <c r="Z29" s="149"/>
      <c r="AA29" s="153"/>
      <c r="AB29" s="167"/>
      <c r="AC29" s="168"/>
      <c r="AD29" s="168"/>
      <c r="AE29" s="168"/>
      <c r="AF29" s="148"/>
      <c r="AG29" s="149"/>
      <c r="AH29" s="153"/>
      <c r="AI29" s="154"/>
      <c r="AJ29" s="148"/>
      <c r="AK29" s="148"/>
      <c r="AL29" s="148"/>
      <c r="AM29" s="148"/>
      <c r="AN29" s="149"/>
      <c r="AO29" s="153"/>
      <c r="AP29" s="155"/>
      <c r="AQ29" s="197">
        <v>1</v>
      </c>
      <c r="AR29" s="197">
        <v>2</v>
      </c>
      <c r="AS29" s="149"/>
      <c r="AT29" s="149"/>
      <c r="AU29" s="149"/>
      <c r="AV29" s="153"/>
      <c r="AW29" s="154"/>
      <c r="AX29" s="148"/>
      <c r="AY29" s="148"/>
      <c r="AZ29" s="148"/>
      <c r="BA29" s="148"/>
      <c r="BB29" s="149"/>
      <c r="BC29" s="153"/>
      <c r="BD29" s="154"/>
      <c r="BE29" s="148"/>
      <c r="BF29" s="148"/>
      <c r="BG29" s="156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</row>
    <row r="30" spans="1:78" s="5" customFormat="1" ht="22.5" customHeight="1" thickBot="1" x14ac:dyDescent="0.2">
      <c r="A30" s="259"/>
      <c r="B30" s="235"/>
      <c r="C30" s="235"/>
      <c r="D30" s="76"/>
      <c r="E30" s="20"/>
      <c r="F30" s="220"/>
      <c r="G30" s="220"/>
      <c r="H30" s="220"/>
      <c r="I30" s="220"/>
      <c r="J30" s="237"/>
      <c r="K30" s="7">
        <f t="shared" si="0"/>
        <v>0</v>
      </c>
      <c r="L30" s="34">
        <f>SUM((100/K29)*K30)/100</f>
        <v>0</v>
      </c>
      <c r="M30" s="21" t="s">
        <v>24</v>
      </c>
      <c r="N30" s="102"/>
      <c r="O30" s="127"/>
      <c r="P30" s="127"/>
      <c r="Q30" s="107"/>
      <c r="R30" s="107"/>
      <c r="S30" s="105"/>
      <c r="T30" s="106"/>
      <c r="U30" s="102"/>
      <c r="V30" s="107"/>
      <c r="W30" s="107"/>
      <c r="X30" s="107"/>
      <c r="Y30" s="107"/>
      <c r="Z30" s="105"/>
      <c r="AA30" s="106"/>
      <c r="AB30" s="162"/>
      <c r="AC30" s="128"/>
      <c r="AD30" s="107"/>
      <c r="AE30" s="107"/>
      <c r="AF30" s="107"/>
      <c r="AG30" s="105"/>
      <c r="AH30" s="106"/>
      <c r="AI30" s="102"/>
      <c r="AJ30" s="107"/>
      <c r="AK30" s="107"/>
      <c r="AL30" s="107"/>
      <c r="AM30" s="107"/>
      <c r="AN30" s="105"/>
      <c r="AO30" s="106"/>
      <c r="AP30" s="108"/>
      <c r="AQ30" s="105"/>
      <c r="AR30" s="105"/>
      <c r="AS30" s="105"/>
      <c r="AT30" s="105"/>
      <c r="AU30" s="105"/>
      <c r="AV30" s="106"/>
      <c r="AW30" s="102"/>
      <c r="AX30" s="107"/>
      <c r="AY30" s="107"/>
      <c r="AZ30" s="107"/>
      <c r="BA30" s="107"/>
      <c r="BB30" s="105"/>
      <c r="BC30" s="106"/>
      <c r="BD30" s="102"/>
      <c r="BE30" s="107"/>
      <c r="BF30" s="107"/>
      <c r="BG30" s="109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</row>
    <row r="31" spans="1:78" s="5" customFormat="1" ht="22.5" customHeight="1" x14ac:dyDescent="0.15">
      <c r="A31" s="258" t="s">
        <v>52</v>
      </c>
      <c r="B31" s="234" t="s">
        <v>53</v>
      </c>
      <c r="C31" s="234" t="s">
        <v>54</v>
      </c>
      <c r="D31" s="219"/>
      <c r="E31" s="219"/>
      <c r="F31" s="219"/>
      <c r="G31" s="219"/>
      <c r="H31" s="219"/>
      <c r="I31" s="219"/>
      <c r="J31" s="236">
        <v>14</v>
      </c>
      <c r="K31" s="26">
        <f t="shared" si="0"/>
        <v>6</v>
      </c>
      <c r="L31" s="209">
        <f>SUM(($L$57/$K$57)*K31)</f>
        <v>3.9735099337748346E-2</v>
      </c>
      <c r="M31" s="27" t="s">
        <v>23</v>
      </c>
      <c r="N31" s="99"/>
      <c r="O31" s="158"/>
      <c r="P31" s="158"/>
      <c r="Q31" s="96"/>
      <c r="R31" s="96"/>
      <c r="S31" s="97"/>
      <c r="T31" s="98"/>
      <c r="U31" s="99"/>
      <c r="V31" s="96"/>
      <c r="W31" s="96"/>
      <c r="X31" s="96"/>
      <c r="Y31" s="96"/>
      <c r="Z31" s="97"/>
      <c r="AA31" s="98"/>
      <c r="AB31" s="99"/>
      <c r="AC31" s="96"/>
      <c r="AD31" s="96"/>
      <c r="AE31" s="96"/>
      <c r="AF31" s="96"/>
      <c r="AG31" s="97"/>
      <c r="AH31" s="98"/>
      <c r="AI31" s="99"/>
      <c r="AJ31" s="96"/>
      <c r="AK31" s="96"/>
      <c r="AL31" s="96"/>
      <c r="AM31" s="96"/>
      <c r="AN31" s="97"/>
      <c r="AO31" s="98"/>
      <c r="AP31" s="100"/>
      <c r="AQ31" s="97"/>
      <c r="AR31" s="188">
        <v>1</v>
      </c>
      <c r="AS31" s="188">
        <v>3</v>
      </c>
      <c r="AT31" s="188">
        <v>2</v>
      </c>
      <c r="AU31" s="97"/>
      <c r="AV31" s="98"/>
      <c r="AW31" s="99"/>
      <c r="AX31" s="96"/>
      <c r="AY31" s="92"/>
      <c r="AZ31" s="92"/>
      <c r="BA31" s="92"/>
      <c r="BB31" s="160"/>
      <c r="BC31" s="94"/>
      <c r="BD31" s="95"/>
      <c r="BE31" s="96"/>
      <c r="BF31" s="96"/>
      <c r="BG31" s="101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</row>
    <row r="32" spans="1:78" s="5" customFormat="1" ht="22.5" customHeight="1" thickBot="1" x14ac:dyDescent="0.2">
      <c r="A32" s="259"/>
      <c r="B32" s="235"/>
      <c r="C32" s="235"/>
      <c r="D32" s="220"/>
      <c r="E32" s="220"/>
      <c r="F32" s="220"/>
      <c r="G32" s="220"/>
      <c r="H32" s="220"/>
      <c r="I32" s="220"/>
      <c r="J32" s="237"/>
      <c r="K32" s="7">
        <f t="shared" si="0"/>
        <v>0</v>
      </c>
      <c r="L32" s="34">
        <f>SUM((100/K31)*K32)/100</f>
        <v>0</v>
      </c>
      <c r="M32" s="21" t="s">
        <v>24</v>
      </c>
      <c r="N32" s="102"/>
      <c r="O32" s="127"/>
      <c r="P32" s="127"/>
      <c r="Q32" s="107"/>
      <c r="R32" s="107"/>
      <c r="S32" s="105"/>
      <c r="T32" s="106"/>
      <c r="U32" s="102"/>
      <c r="V32" s="107"/>
      <c r="W32" s="107"/>
      <c r="X32" s="107"/>
      <c r="Y32" s="107"/>
      <c r="Z32" s="105"/>
      <c r="AA32" s="106"/>
      <c r="AB32" s="102"/>
      <c r="AC32" s="107"/>
      <c r="AD32" s="107"/>
      <c r="AE32" s="107"/>
      <c r="AF32" s="107"/>
      <c r="AG32" s="105"/>
      <c r="AH32" s="106"/>
      <c r="AI32" s="102"/>
      <c r="AJ32" s="107"/>
      <c r="AK32" s="107"/>
      <c r="AL32" s="107"/>
      <c r="AM32" s="107"/>
      <c r="AN32" s="105"/>
      <c r="AO32" s="106"/>
      <c r="AP32" s="108"/>
      <c r="AQ32" s="105"/>
      <c r="AR32" s="105"/>
      <c r="AS32" s="105"/>
      <c r="AT32" s="105"/>
      <c r="AU32" s="105"/>
      <c r="AV32" s="106"/>
      <c r="AW32" s="162"/>
      <c r="AX32" s="128"/>
      <c r="AY32" s="128"/>
      <c r="AZ32" s="107"/>
      <c r="BA32" s="128"/>
      <c r="BB32" s="105"/>
      <c r="BC32" s="106"/>
      <c r="BD32" s="102"/>
      <c r="BE32" s="107"/>
      <c r="BF32" s="107"/>
      <c r="BG32" s="109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</row>
    <row r="33" spans="1:78" s="5" customFormat="1" ht="22.5" customHeight="1" x14ac:dyDescent="0.15">
      <c r="A33" s="260" t="s">
        <v>55</v>
      </c>
      <c r="B33" s="234" t="s">
        <v>56</v>
      </c>
      <c r="C33" s="234" t="s">
        <v>57</v>
      </c>
      <c r="D33" s="219"/>
      <c r="E33" s="219"/>
      <c r="F33" s="219"/>
      <c r="G33" s="219"/>
      <c r="H33" s="219"/>
      <c r="I33" s="75"/>
      <c r="J33" s="236">
        <v>15</v>
      </c>
      <c r="K33" s="26">
        <f t="shared" si="0"/>
        <v>23</v>
      </c>
      <c r="L33" s="209">
        <f>SUM(($L$57/$K$57)*K33)</f>
        <v>0.15231788079470199</v>
      </c>
      <c r="M33" s="27" t="s">
        <v>23</v>
      </c>
      <c r="N33" s="99"/>
      <c r="O33" s="158"/>
      <c r="P33" s="158"/>
      <c r="Q33" s="96"/>
      <c r="R33" s="96"/>
      <c r="S33" s="97"/>
      <c r="T33" s="98"/>
      <c r="U33" s="99"/>
      <c r="V33" s="96"/>
      <c r="W33" s="96"/>
      <c r="X33" s="96"/>
      <c r="Y33" s="96"/>
      <c r="Z33" s="97"/>
      <c r="AA33" s="98"/>
      <c r="AB33" s="99"/>
      <c r="AC33" s="96"/>
      <c r="AD33" s="96"/>
      <c r="AE33" s="96"/>
      <c r="AF33" s="92"/>
      <c r="AG33" s="169"/>
      <c r="AH33" s="170"/>
      <c r="AI33" s="203">
        <v>1</v>
      </c>
      <c r="AJ33" s="112">
        <v>1</v>
      </c>
      <c r="AK33" s="112">
        <v>1</v>
      </c>
      <c r="AL33" s="112">
        <v>1</v>
      </c>
      <c r="AM33" s="112">
        <v>1</v>
      </c>
      <c r="AN33" s="112">
        <v>2</v>
      </c>
      <c r="AO33" s="202">
        <v>2</v>
      </c>
      <c r="AP33" s="199">
        <v>2</v>
      </c>
      <c r="AQ33" s="188">
        <v>2</v>
      </c>
      <c r="AR33" s="188">
        <v>2</v>
      </c>
      <c r="AS33" s="188">
        <v>2</v>
      </c>
      <c r="AT33" s="188">
        <v>2</v>
      </c>
      <c r="AU33" s="188">
        <v>2</v>
      </c>
      <c r="AV33" s="202">
        <v>2</v>
      </c>
      <c r="AW33" s="99"/>
      <c r="AX33" s="96"/>
      <c r="AY33" s="96"/>
      <c r="AZ33" s="96"/>
      <c r="BA33" s="96"/>
      <c r="BB33" s="97"/>
      <c r="BC33" s="98"/>
      <c r="BD33" s="99"/>
      <c r="BE33" s="96"/>
      <c r="BF33" s="96"/>
      <c r="BG33" s="101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</row>
    <row r="34" spans="1:78" s="5" customFormat="1" ht="22.5" customHeight="1" thickBot="1" x14ac:dyDescent="0.2">
      <c r="A34" s="259"/>
      <c r="B34" s="235"/>
      <c r="C34" s="235"/>
      <c r="D34" s="221"/>
      <c r="E34" s="221"/>
      <c r="F34" s="221"/>
      <c r="G34" s="221"/>
      <c r="H34" s="221"/>
      <c r="I34" s="221"/>
      <c r="J34" s="237"/>
      <c r="K34" s="7">
        <f t="shared" si="0"/>
        <v>0</v>
      </c>
      <c r="L34" s="34">
        <f>SUM((100/K33)*K34)/100</f>
        <v>0</v>
      </c>
      <c r="M34" s="21" t="s">
        <v>24</v>
      </c>
      <c r="N34" s="102"/>
      <c r="O34" s="127"/>
      <c r="P34" s="127"/>
      <c r="Q34" s="107"/>
      <c r="R34" s="107"/>
      <c r="S34" s="105"/>
      <c r="T34" s="106"/>
      <c r="U34" s="102"/>
      <c r="V34" s="107"/>
      <c r="W34" s="107"/>
      <c r="X34" s="107"/>
      <c r="Y34" s="107"/>
      <c r="Z34" s="105"/>
      <c r="AA34" s="106"/>
      <c r="AB34" s="102"/>
      <c r="AC34" s="107"/>
      <c r="AD34" s="107"/>
      <c r="AE34" s="107"/>
      <c r="AF34" s="107"/>
      <c r="AG34" s="129"/>
      <c r="AH34" s="130"/>
      <c r="AI34" s="162"/>
      <c r="AJ34" s="107"/>
      <c r="AK34" s="128"/>
      <c r="AL34" s="128"/>
      <c r="AM34" s="107"/>
      <c r="AN34" s="129"/>
      <c r="AO34" s="106"/>
      <c r="AP34" s="108"/>
      <c r="AQ34" s="105"/>
      <c r="AR34" s="105"/>
      <c r="AS34" s="105"/>
      <c r="AT34" s="105"/>
      <c r="AU34" s="105"/>
      <c r="AV34" s="106"/>
      <c r="AW34" s="102"/>
      <c r="AX34" s="107"/>
      <c r="AY34" s="107"/>
      <c r="AZ34" s="107"/>
      <c r="BA34" s="107"/>
      <c r="BB34" s="105"/>
      <c r="BC34" s="106"/>
      <c r="BD34" s="102"/>
      <c r="BE34" s="107"/>
      <c r="BF34" s="107"/>
      <c r="BG34" s="109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</row>
    <row r="35" spans="1:78" s="5" customFormat="1" ht="22.5" customHeight="1" x14ac:dyDescent="0.15">
      <c r="A35" s="258" t="s">
        <v>58</v>
      </c>
      <c r="B35" s="234" t="s">
        <v>59</v>
      </c>
      <c r="C35" s="234" t="s">
        <v>60</v>
      </c>
      <c r="D35" s="219"/>
      <c r="E35" s="219"/>
      <c r="F35" s="219"/>
      <c r="G35" s="219"/>
      <c r="H35" s="219"/>
      <c r="I35" s="75"/>
      <c r="J35" s="236">
        <v>16</v>
      </c>
      <c r="K35" s="26">
        <f t="shared" si="0"/>
        <v>6</v>
      </c>
      <c r="L35" s="209">
        <f>SUM(($L$57/$K$57)*K35)</f>
        <v>3.9735099337748346E-2</v>
      </c>
      <c r="M35" s="27" t="s">
        <v>23</v>
      </c>
      <c r="N35" s="99"/>
      <c r="O35" s="158"/>
      <c r="P35" s="158"/>
      <c r="Q35" s="96"/>
      <c r="R35" s="96"/>
      <c r="S35" s="97"/>
      <c r="T35" s="98"/>
      <c r="U35" s="99"/>
      <c r="V35" s="96"/>
      <c r="W35" s="96"/>
      <c r="X35" s="96"/>
      <c r="Y35" s="96"/>
      <c r="Z35" s="97"/>
      <c r="AA35" s="98"/>
      <c r="AB35" s="99"/>
      <c r="AC35" s="96"/>
      <c r="AD35" s="96"/>
      <c r="AE35" s="96"/>
      <c r="AF35" s="92"/>
      <c r="AG35" s="169"/>
      <c r="AH35" s="170"/>
      <c r="AI35" s="171"/>
      <c r="AJ35" s="159"/>
      <c r="AK35" s="159"/>
      <c r="AL35" s="159"/>
      <c r="AM35" s="159"/>
      <c r="AN35" s="169"/>
      <c r="AO35" s="98"/>
      <c r="AP35" s="100"/>
      <c r="AQ35" s="97"/>
      <c r="AR35" s="97"/>
      <c r="AS35" s="97"/>
      <c r="AT35" s="188">
        <v>1</v>
      </c>
      <c r="AU35" s="188">
        <v>3</v>
      </c>
      <c r="AV35" s="202">
        <v>2</v>
      </c>
      <c r="AW35" s="99"/>
      <c r="AX35" s="96"/>
      <c r="AY35" s="96"/>
      <c r="AZ35" s="96"/>
      <c r="BA35" s="96"/>
      <c r="BB35" s="97"/>
      <c r="BC35" s="98"/>
      <c r="BD35" s="99"/>
      <c r="BE35" s="96"/>
      <c r="BF35" s="96"/>
      <c r="BG35" s="101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</row>
    <row r="36" spans="1:78" s="5" customFormat="1" ht="22.5" customHeight="1" x14ac:dyDescent="0.15">
      <c r="A36" s="260"/>
      <c r="B36" s="235"/>
      <c r="C36" s="235"/>
      <c r="D36" s="221"/>
      <c r="E36" s="221"/>
      <c r="F36" s="221"/>
      <c r="G36" s="221"/>
      <c r="H36" s="221"/>
      <c r="I36" s="221"/>
      <c r="J36" s="237"/>
      <c r="K36" s="8">
        <f t="shared" si="0"/>
        <v>0</v>
      </c>
      <c r="L36" s="35">
        <f>SUM((100/K35)*K36)/100</f>
        <v>0</v>
      </c>
      <c r="M36" s="21" t="s">
        <v>24</v>
      </c>
      <c r="N36" s="102"/>
      <c r="O36" s="127"/>
      <c r="P36" s="127"/>
      <c r="Q36" s="107"/>
      <c r="R36" s="107"/>
      <c r="S36" s="105"/>
      <c r="T36" s="106"/>
      <c r="U36" s="102"/>
      <c r="V36" s="107"/>
      <c r="W36" s="107"/>
      <c r="X36" s="107"/>
      <c r="Y36" s="107"/>
      <c r="Z36" s="105"/>
      <c r="AA36" s="106"/>
      <c r="AB36" s="102"/>
      <c r="AC36" s="107"/>
      <c r="AD36" s="107"/>
      <c r="AE36" s="107"/>
      <c r="AF36" s="107"/>
      <c r="AG36" s="129"/>
      <c r="AH36" s="130"/>
      <c r="AI36" s="162"/>
      <c r="AJ36" s="107"/>
      <c r="AK36" s="128"/>
      <c r="AL36" s="128"/>
      <c r="AM36" s="107"/>
      <c r="AN36" s="129"/>
      <c r="AO36" s="106"/>
      <c r="AP36" s="108"/>
      <c r="AQ36" s="105"/>
      <c r="AR36" s="105"/>
      <c r="AS36" s="105"/>
      <c r="AT36" s="105"/>
      <c r="AU36" s="105"/>
      <c r="AV36" s="106"/>
      <c r="AW36" s="102"/>
      <c r="AX36" s="107"/>
      <c r="AY36" s="107"/>
      <c r="AZ36" s="107"/>
      <c r="BA36" s="107"/>
      <c r="BB36" s="105"/>
      <c r="BC36" s="106"/>
      <c r="BD36" s="102"/>
      <c r="BE36" s="107"/>
      <c r="BF36" s="107"/>
      <c r="BG36" s="109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</row>
    <row r="37" spans="1:78" s="5" customFormat="1" ht="22.5" customHeight="1" x14ac:dyDescent="0.15">
      <c r="A37" s="260"/>
      <c r="B37" s="228" t="s">
        <v>61</v>
      </c>
      <c r="C37" s="228" t="s">
        <v>62</v>
      </c>
      <c r="D37" s="220"/>
      <c r="E37" s="220"/>
      <c r="F37" s="220"/>
      <c r="G37" s="220"/>
      <c r="H37" s="220"/>
      <c r="I37" s="220"/>
      <c r="J37" s="237">
        <v>17</v>
      </c>
      <c r="K37" s="8">
        <f t="shared" si="0"/>
        <v>3</v>
      </c>
      <c r="L37" s="35">
        <f>SUM(($L$57/$K$57)*K37)</f>
        <v>1.9867549668874173E-2</v>
      </c>
      <c r="M37" s="22" t="s">
        <v>23</v>
      </c>
      <c r="N37" s="102"/>
      <c r="O37" s="127"/>
      <c r="P37" s="127"/>
      <c r="Q37" s="107"/>
      <c r="R37" s="107"/>
      <c r="S37" s="105"/>
      <c r="T37" s="106"/>
      <c r="U37" s="102"/>
      <c r="V37" s="107"/>
      <c r="W37" s="107"/>
      <c r="X37" s="107"/>
      <c r="Y37" s="107"/>
      <c r="Z37" s="105"/>
      <c r="AA37" s="106"/>
      <c r="AB37" s="102"/>
      <c r="AC37" s="107"/>
      <c r="AD37" s="107"/>
      <c r="AE37" s="107"/>
      <c r="AF37" s="107"/>
      <c r="AG37" s="105"/>
      <c r="AH37" s="172"/>
      <c r="AI37" s="161"/>
      <c r="AJ37" s="173"/>
      <c r="AK37" s="173"/>
      <c r="AL37" s="173"/>
      <c r="AM37" s="173"/>
      <c r="AN37" s="132"/>
      <c r="AO37" s="106"/>
      <c r="AP37" s="108"/>
      <c r="AQ37" s="105"/>
      <c r="AR37" s="105"/>
      <c r="AS37" s="105"/>
      <c r="AT37" s="105"/>
      <c r="AU37" s="105"/>
      <c r="AV37" s="200">
        <v>1</v>
      </c>
      <c r="AW37" s="204">
        <v>2</v>
      </c>
      <c r="AX37" s="107"/>
      <c r="AY37" s="107"/>
      <c r="AZ37" s="107"/>
      <c r="BA37" s="107"/>
      <c r="BB37" s="105"/>
      <c r="BC37" s="106"/>
      <c r="BD37" s="102"/>
      <c r="BE37" s="107"/>
      <c r="BF37" s="107"/>
      <c r="BG37" s="109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</row>
    <row r="38" spans="1:78" s="5" customFormat="1" ht="22.5" customHeight="1" x14ac:dyDescent="0.15">
      <c r="A38" s="260"/>
      <c r="B38" s="235"/>
      <c r="C38" s="235"/>
      <c r="D38" s="220"/>
      <c r="E38" s="220"/>
      <c r="F38" s="220"/>
      <c r="G38" s="220"/>
      <c r="H38" s="220"/>
      <c r="I38" s="220"/>
      <c r="J38" s="237"/>
      <c r="K38" s="8">
        <f t="shared" si="0"/>
        <v>0</v>
      </c>
      <c r="L38" s="35">
        <f>SUM((100/K37)*K38)/100</f>
        <v>0</v>
      </c>
      <c r="M38" s="21" t="s">
        <v>24</v>
      </c>
      <c r="N38" s="102"/>
      <c r="O38" s="127"/>
      <c r="P38" s="127"/>
      <c r="Q38" s="107"/>
      <c r="R38" s="107"/>
      <c r="S38" s="105"/>
      <c r="T38" s="106"/>
      <c r="U38" s="102"/>
      <c r="V38" s="107"/>
      <c r="W38" s="107"/>
      <c r="X38" s="107"/>
      <c r="Y38" s="107"/>
      <c r="Z38" s="105"/>
      <c r="AA38" s="106"/>
      <c r="AB38" s="102"/>
      <c r="AC38" s="107"/>
      <c r="AD38" s="107"/>
      <c r="AE38" s="107"/>
      <c r="AF38" s="107"/>
      <c r="AG38" s="105"/>
      <c r="AH38" s="106"/>
      <c r="AI38" s="162"/>
      <c r="AJ38" s="128"/>
      <c r="AK38" s="107"/>
      <c r="AL38" s="107"/>
      <c r="AM38" s="128"/>
      <c r="AN38" s="129"/>
      <c r="AO38" s="106"/>
      <c r="AP38" s="108"/>
      <c r="AQ38" s="105"/>
      <c r="AR38" s="105"/>
      <c r="AS38" s="105"/>
      <c r="AT38" s="105"/>
      <c r="AU38" s="105"/>
      <c r="AV38" s="106"/>
      <c r="AW38" s="102"/>
      <c r="AX38" s="107"/>
      <c r="AY38" s="107"/>
      <c r="AZ38" s="107"/>
      <c r="BA38" s="107"/>
      <c r="BB38" s="105"/>
      <c r="BC38" s="106"/>
      <c r="BD38" s="102"/>
      <c r="BE38" s="107"/>
      <c r="BF38" s="107"/>
      <c r="BG38" s="109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</row>
    <row r="39" spans="1:78" s="5" customFormat="1" ht="22.5" customHeight="1" x14ac:dyDescent="0.15">
      <c r="A39" s="260"/>
      <c r="B39" s="253" t="s">
        <v>63</v>
      </c>
      <c r="C39" s="228" t="s">
        <v>64</v>
      </c>
      <c r="D39" s="220"/>
      <c r="E39" s="220"/>
      <c r="F39" s="220"/>
      <c r="G39" s="220"/>
      <c r="H39" s="220"/>
      <c r="I39" s="220"/>
      <c r="J39" s="237">
        <v>18</v>
      </c>
      <c r="K39" s="8">
        <f t="shared" si="0"/>
        <v>3</v>
      </c>
      <c r="L39" s="35">
        <f>SUM(($L$57/$K$57)*K39)</f>
        <v>1.9867549668874173E-2</v>
      </c>
      <c r="M39" s="22" t="s">
        <v>23</v>
      </c>
      <c r="N39" s="102"/>
      <c r="O39" s="127"/>
      <c r="P39" s="127"/>
      <c r="Q39" s="107"/>
      <c r="R39" s="107"/>
      <c r="S39" s="105"/>
      <c r="T39" s="106"/>
      <c r="U39" s="102"/>
      <c r="V39" s="107"/>
      <c r="W39" s="107"/>
      <c r="X39" s="107"/>
      <c r="Y39" s="107"/>
      <c r="Z39" s="105"/>
      <c r="AA39" s="106"/>
      <c r="AB39" s="102"/>
      <c r="AC39" s="107"/>
      <c r="AD39" s="107"/>
      <c r="AE39" s="107"/>
      <c r="AF39" s="107"/>
      <c r="AG39" s="105"/>
      <c r="AH39" s="106"/>
      <c r="AI39" s="102"/>
      <c r="AJ39" s="107"/>
      <c r="AK39" s="136"/>
      <c r="AL39" s="136"/>
      <c r="AM39" s="136"/>
      <c r="AN39" s="132"/>
      <c r="AO39" s="133"/>
      <c r="AP39" s="108"/>
      <c r="AQ39" s="105"/>
      <c r="AR39" s="105"/>
      <c r="AS39" s="105"/>
      <c r="AT39" s="105"/>
      <c r="AU39" s="105"/>
      <c r="AV39" s="106"/>
      <c r="AW39" s="204">
        <v>1</v>
      </c>
      <c r="AX39" s="195">
        <v>2</v>
      </c>
      <c r="AY39" s="107"/>
      <c r="AZ39" s="107"/>
      <c r="BA39" s="107"/>
      <c r="BB39" s="105"/>
      <c r="BC39" s="106"/>
      <c r="BD39" s="102"/>
      <c r="BE39" s="107"/>
      <c r="BF39" s="107"/>
      <c r="BG39" s="109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</row>
    <row r="40" spans="1:78" s="5" customFormat="1" ht="22.5" customHeight="1" x14ac:dyDescent="0.15">
      <c r="A40" s="260"/>
      <c r="B40" s="235"/>
      <c r="C40" s="235"/>
      <c r="D40" s="220"/>
      <c r="E40" s="220"/>
      <c r="F40" s="220"/>
      <c r="G40" s="220"/>
      <c r="H40" s="220"/>
      <c r="I40" s="220"/>
      <c r="J40" s="237"/>
      <c r="K40" s="8">
        <f t="shared" si="0"/>
        <v>0</v>
      </c>
      <c r="L40" s="35">
        <f>SUM((100/K39)*K40)/100</f>
        <v>0</v>
      </c>
      <c r="M40" s="21" t="s">
        <v>24</v>
      </c>
      <c r="N40" s="102"/>
      <c r="O40" s="127"/>
      <c r="P40" s="127"/>
      <c r="Q40" s="107"/>
      <c r="R40" s="107"/>
      <c r="S40" s="105"/>
      <c r="T40" s="106"/>
      <c r="U40" s="102"/>
      <c r="V40" s="107"/>
      <c r="W40" s="107"/>
      <c r="X40" s="107"/>
      <c r="Y40" s="107"/>
      <c r="Z40" s="105"/>
      <c r="AA40" s="106"/>
      <c r="AB40" s="102"/>
      <c r="AC40" s="107"/>
      <c r="AD40" s="107"/>
      <c r="AE40" s="107"/>
      <c r="AF40" s="107"/>
      <c r="AG40" s="105"/>
      <c r="AH40" s="106"/>
      <c r="AI40" s="102"/>
      <c r="AJ40" s="128"/>
      <c r="AK40" s="107"/>
      <c r="AL40" s="107"/>
      <c r="AM40" s="107"/>
      <c r="AN40" s="129"/>
      <c r="AO40" s="130"/>
      <c r="AP40" s="108"/>
      <c r="AQ40" s="105"/>
      <c r="AR40" s="105"/>
      <c r="AS40" s="105"/>
      <c r="AT40" s="105"/>
      <c r="AU40" s="105"/>
      <c r="AV40" s="106"/>
      <c r="AW40" s="102"/>
      <c r="AX40" s="107"/>
      <c r="AY40" s="107"/>
      <c r="AZ40" s="107"/>
      <c r="BA40" s="107"/>
      <c r="BB40" s="105"/>
      <c r="BC40" s="106"/>
      <c r="BD40" s="102"/>
      <c r="BE40" s="107"/>
      <c r="BF40" s="107"/>
      <c r="BG40" s="109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</row>
    <row r="41" spans="1:78" s="5" customFormat="1" ht="22.5" customHeight="1" x14ac:dyDescent="0.15">
      <c r="A41" s="260"/>
      <c r="B41" s="253" t="s">
        <v>65</v>
      </c>
      <c r="C41" s="228" t="s">
        <v>66</v>
      </c>
      <c r="D41" s="220"/>
      <c r="E41" s="220"/>
      <c r="F41" s="220"/>
      <c r="G41" s="220"/>
      <c r="H41" s="220"/>
      <c r="I41" s="220"/>
      <c r="J41" s="237">
        <v>19</v>
      </c>
      <c r="K41" s="8">
        <f t="shared" si="0"/>
        <v>6</v>
      </c>
      <c r="L41" s="35">
        <f>SUM(($L$57/$K$57)*K41)</f>
        <v>3.9735099337748346E-2</v>
      </c>
      <c r="M41" s="22" t="s">
        <v>23</v>
      </c>
      <c r="N41" s="102"/>
      <c r="O41" s="127"/>
      <c r="P41" s="127"/>
      <c r="Q41" s="107"/>
      <c r="R41" s="107"/>
      <c r="S41" s="105"/>
      <c r="T41" s="106"/>
      <c r="U41" s="102"/>
      <c r="V41" s="107"/>
      <c r="W41" s="107"/>
      <c r="X41" s="107"/>
      <c r="Y41" s="107"/>
      <c r="Z41" s="105"/>
      <c r="AA41" s="106"/>
      <c r="AB41" s="102"/>
      <c r="AC41" s="107"/>
      <c r="AD41" s="107"/>
      <c r="AE41" s="107"/>
      <c r="AF41" s="107"/>
      <c r="AG41" s="105"/>
      <c r="AH41" s="106"/>
      <c r="AI41" s="102"/>
      <c r="AJ41" s="107"/>
      <c r="AK41" s="107"/>
      <c r="AL41" s="107"/>
      <c r="AM41" s="107"/>
      <c r="AN41" s="105"/>
      <c r="AO41" s="106"/>
      <c r="AP41" s="108"/>
      <c r="AQ41" s="174"/>
      <c r="AR41" s="174"/>
      <c r="AS41" s="132"/>
      <c r="AT41" s="132"/>
      <c r="AU41" s="174"/>
      <c r="AV41" s="172"/>
      <c r="AW41" s="161"/>
      <c r="AX41" s="196">
        <v>1</v>
      </c>
      <c r="AY41" s="205">
        <v>3</v>
      </c>
      <c r="AZ41" s="205">
        <v>2</v>
      </c>
      <c r="BA41" s="107"/>
      <c r="BB41" s="105"/>
      <c r="BC41" s="106"/>
      <c r="BD41" s="102"/>
      <c r="BE41" s="107"/>
      <c r="BF41" s="107"/>
      <c r="BG41" s="109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</row>
    <row r="42" spans="1:78" s="5" customFormat="1" ht="22.5" customHeight="1" thickBot="1" x14ac:dyDescent="0.2">
      <c r="A42" s="259"/>
      <c r="B42" s="244"/>
      <c r="C42" s="244"/>
      <c r="D42" s="73"/>
      <c r="E42" s="73"/>
      <c r="F42" s="73"/>
      <c r="G42" s="73"/>
      <c r="H42" s="73"/>
      <c r="I42" s="73"/>
      <c r="J42" s="245"/>
      <c r="K42" s="7">
        <f t="shared" si="0"/>
        <v>0</v>
      </c>
      <c r="L42" s="34">
        <f>SUM(($L$57/$K$57)*K42)</f>
        <v>0</v>
      </c>
      <c r="M42" s="28" t="s">
        <v>24</v>
      </c>
      <c r="N42" s="113"/>
      <c r="O42" s="175"/>
      <c r="P42" s="175"/>
      <c r="Q42" s="119"/>
      <c r="R42" s="119"/>
      <c r="S42" s="120"/>
      <c r="T42" s="121"/>
      <c r="U42" s="113"/>
      <c r="V42" s="119"/>
      <c r="W42" s="119"/>
      <c r="X42" s="119"/>
      <c r="Y42" s="119"/>
      <c r="Z42" s="120"/>
      <c r="AA42" s="121"/>
      <c r="AB42" s="113"/>
      <c r="AC42" s="119"/>
      <c r="AD42" s="119"/>
      <c r="AE42" s="119"/>
      <c r="AF42" s="119"/>
      <c r="AG42" s="120"/>
      <c r="AH42" s="121"/>
      <c r="AI42" s="113"/>
      <c r="AJ42" s="119"/>
      <c r="AK42" s="119"/>
      <c r="AL42" s="119"/>
      <c r="AM42" s="119"/>
      <c r="AN42" s="120"/>
      <c r="AO42" s="121"/>
      <c r="AP42" s="122"/>
      <c r="AQ42" s="120"/>
      <c r="AR42" s="120"/>
      <c r="AS42" s="120"/>
      <c r="AT42" s="120"/>
      <c r="AU42" s="120"/>
      <c r="AV42" s="121"/>
      <c r="AW42" s="113"/>
      <c r="AX42" s="116"/>
      <c r="AY42" s="116"/>
      <c r="AZ42" s="119"/>
      <c r="BA42" s="119"/>
      <c r="BB42" s="120"/>
      <c r="BC42" s="121"/>
      <c r="BD42" s="113"/>
      <c r="BE42" s="119"/>
      <c r="BF42" s="119"/>
      <c r="BG42" s="12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</row>
    <row r="43" spans="1:78" s="5" customFormat="1" ht="22.5" customHeight="1" x14ac:dyDescent="0.15">
      <c r="A43" s="254" t="s">
        <v>67</v>
      </c>
      <c r="B43" s="228" t="s">
        <v>68</v>
      </c>
      <c r="C43" s="234" t="s">
        <v>69</v>
      </c>
      <c r="D43" s="219"/>
      <c r="E43" s="219"/>
      <c r="F43" s="219"/>
      <c r="G43" s="219"/>
      <c r="H43" s="219"/>
      <c r="I43" s="219"/>
      <c r="J43" s="236">
        <v>20</v>
      </c>
      <c r="K43" s="26">
        <f t="shared" si="0"/>
        <v>6</v>
      </c>
      <c r="L43" s="209">
        <f>SUM(($L$57/$K$57)*K43)</f>
        <v>3.9735099337748346E-2</v>
      </c>
      <c r="M43" s="27" t="s">
        <v>23</v>
      </c>
      <c r="N43" s="99"/>
      <c r="O43" s="158"/>
      <c r="P43" s="158"/>
      <c r="Q43" s="96"/>
      <c r="R43" s="96"/>
      <c r="S43" s="97"/>
      <c r="T43" s="98"/>
      <c r="U43" s="99"/>
      <c r="V43" s="96"/>
      <c r="W43" s="96"/>
      <c r="X43" s="96"/>
      <c r="Y43" s="96"/>
      <c r="Z43" s="97"/>
      <c r="AA43" s="98"/>
      <c r="AB43" s="99"/>
      <c r="AC43" s="96"/>
      <c r="AD43" s="96"/>
      <c r="AE43" s="96"/>
      <c r="AF43" s="96"/>
      <c r="AG43" s="97"/>
      <c r="AH43" s="98"/>
      <c r="AI43" s="99"/>
      <c r="AJ43" s="96"/>
      <c r="AK43" s="96"/>
      <c r="AL43" s="96"/>
      <c r="AM43" s="96"/>
      <c r="AN43" s="97"/>
      <c r="AO43" s="98"/>
      <c r="AP43" s="100"/>
      <c r="AQ43" s="97"/>
      <c r="AR43" s="97"/>
      <c r="AS43" s="97"/>
      <c r="AT43" s="97"/>
      <c r="AU43" s="97"/>
      <c r="AV43" s="98"/>
      <c r="AW43" s="99"/>
      <c r="AX43" s="96"/>
      <c r="AY43" s="92"/>
      <c r="AZ43" s="111">
        <v>1</v>
      </c>
      <c r="BA43" s="111">
        <v>3</v>
      </c>
      <c r="BB43" s="111">
        <v>2</v>
      </c>
      <c r="BC43" s="94"/>
      <c r="BD43" s="95"/>
      <c r="BE43" s="96"/>
      <c r="BF43" s="96"/>
      <c r="BG43" s="101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</row>
    <row r="44" spans="1:78" s="5" customFormat="1" ht="22.5" customHeight="1" x14ac:dyDescent="0.15">
      <c r="A44" s="255"/>
      <c r="B44" s="253"/>
      <c r="C44" s="235"/>
      <c r="D44" s="220"/>
      <c r="E44" s="220"/>
      <c r="F44" s="220"/>
      <c r="G44" s="220"/>
      <c r="H44" s="220"/>
      <c r="I44" s="220"/>
      <c r="J44" s="237"/>
      <c r="K44" s="8">
        <f t="shared" si="0"/>
        <v>0</v>
      </c>
      <c r="L44" s="35">
        <f>SUM(($L$57/$K$57)*K44)</f>
        <v>0</v>
      </c>
      <c r="M44" s="21" t="s">
        <v>24</v>
      </c>
      <c r="N44" s="102"/>
      <c r="O44" s="127"/>
      <c r="P44" s="127"/>
      <c r="Q44" s="107"/>
      <c r="R44" s="107"/>
      <c r="S44" s="105"/>
      <c r="T44" s="106"/>
      <c r="U44" s="102"/>
      <c r="V44" s="107"/>
      <c r="W44" s="107"/>
      <c r="X44" s="107"/>
      <c r="Y44" s="107"/>
      <c r="Z44" s="105"/>
      <c r="AA44" s="106"/>
      <c r="AB44" s="102"/>
      <c r="AC44" s="107"/>
      <c r="AD44" s="107"/>
      <c r="AE44" s="107"/>
      <c r="AF44" s="107"/>
      <c r="AG44" s="105"/>
      <c r="AH44" s="106"/>
      <c r="AI44" s="102"/>
      <c r="AJ44" s="107"/>
      <c r="AK44" s="107"/>
      <c r="AL44" s="107"/>
      <c r="AM44" s="107"/>
      <c r="AN44" s="105"/>
      <c r="AO44" s="106"/>
      <c r="AP44" s="108"/>
      <c r="AQ44" s="105"/>
      <c r="AR44" s="105"/>
      <c r="AS44" s="105"/>
      <c r="AT44" s="105"/>
      <c r="AU44" s="105"/>
      <c r="AV44" s="106"/>
      <c r="AW44" s="162"/>
      <c r="AX44" s="128"/>
      <c r="AY44" s="128"/>
      <c r="AZ44" s="107"/>
      <c r="BA44" s="128"/>
      <c r="BB44" s="105"/>
      <c r="BC44" s="106"/>
      <c r="BD44" s="102"/>
      <c r="BE44" s="107"/>
      <c r="BF44" s="107"/>
      <c r="BG44" s="109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</row>
    <row r="45" spans="1:78" s="5" customFormat="1" ht="22.5" customHeight="1" x14ac:dyDescent="0.15">
      <c r="A45" s="255"/>
      <c r="B45" s="228" t="s">
        <v>70</v>
      </c>
      <c r="C45" s="228" t="s">
        <v>71</v>
      </c>
      <c r="D45" s="220"/>
      <c r="E45" s="220"/>
      <c r="F45" s="220"/>
      <c r="G45" s="220"/>
      <c r="H45" s="220"/>
      <c r="I45" s="220"/>
      <c r="J45" s="237">
        <v>21</v>
      </c>
      <c r="K45" s="8">
        <f t="shared" si="0"/>
        <v>2</v>
      </c>
      <c r="L45" s="35">
        <f>SUM(($L$57/$K$57)*K45)</f>
        <v>1.3245033112582781E-2</v>
      </c>
      <c r="M45" s="22" t="s">
        <v>23</v>
      </c>
      <c r="N45" s="102"/>
      <c r="O45" s="127"/>
      <c r="P45" s="127"/>
      <c r="Q45" s="107"/>
      <c r="R45" s="107"/>
      <c r="S45" s="105"/>
      <c r="T45" s="106"/>
      <c r="U45" s="102"/>
      <c r="V45" s="107"/>
      <c r="W45" s="107"/>
      <c r="X45" s="107"/>
      <c r="Y45" s="107"/>
      <c r="Z45" s="105"/>
      <c r="AA45" s="106"/>
      <c r="AB45" s="102"/>
      <c r="AC45" s="107"/>
      <c r="AD45" s="107"/>
      <c r="AE45" s="107"/>
      <c r="AF45" s="107"/>
      <c r="AG45" s="105"/>
      <c r="AH45" s="106"/>
      <c r="AI45" s="102"/>
      <c r="AJ45" s="107"/>
      <c r="AK45" s="107"/>
      <c r="AL45" s="107"/>
      <c r="AM45" s="107"/>
      <c r="AN45" s="105"/>
      <c r="AO45" s="106"/>
      <c r="AP45" s="108"/>
      <c r="AQ45" s="105"/>
      <c r="AR45" s="105"/>
      <c r="AS45" s="105"/>
      <c r="AT45" s="105"/>
      <c r="AU45" s="105"/>
      <c r="AV45" s="106"/>
      <c r="AW45" s="102"/>
      <c r="AX45" s="107"/>
      <c r="AY45" s="136"/>
      <c r="AZ45" s="136"/>
      <c r="BA45" s="136"/>
      <c r="BB45" s="196">
        <v>2</v>
      </c>
      <c r="BC45" s="172"/>
      <c r="BD45" s="161"/>
      <c r="BE45" s="107"/>
      <c r="BF45" s="107"/>
      <c r="BG45" s="109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</row>
    <row r="46" spans="1:78" s="5" customFormat="1" ht="22.5" customHeight="1" x14ac:dyDescent="0.15">
      <c r="A46" s="255"/>
      <c r="B46" s="229"/>
      <c r="C46" s="229"/>
      <c r="D46" s="220"/>
      <c r="E46" s="220"/>
      <c r="F46" s="220"/>
      <c r="G46" s="220"/>
      <c r="H46" s="220"/>
      <c r="I46" s="220"/>
      <c r="J46" s="237"/>
      <c r="K46" s="8">
        <f t="shared" si="0"/>
        <v>0</v>
      </c>
      <c r="L46" s="35">
        <f>SUM((100/K45)*K46)/100</f>
        <v>0</v>
      </c>
      <c r="M46" s="21" t="s">
        <v>24</v>
      </c>
      <c r="N46" s="176"/>
      <c r="O46" s="177"/>
      <c r="P46" s="177"/>
      <c r="Q46" s="178"/>
      <c r="R46" s="178"/>
      <c r="S46" s="179"/>
      <c r="T46" s="180"/>
      <c r="U46" s="176"/>
      <c r="V46" s="178"/>
      <c r="W46" s="178"/>
      <c r="X46" s="178"/>
      <c r="Y46" s="178"/>
      <c r="Z46" s="179"/>
      <c r="AA46" s="180"/>
      <c r="AB46" s="176"/>
      <c r="AC46" s="178"/>
      <c r="AD46" s="178"/>
      <c r="AE46" s="178"/>
      <c r="AF46" s="178"/>
      <c r="AG46" s="179"/>
      <c r="AH46" s="180"/>
      <c r="AI46" s="176"/>
      <c r="AJ46" s="178"/>
      <c r="AK46" s="178"/>
      <c r="AL46" s="178"/>
      <c r="AM46" s="178"/>
      <c r="AN46" s="179"/>
      <c r="AO46" s="180"/>
      <c r="AP46" s="181"/>
      <c r="AQ46" s="179"/>
      <c r="AR46" s="179"/>
      <c r="AS46" s="179"/>
      <c r="AT46" s="179"/>
      <c r="AU46" s="179"/>
      <c r="AV46" s="180"/>
      <c r="AW46" s="176"/>
      <c r="AX46" s="178"/>
      <c r="AY46" s="182"/>
      <c r="AZ46" s="182"/>
      <c r="BA46" s="182"/>
      <c r="BB46" s="179"/>
      <c r="BC46" s="180"/>
      <c r="BD46" s="176"/>
      <c r="BE46" s="178"/>
      <c r="BF46" s="178"/>
      <c r="BG46" s="18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</row>
    <row r="47" spans="1:78" s="5" customFormat="1" ht="22.5" customHeight="1" x14ac:dyDescent="0.15">
      <c r="A47" s="255"/>
      <c r="B47" s="228" t="s">
        <v>72</v>
      </c>
      <c r="C47" s="228" t="s">
        <v>73</v>
      </c>
      <c r="D47" s="220"/>
      <c r="E47" s="220"/>
      <c r="F47" s="220"/>
      <c r="G47" s="220"/>
      <c r="H47" s="220"/>
      <c r="I47" s="220"/>
      <c r="J47" s="237">
        <v>22</v>
      </c>
      <c r="K47" s="8">
        <f t="shared" si="0"/>
        <v>1</v>
      </c>
      <c r="L47" s="35">
        <f>SUM(($L$57/$K$57)*K47)</f>
        <v>6.6225165562913907E-3</v>
      </c>
      <c r="M47" s="22" t="s">
        <v>23</v>
      </c>
      <c r="N47" s="102"/>
      <c r="O47" s="127"/>
      <c r="P47" s="127"/>
      <c r="Q47" s="107"/>
      <c r="R47" s="107"/>
      <c r="S47" s="105"/>
      <c r="T47" s="106"/>
      <c r="U47" s="102"/>
      <c r="V47" s="107"/>
      <c r="W47" s="107"/>
      <c r="X47" s="107"/>
      <c r="Y47" s="107"/>
      <c r="Z47" s="105"/>
      <c r="AA47" s="106"/>
      <c r="AB47" s="102"/>
      <c r="AC47" s="107"/>
      <c r="AD47" s="107"/>
      <c r="AE47" s="107"/>
      <c r="AF47" s="107"/>
      <c r="AG47" s="105"/>
      <c r="AH47" s="106"/>
      <c r="AI47" s="102"/>
      <c r="AJ47" s="107"/>
      <c r="AK47" s="107"/>
      <c r="AL47" s="107"/>
      <c r="AM47" s="107"/>
      <c r="AN47" s="105"/>
      <c r="AO47" s="106"/>
      <c r="AP47" s="108"/>
      <c r="AQ47" s="105"/>
      <c r="AR47" s="105"/>
      <c r="AS47" s="105"/>
      <c r="AT47" s="105"/>
      <c r="AU47" s="105"/>
      <c r="AV47" s="106"/>
      <c r="AW47" s="102"/>
      <c r="AX47" s="107"/>
      <c r="AY47" s="107"/>
      <c r="AZ47" s="107"/>
      <c r="BA47" s="107"/>
      <c r="BB47" s="196">
        <v>1</v>
      </c>
      <c r="BC47" s="172"/>
      <c r="BD47" s="161"/>
      <c r="BE47" s="107"/>
      <c r="BF47" s="107"/>
      <c r="BG47" s="109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</row>
    <row r="48" spans="1:78" s="5" customFormat="1" ht="22.5" customHeight="1" thickBot="1" x14ac:dyDescent="0.2">
      <c r="A48" s="255"/>
      <c r="B48" s="235"/>
      <c r="C48" s="235"/>
      <c r="D48" s="220"/>
      <c r="E48" s="220"/>
      <c r="F48" s="220"/>
      <c r="G48" s="220"/>
      <c r="H48" s="220"/>
      <c r="I48" s="220"/>
      <c r="J48" s="237"/>
      <c r="K48" s="7">
        <v>0</v>
      </c>
      <c r="L48" s="35">
        <f>SUM((100/K47)*K48)/100</f>
        <v>0</v>
      </c>
      <c r="M48" s="21" t="s">
        <v>24</v>
      </c>
      <c r="N48" s="176"/>
      <c r="O48" s="177"/>
      <c r="P48" s="177"/>
      <c r="Q48" s="178"/>
      <c r="R48" s="178"/>
      <c r="S48" s="179"/>
      <c r="T48" s="180"/>
      <c r="U48" s="176"/>
      <c r="V48" s="178"/>
      <c r="W48" s="178"/>
      <c r="X48" s="178"/>
      <c r="Y48" s="178"/>
      <c r="Z48" s="179"/>
      <c r="AA48" s="180"/>
      <c r="AB48" s="176"/>
      <c r="AC48" s="178"/>
      <c r="AD48" s="178"/>
      <c r="AE48" s="178"/>
      <c r="AF48" s="178"/>
      <c r="AG48" s="179"/>
      <c r="AH48" s="180"/>
      <c r="AI48" s="176"/>
      <c r="AJ48" s="178"/>
      <c r="AK48" s="178"/>
      <c r="AL48" s="178"/>
      <c r="AM48" s="178"/>
      <c r="AN48" s="179"/>
      <c r="AO48" s="180"/>
      <c r="AP48" s="181"/>
      <c r="AQ48" s="179"/>
      <c r="AR48" s="179"/>
      <c r="AS48" s="179"/>
      <c r="AT48" s="179"/>
      <c r="AU48" s="179"/>
      <c r="AV48" s="180"/>
      <c r="AW48" s="176"/>
      <c r="AX48" s="178"/>
      <c r="AY48" s="178"/>
      <c r="AZ48" s="178"/>
      <c r="BA48" s="178"/>
      <c r="BB48" s="184"/>
      <c r="BC48" s="185"/>
      <c r="BD48" s="176"/>
      <c r="BE48" s="178"/>
      <c r="BF48" s="178"/>
      <c r="BG48" s="18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</row>
    <row r="49" spans="1:78" s="5" customFormat="1" ht="22.5" customHeight="1" x14ac:dyDescent="0.15">
      <c r="A49" s="256" t="s">
        <v>74</v>
      </c>
      <c r="B49" s="234" t="s">
        <v>75</v>
      </c>
      <c r="C49" s="234" t="s">
        <v>76</v>
      </c>
      <c r="D49" s="75"/>
      <c r="E49" s="25"/>
      <c r="F49" s="219"/>
      <c r="G49" s="219"/>
      <c r="H49" s="219"/>
      <c r="I49" s="219"/>
      <c r="J49" s="241" t="s">
        <v>77</v>
      </c>
      <c r="K49" s="222" t="s">
        <v>78</v>
      </c>
      <c r="L49" s="223"/>
      <c r="M49" s="224"/>
      <c r="N49" s="90"/>
      <c r="O49" s="110"/>
      <c r="P49" s="110"/>
      <c r="Q49" s="92"/>
      <c r="R49" s="92"/>
      <c r="S49" s="160"/>
      <c r="T49" s="94"/>
      <c r="U49" s="95"/>
      <c r="V49" s="96"/>
      <c r="W49" s="92"/>
      <c r="X49" s="96"/>
      <c r="Y49" s="96"/>
      <c r="Z49" s="97"/>
      <c r="AA49" s="98"/>
      <c r="AB49" s="99"/>
      <c r="AC49" s="96"/>
      <c r="AD49" s="96"/>
      <c r="AE49" s="96"/>
      <c r="AF49" s="96"/>
      <c r="AG49" s="97"/>
      <c r="AH49" s="98"/>
      <c r="AI49" s="99"/>
      <c r="AJ49" s="96"/>
      <c r="AK49" s="96"/>
      <c r="AL49" s="96"/>
      <c r="AM49" s="96"/>
      <c r="AN49" s="97"/>
      <c r="AO49" s="98"/>
      <c r="AP49" s="100"/>
      <c r="AQ49" s="97"/>
      <c r="AR49" s="97"/>
      <c r="AS49" s="97"/>
      <c r="AT49" s="97"/>
      <c r="AU49" s="97"/>
      <c r="AV49" s="98"/>
      <c r="AW49" s="99"/>
      <c r="AX49" s="96"/>
      <c r="AY49" s="96"/>
      <c r="AZ49" s="96"/>
      <c r="BA49" s="96"/>
      <c r="BB49" s="97"/>
      <c r="BC49" s="98"/>
      <c r="BD49" s="99"/>
      <c r="BE49" s="96"/>
      <c r="BF49" s="96"/>
      <c r="BG49" s="101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</row>
    <row r="50" spans="1:78" s="5" customFormat="1" ht="22.5" customHeight="1" thickBot="1" x14ac:dyDescent="0.2">
      <c r="A50" s="257"/>
      <c r="B50" s="244"/>
      <c r="C50" s="244"/>
      <c r="D50" s="74"/>
      <c r="E50" s="31"/>
      <c r="F50" s="73"/>
      <c r="G50" s="73"/>
      <c r="H50" s="73"/>
      <c r="I50" s="73"/>
      <c r="J50" s="242"/>
      <c r="K50" s="225" t="s">
        <v>79</v>
      </c>
      <c r="L50" s="226"/>
      <c r="M50" s="227"/>
      <c r="N50" s="186"/>
      <c r="O50" s="175"/>
      <c r="P50" s="175"/>
      <c r="Q50" s="119"/>
      <c r="R50" s="119"/>
      <c r="S50" s="120"/>
      <c r="T50" s="121"/>
      <c r="U50" s="187"/>
      <c r="V50" s="119"/>
      <c r="W50" s="116"/>
      <c r="X50" s="119"/>
      <c r="Y50" s="119"/>
      <c r="Z50" s="120"/>
      <c r="AA50" s="121"/>
      <c r="AB50" s="113"/>
      <c r="AC50" s="119"/>
      <c r="AD50" s="119"/>
      <c r="AE50" s="119"/>
      <c r="AF50" s="119"/>
      <c r="AG50" s="120"/>
      <c r="AH50" s="121"/>
      <c r="AI50" s="113"/>
      <c r="AJ50" s="119"/>
      <c r="AK50" s="119"/>
      <c r="AL50" s="119"/>
      <c r="AM50" s="119"/>
      <c r="AN50" s="120"/>
      <c r="AO50" s="121"/>
      <c r="AP50" s="122"/>
      <c r="AQ50" s="120"/>
      <c r="AR50" s="120"/>
      <c r="AS50" s="120"/>
      <c r="AT50" s="120"/>
      <c r="AU50" s="120"/>
      <c r="AV50" s="121"/>
      <c r="AW50" s="113"/>
      <c r="AX50" s="119"/>
      <c r="AY50" s="119"/>
      <c r="AZ50" s="119"/>
      <c r="BA50" s="119"/>
      <c r="BB50" s="120"/>
      <c r="BC50" s="121"/>
      <c r="BD50" s="113"/>
      <c r="BE50" s="119"/>
      <c r="BF50" s="119"/>
      <c r="BG50" s="12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</row>
    <row r="51" spans="1:78" s="5" customFormat="1" ht="22.5" customHeight="1" x14ac:dyDescent="0.15">
      <c r="A51" s="256" t="s">
        <v>80</v>
      </c>
      <c r="B51" s="234" t="s">
        <v>81</v>
      </c>
      <c r="C51" s="234" t="s">
        <v>82</v>
      </c>
      <c r="D51" s="75"/>
      <c r="E51" s="25"/>
      <c r="F51" s="219"/>
      <c r="G51" s="219"/>
      <c r="H51" s="219"/>
      <c r="I51" s="219"/>
      <c r="J51" s="241" t="s">
        <v>77</v>
      </c>
      <c r="K51" s="222" t="s">
        <v>78</v>
      </c>
      <c r="L51" s="223"/>
      <c r="M51" s="224"/>
      <c r="N51" s="95"/>
      <c r="O51" s="110"/>
      <c r="P51" s="110"/>
      <c r="Q51" s="92"/>
      <c r="R51" s="92"/>
      <c r="S51" s="160"/>
      <c r="T51" s="94"/>
      <c r="U51" s="95"/>
      <c r="V51" s="188"/>
      <c r="W51" s="92"/>
      <c r="X51" s="96"/>
      <c r="Y51" s="96"/>
      <c r="Z51" s="97"/>
      <c r="AA51" s="98"/>
      <c r="AB51" s="99"/>
      <c r="AC51" s="96"/>
      <c r="AD51" s="96"/>
      <c r="AE51" s="96"/>
      <c r="AF51" s="96"/>
      <c r="AG51" s="97"/>
      <c r="AH51" s="98"/>
      <c r="AI51" s="99"/>
      <c r="AJ51" s="96"/>
      <c r="AK51" s="96"/>
      <c r="AL51" s="96"/>
      <c r="AM51" s="96"/>
      <c r="AN51" s="97"/>
      <c r="AO51" s="98"/>
      <c r="AP51" s="100"/>
      <c r="AQ51" s="97"/>
      <c r="AR51" s="97"/>
      <c r="AS51" s="97"/>
      <c r="AT51" s="97"/>
      <c r="AU51" s="97"/>
      <c r="AV51" s="98"/>
      <c r="AW51" s="99"/>
      <c r="AX51" s="96"/>
      <c r="AY51" s="96"/>
      <c r="AZ51" s="96"/>
      <c r="BA51" s="96"/>
      <c r="BB51" s="97"/>
      <c r="BC51" s="98"/>
      <c r="BD51" s="99"/>
      <c r="BE51" s="96"/>
      <c r="BF51" s="96"/>
      <c r="BG51" s="101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</row>
    <row r="52" spans="1:78" s="5" customFormat="1" ht="22.5" customHeight="1" thickBot="1" x14ac:dyDescent="0.2">
      <c r="A52" s="257"/>
      <c r="B52" s="244"/>
      <c r="C52" s="244"/>
      <c r="D52" s="74"/>
      <c r="E52" s="31"/>
      <c r="F52" s="73"/>
      <c r="G52" s="73"/>
      <c r="H52" s="73"/>
      <c r="I52" s="73"/>
      <c r="J52" s="242"/>
      <c r="K52" s="225" t="s">
        <v>79</v>
      </c>
      <c r="L52" s="226"/>
      <c r="M52" s="227"/>
      <c r="N52" s="187"/>
      <c r="O52" s="175"/>
      <c r="P52" s="175"/>
      <c r="Q52" s="119"/>
      <c r="R52" s="119"/>
      <c r="S52" s="120"/>
      <c r="T52" s="121"/>
      <c r="U52" s="187"/>
      <c r="V52" s="119"/>
      <c r="W52" s="116"/>
      <c r="X52" s="119"/>
      <c r="Y52" s="119"/>
      <c r="Z52" s="120"/>
      <c r="AA52" s="121"/>
      <c r="AB52" s="113"/>
      <c r="AC52" s="119"/>
      <c r="AD52" s="119"/>
      <c r="AE52" s="119"/>
      <c r="AF52" s="119"/>
      <c r="AG52" s="120"/>
      <c r="AH52" s="121"/>
      <c r="AI52" s="113"/>
      <c r="AJ52" s="119"/>
      <c r="AK52" s="119"/>
      <c r="AL52" s="119"/>
      <c r="AM52" s="119"/>
      <c r="AN52" s="120"/>
      <c r="AO52" s="121"/>
      <c r="AP52" s="122"/>
      <c r="AQ52" s="120"/>
      <c r="AR52" s="120"/>
      <c r="AS52" s="120"/>
      <c r="AT52" s="120"/>
      <c r="AU52" s="120"/>
      <c r="AV52" s="121"/>
      <c r="AW52" s="113"/>
      <c r="AX52" s="119"/>
      <c r="AY52" s="119"/>
      <c r="AZ52" s="119"/>
      <c r="BA52" s="119"/>
      <c r="BB52" s="120"/>
      <c r="BC52" s="121"/>
      <c r="BD52" s="113"/>
      <c r="BE52" s="119"/>
      <c r="BF52" s="119"/>
      <c r="BG52" s="12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</row>
    <row r="53" spans="1:78" s="5" customFormat="1" ht="22.5" customHeight="1" x14ac:dyDescent="0.15">
      <c r="A53" s="256" t="s">
        <v>83</v>
      </c>
      <c r="B53" s="234" t="s">
        <v>84</v>
      </c>
      <c r="C53" s="234" t="s">
        <v>82</v>
      </c>
      <c r="D53" s="75"/>
      <c r="E53" s="25"/>
      <c r="F53" s="219"/>
      <c r="G53" s="219"/>
      <c r="H53" s="219"/>
      <c r="I53" s="219"/>
      <c r="J53" s="241" t="s">
        <v>77</v>
      </c>
      <c r="K53" s="222" t="s">
        <v>78</v>
      </c>
      <c r="L53" s="223"/>
      <c r="M53" s="224"/>
      <c r="N53" s="95"/>
      <c r="O53" s="110"/>
      <c r="P53" s="110"/>
      <c r="Q53" s="92"/>
      <c r="R53" s="92"/>
      <c r="S53" s="160"/>
      <c r="T53" s="94"/>
      <c r="U53" s="95"/>
      <c r="V53" s="96"/>
      <c r="W53" s="92"/>
      <c r="X53" s="96"/>
      <c r="Y53" s="96"/>
      <c r="Z53" s="97"/>
      <c r="AA53" s="98"/>
      <c r="AB53" s="99"/>
      <c r="AC53" s="96"/>
      <c r="AD53" s="96"/>
      <c r="AE53" s="96"/>
      <c r="AF53" s="96"/>
      <c r="AG53" s="97"/>
      <c r="AH53" s="98"/>
      <c r="AI53" s="99"/>
      <c r="AJ53" s="188"/>
      <c r="AK53" s="96"/>
      <c r="AL53" s="96"/>
      <c r="AM53" s="96"/>
      <c r="AN53" s="97"/>
      <c r="AO53" s="98"/>
      <c r="AP53" s="100"/>
      <c r="AQ53" s="97"/>
      <c r="AR53" s="97"/>
      <c r="AS53" s="97"/>
      <c r="AT53" s="97"/>
      <c r="AU53" s="97"/>
      <c r="AV53" s="98"/>
      <c r="AW53" s="171"/>
      <c r="AX53" s="96"/>
      <c r="AY53" s="92"/>
      <c r="AZ53" s="96"/>
      <c r="BA53" s="96"/>
      <c r="BB53" s="97"/>
      <c r="BC53" s="98"/>
      <c r="BD53" s="99"/>
      <c r="BE53" s="96"/>
      <c r="BF53" s="96"/>
      <c r="BG53" s="101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</row>
    <row r="54" spans="1:78" s="5" customFormat="1" ht="22.5" customHeight="1" thickBot="1" x14ac:dyDescent="0.2">
      <c r="A54" s="257"/>
      <c r="B54" s="244"/>
      <c r="C54" s="244"/>
      <c r="D54" s="74"/>
      <c r="E54" s="31"/>
      <c r="F54" s="73"/>
      <c r="G54" s="73"/>
      <c r="H54" s="73"/>
      <c r="I54" s="73"/>
      <c r="J54" s="242"/>
      <c r="K54" s="225" t="s">
        <v>79</v>
      </c>
      <c r="L54" s="226"/>
      <c r="M54" s="227"/>
      <c r="N54" s="187"/>
      <c r="O54" s="175"/>
      <c r="P54" s="175"/>
      <c r="Q54" s="119"/>
      <c r="R54" s="119"/>
      <c r="S54" s="120"/>
      <c r="T54" s="121"/>
      <c r="U54" s="187"/>
      <c r="V54" s="119"/>
      <c r="W54" s="115"/>
      <c r="X54" s="119"/>
      <c r="Y54" s="119"/>
      <c r="Z54" s="120"/>
      <c r="AA54" s="121"/>
      <c r="AB54" s="113"/>
      <c r="AC54" s="119"/>
      <c r="AD54" s="119"/>
      <c r="AE54" s="119"/>
      <c r="AF54" s="119"/>
      <c r="AG54" s="120"/>
      <c r="AH54" s="121"/>
      <c r="AI54" s="113"/>
      <c r="AJ54" s="119"/>
      <c r="AK54" s="119"/>
      <c r="AL54" s="119"/>
      <c r="AM54" s="119"/>
      <c r="AN54" s="120"/>
      <c r="AO54" s="121"/>
      <c r="AP54" s="122"/>
      <c r="AQ54" s="120"/>
      <c r="AR54" s="120"/>
      <c r="AS54" s="120"/>
      <c r="AT54" s="120"/>
      <c r="AU54" s="120"/>
      <c r="AV54" s="121"/>
      <c r="AW54" s="189"/>
      <c r="AX54" s="119"/>
      <c r="AY54" s="119"/>
      <c r="AZ54" s="119"/>
      <c r="BA54" s="119"/>
      <c r="BB54" s="120"/>
      <c r="BC54" s="121"/>
      <c r="BD54" s="113"/>
      <c r="BE54" s="119"/>
      <c r="BF54" s="119"/>
      <c r="BG54" s="12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</row>
    <row r="55" spans="1:78" s="5" customFormat="1" ht="23.25" customHeight="1" x14ac:dyDescent="0.15">
      <c r="A55" s="251" t="s">
        <v>85</v>
      </c>
      <c r="B55" s="253" t="s">
        <v>86</v>
      </c>
      <c r="C55" s="253" t="s">
        <v>87</v>
      </c>
      <c r="D55" s="221"/>
      <c r="E55" s="221"/>
      <c r="F55" s="221"/>
      <c r="G55" s="221"/>
      <c r="H55" s="221"/>
      <c r="I55" s="221"/>
      <c r="J55" s="266" t="s">
        <v>77</v>
      </c>
      <c r="K55" s="222" t="s">
        <v>78</v>
      </c>
      <c r="L55" s="223"/>
      <c r="M55" s="224"/>
      <c r="N55" s="154"/>
      <c r="O55" s="147"/>
      <c r="P55" s="147"/>
      <c r="Q55" s="148"/>
      <c r="R55" s="148"/>
      <c r="S55" s="149"/>
      <c r="T55" s="153"/>
      <c r="U55" s="154"/>
      <c r="V55" s="148"/>
      <c r="W55" s="148"/>
      <c r="X55" s="148"/>
      <c r="Y55" s="148"/>
      <c r="Z55" s="149"/>
      <c r="AA55" s="153"/>
      <c r="AB55" s="154"/>
      <c r="AC55" s="148"/>
      <c r="AD55" s="148"/>
      <c r="AE55" s="148"/>
      <c r="AF55" s="148"/>
      <c r="AG55" s="149"/>
      <c r="AH55" s="153"/>
      <c r="AI55" s="154"/>
      <c r="AJ55" s="148"/>
      <c r="AK55" s="148"/>
      <c r="AL55" s="148"/>
      <c r="AM55" s="148"/>
      <c r="AN55" s="149"/>
      <c r="AO55" s="153"/>
      <c r="AP55" s="155"/>
      <c r="AQ55" s="149"/>
      <c r="AR55" s="149"/>
      <c r="AS55" s="149"/>
      <c r="AT55" s="149"/>
      <c r="AU55" s="149"/>
      <c r="AV55" s="153"/>
      <c r="AW55" s="154"/>
      <c r="AX55" s="148"/>
      <c r="AY55" s="148"/>
      <c r="AZ55" s="148"/>
      <c r="BA55" s="148"/>
      <c r="BB55" s="149"/>
      <c r="BC55" s="153"/>
      <c r="BD55" s="190"/>
      <c r="BE55" s="148"/>
      <c r="BF55" s="148"/>
      <c r="BG55" s="191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</row>
    <row r="56" spans="1:78" s="5" customFormat="1" ht="23.25" customHeight="1" thickBot="1" x14ac:dyDescent="0.2">
      <c r="A56" s="252"/>
      <c r="B56" s="244"/>
      <c r="C56" s="244"/>
      <c r="D56" s="73"/>
      <c r="E56" s="73"/>
      <c r="F56" s="73"/>
      <c r="G56" s="73"/>
      <c r="H56" s="73"/>
      <c r="I56" s="73"/>
      <c r="J56" s="245"/>
      <c r="K56" s="225" t="s">
        <v>79</v>
      </c>
      <c r="L56" s="226"/>
      <c r="M56" s="227"/>
      <c r="N56" s="113"/>
      <c r="O56" s="175"/>
      <c r="P56" s="175"/>
      <c r="Q56" s="119"/>
      <c r="R56" s="119"/>
      <c r="S56" s="120"/>
      <c r="T56" s="121"/>
      <c r="U56" s="113"/>
      <c r="V56" s="119"/>
      <c r="W56" s="119"/>
      <c r="X56" s="119"/>
      <c r="Y56" s="119"/>
      <c r="Z56" s="120"/>
      <c r="AA56" s="121"/>
      <c r="AB56" s="113"/>
      <c r="AC56" s="119"/>
      <c r="AD56" s="119"/>
      <c r="AE56" s="119"/>
      <c r="AF56" s="119"/>
      <c r="AG56" s="120"/>
      <c r="AH56" s="121"/>
      <c r="AI56" s="113"/>
      <c r="AJ56" s="119"/>
      <c r="AK56" s="119"/>
      <c r="AL56" s="119"/>
      <c r="AM56" s="119"/>
      <c r="AN56" s="120"/>
      <c r="AO56" s="121"/>
      <c r="AP56" s="122"/>
      <c r="AQ56" s="120"/>
      <c r="AR56" s="120"/>
      <c r="AS56" s="120"/>
      <c r="AT56" s="120"/>
      <c r="AU56" s="120"/>
      <c r="AV56" s="121"/>
      <c r="AW56" s="113"/>
      <c r="AX56" s="119"/>
      <c r="AY56" s="119"/>
      <c r="AZ56" s="119"/>
      <c r="BA56" s="119"/>
      <c r="BB56" s="120"/>
      <c r="BC56" s="121"/>
      <c r="BD56" s="189"/>
      <c r="BE56" s="116"/>
      <c r="BF56" s="116"/>
      <c r="BG56" s="192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</row>
    <row r="57" spans="1:78" ht="18.75" customHeight="1" x14ac:dyDescent="0.15">
      <c r="E57" s="32"/>
      <c r="F57" s="261" t="s">
        <v>88</v>
      </c>
      <c r="G57" s="262"/>
      <c r="H57" s="262"/>
      <c r="I57" s="262"/>
      <c r="J57" s="263"/>
      <c r="K57" s="33">
        <f>SUM(K5,K7,K9,K11,K13,K15,K17,K19,K21,K23,K25,K27,K29,K31,K33,K35,K37,K39,K41,K43,K45,K47)</f>
        <v>151</v>
      </c>
      <c r="L57" s="36">
        <v>1</v>
      </c>
      <c r="M57" s="27" t="s">
        <v>23</v>
      </c>
      <c r="N57" s="201">
        <f>SUM(N5,N7,N9,N11,N13,N15,N17,N19,N21,N23,N25,N27,N29,N31,N33,N35,N37,N39,N41,N43,N45,N47)</f>
        <v>2</v>
      </c>
      <c r="O57" s="201">
        <f>SUM(O5,O7,O9,O11,O13,O15,O17,O19,O21,O23,O25,O27,O29,O31,O33,O35,O37,O39,O41,O43,O45,O47)</f>
        <v>4</v>
      </c>
      <c r="P57" s="201">
        <f t="shared" ref="P57:BG57" si="1">SUM(P5,P7,P9,P11,P13,P15,P17,P19,P21,P23,P25,P27,P29,P31,P33,P35,P37,P39,P41,P43,P45,P47)</f>
        <v>2</v>
      </c>
      <c r="Q57" s="201">
        <f t="shared" si="1"/>
        <v>2</v>
      </c>
      <c r="R57" s="201">
        <f t="shared" si="1"/>
        <v>2</v>
      </c>
      <c r="S57" s="201">
        <f t="shared" si="1"/>
        <v>5</v>
      </c>
      <c r="T57" s="201">
        <f t="shared" si="1"/>
        <v>5</v>
      </c>
      <c r="U57" s="201">
        <f t="shared" si="1"/>
        <v>3</v>
      </c>
      <c r="V57" s="201">
        <f t="shared" si="1"/>
        <v>3</v>
      </c>
      <c r="W57" s="201">
        <f t="shared" si="1"/>
        <v>3</v>
      </c>
      <c r="X57" s="201">
        <f t="shared" si="1"/>
        <v>3</v>
      </c>
      <c r="Y57" s="201">
        <f t="shared" si="1"/>
        <v>3</v>
      </c>
      <c r="Z57" s="201">
        <f t="shared" si="1"/>
        <v>5</v>
      </c>
      <c r="AA57" s="201">
        <f t="shared" si="1"/>
        <v>5</v>
      </c>
      <c r="AB57" s="201">
        <f t="shared" si="1"/>
        <v>3</v>
      </c>
      <c r="AC57" s="201">
        <f t="shared" si="1"/>
        <v>3</v>
      </c>
      <c r="AD57" s="201">
        <f t="shared" si="1"/>
        <v>3</v>
      </c>
      <c r="AE57" s="201">
        <f t="shared" si="1"/>
        <v>2</v>
      </c>
      <c r="AF57" s="201">
        <f t="shared" si="1"/>
        <v>3</v>
      </c>
      <c r="AG57" s="201">
        <f t="shared" si="1"/>
        <v>5</v>
      </c>
      <c r="AH57" s="201">
        <f t="shared" si="1"/>
        <v>5</v>
      </c>
      <c r="AI57" s="201">
        <f t="shared" si="1"/>
        <v>3</v>
      </c>
      <c r="AJ57" s="201">
        <f t="shared" si="1"/>
        <v>3</v>
      </c>
      <c r="AK57" s="201">
        <f t="shared" si="1"/>
        <v>3</v>
      </c>
      <c r="AL57" s="201">
        <f t="shared" si="1"/>
        <v>3</v>
      </c>
      <c r="AM57" s="201">
        <f t="shared" si="1"/>
        <v>3</v>
      </c>
      <c r="AN57" s="201">
        <f t="shared" si="1"/>
        <v>5</v>
      </c>
      <c r="AO57" s="201">
        <f t="shared" si="1"/>
        <v>5</v>
      </c>
      <c r="AP57" s="201">
        <f t="shared" si="1"/>
        <v>5</v>
      </c>
      <c r="AQ57" s="201">
        <f t="shared" si="1"/>
        <v>5</v>
      </c>
      <c r="AR57" s="201">
        <f t="shared" si="1"/>
        <v>5</v>
      </c>
      <c r="AS57" s="201">
        <f t="shared" si="1"/>
        <v>5</v>
      </c>
      <c r="AT57" s="201">
        <f t="shared" si="1"/>
        <v>5</v>
      </c>
      <c r="AU57" s="201">
        <f t="shared" si="1"/>
        <v>5</v>
      </c>
      <c r="AV57" s="201">
        <f t="shared" si="1"/>
        <v>5</v>
      </c>
      <c r="AW57" s="201">
        <f t="shared" si="1"/>
        <v>3</v>
      </c>
      <c r="AX57" s="201">
        <f t="shared" si="1"/>
        <v>3</v>
      </c>
      <c r="AY57" s="201">
        <f t="shared" si="1"/>
        <v>3</v>
      </c>
      <c r="AZ57" s="201">
        <f t="shared" si="1"/>
        <v>3</v>
      </c>
      <c r="BA57" s="201">
        <f t="shared" si="1"/>
        <v>3</v>
      </c>
      <c r="BB57" s="201">
        <f t="shared" si="1"/>
        <v>5</v>
      </c>
      <c r="BC57" s="201">
        <f t="shared" si="1"/>
        <v>0</v>
      </c>
      <c r="BD57" s="201">
        <f t="shared" si="1"/>
        <v>0</v>
      </c>
      <c r="BE57" s="201">
        <f t="shared" si="1"/>
        <v>0</v>
      </c>
      <c r="BF57" s="201">
        <f t="shared" si="1"/>
        <v>0</v>
      </c>
      <c r="BG57" s="201">
        <f t="shared" si="1"/>
        <v>0</v>
      </c>
    </row>
    <row r="58" spans="1:78" s="2" customFormat="1" ht="18.75" customHeight="1" thickBot="1" x14ac:dyDescent="0.25">
      <c r="A58" s="29"/>
      <c r="D58" s="3"/>
      <c r="E58" s="11"/>
      <c r="F58" s="264"/>
      <c r="G58" s="265"/>
      <c r="H58" s="265"/>
      <c r="I58" s="265"/>
      <c r="J58" s="265"/>
      <c r="K58" s="72">
        <f>SUM(K6,K8,K10,K12,K14,K16,K18,K20,K22,K24,K26,K28,K30,K32,K34,K36,K38,K40,K42,K44,K46,K48)</f>
        <v>9.5</v>
      </c>
      <c r="L58" s="210">
        <f>SUM(($L$57/$K$57)*K58)</f>
        <v>6.2913907284768214E-2</v>
      </c>
      <c r="M58" s="28" t="s">
        <v>24</v>
      </c>
      <c r="N58" s="201">
        <f>SUM(N6,N8,N10,N12,N14,N16,N18,N20,N22,N24,N26,N28,N30,N32,N34,N36,N38,N40,N42,N44,N46,N48)</f>
        <v>2</v>
      </c>
      <c r="O58" s="201">
        <f>SUM(O6,O8,O10,O12,O14,O16,O18,O20,O22,O24,O26,O28,O30,O32,O34,O36,O38,O40,O42,O44,O46,O48)</f>
        <v>5</v>
      </c>
      <c r="P58" s="201">
        <f t="shared" ref="P58:BG58" si="2">SUM(P6,P8,P10,P12,P14,P16,P18,P20,P22,P24,P26,P28,P30,P32,P34,P36,P38,P40,P42,P44,P46,P48)</f>
        <v>2.5</v>
      </c>
      <c r="Q58" s="201">
        <f t="shared" si="2"/>
        <v>0</v>
      </c>
      <c r="R58" s="201">
        <f t="shared" si="2"/>
        <v>0</v>
      </c>
      <c r="S58" s="201">
        <f t="shared" si="2"/>
        <v>0</v>
      </c>
      <c r="T58" s="201">
        <f t="shared" si="2"/>
        <v>0</v>
      </c>
      <c r="U58" s="201">
        <f t="shared" si="2"/>
        <v>0</v>
      </c>
      <c r="V58" s="201">
        <f t="shared" si="2"/>
        <v>0</v>
      </c>
      <c r="W58" s="201">
        <f t="shared" si="2"/>
        <v>0</v>
      </c>
      <c r="X58" s="201">
        <f t="shared" si="2"/>
        <v>0</v>
      </c>
      <c r="Y58" s="201">
        <f t="shared" si="2"/>
        <v>0</v>
      </c>
      <c r="Z58" s="201">
        <f t="shared" si="2"/>
        <v>0</v>
      </c>
      <c r="AA58" s="201">
        <f t="shared" si="2"/>
        <v>0</v>
      </c>
      <c r="AB58" s="201">
        <f t="shared" si="2"/>
        <v>0</v>
      </c>
      <c r="AC58" s="201">
        <f t="shared" si="2"/>
        <v>0</v>
      </c>
      <c r="AD58" s="201">
        <f t="shared" si="2"/>
        <v>0</v>
      </c>
      <c r="AE58" s="201">
        <f t="shared" si="2"/>
        <v>0</v>
      </c>
      <c r="AF58" s="201">
        <f t="shared" si="2"/>
        <v>0</v>
      </c>
      <c r="AG58" s="201">
        <f t="shared" si="2"/>
        <v>0</v>
      </c>
      <c r="AH58" s="201">
        <f t="shared" si="2"/>
        <v>0</v>
      </c>
      <c r="AI58" s="201">
        <f t="shared" si="2"/>
        <v>0</v>
      </c>
      <c r="AJ58" s="201">
        <f t="shared" si="2"/>
        <v>0</v>
      </c>
      <c r="AK58" s="201">
        <f t="shared" si="2"/>
        <v>0</v>
      </c>
      <c r="AL58" s="201">
        <f t="shared" si="2"/>
        <v>0</v>
      </c>
      <c r="AM58" s="201">
        <f t="shared" si="2"/>
        <v>0</v>
      </c>
      <c r="AN58" s="201">
        <f t="shared" si="2"/>
        <v>0</v>
      </c>
      <c r="AO58" s="201">
        <f t="shared" si="2"/>
        <v>0</v>
      </c>
      <c r="AP58" s="201">
        <f t="shared" si="2"/>
        <v>0</v>
      </c>
      <c r="AQ58" s="201">
        <f t="shared" si="2"/>
        <v>0</v>
      </c>
      <c r="AR58" s="201">
        <f t="shared" si="2"/>
        <v>0</v>
      </c>
      <c r="AS58" s="201">
        <f t="shared" si="2"/>
        <v>0</v>
      </c>
      <c r="AT58" s="201">
        <f t="shared" si="2"/>
        <v>0</v>
      </c>
      <c r="AU58" s="201">
        <f t="shared" si="2"/>
        <v>0</v>
      </c>
      <c r="AV58" s="201">
        <f t="shared" si="2"/>
        <v>0</v>
      </c>
      <c r="AW58" s="201">
        <f t="shared" si="2"/>
        <v>0</v>
      </c>
      <c r="AX58" s="201">
        <f t="shared" si="2"/>
        <v>0</v>
      </c>
      <c r="AY58" s="201">
        <f t="shared" si="2"/>
        <v>0</v>
      </c>
      <c r="AZ58" s="201">
        <f t="shared" si="2"/>
        <v>0</v>
      </c>
      <c r="BA58" s="201">
        <f t="shared" si="2"/>
        <v>0</v>
      </c>
      <c r="BB58" s="201">
        <f t="shared" si="2"/>
        <v>0</v>
      </c>
      <c r="BC58" s="201">
        <f t="shared" si="2"/>
        <v>0</v>
      </c>
      <c r="BD58" s="201">
        <f t="shared" si="2"/>
        <v>0</v>
      </c>
      <c r="BE58" s="201">
        <f t="shared" si="2"/>
        <v>0</v>
      </c>
      <c r="BF58" s="201">
        <f t="shared" si="2"/>
        <v>0</v>
      </c>
      <c r="BG58" s="201">
        <f t="shared" si="2"/>
        <v>0</v>
      </c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78" ht="19.5" customHeight="1" x14ac:dyDescent="0.2">
      <c r="A59" s="30"/>
      <c r="D59" s="4"/>
      <c r="E59" s="4"/>
      <c r="F59" s="4"/>
      <c r="G59" s="4"/>
      <c r="H59" s="4"/>
      <c r="I59" s="4"/>
      <c r="J59" s="4"/>
      <c r="K59" s="10"/>
      <c r="L59" s="4"/>
      <c r="M59" s="4"/>
      <c r="N59" s="4"/>
      <c r="O59" s="4"/>
      <c r="P59" s="4"/>
      <c r="Q59" s="12"/>
      <c r="R59" s="12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12"/>
      <c r="AW59" s="89">
        <v>2.2200000000000001E-2</v>
      </c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4"/>
    </row>
    <row r="60" spans="1:78" hidden="1" x14ac:dyDescent="0.15"/>
    <row r="61" spans="1:78" hidden="1" x14ac:dyDescent="0.15"/>
    <row r="62" spans="1:78" hidden="1" x14ac:dyDescent="0.15"/>
    <row r="63" spans="1:78" hidden="1" x14ac:dyDescent="0.15"/>
    <row r="64" spans="1:78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x14ac:dyDescent="0.15"/>
    <row r="117" x14ac:dyDescent="0.15"/>
    <row r="118" x14ac:dyDescent="0.15"/>
    <row r="119" x14ac:dyDescent="0.15"/>
    <row r="120" x14ac:dyDescent="0.15"/>
    <row r="121" x14ac:dyDescent="0.15"/>
    <row r="122" x14ac:dyDescent="0.15"/>
    <row r="123" x14ac:dyDescent="0.15"/>
    <row r="124" x14ac:dyDescent="0.15"/>
    <row r="125" x14ac:dyDescent="0.15"/>
    <row r="126" x14ac:dyDescent="0.15"/>
    <row r="127" x14ac:dyDescent="0.15"/>
    <row r="128" x14ac:dyDescent="0.15"/>
    <row r="129" x14ac:dyDescent="0.15"/>
    <row r="130" x14ac:dyDescent="0.15"/>
    <row r="131" x14ac:dyDescent="0.15"/>
    <row r="132" x14ac:dyDescent="0.15"/>
    <row r="133" x14ac:dyDescent="0.15"/>
  </sheetData>
  <mergeCells count="115">
    <mergeCell ref="B11:B12"/>
    <mergeCell ref="C37:C38"/>
    <mergeCell ref="J39:J40"/>
    <mergeCell ref="B25:B26"/>
    <mergeCell ref="C25:C26"/>
    <mergeCell ref="J25:J26"/>
    <mergeCell ref="B19:B20"/>
    <mergeCell ref="A2:A4"/>
    <mergeCell ref="A5:A6"/>
    <mergeCell ref="J11:J12"/>
    <mergeCell ref="A7:A8"/>
    <mergeCell ref="A35:A42"/>
    <mergeCell ref="A9:A20"/>
    <mergeCell ref="C13:C14"/>
    <mergeCell ref="J13:J14"/>
    <mergeCell ref="J21:J22"/>
    <mergeCell ref="C11:C12"/>
    <mergeCell ref="J9:J10"/>
    <mergeCell ref="J23:J24"/>
    <mergeCell ref="C17:C18"/>
    <mergeCell ref="J17:J18"/>
    <mergeCell ref="J51:J52"/>
    <mergeCell ref="B9:B10"/>
    <mergeCell ref="B5:B6"/>
    <mergeCell ref="B7:B8"/>
    <mergeCell ref="C7:C8"/>
    <mergeCell ref="J7:J8"/>
    <mergeCell ref="C9:C10"/>
    <mergeCell ref="J41:J42"/>
    <mergeCell ref="B51:B52"/>
    <mergeCell ref="B13:B14"/>
    <mergeCell ref="B15:B16"/>
    <mergeCell ref="C15:C16"/>
    <mergeCell ref="J35:J36"/>
    <mergeCell ref="J37:J38"/>
    <mergeCell ref="B41:B42"/>
    <mergeCell ref="C41:C42"/>
    <mergeCell ref="B39:B40"/>
    <mergeCell ref="B21:B22"/>
    <mergeCell ref="C19:C20"/>
    <mergeCell ref="J19:J20"/>
    <mergeCell ref="J29:J30"/>
    <mergeCell ref="J15:J16"/>
    <mergeCell ref="J27:J28"/>
    <mergeCell ref="J49:J50"/>
    <mergeCell ref="AP3:AV3"/>
    <mergeCell ref="F57:J58"/>
    <mergeCell ref="C47:C48"/>
    <mergeCell ref="J45:J46"/>
    <mergeCell ref="J47:J48"/>
    <mergeCell ref="B55:B56"/>
    <mergeCell ref="C55:C56"/>
    <mergeCell ref="J55:J56"/>
    <mergeCell ref="B2:B4"/>
    <mergeCell ref="C2:C4"/>
    <mergeCell ref="K2:K4"/>
    <mergeCell ref="L2:L4"/>
    <mergeCell ref="K51:M51"/>
    <mergeCell ref="K52:M52"/>
    <mergeCell ref="K53:M53"/>
    <mergeCell ref="K54:M54"/>
    <mergeCell ref="B53:B54"/>
    <mergeCell ref="C53:C54"/>
    <mergeCell ref="B23:B24"/>
    <mergeCell ref="C21:C22"/>
    <mergeCell ref="B37:B38"/>
    <mergeCell ref="K49:M49"/>
    <mergeCell ref="K50:M50"/>
    <mergeCell ref="B17:B18"/>
    <mergeCell ref="A55:A56"/>
    <mergeCell ref="C27:C28"/>
    <mergeCell ref="C35:C36"/>
    <mergeCell ref="C39:C40"/>
    <mergeCell ref="C43:C44"/>
    <mergeCell ref="B43:B44"/>
    <mergeCell ref="B47:B48"/>
    <mergeCell ref="B27:B28"/>
    <mergeCell ref="B35:B36"/>
    <mergeCell ref="A43:A48"/>
    <mergeCell ref="A51:A52"/>
    <mergeCell ref="A53:A54"/>
    <mergeCell ref="A49:A50"/>
    <mergeCell ref="B49:B50"/>
    <mergeCell ref="C49:C50"/>
    <mergeCell ref="A31:A32"/>
    <mergeCell ref="A33:A34"/>
    <mergeCell ref="B29:B30"/>
    <mergeCell ref="C29:C30"/>
    <mergeCell ref="A21:A30"/>
    <mergeCell ref="C23:C24"/>
    <mergeCell ref="C51:C52"/>
    <mergeCell ref="K55:M55"/>
    <mergeCell ref="K56:M56"/>
    <mergeCell ref="B45:B46"/>
    <mergeCell ref="C45:C46"/>
    <mergeCell ref="N3:T3"/>
    <mergeCell ref="N2:Y2"/>
    <mergeCell ref="Z2:BD2"/>
    <mergeCell ref="B33:B34"/>
    <mergeCell ref="C33:C34"/>
    <mergeCell ref="J33:J34"/>
    <mergeCell ref="B31:B32"/>
    <mergeCell ref="C31:C32"/>
    <mergeCell ref="J31:J32"/>
    <mergeCell ref="AW3:BC3"/>
    <mergeCell ref="J53:J54"/>
    <mergeCell ref="J43:J44"/>
    <mergeCell ref="BD3:BG3"/>
    <mergeCell ref="AB3:AH3"/>
    <mergeCell ref="AI3:AO3"/>
    <mergeCell ref="U3:AA3"/>
    <mergeCell ref="C5:C6"/>
    <mergeCell ref="J5:J6"/>
    <mergeCell ref="J2:J4"/>
    <mergeCell ref="F2:I2"/>
  </mergeCells>
  <phoneticPr fontId="0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63" fitToWidth="0" orientation="landscape" verticalDpi="300" r:id="rId1"/>
  <headerFooter scaleWithDoc="0" alignWithMargins="0">
    <oddHeader>&amp;L&amp;"Tahoma,Fett"&amp;14TEKO&amp;CTerminplan Diplomarbeit&amp;RTMA-10</oddHeader>
    <oddFooter>&amp;LPhilipp Dubach&amp;R&amp;F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workbookViewId="0">
      <pane ySplit="3" topLeftCell="A4" activePane="bottomLeft" state="frozenSplit"/>
      <selection pane="bottomLeft" activeCell="F12" sqref="F12"/>
    </sheetView>
  </sheetViews>
  <sheetFormatPr baseColWidth="10" defaultColWidth="11.5" defaultRowHeight="13" x14ac:dyDescent="0.15"/>
  <cols>
    <col min="1" max="1" width="13.5" style="62" customWidth="1"/>
    <col min="2" max="2" width="15.6640625" style="9" customWidth="1"/>
    <col min="3" max="3" width="12.5" style="71" customWidth="1"/>
    <col min="4" max="4" width="14" style="71" customWidth="1"/>
    <col min="5" max="5" width="6.5" style="71" bestFit="1" customWidth="1"/>
    <col min="6" max="6" width="57.5" customWidth="1"/>
  </cols>
  <sheetData>
    <row r="1" spans="1:6" x14ac:dyDescent="0.15">
      <c r="A1" s="287" t="s">
        <v>89</v>
      </c>
      <c r="B1" s="287"/>
      <c r="C1" s="287"/>
      <c r="D1" s="287"/>
      <c r="E1" s="66">
        <f>SUM(E4:E248)</f>
        <v>0.39583333333333326</v>
      </c>
      <c r="F1" s="58" t="s">
        <v>90</v>
      </c>
    </row>
    <row r="2" spans="1:6" x14ac:dyDescent="0.15">
      <c r="A2" s="63"/>
      <c r="B2" s="57"/>
      <c r="C2" s="67"/>
      <c r="D2" s="67"/>
      <c r="E2" s="66"/>
      <c r="F2" s="58"/>
    </row>
    <row r="3" spans="1:6" ht="15" x14ac:dyDescent="0.15">
      <c r="A3" s="64" t="s">
        <v>91</v>
      </c>
      <c r="B3" s="60" t="s">
        <v>92</v>
      </c>
      <c r="C3" s="68" t="s">
        <v>93</v>
      </c>
      <c r="D3" s="68" t="s">
        <v>94</v>
      </c>
      <c r="E3" s="68" t="s">
        <v>95</v>
      </c>
      <c r="F3" s="61" t="s">
        <v>96</v>
      </c>
    </row>
    <row r="4" spans="1:6" x14ac:dyDescent="0.15">
      <c r="A4" s="62">
        <v>42632</v>
      </c>
      <c r="B4" s="42">
        <v>1</v>
      </c>
      <c r="C4" s="69">
        <v>0.83333333333333337</v>
      </c>
      <c r="D4" s="69">
        <v>0.91666666666666663</v>
      </c>
      <c r="E4" s="70">
        <f>SUM(D4-C4)</f>
        <v>8.3333333333333259E-2</v>
      </c>
      <c r="F4" s="77" t="s">
        <v>97</v>
      </c>
    </row>
    <row r="5" spans="1:6" x14ac:dyDescent="0.15">
      <c r="A5" s="62">
        <v>42633</v>
      </c>
      <c r="B5" s="42">
        <v>1</v>
      </c>
      <c r="C5" s="69">
        <v>0.5625</v>
      </c>
      <c r="D5" s="69">
        <v>0.60416666666666663</v>
      </c>
      <c r="E5" s="70">
        <f>SUM(D5-C5)</f>
        <v>4.166666666666663E-2</v>
      </c>
      <c r="F5" s="77" t="s">
        <v>98</v>
      </c>
    </row>
    <row r="6" spans="1:6" x14ac:dyDescent="0.15">
      <c r="A6" s="62">
        <v>42633</v>
      </c>
      <c r="B6" s="43">
        <v>1</v>
      </c>
      <c r="C6" s="69">
        <v>0.60416666666666663</v>
      </c>
      <c r="D6" s="69">
        <v>0.64583333333333337</v>
      </c>
      <c r="E6" s="70">
        <f>SUM(D6-C6)</f>
        <v>4.1666666666666741E-2</v>
      </c>
      <c r="F6" s="77" t="s">
        <v>99</v>
      </c>
    </row>
    <row r="7" spans="1:6" x14ac:dyDescent="0.15">
      <c r="A7" s="62">
        <v>42633</v>
      </c>
      <c r="B7" s="42">
        <v>2</v>
      </c>
      <c r="C7" s="69">
        <v>0.64583333333333337</v>
      </c>
      <c r="D7" s="69">
        <v>0.70833333333333337</v>
      </c>
      <c r="E7" s="70">
        <f>SUM(D7-C7)</f>
        <v>6.25E-2</v>
      </c>
      <c r="F7" s="77" t="s">
        <v>104</v>
      </c>
    </row>
    <row r="8" spans="1:6" x14ac:dyDescent="0.15">
      <c r="A8" s="62">
        <v>42633</v>
      </c>
      <c r="B8" s="42">
        <v>2</v>
      </c>
      <c r="C8" s="69">
        <v>0.875</v>
      </c>
      <c r="D8" s="69">
        <v>0.9375</v>
      </c>
      <c r="E8" s="70">
        <f t="shared" ref="E8:E23" si="0">SUM(D8-C8)</f>
        <v>6.25E-2</v>
      </c>
      <c r="F8" s="77" t="s">
        <v>105</v>
      </c>
    </row>
    <row r="9" spans="1:6" x14ac:dyDescent="0.15">
      <c r="A9" s="62">
        <v>42634</v>
      </c>
      <c r="B9" s="42">
        <v>2</v>
      </c>
      <c r="C9" s="69">
        <v>0.78125</v>
      </c>
      <c r="D9" s="69">
        <v>0.88541666666666663</v>
      </c>
      <c r="E9" s="70">
        <f t="shared" si="0"/>
        <v>0.10416666666666663</v>
      </c>
      <c r="F9" s="77" t="s">
        <v>106</v>
      </c>
    </row>
    <row r="10" spans="1:6" x14ac:dyDescent="0.15">
      <c r="B10" s="42"/>
      <c r="C10" s="69"/>
      <c r="D10" s="69"/>
      <c r="E10" s="70">
        <f t="shared" si="0"/>
        <v>0</v>
      </c>
      <c r="F10" s="41"/>
    </row>
    <row r="11" spans="1:6" x14ac:dyDescent="0.15">
      <c r="B11" s="42"/>
      <c r="C11" s="69"/>
      <c r="D11" s="69"/>
      <c r="E11" s="70">
        <f t="shared" si="0"/>
        <v>0</v>
      </c>
      <c r="F11" s="41"/>
    </row>
    <row r="12" spans="1:6" x14ac:dyDescent="0.15">
      <c r="B12" s="42"/>
      <c r="C12" s="69"/>
      <c r="D12" s="69"/>
      <c r="E12" s="70">
        <f t="shared" si="0"/>
        <v>0</v>
      </c>
      <c r="F12" s="41"/>
    </row>
    <row r="13" spans="1:6" x14ac:dyDescent="0.15">
      <c r="B13" s="42"/>
      <c r="C13" s="69"/>
      <c r="D13" s="69"/>
      <c r="E13" s="70">
        <f t="shared" si="0"/>
        <v>0</v>
      </c>
      <c r="F13" s="41"/>
    </row>
    <row r="14" spans="1:6" x14ac:dyDescent="0.15">
      <c r="B14" s="42"/>
      <c r="C14" s="69"/>
      <c r="D14" s="69"/>
      <c r="E14" s="70">
        <f t="shared" si="0"/>
        <v>0</v>
      </c>
      <c r="F14" s="41"/>
    </row>
    <row r="15" spans="1:6" x14ac:dyDescent="0.15">
      <c r="B15" s="59"/>
      <c r="C15" s="69"/>
      <c r="D15" s="69"/>
      <c r="E15" s="70">
        <f t="shared" si="0"/>
        <v>0</v>
      </c>
      <c r="F15" s="41"/>
    </row>
    <row r="16" spans="1:6" x14ac:dyDescent="0.15">
      <c r="B16" s="59"/>
      <c r="C16" s="69"/>
      <c r="D16" s="69"/>
      <c r="E16" s="70">
        <f t="shared" si="0"/>
        <v>0</v>
      </c>
      <c r="F16" s="41"/>
    </row>
    <row r="17" spans="2:6" x14ac:dyDescent="0.15">
      <c r="B17" s="42"/>
      <c r="C17" s="69"/>
      <c r="D17" s="69"/>
      <c r="E17" s="70">
        <f t="shared" si="0"/>
        <v>0</v>
      </c>
      <c r="F17" s="41"/>
    </row>
    <row r="18" spans="2:6" x14ac:dyDescent="0.15">
      <c r="B18" s="42"/>
      <c r="C18" s="69"/>
      <c r="D18" s="69"/>
      <c r="E18" s="70">
        <f t="shared" si="0"/>
        <v>0</v>
      </c>
      <c r="F18" s="41"/>
    </row>
    <row r="19" spans="2:6" x14ac:dyDescent="0.15">
      <c r="B19" s="42"/>
      <c r="C19" s="69"/>
      <c r="D19" s="69"/>
      <c r="E19" s="70">
        <f t="shared" si="0"/>
        <v>0</v>
      </c>
      <c r="F19" s="41"/>
    </row>
    <row r="20" spans="2:6" x14ac:dyDescent="0.15">
      <c r="B20" s="42"/>
      <c r="C20" s="69"/>
      <c r="D20" s="69"/>
      <c r="E20" s="70">
        <f t="shared" si="0"/>
        <v>0</v>
      </c>
      <c r="F20" s="41"/>
    </row>
    <row r="21" spans="2:6" x14ac:dyDescent="0.15">
      <c r="B21" s="42"/>
      <c r="C21" s="69"/>
      <c r="D21" s="69"/>
      <c r="E21" s="70">
        <f t="shared" si="0"/>
        <v>0</v>
      </c>
      <c r="F21" s="41"/>
    </row>
    <row r="22" spans="2:6" x14ac:dyDescent="0.15">
      <c r="B22" s="42"/>
      <c r="C22" s="69"/>
      <c r="D22" s="69"/>
      <c r="E22" s="70">
        <f t="shared" si="0"/>
        <v>0</v>
      </c>
      <c r="F22" s="41"/>
    </row>
    <row r="23" spans="2:6" x14ac:dyDescent="0.15">
      <c r="B23" s="42"/>
      <c r="C23" s="69"/>
      <c r="D23" s="69"/>
      <c r="E23" s="70">
        <f t="shared" si="0"/>
        <v>0</v>
      </c>
      <c r="F23" s="41"/>
    </row>
    <row r="24" spans="2:6" x14ac:dyDescent="0.15">
      <c r="B24" s="42"/>
      <c r="C24" s="69"/>
      <c r="D24" s="69"/>
      <c r="E24" s="70">
        <f t="shared" ref="E24:E32" si="1">SUM(D24-C24)</f>
        <v>0</v>
      </c>
      <c r="F24" s="41"/>
    </row>
    <row r="25" spans="2:6" x14ac:dyDescent="0.15">
      <c r="B25" s="42"/>
      <c r="C25" s="69"/>
      <c r="D25" s="69"/>
      <c r="E25" s="70">
        <f t="shared" si="1"/>
        <v>0</v>
      </c>
      <c r="F25" s="41"/>
    </row>
    <row r="26" spans="2:6" x14ac:dyDescent="0.15">
      <c r="B26" s="42"/>
      <c r="C26" s="69"/>
      <c r="D26" s="69"/>
      <c r="E26" s="70">
        <f t="shared" si="1"/>
        <v>0</v>
      </c>
      <c r="F26" s="41"/>
    </row>
    <row r="27" spans="2:6" x14ac:dyDescent="0.15">
      <c r="B27" s="42"/>
      <c r="C27" s="69"/>
      <c r="D27" s="69"/>
      <c r="E27" s="70">
        <f t="shared" si="1"/>
        <v>0</v>
      </c>
      <c r="F27" s="41"/>
    </row>
    <row r="28" spans="2:6" x14ac:dyDescent="0.15">
      <c r="B28" s="42"/>
      <c r="C28" s="69"/>
      <c r="D28" s="69"/>
      <c r="E28" s="70">
        <f t="shared" si="1"/>
        <v>0</v>
      </c>
      <c r="F28" s="41"/>
    </row>
    <row r="29" spans="2:6" x14ac:dyDescent="0.15">
      <c r="B29" s="42"/>
      <c r="C29" s="69"/>
      <c r="D29" s="69"/>
      <c r="E29" s="70">
        <f t="shared" si="1"/>
        <v>0</v>
      </c>
      <c r="F29" s="41"/>
    </row>
    <row r="30" spans="2:6" x14ac:dyDescent="0.15">
      <c r="B30" s="42"/>
      <c r="C30" s="69"/>
      <c r="D30" s="69"/>
      <c r="E30" s="70">
        <f t="shared" si="1"/>
        <v>0</v>
      </c>
      <c r="F30" s="41"/>
    </row>
    <row r="31" spans="2:6" x14ac:dyDescent="0.15">
      <c r="B31" s="42"/>
      <c r="C31" s="69"/>
      <c r="D31" s="69"/>
      <c r="E31" s="70">
        <f t="shared" si="1"/>
        <v>0</v>
      </c>
      <c r="F31" s="41"/>
    </row>
    <row r="32" spans="2:6" x14ac:dyDescent="0.15">
      <c r="B32" s="42"/>
      <c r="C32" s="69"/>
      <c r="D32" s="69"/>
      <c r="E32" s="70">
        <f t="shared" si="1"/>
        <v>0</v>
      </c>
      <c r="F32" s="41"/>
    </row>
    <row r="33" spans="2:6" x14ac:dyDescent="0.15">
      <c r="B33" s="42"/>
      <c r="C33" s="69"/>
      <c r="D33" s="69"/>
      <c r="E33" s="70">
        <f t="shared" ref="E33:E42" si="2">SUM(D33-C33)</f>
        <v>0</v>
      </c>
      <c r="F33" s="41"/>
    </row>
    <row r="34" spans="2:6" x14ac:dyDescent="0.15">
      <c r="B34" s="42"/>
      <c r="C34" s="69"/>
      <c r="D34" s="69"/>
      <c r="E34" s="70">
        <f t="shared" si="2"/>
        <v>0</v>
      </c>
      <c r="F34" s="41"/>
    </row>
    <row r="35" spans="2:6" x14ac:dyDescent="0.15">
      <c r="B35" s="42"/>
      <c r="C35" s="69"/>
      <c r="D35" s="69"/>
      <c r="E35" s="70">
        <f t="shared" si="2"/>
        <v>0</v>
      </c>
      <c r="F35" s="41"/>
    </row>
    <row r="36" spans="2:6" x14ac:dyDescent="0.15">
      <c r="B36" s="42"/>
      <c r="C36" s="69"/>
      <c r="D36" s="69"/>
      <c r="E36" s="70">
        <f t="shared" si="2"/>
        <v>0</v>
      </c>
      <c r="F36" s="41"/>
    </row>
    <row r="37" spans="2:6" x14ac:dyDescent="0.15">
      <c r="B37" s="42"/>
      <c r="C37" s="69"/>
      <c r="D37" s="69"/>
      <c r="E37" s="70">
        <f t="shared" si="2"/>
        <v>0</v>
      </c>
      <c r="F37" s="41"/>
    </row>
    <row r="38" spans="2:6" x14ac:dyDescent="0.15">
      <c r="B38" s="42"/>
      <c r="C38" s="69"/>
      <c r="D38" s="69"/>
      <c r="E38" s="70">
        <f t="shared" si="2"/>
        <v>0</v>
      </c>
      <c r="F38" s="41"/>
    </row>
    <row r="39" spans="2:6" x14ac:dyDescent="0.15">
      <c r="B39" s="42"/>
      <c r="C39" s="69"/>
      <c r="D39" s="69"/>
      <c r="E39" s="70">
        <f t="shared" si="2"/>
        <v>0</v>
      </c>
      <c r="F39" s="41"/>
    </row>
    <row r="40" spans="2:6" x14ac:dyDescent="0.15">
      <c r="B40" s="42"/>
      <c r="C40" s="69"/>
      <c r="D40" s="69"/>
      <c r="E40" s="70">
        <f t="shared" si="2"/>
        <v>0</v>
      </c>
      <c r="F40" s="41"/>
    </row>
    <row r="41" spans="2:6" x14ac:dyDescent="0.15">
      <c r="B41" s="42"/>
      <c r="C41" s="69"/>
      <c r="D41" s="69"/>
      <c r="E41" s="70">
        <f t="shared" si="2"/>
        <v>0</v>
      </c>
      <c r="F41" s="41"/>
    </row>
    <row r="42" spans="2:6" x14ac:dyDescent="0.15">
      <c r="B42" s="42"/>
      <c r="C42" s="69"/>
      <c r="D42" s="69"/>
      <c r="E42" s="70">
        <f t="shared" si="2"/>
        <v>0</v>
      </c>
      <c r="F42" s="41"/>
    </row>
    <row r="43" spans="2:6" x14ac:dyDescent="0.15">
      <c r="B43" s="42"/>
      <c r="C43" s="69"/>
      <c r="D43" s="69"/>
      <c r="E43" s="70">
        <f t="shared" ref="E43:E63" si="3">SUM(D43-C43)</f>
        <v>0</v>
      </c>
      <c r="F43" s="41"/>
    </row>
    <row r="44" spans="2:6" x14ac:dyDescent="0.15">
      <c r="B44" s="42"/>
      <c r="C44" s="69"/>
      <c r="D44" s="69"/>
      <c r="E44" s="70">
        <f t="shared" si="3"/>
        <v>0</v>
      </c>
      <c r="F44" s="41"/>
    </row>
    <row r="45" spans="2:6" x14ac:dyDescent="0.15">
      <c r="B45" s="42"/>
      <c r="C45" s="69"/>
      <c r="D45" s="69"/>
      <c r="E45" s="70">
        <f t="shared" si="3"/>
        <v>0</v>
      </c>
      <c r="F45" s="41"/>
    </row>
    <row r="46" spans="2:6" x14ac:dyDescent="0.15">
      <c r="B46" s="42"/>
      <c r="C46" s="69"/>
      <c r="D46" s="69"/>
      <c r="E46" s="70">
        <f t="shared" si="3"/>
        <v>0</v>
      </c>
      <c r="F46" s="41"/>
    </row>
    <row r="47" spans="2:6" x14ac:dyDescent="0.15">
      <c r="B47" s="42"/>
      <c r="C47" s="69"/>
      <c r="D47" s="69"/>
      <c r="E47" s="70">
        <f t="shared" si="3"/>
        <v>0</v>
      </c>
      <c r="F47" s="41"/>
    </row>
    <row r="48" spans="2:6" x14ac:dyDescent="0.15">
      <c r="B48" s="42"/>
      <c r="C48" s="69"/>
      <c r="D48" s="69"/>
      <c r="E48" s="70">
        <f t="shared" si="3"/>
        <v>0</v>
      </c>
      <c r="F48" s="41"/>
    </row>
    <row r="49" spans="1:6" x14ac:dyDescent="0.15">
      <c r="B49" s="42"/>
      <c r="C49" s="69"/>
      <c r="D49" s="69"/>
      <c r="E49" s="70">
        <f t="shared" si="3"/>
        <v>0</v>
      </c>
      <c r="F49" s="41"/>
    </row>
    <row r="50" spans="1:6" x14ac:dyDescent="0.15">
      <c r="B50" s="42"/>
      <c r="C50" s="69"/>
      <c r="D50" s="69"/>
      <c r="E50" s="70">
        <f t="shared" si="3"/>
        <v>0</v>
      </c>
      <c r="F50" s="41"/>
    </row>
    <row r="51" spans="1:6" x14ac:dyDescent="0.15">
      <c r="B51" s="42"/>
      <c r="C51" s="69"/>
      <c r="D51" s="69"/>
      <c r="E51" s="70">
        <f t="shared" si="3"/>
        <v>0</v>
      </c>
      <c r="F51" s="41"/>
    </row>
    <row r="52" spans="1:6" x14ac:dyDescent="0.15">
      <c r="B52" s="42"/>
      <c r="C52" s="69"/>
      <c r="D52" s="69"/>
      <c r="E52" s="70">
        <f t="shared" si="3"/>
        <v>0</v>
      </c>
      <c r="F52" s="41"/>
    </row>
    <row r="53" spans="1:6" x14ac:dyDescent="0.15">
      <c r="A53" s="65"/>
      <c r="B53" s="42"/>
      <c r="C53" s="69"/>
      <c r="D53" s="69"/>
      <c r="E53" s="70">
        <f t="shared" si="3"/>
        <v>0</v>
      </c>
      <c r="F53" s="41"/>
    </row>
    <row r="54" spans="1:6" x14ac:dyDescent="0.15">
      <c r="A54" s="65"/>
      <c r="B54" s="42"/>
      <c r="C54" s="69"/>
      <c r="D54" s="69"/>
      <c r="E54" s="70">
        <f t="shared" si="3"/>
        <v>0</v>
      </c>
      <c r="F54" s="41"/>
    </row>
    <row r="55" spans="1:6" x14ac:dyDescent="0.15">
      <c r="A55" s="65"/>
      <c r="B55" s="42"/>
      <c r="C55" s="69"/>
      <c r="D55" s="69"/>
      <c r="E55" s="70">
        <f t="shared" si="3"/>
        <v>0</v>
      </c>
      <c r="F55" s="41"/>
    </row>
    <row r="56" spans="1:6" x14ac:dyDescent="0.15">
      <c r="B56" s="42"/>
      <c r="C56" s="69"/>
      <c r="D56" s="69"/>
      <c r="E56" s="70">
        <f t="shared" si="3"/>
        <v>0</v>
      </c>
      <c r="F56" s="41"/>
    </row>
    <row r="57" spans="1:6" x14ac:dyDescent="0.15">
      <c r="B57" s="42"/>
      <c r="C57" s="69"/>
      <c r="D57" s="69"/>
      <c r="E57" s="70">
        <f t="shared" si="3"/>
        <v>0</v>
      </c>
      <c r="F57" s="41"/>
    </row>
    <row r="58" spans="1:6" x14ac:dyDescent="0.15">
      <c r="B58" s="42"/>
      <c r="C58" s="69"/>
      <c r="D58" s="69"/>
      <c r="E58" s="70">
        <f t="shared" si="3"/>
        <v>0</v>
      </c>
      <c r="F58" s="41"/>
    </row>
    <row r="59" spans="1:6" x14ac:dyDescent="0.15">
      <c r="B59" s="42"/>
      <c r="C59" s="69"/>
      <c r="D59" s="69"/>
      <c r="E59" s="70">
        <f t="shared" si="3"/>
        <v>0</v>
      </c>
      <c r="F59" s="41"/>
    </row>
    <row r="60" spans="1:6" x14ac:dyDescent="0.15">
      <c r="B60" s="42"/>
      <c r="C60" s="69"/>
      <c r="D60" s="69"/>
      <c r="E60" s="70">
        <f t="shared" si="3"/>
        <v>0</v>
      </c>
      <c r="F60" s="41"/>
    </row>
    <row r="61" spans="1:6" x14ac:dyDescent="0.15">
      <c r="B61" s="42"/>
      <c r="C61" s="69"/>
      <c r="D61" s="69"/>
      <c r="E61" s="70">
        <f t="shared" si="3"/>
        <v>0</v>
      </c>
      <c r="F61" s="41"/>
    </row>
    <row r="62" spans="1:6" x14ac:dyDescent="0.15">
      <c r="B62" s="42"/>
      <c r="C62" s="69"/>
      <c r="D62" s="69"/>
      <c r="E62" s="70">
        <f t="shared" si="3"/>
        <v>0</v>
      </c>
      <c r="F62" s="41"/>
    </row>
    <row r="63" spans="1:6" x14ac:dyDescent="0.15">
      <c r="B63" s="42"/>
      <c r="C63" s="69"/>
      <c r="D63" s="69"/>
      <c r="E63" s="70">
        <f t="shared" si="3"/>
        <v>0</v>
      </c>
      <c r="F63" s="41"/>
    </row>
    <row r="64" spans="1:6" x14ac:dyDescent="0.15">
      <c r="B64" s="42"/>
      <c r="C64" s="69"/>
      <c r="D64" s="69"/>
      <c r="E64" s="70">
        <f>SUM(D64-C64)</f>
        <v>0</v>
      </c>
      <c r="F64" s="41"/>
    </row>
    <row r="65" spans="2:6" x14ac:dyDescent="0.15">
      <c r="B65" s="42"/>
      <c r="C65" s="69"/>
      <c r="D65" s="69"/>
      <c r="E65" s="70">
        <f>SUM(D65-C65)</f>
        <v>0</v>
      </c>
      <c r="F65" s="41"/>
    </row>
    <row r="66" spans="2:6" x14ac:dyDescent="0.15">
      <c r="B66" s="42"/>
      <c r="C66" s="69"/>
      <c r="D66" s="69"/>
      <c r="E66" s="70">
        <f>SUM(D66-C66)</f>
        <v>0</v>
      </c>
      <c r="F66" s="41"/>
    </row>
    <row r="67" spans="2:6" x14ac:dyDescent="0.15">
      <c r="B67" s="42"/>
      <c r="C67" s="69"/>
      <c r="D67" s="69"/>
      <c r="E67" s="70">
        <f t="shared" ref="E67:E80" si="4">SUM(D67-C67)</f>
        <v>0</v>
      </c>
      <c r="F67" s="41"/>
    </row>
    <row r="68" spans="2:6" x14ac:dyDescent="0.15">
      <c r="B68" s="42"/>
      <c r="C68" s="69"/>
      <c r="D68" s="69"/>
      <c r="E68" s="70">
        <f t="shared" si="4"/>
        <v>0</v>
      </c>
      <c r="F68" s="41"/>
    </row>
    <row r="69" spans="2:6" x14ac:dyDescent="0.15">
      <c r="B69" s="42"/>
      <c r="C69" s="69"/>
      <c r="D69" s="69"/>
      <c r="E69" s="70">
        <f t="shared" si="4"/>
        <v>0</v>
      </c>
      <c r="F69" s="41"/>
    </row>
    <row r="70" spans="2:6" x14ac:dyDescent="0.15">
      <c r="B70" s="42"/>
      <c r="C70" s="69"/>
      <c r="D70" s="69"/>
      <c r="E70" s="70">
        <f t="shared" si="4"/>
        <v>0</v>
      </c>
      <c r="F70" s="41"/>
    </row>
    <row r="71" spans="2:6" x14ac:dyDescent="0.15">
      <c r="B71" s="42"/>
      <c r="C71" s="69"/>
      <c r="D71" s="69"/>
      <c r="E71" s="70">
        <f t="shared" si="4"/>
        <v>0</v>
      </c>
      <c r="F71" s="41"/>
    </row>
    <row r="72" spans="2:6" x14ac:dyDescent="0.15">
      <c r="B72" s="42"/>
      <c r="C72" s="69"/>
      <c r="D72" s="69"/>
      <c r="E72" s="70">
        <f t="shared" si="4"/>
        <v>0</v>
      </c>
      <c r="F72" s="41"/>
    </row>
    <row r="73" spans="2:6" x14ac:dyDescent="0.15">
      <c r="B73" s="42"/>
      <c r="C73" s="69"/>
      <c r="D73" s="69"/>
      <c r="E73" s="70">
        <f t="shared" si="4"/>
        <v>0</v>
      </c>
      <c r="F73" s="41"/>
    </row>
    <row r="74" spans="2:6" x14ac:dyDescent="0.15">
      <c r="B74" s="42"/>
      <c r="C74" s="69"/>
      <c r="D74" s="69"/>
      <c r="E74" s="70">
        <f t="shared" si="4"/>
        <v>0</v>
      </c>
      <c r="F74" s="41"/>
    </row>
    <row r="75" spans="2:6" x14ac:dyDescent="0.15">
      <c r="B75" s="42"/>
      <c r="C75" s="69"/>
      <c r="D75" s="69"/>
      <c r="E75" s="70">
        <f t="shared" si="4"/>
        <v>0</v>
      </c>
      <c r="F75" s="41"/>
    </row>
    <row r="76" spans="2:6" x14ac:dyDescent="0.15">
      <c r="B76" s="42"/>
      <c r="C76" s="69"/>
      <c r="D76" s="69"/>
      <c r="E76" s="70">
        <f t="shared" si="4"/>
        <v>0</v>
      </c>
      <c r="F76" s="41"/>
    </row>
    <row r="77" spans="2:6" x14ac:dyDescent="0.15">
      <c r="B77" s="42"/>
      <c r="C77" s="69"/>
      <c r="D77" s="69"/>
      <c r="E77" s="70">
        <f t="shared" si="4"/>
        <v>0</v>
      </c>
      <c r="F77" s="41"/>
    </row>
    <row r="78" spans="2:6" x14ac:dyDescent="0.15">
      <c r="B78" s="42"/>
      <c r="C78" s="69"/>
      <c r="D78" s="69"/>
      <c r="E78" s="70">
        <f t="shared" si="4"/>
        <v>0</v>
      </c>
      <c r="F78" s="41"/>
    </row>
    <row r="79" spans="2:6" x14ac:dyDescent="0.15">
      <c r="B79" s="42"/>
      <c r="C79" s="69"/>
      <c r="D79" s="69"/>
      <c r="E79" s="70">
        <f t="shared" si="4"/>
        <v>0</v>
      </c>
      <c r="F79" s="41"/>
    </row>
    <row r="80" spans="2:6" x14ac:dyDescent="0.15">
      <c r="B80" s="42"/>
      <c r="C80" s="69"/>
      <c r="D80" s="69"/>
      <c r="E80" s="70">
        <f t="shared" si="4"/>
        <v>0</v>
      </c>
      <c r="F80" s="41"/>
    </row>
    <row r="81" spans="5:5" x14ac:dyDescent="0.15">
      <c r="E81" s="70"/>
    </row>
    <row r="82" spans="5:5" x14ac:dyDescent="0.15">
      <c r="E82" s="70"/>
    </row>
    <row r="83" spans="5:5" x14ac:dyDescent="0.15">
      <c r="E83" s="70"/>
    </row>
    <row r="84" spans="5:5" x14ac:dyDescent="0.15">
      <c r="E84" s="70"/>
    </row>
    <row r="85" spans="5:5" x14ac:dyDescent="0.15">
      <c r="E85" s="70"/>
    </row>
    <row r="86" spans="5:5" x14ac:dyDescent="0.15">
      <c r="E86" s="70"/>
    </row>
    <row r="87" spans="5:5" x14ac:dyDescent="0.15">
      <c r="E87" s="70"/>
    </row>
    <row r="88" spans="5:5" x14ac:dyDescent="0.15">
      <c r="E88" s="70"/>
    </row>
    <row r="89" spans="5:5" x14ac:dyDescent="0.15">
      <c r="E89" s="70"/>
    </row>
    <row r="90" spans="5:5" x14ac:dyDescent="0.15">
      <c r="E90" s="70"/>
    </row>
    <row r="91" spans="5:5" x14ac:dyDescent="0.15">
      <c r="E91" s="70"/>
    </row>
    <row r="92" spans="5:5" x14ac:dyDescent="0.15">
      <c r="E92" s="70"/>
    </row>
    <row r="93" spans="5:5" x14ac:dyDescent="0.15">
      <c r="E93" s="70"/>
    </row>
    <row r="94" spans="5:5" x14ac:dyDescent="0.15">
      <c r="E94" s="70"/>
    </row>
    <row r="95" spans="5:5" x14ac:dyDescent="0.15">
      <c r="E95" s="70"/>
    </row>
    <row r="96" spans="5:5" x14ac:dyDescent="0.15">
      <c r="E96" s="70"/>
    </row>
    <row r="97" spans="5:5" x14ac:dyDescent="0.15">
      <c r="E97" s="70"/>
    </row>
    <row r="98" spans="5:5" x14ac:dyDescent="0.15">
      <c r="E98" s="70"/>
    </row>
    <row r="99" spans="5:5" x14ac:dyDescent="0.15">
      <c r="E99" s="70"/>
    </row>
    <row r="100" spans="5:5" x14ac:dyDescent="0.15">
      <c r="E100" s="70"/>
    </row>
    <row r="101" spans="5:5" x14ac:dyDescent="0.15">
      <c r="E101" s="70"/>
    </row>
    <row r="102" spans="5:5" x14ac:dyDescent="0.15">
      <c r="E102" s="70"/>
    </row>
    <row r="103" spans="5:5" x14ac:dyDescent="0.15">
      <c r="E103" s="70"/>
    </row>
    <row r="104" spans="5:5" x14ac:dyDescent="0.15">
      <c r="E104" s="70"/>
    </row>
    <row r="105" spans="5:5" x14ac:dyDescent="0.15">
      <c r="E105" s="70"/>
    </row>
    <row r="106" spans="5:5" x14ac:dyDescent="0.15">
      <c r="E106" s="70"/>
    </row>
    <row r="107" spans="5:5" x14ac:dyDescent="0.15">
      <c r="E107" s="70"/>
    </row>
    <row r="108" spans="5:5" x14ac:dyDescent="0.15">
      <c r="E108" s="70"/>
    </row>
    <row r="109" spans="5:5" x14ac:dyDescent="0.15">
      <c r="E109" s="70"/>
    </row>
    <row r="110" spans="5:5" x14ac:dyDescent="0.15">
      <c r="E110" s="70"/>
    </row>
    <row r="111" spans="5:5" x14ac:dyDescent="0.15">
      <c r="E111" s="70"/>
    </row>
    <row r="112" spans="5:5" x14ac:dyDescent="0.15">
      <c r="E112" s="70"/>
    </row>
    <row r="113" spans="5:5" x14ac:dyDescent="0.15">
      <c r="E113" s="70"/>
    </row>
    <row r="114" spans="5:5" x14ac:dyDescent="0.15">
      <c r="E114" s="70"/>
    </row>
    <row r="115" spans="5:5" x14ac:dyDescent="0.15">
      <c r="E115" s="70"/>
    </row>
    <row r="116" spans="5:5" x14ac:dyDescent="0.15">
      <c r="E116" s="70"/>
    </row>
    <row r="117" spans="5:5" x14ac:dyDescent="0.15">
      <c r="E117" s="70"/>
    </row>
    <row r="118" spans="5:5" x14ac:dyDescent="0.15">
      <c r="E118" s="70"/>
    </row>
    <row r="119" spans="5:5" x14ac:dyDescent="0.15">
      <c r="E119" s="70"/>
    </row>
    <row r="120" spans="5:5" x14ac:dyDescent="0.15">
      <c r="E120" s="70"/>
    </row>
    <row r="121" spans="5:5" x14ac:dyDescent="0.15">
      <c r="E121" s="70"/>
    </row>
    <row r="122" spans="5:5" x14ac:dyDescent="0.15">
      <c r="E122" s="70"/>
    </row>
    <row r="123" spans="5:5" x14ac:dyDescent="0.15">
      <c r="E123" s="70"/>
    </row>
    <row r="124" spans="5:5" x14ac:dyDescent="0.15">
      <c r="E124" s="70"/>
    </row>
    <row r="125" spans="5:5" x14ac:dyDescent="0.15">
      <c r="E125" s="70"/>
    </row>
    <row r="126" spans="5:5" x14ac:dyDescent="0.15">
      <c r="E126" s="70"/>
    </row>
    <row r="127" spans="5:5" x14ac:dyDescent="0.15">
      <c r="E127" s="70"/>
    </row>
    <row r="128" spans="5:5" x14ac:dyDescent="0.15">
      <c r="E128" s="70"/>
    </row>
    <row r="129" spans="5:5" x14ac:dyDescent="0.15">
      <c r="E129" s="70"/>
    </row>
    <row r="130" spans="5:5" x14ac:dyDescent="0.15">
      <c r="E130" s="70"/>
    </row>
    <row r="131" spans="5:5" x14ac:dyDescent="0.15">
      <c r="E131" s="70"/>
    </row>
    <row r="132" spans="5:5" x14ac:dyDescent="0.15">
      <c r="E132" s="70"/>
    </row>
    <row r="133" spans="5:5" x14ac:dyDescent="0.15">
      <c r="E133" s="70"/>
    </row>
    <row r="134" spans="5:5" x14ac:dyDescent="0.15">
      <c r="E134" s="70"/>
    </row>
    <row r="135" spans="5:5" x14ac:dyDescent="0.15">
      <c r="E135" s="70"/>
    </row>
    <row r="136" spans="5:5" x14ac:dyDescent="0.15">
      <c r="E136" s="70"/>
    </row>
    <row r="137" spans="5:5" x14ac:dyDescent="0.15">
      <c r="E137" s="70"/>
    </row>
    <row r="138" spans="5:5" x14ac:dyDescent="0.15">
      <c r="E138" s="70"/>
    </row>
    <row r="139" spans="5:5" x14ac:dyDescent="0.15">
      <c r="E139" s="70"/>
    </row>
    <row r="140" spans="5:5" x14ac:dyDescent="0.15">
      <c r="E140" s="70"/>
    </row>
    <row r="141" spans="5:5" x14ac:dyDescent="0.15">
      <c r="E141" s="70"/>
    </row>
    <row r="142" spans="5:5" x14ac:dyDescent="0.15">
      <c r="E142" s="70"/>
    </row>
    <row r="143" spans="5:5" x14ac:dyDescent="0.15">
      <c r="E143" s="70"/>
    </row>
    <row r="144" spans="5:5" x14ac:dyDescent="0.15">
      <c r="E144" s="70"/>
    </row>
    <row r="145" spans="5:5" x14ac:dyDescent="0.15">
      <c r="E145" s="70"/>
    </row>
    <row r="146" spans="5:5" x14ac:dyDescent="0.15">
      <c r="E146" s="70"/>
    </row>
    <row r="147" spans="5:5" x14ac:dyDescent="0.15">
      <c r="E147" s="70"/>
    </row>
    <row r="148" spans="5:5" x14ac:dyDescent="0.15">
      <c r="E148" s="70"/>
    </row>
    <row r="149" spans="5:5" x14ac:dyDescent="0.15">
      <c r="E149" s="70"/>
    </row>
    <row r="150" spans="5:5" x14ac:dyDescent="0.15">
      <c r="E150" s="70"/>
    </row>
    <row r="151" spans="5:5" x14ac:dyDescent="0.15">
      <c r="E151" s="70"/>
    </row>
    <row r="152" spans="5:5" x14ac:dyDescent="0.15">
      <c r="E152" s="70"/>
    </row>
    <row r="153" spans="5:5" x14ac:dyDescent="0.15">
      <c r="E153" s="70"/>
    </row>
    <row r="154" spans="5:5" x14ac:dyDescent="0.15">
      <c r="E154" s="70"/>
    </row>
    <row r="155" spans="5:5" x14ac:dyDescent="0.15">
      <c r="E155" s="70"/>
    </row>
    <row r="156" spans="5:5" x14ac:dyDescent="0.15">
      <c r="E156" s="70"/>
    </row>
    <row r="157" spans="5:5" x14ac:dyDescent="0.15">
      <c r="E157" s="70"/>
    </row>
    <row r="158" spans="5:5" x14ac:dyDescent="0.15">
      <c r="E158" s="70"/>
    </row>
    <row r="159" spans="5:5" x14ac:dyDescent="0.15">
      <c r="E159" s="70"/>
    </row>
    <row r="160" spans="5:5" x14ac:dyDescent="0.15">
      <c r="E160" s="70"/>
    </row>
    <row r="161" spans="5:5" x14ac:dyDescent="0.15">
      <c r="E161" s="70"/>
    </row>
    <row r="162" spans="5:5" x14ac:dyDescent="0.15">
      <c r="E162" s="70"/>
    </row>
    <row r="163" spans="5:5" x14ac:dyDescent="0.15">
      <c r="E163" s="70"/>
    </row>
    <row r="164" spans="5:5" x14ac:dyDescent="0.15">
      <c r="E164" s="70"/>
    </row>
    <row r="165" spans="5:5" x14ac:dyDescent="0.15">
      <c r="E165" s="70"/>
    </row>
    <row r="166" spans="5:5" x14ac:dyDescent="0.15">
      <c r="E166" s="70"/>
    </row>
    <row r="167" spans="5:5" x14ac:dyDescent="0.15">
      <c r="E167" s="70"/>
    </row>
    <row r="168" spans="5:5" x14ac:dyDescent="0.15">
      <c r="E168" s="70"/>
    </row>
    <row r="169" spans="5:5" x14ac:dyDescent="0.15">
      <c r="E169" s="70"/>
    </row>
    <row r="170" spans="5:5" x14ac:dyDescent="0.15">
      <c r="E170" s="70"/>
    </row>
    <row r="171" spans="5:5" x14ac:dyDescent="0.15">
      <c r="E171" s="70"/>
    </row>
    <row r="172" spans="5:5" x14ac:dyDescent="0.15">
      <c r="E172" s="70"/>
    </row>
    <row r="173" spans="5:5" x14ac:dyDescent="0.15">
      <c r="E173" s="70"/>
    </row>
    <row r="174" spans="5:5" x14ac:dyDescent="0.15">
      <c r="E174" s="70"/>
    </row>
    <row r="175" spans="5:5" x14ac:dyDescent="0.15">
      <c r="E175" s="70"/>
    </row>
    <row r="176" spans="5:5" x14ac:dyDescent="0.15">
      <c r="E176" s="70"/>
    </row>
    <row r="177" spans="5:5" x14ac:dyDescent="0.15">
      <c r="E177" s="70"/>
    </row>
    <row r="178" spans="5:5" x14ac:dyDescent="0.15">
      <c r="E178" s="70"/>
    </row>
    <row r="179" spans="5:5" x14ac:dyDescent="0.15">
      <c r="E179" s="70"/>
    </row>
    <row r="180" spans="5:5" x14ac:dyDescent="0.15">
      <c r="E180" s="70"/>
    </row>
    <row r="181" spans="5:5" x14ac:dyDescent="0.15">
      <c r="E181" s="70"/>
    </row>
    <row r="182" spans="5:5" x14ac:dyDescent="0.15">
      <c r="E182" s="70"/>
    </row>
    <row r="183" spans="5:5" x14ac:dyDescent="0.15">
      <c r="E183" s="70"/>
    </row>
    <row r="184" spans="5:5" x14ac:dyDescent="0.15">
      <c r="E184" s="70"/>
    </row>
    <row r="185" spans="5:5" x14ac:dyDescent="0.15">
      <c r="E185" s="70"/>
    </row>
    <row r="186" spans="5:5" x14ac:dyDescent="0.15">
      <c r="E186" s="70"/>
    </row>
    <row r="187" spans="5:5" x14ac:dyDescent="0.15">
      <c r="E187" s="70"/>
    </row>
    <row r="188" spans="5:5" x14ac:dyDescent="0.15">
      <c r="E188" s="70"/>
    </row>
    <row r="189" spans="5:5" x14ac:dyDescent="0.15">
      <c r="E189" s="70"/>
    </row>
    <row r="190" spans="5:5" x14ac:dyDescent="0.15">
      <c r="E190" s="70"/>
    </row>
    <row r="191" spans="5:5" x14ac:dyDescent="0.15">
      <c r="E191" s="70"/>
    </row>
    <row r="192" spans="5:5" x14ac:dyDescent="0.15">
      <c r="E192" s="70"/>
    </row>
    <row r="193" spans="5:5" x14ac:dyDescent="0.15">
      <c r="E193" s="70"/>
    </row>
    <row r="194" spans="5:5" x14ac:dyDescent="0.15">
      <c r="E194" s="70"/>
    </row>
    <row r="195" spans="5:5" x14ac:dyDescent="0.15">
      <c r="E195" s="70"/>
    </row>
    <row r="196" spans="5:5" x14ac:dyDescent="0.15">
      <c r="E196" s="70"/>
    </row>
    <row r="197" spans="5:5" x14ac:dyDescent="0.15">
      <c r="E197" s="70"/>
    </row>
    <row r="198" spans="5:5" x14ac:dyDescent="0.15">
      <c r="E198" s="70"/>
    </row>
    <row r="199" spans="5:5" x14ac:dyDescent="0.15">
      <c r="E199" s="70"/>
    </row>
    <row r="200" spans="5:5" x14ac:dyDescent="0.15">
      <c r="E200" s="70"/>
    </row>
    <row r="201" spans="5:5" x14ac:dyDescent="0.15">
      <c r="E201" s="70"/>
    </row>
    <row r="202" spans="5:5" x14ac:dyDescent="0.15">
      <c r="E202" s="70"/>
    </row>
    <row r="203" spans="5:5" x14ac:dyDescent="0.15">
      <c r="E203" s="70"/>
    </row>
    <row r="204" spans="5:5" x14ac:dyDescent="0.15">
      <c r="E204" s="70"/>
    </row>
    <row r="205" spans="5:5" x14ac:dyDescent="0.15">
      <c r="E205" s="70"/>
    </row>
    <row r="206" spans="5:5" x14ac:dyDescent="0.15">
      <c r="E206" s="70"/>
    </row>
    <row r="207" spans="5:5" x14ac:dyDescent="0.15">
      <c r="E207" s="70"/>
    </row>
    <row r="208" spans="5:5" x14ac:dyDescent="0.15">
      <c r="E208" s="70"/>
    </row>
    <row r="209" spans="5:5" x14ac:dyDescent="0.15">
      <c r="E209" s="70"/>
    </row>
    <row r="210" spans="5:5" x14ac:dyDescent="0.15">
      <c r="E210" s="70"/>
    </row>
    <row r="211" spans="5:5" x14ac:dyDescent="0.15">
      <c r="E211" s="70"/>
    </row>
    <row r="212" spans="5:5" x14ac:dyDescent="0.15">
      <c r="E212" s="70"/>
    </row>
    <row r="213" spans="5:5" x14ac:dyDescent="0.15">
      <c r="E213" s="70"/>
    </row>
    <row r="214" spans="5:5" x14ac:dyDescent="0.15">
      <c r="E214" s="70"/>
    </row>
    <row r="215" spans="5:5" x14ac:dyDescent="0.15">
      <c r="E215" s="70"/>
    </row>
    <row r="216" spans="5:5" x14ac:dyDescent="0.15">
      <c r="E216" s="70"/>
    </row>
    <row r="217" spans="5:5" x14ac:dyDescent="0.15">
      <c r="E217" s="70"/>
    </row>
    <row r="218" spans="5:5" x14ac:dyDescent="0.15">
      <c r="E218" s="70"/>
    </row>
    <row r="219" spans="5:5" x14ac:dyDescent="0.15">
      <c r="E219" s="70"/>
    </row>
    <row r="220" spans="5:5" x14ac:dyDescent="0.15">
      <c r="E220" s="70"/>
    </row>
    <row r="221" spans="5:5" x14ac:dyDescent="0.15">
      <c r="E221" s="70"/>
    </row>
    <row r="222" spans="5:5" x14ac:dyDescent="0.15">
      <c r="E222" s="70"/>
    </row>
    <row r="223" spans="5:5" x14ac:dyDescent="0.15">
      <c r="E223" s="70"/>
    </row>
    <row r="224" spans="5:5" x14ac:dyDescent="0.15">
      <c r="E224" s="70"/>
    </row>
    <row r="225" spans="5:5" x14ac:dyDescent="0.15">
      <c r="E225" s="70"/>
    </row>
    <row r="226" spans="5:5" x14ac:dyDescent="0.15">
      <c r="E226" s="70"/>
    </row>
    <row r="227" spans="5:5" x14ac:dyDescent="0.15">
      <c r="E227" s="70"/>
    </row>
    <row r="228" spans="5:5" x14ac:dyDescent="0.15">
      <c r="E228" s="70"/>
    </row>
    <row r="229" spans="5:5" x14ac:dyDescent="0.15">
      <c r="E229" s="70"/>
    </row>
    <row r="230" spans="5:5" x14ac:dyDescent="0.15">
      <c r="E230" s="70"/>
    </row>
    <row r="231" spans="5:5" x14ac:dyDescent="0.15">
      <c r="E231" s="70"/>
    </row>
    <row r="232" spans="5:5" x14ac:dyDescent="0.15">
      <c r="E232" s="70"/>
    </row>
    <row r="233" spans="5:5" x14ac:dyDescent="0.15">
      <c r="E233" s="70"/>
    </row>
    <row r="234" spans="5:5" x14ac:dyDescent="0.15">
      <c r="E234" s="70"/>
    </row>
    <row r="235" spans="5:5" x14ac:dyDescent="0.15">
      <c r="E235" s="70"/>
    </row>
    <row r="236" spans="5:5" x14ac:dyDescent="0.15">
      <c r="E236" s="70"/>
    </row>
    <row r="237" spans="5:5" x14ac:dyDescent="0.15">
      <c r="E237" s="70"/>
    </row>
    <row r="238" spans="5:5" x14ac:dyDescent="0.15">
      <c r="E238" s="70"/>
    </row>
    <row r="239" spans="5:5" x14ac:dyDescent="0.15">
      <c r="E239" s="70"/>
    </row>
    <row r="240" spans="5:5" x14ac:dyDescent="0.15">
      <c r="E240" s="70"/>
    </row>
    <row r="241" spans="5:5" x14ac:dyDescent="0.15">
      <c r="E241" s="70"/>
    </row>
    <row r="242" spans="5:5" x14ac:dyDescent="0.15">
      <c r="E242" s="70"/>
    </row>
    <row r="243" spans="5:5" x14ac:dyDescent="0.15">
      <c r="E243" s="70"/>
    </row>
    <row r="244" spans="5:5" x14ac:dyDescent="0.15">
      <c r="E244" s="70"/>
    </row>
    <row r="245" spans="5:5" x14ac:dyDescent="0.15">
      <c r="E245" s="70"/>
    </row>
    <row r="246" spans="5:5" x14ac:dyDescent="0.15">
      <c r="E246" s="70"/>
    </row>
    <row r="247" spans="5:5" x14ac:dyDescent="0.15">
      <c r="E247" s="70"/>
    </row>
    <row r="248" spans="5:5" x14ac:dyDescent="0.15">
      <c r="E248" s="70"/>
    </row>
    <row r="249" spans="5:5" x14ac:dyDescent="0.15">
      <c r="E249" s="70"/>
    </row>
    <row r="250" spans="5:5" x14ac:dyDescent="0.15">
      <c r="E250" s="70"/>
    </row>
    <row r="251" spans="5:5" x14ac:dyDescent="0.15">
      <c r="E251" s="70"/>
    </row>
    <row r="252" spans="5:5" x14ac:dyDescent="0.15">
      <c r="E252" s="70"/>
    </row>
    <row r="253" spans="5:5" x14ac:dyDescent="0.15">
      <c r="E253" s="70"/>
    </row>
    <row r="254" spans="5:5" x14ac:dyDescent="0.15">
      <c r="E254" s="70"/>
    </row>
    <row r="255" spans="5:5" x14ac:dyDescent="0.15">
      <c r="E255" s="70"/>
    </row>
    <row r="256" spans="5:5" x14ac:dyDescent="0.15">
      <c r="E256" s="70"/>
    </row>
    <row r="257" spans="5:5" x14ac:dyDescent="0.15">
      <c r="E257" s="70"/>
    </row>
    <row r="258" spans="5:5" x14ac:dyDescent="0.15">
      <c r="E258" s="70"/>
    </row>
    <row r="259" spans="5:5" x14ac:dyDescent="0.15">
      <c r="E259" s="70"/>
    </row>
    <row r="260" spans="5:5" x14ac:dyDescent="0.15">
      <c r="E260" s="70"/>
    </row>
    <row r="261" spans="5:5" x14ac:dyDescent="0.15">
      <c r="E261" s="70"/>
    </row>
    <row r="262" spans="5:5" x14ac:dyDescent="0.15">
      <c r="E262" s="70"/>
    </row>
    <row r="263" spans="5:5" x14ac:dyDescent="0.15">
      <c r="E263" s="70"/>
    </row>
    <row r="264" spans="5:5" x14ac:dyDescent="0.15">
      <c r="E264" s="70"/>
    </row>
    <row r="265" spans="5:5" x14ac:dyDescent="0.15">
      <c r="E265" s="70"/>
    </row>
    <row r="266" spans="5:5" x14ac:dyDescent="0.15">
      <c r="E266" s="70"/>
    </row>
    <row r="267" spans="5:5" x14ac:dyDescent="0.15">
      <c r="E267" s="70"/>
    </row>
    <row r="268" spans="5:5" x14ac:dyDescent="0.15">
      <c r="E268" s="70"/>
    </row>
    <row r="269" spans="5:5" x14ac:dyDescent="0.15">
      <c r="E269" s="70"/>
    </row>
    <row r="270" spans="5:5" x14ac:dyDescent="0.15">
      <c r="E270" s="70"/>
    </row>
    <row r="271" spans="5:5" x14ac:dyDescent="0.15">
      <c r="E271" s="70"/>
    </row>
    <row r="272" spans="5:5" x14ac:dyDescent="0.15">
      <c r="E272" s="70"/>
    </row>
    <row r="273" spans="5:5" x14ac:dyDescent="0.15">
      <c r="E273" s="70"/>
    </row>
    <row r="274" spans="5:5" x14ac:dyDescent="0.15">
      <c r="E274" s="70"/>
    </row>
    <row r="275" spans="5:5" x14ac:dyDescent="0.15">
      <c r="E275" s="70"/>
    </row>
    <row r="276" spans="5:5" x14ac:dyDescent="0.15">
      <c r="E276" s="70"/>
    </row>
    <row r="277" spans="5:5" x14ac:dyDescent="0.15">
      <c r="E277" s="70"/>
    </row>
    <row r="278" spans="5:5" x14ac:dyDescent="0.15">
      <c r="E278" s="70"/>
    </row>
    <row r="279" spans="5:5" x14ac:dyDescent="0.15">
      <c r="E279" s="70"/>
    </row>
    <row r="280" spans="5:5" x14ac:dyDescent="0.15">
      <c r="E280" s="70"/>
    </row>
    <row r="281" spans="5:5" x14ac:dyDescent="0.15">
      <c r="E281" s="70"/>
    </row>
    <row r="282" spans="5:5" x14ac:dyDescent="0.15">
      <c r="E282" s="70"/>
    </row>
    <row r="283" spans="5:5" x14ac:dyDescent="0.15">
      <c r="E283" s="70"/>
    </row>
    <row r="284" spans="5:5" x14ac:dyDescent="0.15">
      <c r="E284" s="70"/>
    </row>
    <row r="285" spans="5:5" x14ac:dyDescent="0.15">
      <c r="E285" s="70"/>
    </row>
    <row r="286" spans="5:5" x14ac:dyDescent="0.15">
      <c r="E286" s="70"/>
    </row>
    <row r="287" spans="5:5" x14ac:dyDescent="0.15">
      <c r="E287" s="70"/>
    </row>
    <row r="288" spans="5:5" x14ac:dyDescent="0.15">
      <c r="E288" s="70"/>
    </row>
    <row r="289" spans="5:5" x14ac:dyDescent="0.15">
      <c r="E289" s="70"/>
    </row>
    <row r="290" spans="5:5" x14ac:dyDescent="0.15">
      <c r="E290" s="70"/>
    </row>
    <row r="291" spans="5:5" x14ac:dyDescent="0.15">
      <c r="E291" s="70"/>
    </row>
    <row r="292" spans="5:5" x14ac:dyDescent="0.15">
      <c r="E292" s="70"/>
    </row>
    <row r="293" spans="5:5" x14ac:dyDescent="0.15">
      <c r="E293" s="70"/>
    </row>
    <row r="294" spans="5:5" x14ac:dyDescent="0.15">
      <c r="E294" s="70"/>
    </row>
    <row r="295" spans="5:5" x14ac:dyDescent="0.15">
      <c r="E295" s="70"/>
    </row>
    <row r="296" spans="5:5" x14ac:dyDescent="0.15">
      <c r="E296" s="70"/>
    </row>
    <row r="297" spans="5:5" x14ac:dyDescent="0.15">
      <c r="E297" s="70"/>
    </row>
    <row r="298" spans="5:5" x14ac:dyDescent="0.15">
      <c r="E298" s="70"/>
    </row>
    <row r="299" spans="5:5" x14ac:dyDescent="0.15">
      <c r="E299" s="70"/>
    </row>
    <row r="300" spans="5:5" x14ac:dyDescent="0.15">
      <c r="E300" s="70"/>
    </row>
    <row r="301" spans="5:5" x14ac:dyDescent="0.15">
      <c r="E301" s="70"/>
    </row>
    <row r="302" spans="5:5" x14ac:dyDescent="0.15">
      <c r="E302" s="70"/>
    </row>
    <row r="303" spans="5:5" x14ac:dyDescent="0.15">
      <c r="E303" s="70"/>
    </row>
    <row r="304" spans="5:5" x14ac:dyDescent="0.15">
      <c r="E304" s="70"/>
    </row>
    <row r="305" spans="5:5" x14ac:dyDescent="0.15">
      <c r="E305" s="70"/>
    </row>
    <row r="306" spans="5:5" x14ac:dyDescent="0.15">
      <c r="E306" s="70"/>
    </row>
    <row r="307" spans="5:5" x14ac:dyDescent="0.15">
      <c r="E307" s="70"/>
    </row>
    <row r="308" spans="5:5" x14ac:dyDescent="0.15">
      <c r="E308" s="70"/>
    </row>
    <row r="309" spans="5:5" x14ac:dyDescent="0.15">
      <c r="E309" s="70"/>
    </row>
    <row r="310" spans="5:5" x14ac:dyDescent="0.15">
      <c r="E310" s="70"/>
    </row>
    <row r="311" spans="5:5" x14ac:dyDescent="0.15">
      <c r="E311" s="70"/>
    </row>
    <row r="312" spans="5:5" x14ac:dyDescent="0.15">
      <c r="E312" s="70"/>
    </row>
    <row r="313" spans="5:5" x14ac:dyDescent="0.15">
      <c r="E313" s="70"/>
    </row>
    <row r="314" spans="5:5" x14ac:dyDescent="0.15">
      <c r="E314" s="70"/>
    </row>
    <row r="315" spans="5:5" x14ac:dyDescent="0.15">
      <c r="E315" s="70"/>
    </row>
    <row r="316" spans="5:5" x14ac:dyDescent="0.15">
      <c r="E316" s="70"/>
    </row>
    <row r="317" spans="5:5" x14ac:dyDescent="0.15">
      <c r="E317" s="70"/>
    </row>
    <row r="318" spans="5:5" x14ac:dyDescent="0.15">
      <c r="E318" s="70"/>
    </row>
    <row r="319" spans="5:5" x14ac:dyDescent="0.15">
      <c r="E319" s="70"/>
    </row>
    <row r="320" spans="5:5" x14ac:dyDescent="0.15">
      <c r="E320" s="70"/>
    </row>
    <row r="321" spans="5:5" x14ac:dyDescent="0.15">
      <c r="E321" s="70"/>
    </row>
    <row r="322" spans="5:5" x14ac:dyDescent="0.15">
      <c r="E322" s="70"/>
    </row>
    <row r="323" spans="5:5" x14ac:dyDescent="0.15">
      <c r="E323" s="70"/>
    </row>
    <row r="324" spans="5:5" x14ac:dyDescent="0.15">
      <c r="E324" s="70"/>
    </row>
    <row r="325" spans="5:5" x14ac:dyDescent="0.15">
      <c r="E325" s="70"/>
    </row>
    <row r="326" spans="5:5" x14ac:dyDescent="0.15">
      <c r="E326" s="70"/>
    </row>
    <row r="327" spans="5:5" x14ac:dyDescent="0.15">
      <c r="E327" s="70"/>
    </row>
    <row r="328" spans="5:5" x14ac:dyDescent="0.15">
      <c r="E328" s="70"/>
    </row>
    <row r="329" spans="5:5" x14ac:dyDescent="0.15">
      <c r="E329" s="70"/>
    </row>
    <row r="330" spans="5:5" x14ac:dyDescent="0.15">
      <c r="E330" s="70"/>
    </row>
    <row r="331" spans="5:5" x14ac:dyDescent="0.15">
      <c r="E331" s="70"/>
    </row>
    <row r="332" spans="5:5" x14ac:dyDescent="0.15">
      <c r="E332" s="70"/>
    </row>
    <row r="333" spans="5:5" x14ac:dyDescent="0.15">
      <c r="E333" s="70"/>
    </row>
    <row r="334" spans="5:5" x14ac:dyDescent="0.15">
      <c r="E334" s="70"/>
    </row>
    <row r="335" spans="5:5" x14ac:dyDescent="0.15">
      <c r="E335" s="70"/>
    </row>
    <row r="336" spans="5:5" x14ac:dyDescent="0.15">
      <c r="E336" s="70"/>
    </row>
    <row r="337" spans="5:5" x14ac:dyDescent="0.15">
      <c r="E337" s="70"/>
    </row>
    <row r="338" spans="5:5" x14ac:dyDescent="0.15">
      <c r="E338" s="70"/>
    </row>
    <row r="339" spans="5:5" x14ac:dyDescent="0.15">
      <c r="E339" s="70"/>
    </row>
    <row r="340" spans="5:5" x14ac:dyDescent="0.15">
      <c r="E340" s="70"/>
    </row>
    <row r="341" spans="5:5" x14ac:dyDescent="0.15">
      <c r="E341" s="70"/>
    </row>
    <row r="342" spans="5:5" x14ac:dyDescent="0.15">
      <c r="E342" s="70"/>
    </row>
    <row r="343" spans="5:5" x14ac:dyDescent="0.15">
      <c r="E343" s="70"/>
    </row>
    <row r="344" spans="5:5" x14ac:dyDescent="0.15">
      <c r="E344" s="70"/>
    </row>
    <row r="345" spans="5:5" x14ac:dyDescent="0.15">
      <c r="E345" s="70"/>
    </row>
    <row r="346" spans="5:5" x14ac:dyDescent="0.15">
      <c r="E346" s="70"/>
    </row>
    <row r="347" spans="5:5" x14ac:dyDescent="0.15">
      <c r="E347" s="70"/>
    </row>
    <row r="348" spans="5:5" x14ac:dyDescent="0.15">
      <c r="E348" s="70"/>
    </row>
    <row r="349" spans="5:5" x14ac:dyDescent="0.15">
      <c r="E349" s="70"/>
    </row>
    <row r="350" spans="5:5" x14ac:dyDescent="0.15">
      <c r="E350" s="70"/>
    </row>
    <row r="351" spans="5:5" x14ac:dyDescent="0.15">
      <c r="E351" s="70"/>
    </row>
    <row r="352" spans="5:5" x14ac:dyDescent="0.15">
      <c r="E352" s="70"/>
    </row>
    <row r="353" spans="5:5" x14ac:dyDescent="0.15">
      <c r="E353" s="70"/>
    </row>
    <row r="354" spans="5:5" x14ac:dyDescent="0.15">
      <c r="E354" s="70"/>
    </row>
    <row r="355" spans="5:5" x14ac:dyDescent="0.15">
      <c r="E355" s="70"/>
    </row>
    <row r="356" spans="5:5" x14ac:dyDescent="0.15">
      <c r="E356" s="70"/>
    </row>
    <row r="357" spans="5:5" x14ac:dyDescent="0.15">
      <c r="E357" s="70"/>
    </row>
    <row r="358" spans="5:5" x14ac:dyDescent="0.15">
      <c r="E358" s="70"/>
    </row>
    <row r="359" spans="5:5" x14ac:dyDescent="0.15">
      <c r="E359" s="70"/>
    </row>
    <row r="360" spans="5:5" x14ac:dyDescent="0.15">
      <c r="E360" s="70"/>
    </row>
    <row r="361" spans="5:5" x14ac:dyDescent="0.15">
      <c r="E361" s="70"/>
    </row>
    <row r="362" spans="5:5" x14ac:dyDescent="0.15">
      <c r="E362" s="70"/>
    </row>
    <row r="363" spans="5:5" x14ac:dyDescent="0.15">
      <c r="E363" s="70"/>
    </row>
    <row r="364" spans="5:5" x14ac:dyDescent="0.15">
      <c r="E364" s="70"/>
    </row>
    <row r="365" spans="5:5" x14ac:dyDescent="0.15">
      <c r="E365" s="70"/>
    </row>
    <row r="366" spans="5:5" x14ac:dyDescent="0.15">
      <c r="E366" s="70"/>
    </row>
    <row r="367" spans="5:5" x14ac:dyDescent="0.15">
      <c r="E367" s="70"/>
    </row>
    <row r="368" spans="5:5" x14ac:dyDescent="0.15">
      <c r="E368" s="70"/>
    </row>
    <row r="369" spans="5:5" x14ac:dyDescent="0.15">
      <c r="E369" s="70"/>
    </row>
    <row r="370" spans="5:5" x14ac:dyDescent="0.15">
      <c r="E370" s="70"/>
    </row>
    <row r="371" spans="5:5" x14ac:dyDescent="0.15">
      <c r="E371" s="70"/>
    </row>
    <row r="372" spans="5:5" x14ac:dyDescent="0.15">
      <c r="E372" s="70"/>
    </row>
    <row r="373" spans="5:5" x14ac:dyDescent="0.15">
      <c r="E373" s="70"/>
    </row>
    <row r="374" spans="5:5" x14ac:dyDescent="0.15">
      <c r="E374" s="70"/>
    </row>
    <row r="375" spans="5:5" x14ac:dyDescent="0.15">
      <c r="E375" s="70"/>
    </row>
    <row r="376" spans="5:5" x14ac:dyDescent="0.15">
      <c r="E376" s="70"/>
    </row>
    <row r="377" spans="5:5" x14ac:dyDescent="0.15">
      <c r="E377" s="70"/>
    </row>
    <row r="378" spans="5:5" x14ac:dyDescent="0.15">
      <c r="E378" s="70"/>
    </row>
    <row r="379" spans="5:5" x14ac:dyDescent="0.15">
      <c r="E379" s="70"/>
    </row>
    <row r="380" spans="5:5" x14ac:dyDescent="0.15">
      <c r="E380" s="70"/>
    </row>
    <row r="381" spans="5:5" x14ac:dyDescent="0.15">
      <c r="E381" s="70"/>
    </row>
    <row r="382" spans="5:5" x14ac:dyDescent="0.15">
      <c r="E382" s="70"/>
    </row>
    <row r="383" spans="5:5" x14ac:dyDescent="0.15">
      <c r="E383" s="70"/>
    </row>
    <row r="384" spans="5:5" x14ac:dyDescent="0.15">
      <c r="E384" s="70"/>
    </row>
    <row r="385" spans="5:5" x14ac:dyDescent="0.15">
      <c r="E385" s="70"/>
    </row>
    <row r="386" spans="5:5" x14ac:dyDescent="0.15">
      <c r="E386" s="70"/>
    </row>
    <row r="387" spans="5:5" x14ac:dyDescent="0.15">
      <c r="E387" s="70"/>
    </row>
    <row r="388" spans="5:5" x14ac:dyDescent="0.15">
      <c r="E388" s="70"/>
    </row>
    <row r="389" spans="5:5" x14ac:dyDescent="0.15">
      <c r="E389" s="70"/>
    </row>
    <row r="390" spans="5:5" x14ac:dyDescent="0.15">
      <c r="E390" s="70"/>
    </row>
    <row r="391" spans="5:5" x14ac:dyDescent="0.15">
      <c r="E391" s="70"/>
    </row>
    <row r="392" spans="5:5" x14ac:dyDescent="0.15">
      <c r="E392" s="70"/>
    </row>
    <row r="393" spans="5:5" x14ac:dyDescent="0.15">
      <c r="E393" s="70"/>
    </row>
    <row r="394" spans="5:5" x14ac:dyDescent="0.15">
      <c r="E394" s="70"/>
    </row>
    <row r="395" spans="5:5" x14ac:dyDescent="0.15">
      <c r="E395" s="70"/>
    </row>
    <row r="396" spans="5:5" x14ac:dyDescent="0.15">
      <c r="E396" s="70"/>
    </row>
    <row r="397" spans="5:5" x14ac:dyDescent="0.15">
      <c r="E397" s="70"/>
    </row>
    <row r="398" spans="5:5" x14ac:dyDescent="0.15">
      <c r="E398" s="70"/>
    </row>
    <row r="399" spans="5:5" x14ac:dyDescent="0.15">
      <c r="E399" s="70"/>
    </row>
    <row r="400" spans="5:5" x14ac:dyDescent="0.15">
      <c r="E400" s="70"/>
    </row>
    <row r="401" spans="5:5" x14ac:dyDescent="0.15">
      <c r="E401" s="70"/>
    </row>
    <row r="402" spans="5:5" x14ac:dyDescent="0.15">
      <c r="E402" s="70"/>
    </row>
    <row r="403" spans="5:5" x14ac:dyDescent="0.15">
      <c r="E403" s="70"/>
    </row>
  </sheetData>
  <autoFilter ref="A3:F80"/>
  <mergeCells count="1">
    <mergeCell ref="A1:D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0"/>
  <sheetViews>
    <sheetView workbookViewId="0">
      <selection activeCell="D12" sqref="D12"/>
    </sheetView>
  </sheetViews>
  <sheetFormatPr baseColWidth="10" defaultColWidth="11.5" defaultRowHeight="13" x14ac:dyDescent="0.15"/>
  <cols>
    <col min="3" max="3" width="27.6640625" customWidth="1"/>
  </cols>
  <sheetData>
    <row r="4" spans="3:4" x14ac:dyDescent="0.15">
      <c r="C4" t="s">
        <v>20</v>
      </c>
      <c r="D4">
        <v>4.5</v>
      </c>
    </row>
    <row r="5" spans="3:4" x14ac:dyDescent="0.15">
      <c r="C5" t="s">
        <v>100</v>
      </c>
      <c r="D5">
        <v>1.5</v>
      </c>
    </row>
    <row r="6" spans="3:4" x14ac:dyDescent="0.15">
      <c r="C6" t="s">
        <v>101</v>
      </c>
      <c r="D6">
        <v>9.75</v>
      </c>
    </row>
    <row r="7" spans="3:4" x14ac:dyDescent="0.15">
      <c r="C7" t="s">
        <v>102</v>
      </c>
      <c r="D7">
        <v>27</v>
      </c>
    </row>
    <row r="8" spans="3:4" x14ac:dyDescent="0.15">
      <c r="C8" t="s">
        <v>103</v>
      </c>
      <c r="D8">
        <v>72</v>
      </c>
    </row>
    <row r="9" spans="3:4" x14ac:dyDescent="0.15">
      <c r="C9" t="s">
        <v>67</v>
      </c>
      <c r="D9">
        <v>32.5</v>
      </c>
    </row>
    <row r="10" spans="3:4" x14ac:dyDescent="0.15">
      <c r="C10" t="s">
        <v>85</v>
      </c>
      <c r="D10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Terminplan Diplomarbeit 2016</vt:lpstr>
      <vt:lpstr>Zeiterfassung</vt:lpstr>
      <vt:lpstr>Tabelle1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Dubach</dc:creator>
  <cp:keywords/>
  <dc:description/>
  <cp:lastModifiedBy>Ein Microsoft Office-Anwender</cp:lastModifiedBy>
  <cp:revision/>
  <dcterms:created xsi:type="dcterms:W3CDTF">1999-09-23T07:38:11Z</dcterms:created>
  <dcterms:modified xsi:type="dcterms:W3CDTF">2016-09-21T19:30:52Z</dcterms:modified>
  <cp:category/>
  <cp:contentStatus/>
</cp:coreProperties>
</file>