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itcomsec1.sharepoint.com/sites/TASOWsProjectTracking/Shared Documents/Ops Reporting/Client AWS Monthly Cost Reports/NBI AWS Monthly Cost Reports/"/>
    </mc:Choice>
  </mc:AlternateContent>
  <xr:revisionPtr revIDLastSave="2100" documentId="8_{9646D0BA-18C4-4209-BD2D-6129C24476FA}" xr6:coauthVersionLast="47" xr6:coauthVersionMax="47" xr10:uidLastSave="{3F141C63-C7FC-42FA-AAC8-15FA59C72AF0}"/>
  <bookViews>
    <workbookView xWindow="-120" yWindow="-120" windowWidth="29040" windowHeight="15990" tabRatio="899" activeTab="1" xr2:uid="{92B7C501-9D94-4218-91F8-ECA460724176}"/>
  </bookViews>
  <sheets>
    <sheet name="HL_charts_reports" sheetId="14" r:id="rId1"/>
    <sheet name="Cost overview by CompanyDept" sheetId="23" r:id="rId2"/>
    <sheet name="PivotT_Comp-Dep-App" sheetId="32" r:id="rId3"/>
    <sheet name="SharedCosts_breakdowns" sheetId="33" r:id="rId4"/>
    <sheet name="Raw_export" sheetId="31" state="hidden" r:id="rId5"/>
    <sheet name="Mapping Table" sheetId="30" r:id="rId6"/>
    <sheet name="CostByService-DataPlatform" sheetId="34" state="hidden" r:id="rId7"/>
    <sheet name="CostByService-DP-IOE" sheetId="36" state="hidden" r:id="rId8"/>
    <sheet name="CostByService-DataIngestion" sheetId="35" state="hidden" r:id="rId9"/>
  </sheets>
  <definedNames>
    <definedName name="_xlnm._FilterDatabase" localSheetId="8" hidden="1">'CostByService-DataIngestion'!$A$28:$G$54</definedName>
    <definedName name="_xlnm._FilterDatabase" localSheetId="6" hidden="1">'CostByService-DataPlatform'!$A$32:$G$74</definedName>
    <definedName name="_xlnm._FilterDatabase" localSheetId="7" hidden="1">'CostByService-DP-IOE'!$A$27:$G$60</definedName>
    <definedName name="_xlnm._FilterDatabase" localSheetId="5" hidden="1">'Mapping Table'!$A$1:$H$627</definedName>
    <definedName name="_xlnm._FilterDatabase" localSheetId="4" hidden="1">Raw_export!$A$1:$N$476</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 i="23" l="1"/>
  <c r="C22" i="23"/>
  <c r="D22" i="23"/>
  <c r="E22" i="23"/>
  <c r="F22" i="23"/>
  <c r="G22" i="23"/>
  <c r="H55" i="14"/>
  <c r="G55" i="14"/>
  <c r="F55" i="14"/>
  <c r="D118" i="14"/>
  <c r="E118" i="14"/>
  <c r="F118" i="14"/>
  <c r="G118" i="14"/>
  <c r="H118" i="14"/>
  <c r="D119" i="14"/>
  <c r="E119" i="14"/>
  <c r="F119" i="14"/>
  <c r="G119" i="14"/>
  <c r="H119" i="14"/>
  <c r="D120" i="14"/>
  <c r="E120" i="14"/>
  <c r="F120" i="14"/>
  <c r="G120" i="14"/>
  <c r="H120" i="14"/>
  <c r="D121" i="14"/>
  <c r="E121" i="14"/>
  <c r="F121" i="14"/>
  <c r="G121" i="14"/>
  <c r="H121" i="14"/>
  <c r="D122" i="14"/>
  <c r="E122" i="14"/>
  <c r="F122" i="14"/>
  <c r="G122" i="14"/>
  <c r="H122" i="14"/>
  <c r="D123" i="14"/>
  <c r="E123" i="14"/>
  <c r="F123" i="14"/>
  <c r="G123" i="14"/>
  <c r="H123" i="14"/>
  <c r="C118" i="14"/>
  <c r="C119" i="14"/>
  <c r="C120" i="14"/>
  <c r="C121" i="14"/>
  <c r="C122" i="14"/>
  <c r="C123" i="14"/>
  <c r="B118" i="14"/>
  <c r="B119" i="14"/>
  <c r="B120" i="14"/>
  <c r="B121" i="14"/>
  <c r="B122" i="14"/>
  <c r="B123" i="14"/>
  <c r="C31" i="23"/>
  <c r="D31" i="23"/>
  <c r="E31" i="23"/>
  <c r="F31" i="23"/>
  <c r="B31" i="23"/>
  <c r="G31" i="23"/>
  <c r="B56" i="14"/>
  <c r="B57" i="14"/>
  <c r="B58" i="14"/>
  <c r="B59" i="14"/>
  <c r="B55" i="14"/>
  <c r="B85" i="14"/>
  <c r="B86" i="14"/>
  <c r="B87" i="14"/>
  <c r="B88" i="14"/>
  <c r="B89" i="14"/>
  <c r="B90" i="14"/>
  <c r="B91" i="14"/>
  <c r="B92" i="14"/>
  <c r="B84" i="14"/>
  <c r="D84" i="14"/>
  <c r="E84" i="14"/>
  <c r="F84" i="14"/>
  <c r="G84" i="14"/>
  <c r="H84" i="14"/>
  <c r="D85" i="14"/>
  <c r="E85" i="14"/>
  <c r="F85" i="14"/>
  <c r="G85" i="14"/>
  <c r="H85" i="14"/>
  <c r="D86" i="14"/>
  <c r="E86" i="14"/>
  <c r="F86" i="14"/>
  <c r="G86" i="14"/>
  <c r="H86" i="14"/>
  <c r="D87" i="14"/>
  <c r="E87" i="14"/>
  <c r="F87" i="14"/>
  <c r="G87" i="14"/>
  <c r="H87" i="14"/>
  <c r="D88" i="14"/>
  <c r="E88" i="14"/>
  <c r="F88" i="14"/>
  <c r="G88" i="14"/>
  <c r="H88" i="14"/>
  <c r="D89" i="14"/>
  <c r="E89" i="14"/>
  <c r="F89" i="14"/>
  <c r="G89" i="14"/>
  <c r="H89" i="14"/>
  <c r="D90" i="14"/>
  <c r="E90" i="14"/>
  <c r="F90" i="14"/>
  <c r="G90" i="14"/>
  <c r="H90" i="14"/>
  <c r="D91" i="14"/>
  <c r="E91" i="14"/>
  <c r="F91" i="14"/>
  <c r="G91" i="14"/>
  <c r="H91" i="14"/>
  <c r="D92" i="14"/>
  <c r="E92" i="14"/>
  <c r="F92" i="14"/>
  <c r="G92" i="14"/>
  <c r="H92" i="14"/>
  <c r="C85" i="14"/>
  <c r="C86" i="14"/>
  <c r="C87" i="14"/>
  <c r="C88" i="14"/>
  <c r="C89" i="14"/>
  <c r="C90" i="14"/>
  <c r="C91" i="14"/>
  <c r="C92" i="14"/>
  <c r="C84" i="14"/>
  <c r="D55" i="14"/>
  <c r="E55" i="14"/>
  <c r="D56" i="14"/>
  <c r="E56" i="14"/>
  <c r="F56" i="14"/>
  <c r="G56" i="14"/>
  <c r="H56" i="14"/>
  <c r="D57" i="14"/>
  <c r="E57" i="14"/>
  <c r="F57" i="14"/>
  <c r="G57" i="14"/>
  <c r="H57" i="14"/>
  <c r="D58" i="14"/>
  <c r="E58" i="14"/>
  <c r="F58" i="14"/>
  <c r="G58" i="14"/>
  <c r="H58" i="14"/>
  <c r="D59" i="14"/>
  <c r="E59" i="14"/>
  <c r="F59" i="14"/>
  <c r="G59" i="14"/>
  <c r="H59" i="14"/>
  <c r="C56" i="14"/>
  <c r="C57" i="14"/>
  <c r="C58" i="14"/>
  <c r="C59" i="14"/>
  <c r="C55" i="14"/>
  <c r="C3" i="23"/>
  <c r="D54" i="14" s="1"/>
  <c r="D3" i="23"/>
  <c r="E117" i="14" s="1"/>
  <c r="E3" i="23"/>
  <c r="F83" i="14" s="1"/>
  <c r="F3" i="23"/>
  <c r="G117" i="14" s="1"/>
  <c r="G3" i="23"/>
  <c r="H54" i="14" s="1"/>
  <c r="B3" i="23"/>
  <c r="C117" i="14" s="1"/>
  <c r="D447" i="30"/>
  <c r="D416" i="30"/>
  <c r="D425" i="30"/>
  <c r="D423" i="30"/>
  <c r="D424" i="30"/>
  <c r="D419" i="30"/>
  <c r="D418" i="30"/>
  <c r="D445" i="30"/>
  <c r="D456" i="30"/>
  <c r="D458" i="30"/>
  <c r="D457" i="30"/>
  <c r="D421" i="30"/>
  <c r="D449" i="30"/>
  <c r="D435" i="30"/>
  <c r="D432" i="30"/>
  <c r="D443" i="30"/>
  <c r="D444" i="30"/>
  <c r="D442" i="30"/>
  <c r="D403" i="30"/>
  <c r="D452" i="30"/>
  <c r="D420" i="30"/>
  <c r="D431" i="30"/>
  <c r="D434" i="30"/>
  <c r="D459" i="30"/>
  <c r="D422" i="30"/>
  <c r="D433" i="30"/>
  <c r="D413" i="30"/>
  <c r="D409" i="30"/>
  <c r="D437" i="30"/>
  <c r="D404" i="30"/>
  <c r="D453" i="30"/>
  <c r="D450" i="30"/>
  <c r="D455" i="30"/>
  <c r="D446" i="30"/>
  <c r="D451" i="30"/>
  <c r="D429" i="30"/>
  <c r="D427" i="30"/>
  <c r="D440" i="30"/>
  <c r="D441" i="30"/>
  <c r="D406" i="30"/>
  <c r="D426" i="30"/>
  <c r="D428" i="30"/>
  <c r="D407" i="30"/>
  <c r="D405" i="30"/>
  <c r="D408" i="30"/>
  <c r="D411" i="30"/>
  <c r="D410" i="30"/>
  <c r="D448" i="30"/>
  <c r="D454" i="30"/>
  <c r="D438" i="30"/>
  <c r="D393" i="30"/>
  <c r="D303" i="30"/>
  <c r="D543" i="30"/>
  <c r="D544" i="30"/>
  <c r="D545" i="30"/>
  <c r="D546" i="30"/>
  <c r="D547" i="30"/>
  <c r="D548" i="30"/>
  <c r="D549" i="30"/>
  <c r="D550" i="30"/>
  <c r="D551" i="30"/>
  <c r="D552" i="30"/>
  <c r="D553" i="30"/>
  <c r="D554" i="30"/>
  <c r="D555" i="30"/>
  <c r="D556" i="30"/>
  <c r="D557" i="30"/>
  <c r="D558" i="30"/>
  <c r="D559" i="30"/>
  <c r="D560" i="30"/>
  <c r="D561" i="30"/>
  <c r="D562" i="30"/>
  <c r="D563" i="30"/>
  <c r="D564" i="30"/>
  <c r="D565" i="30"/>
  <c r="D566" i="30"/>
  <c r="D567" i="30"/>
  <c r="D568" i="30"/>
  <c r="D569" i="30"/>
  <c r="D570" i="30"/>
  <c r="D571" i="30"/>
  <c r="D572" i="30"/>
  <c r="D573" i="30"/>
  <c r="D574" i="30"/>
  <c r="D575" i="30"/>
  <c r="D576" i="30"/>
  <c r="D577" i="30"/>
  <c r="D578" i="30"/>
  <c r="D579" i="30"/>
  <c r="D580" i="30"/>
  <c r="D581" i="30"/>
  <c r="D582" i="30"/>
  <c r="D583" i="30"/>
  <c r="D584" i="30"/>
  <c r="D585" i="30"/>
  <c r="D586" i="30"/>
  <c r="D587" i="30"/>
  <c r="D588" i="30"/>
  <c r="D589" i="30"/>
  <c r="D590" i="30"/>
  <c r="D591" i="30"/>
  <c r="D592" i="30"/>
  <c r="D593" i="30"/>
  <c r="D594" i="30"/>
  <c r="D595" i="30"/>
  <c r="D596" i="30"/>
  <c r="D597" i="30"/>
  <c r="D598" i="30"/>
  <c r="D599" i="30"/>
  <c r="D600" i="30"/>
  <c r="D601" i="30"/>
  <c r="D602" i="30"/>
  <c r="D603" i="30"/>
  <c r="D604" i="30"/>
  <c r="D605" i="30"/>
  <c r="D606" i="30"/>
  <c r="D607" i="30"/>
  <c r="D608" i="30"/>
  <c r="D609" i="30"/>
  <c r="D610" i="30"/>
  <c r="D611" i="30"/>
  <c r="D612" i="30"/>
  <c r="D613" i="30"/>
  <c r="D614" i="30"/>
  <c r="D615" i="30"/>
  <c r="D616" i="30"/>
  <c r="D617" i="30"/>
  <c r="D618" i="30"/>
  <c r="D619" i="30"/>
  <c r="D620" i="30"/>
  <c r="D621" i="30"/>
  <c r="D622" i="30"/>
  <c r="D623" i="30"/>
  <c r="D624" i="30"/>
  <c r="D625" i="30"/>
  <c r="D626" i="30"/>
  <c r="D627" i="30"/>
  <c r="F124" i="14" l="1"/>
  <c r="H124" i="14"/>
  <c r="D124" i="14"/>
  <c r="G124" i="14"/>
  <c r="E124" i="14"/>
  <c r="F117" i="14"/>
  <c r="C124" i="14"/>
  <c r="F54" i="14"/>
  <c r="G54" i="14"/>
  <c r="C148" i="14"/>
  <c r="G27" i="14"/>
  <c r="F27" i="14"/>
  <c r="E83" i="14"/>
  <c r="D83" i="14"/>
  <c r="D148" i="14"/>
  <c r="C27" i="14"/>
  <c r="E27" i="14"/>
  <c r="G83" i="14"/>
  <c r="C54" i="14"/>
  <c r="E54" i="14"/>
  <c r="H117" i="14"/>
  <c r="D117" i="14"/>
  <c r="C83" i="14"/>
  <c r="E148" i="14"/>
  <c r="H83" i="14"/>
  <c r="H27" i="14"/>
  <c r="D27" i="14"/>
  <c r="G60" i="14"/>
  <c r="F148" i="14"/>
  <c r="H60" i="14"/>
  <c r="G93" i="14"/>
  <c r="H93" i="14"/>
  <c r="G148" i="14" l="1"/>
  <c r="H148" i="14"/>
  <c r="D417" i="30"/>
  <c r="D316" i="30"/>
  <c r="D165" i="30"/>
  <c r="D154" i="30"/>
  <c r="D159" i="30"/>
  <c r="D120" i="30"/>
  <c r="D129" i="30"/>
  <c r="H129" i="30" s="1"/>
  <c r="D124" i="30"/>
  <c r="H124" i="30" s="1"/>
  <c r="D507" i="30"/>
  <c r="H507" i="30" s="1"/>
  <c r="D508" i="30"/>
  <c r="H508" i="30" s="1"/>
  <c r="D470" i="30"/>
  <c r="H470" i="30" s="1"/>
  <c r="D213" i="30"/>
  <c r="H213" i="30" s="1"/>
  <c r="D189" i="30"/>
  <c r="H189" i="30" s="1"/>
  <c r="D216" i="30"/>
  <c r="H216" i="30" s="1"/>
  <c r="D178" i="30"/>
  <c r="H178" i="30" s="1"/>
  <c r="D185" i="30"/>
  <c r="H185" i="30" s="1"/>
  <c r="D380" i="30"/>
  <c r="H380" i="30" s="1"/>
  <c r="D381" i="30"/>
  <c r="H381" i="30" s="1"/>
  <c r="D331" i="30"/>
  <c r="H331" i="30" s="1"/>
  <c r="D341" i="30"/>
  <c r="H341" i="30" s="1"/>
  <c r="D342" i="30"/>
  <c r="H342" i="30" s="1"/>
  <c r="D332" i="30"/>
  <c r="H332" i="30" s="1"/>
  <c r="D301" i="30"/>
  <c r="H301" i="30" s="1"/>
  <c r="D305" i="30"/>
  <c r="H305" i="30" s="1"/>
  <c r="D276" i="30"/>
  <c r="H276" i="30" s="1"/>
  <c r="D281" i="30"/>
  <c r="H281" i="30" s="1"/>
  <c r="D108" i="30"/>
  <c r="H108" i="30" s="1"/>
  <c r="D66" i="30"/>
  <c r="H66" i="30" s="1"/>
  <c r="D101" i="30"/>
  <c r="H101" i="30" s="1"/>
  <c r="D98" i="30"/>
  <c r="D72" i="30"/>
  <c r="D111" i="30"/>
  <c r="H111" i="30" s="1"/>
  <c r="D69" i="30"/>
  <c r="H69" i="30" s="1"/>
  <c r="D65" i="30"/>
  <c r="H65" i="30" s="1"/>
  <c r="D113" i="30"/>
  <c r="H113" i="30" s="1"/>
  <c r="D74" i="30"/>
  <c r="H74" i="30" s="1"/>
  <c r="D110" i="30"/>
  <c r="H110" i="30" s="1"/>
  <c r="D64" i="30"/>
  <c r="H64" i="30" s="1"/>
  <c r="D271" i="30"/>
  <c r="D321" i="30"/>
  <c r="D322" i="30"/>
  <c r="D324" i="30"/>
  <c r="D320" i="30"/>
  <c r="D325" i="30"/>
  <c r="D323" i="30"/>
  <c r="D467" i="30"/>
  <c r="D60" i="30"/>
  <c r="D183" i="30"/>
  <c r="D132" i="30"/>
  <c r="D133" i="30"/>
  <c r="D188" i="30"/>
  <c r="D480" i="30"/>
  <c r="D134" i="30"/>
  <c r="D481" i="30"/>
  <c r="D190" i="30"/>
  <c r="D78" i="30"/>
  <c r="D54" i="30"/>
  <c r="D166" i="30"/>
  <c r="D121" i="30"/>
  <c r="D468" i="30"/>
  <c r="D122" i="30"/>
  <c r="D176" i="30"/>
  <c r="D233" i="30"/>
  <c r="D469" i="30"/>
  <c r="D177" i="30"/>
  <c r="D4" i="30"/>
  <c r="D330" i="30"/>
  <c r="D275" i="30"/>
  <c r="D5" i="30"/>
  <c r="D61" i="30"/>
  <c r="D62" i="30"/>
  <c r="D63" i="30"/>
  <c r="D125" i="30"/>
  <c r="D6" i="30"/>
  <c r="D471" i="30"/>
  <c r="D179" i="30"/>
  <c r="D333" i="30"/>
  <c r="D334" i="30"/>
  <c r="D277" i="30"/>
  <c r="D67" i="30"/>
  <c r="D68" i="30"/>
  <c r="D127" i="30"/>
  <c r="D8" i="30"/>
  <c r="D235" i="30"/>
  <c r="D181" i="30"/>
  <c r="D473" i="30"/>
  <c r="D182" i="30"/>
  <c r="D56" i="30"/>
  <c r="D337" i="30"/>
  <c r="D338" i="30"/>
  <c r="D279" i="30"/>
  <c r="D55" i="30"/>
  <c r="D126" i="30"/>
  <c r="D7" i="30"/>
  <c r="D234" i="30"/>
  <c r="D472" i="30"/>
  <c r="D180" i="30"/>
  <c r="D335" i="30"/>
  <c r="D336" i="30"/>
  <c r="D278" i="30"/>
  <c r="D315" i="30"/>
  <c r="D412" i="30"/>
  <c r="D318" i="30"/>
  <c r="D430" i="30"/>
  <c r="D436" i="30"/>
  <c r="D230" i="30"/>
  <c r="D319" i="30"/>
  <c r="D439" i="30"/>
  <c r="D70" i="30"/>
  <c r="D402" i="30"/>
  <c r="D525" i="30"/>
  <c r="D317" i="30"/>
  <c r="D414" i="30"/>
  <c r="D415" i="30"/>
  <c r="D266" i="30"/>
  <c r="D48" i="30"/>
  <c r="D49" i="30"/>
  <c r="D50" i="30"/>
  <c r="D51" i="30"/>
  <c r="D52" i="30"/>
  <c r="D53" i="30"/>
  <c r="D34" i="30"/>
  <c r="D86" i="30"/>
  <c r="D151" i="30"/>
  <c r="D379" i="30"/>
  <c r="D211" i="30"/>
  <c r="D102" i="30"/>
  <c r="D33" i="30"/>
  <c r="D212" i="30"/>
  <c r="D103" i="30"/>
  <c r="D155" i="30"/>
  <c r="D35" i="30"/>
  <c r="D255" i="30"/>
  <c r="D509" i="30"/>
  <c r="D214" i="30"/>
  <c r="D382" i="30"/>
  <c r="D383" i="30"/>
  <c r="D302" i="30"/>
  <c r="D104" i="30"/>
  <c r="D256" i="30"/>
  <c r="D156" i="30"/>
  <c r="D157" i="30"/>
  <c r="D36" i="30"/>
  <c r="D105" i="30"/>
  <c r="D257" i="30"/>
  <c r="D106" i="30"/>
  <c r="D510" i="30"/>
  <c r="D215" i="30"/>
  <c r="D107" i="30"/>
  <c r="D384" i="30"/>
  <c r="D385" i="30"/>
  <c r="D304" i="30"/>
  <c r="D158" i="30"/>
  <c r="D37" i="30"/>
  <c r="D258" i="30"/>
  <c r="D386" i="30"/>
  <c r="D160" i="30"/>
  <c r="D38" i="30"/>
  <c r="D511" i="30"/>
  <c r="D217" i="30"/>
  <c r="D259" i="30"/>
  <c r="D218" i="30"/>
  <c r="D512" i="30"/>
  <c r="D219" i="30"/>
  <c r="D109" i="30"/>
  <c r="D387" i="30"/>
  <c r="D388" i="30"/>
  <c r="D306" i="30"/>
  <c r="D39" i="30"/>
  <c r="D161" i="30"/>
  <c r="D260" i="30"/>
  <c r="D513" i="30"/>
  <c r="D220" i="30"/>
  <c r="D221" i="30"/>
  <c r="D521" i="30"/>
  <c r="D58" i="30"/>
  <c r="D522" i="30"/>
  <c r="D71" i="30"/>
  <c r="D267" i="30"/>
  <c r="D76" i="30"/>
  <c r="D130" i="30"/>
  <c r="D186" i="30"/>
  <c r="D268" i="30"/>
  <c r="D343" i="30"/>
  <c r="D477" i="30"/>
  <c r="D527" i="30"/>
  <c r="D12" i="30"/>
  <c r="D77" i="30"/>
  <c r="D131" i="30"/>
  <c r="D172" i="30"/>
  <c r="D187" i="30"/>
  <c r="D237" i="30"/>
  <c r="D269" i="30"/>
  <c r="D282" i="30"/>
  <c r="D344" i="30"/>
  <c r="D478" i="30"/>
  <c r="D528" i="30"/>
  <c r="D13" i="30"/>
  <c r="D238" i="30"/>
  <c r="D283" i="30"/>
  <c r="D345" i="30"/>
  <c r="D479" i="30"/>
  <c r="D529" i="30"/>
  <c r="D530" i="30"/>
  <c r="D87" i="30"/>
  <c r="D173" i="30"/>
  <c r="D270" i="30"/>
  <c r="D460" i="30"/>
  <c r="D462" i="30"/>
  <c r="D463" i="30"/>
  <c r="D531" i="30"/>
  <c r="D534" i="30"/>
  <c r="D535" i="30"/>
  <c r="D537" i="30"/>
  <c r="D40" i="30"/>
  <c r="D514" i="30"/>
  <c r="D307" i="30"/>
  <c r="D542" i="30"/>
  <c r="D139" i="30"/>
  <c r="D19" i="30"/>
  <c r="D79" i="30"/>
  <c r="D242" i="30"/>
  <c r="D80" i="30"/>
  <c r="D487" i="30"/>
  <c r="D195" i="30"/>
  <c r="D81" i="30"/>
  <c r="D351" i="30"/>
  <c r="D82" i="30"/>
  <c r="D352" i="30"/>
  <c r="D83" i="30"/>
  <c r="D287" i="30"/>
  <c r="D523" i="30"/>
  <c r="D524" i="30"/>
  <c r="D526" i="30"/>
  <c r="D532" i="30"/>
  <c r="D197" i="30"/>
  <c r="D141" i="30"/>
  <c r="D21" i="30"/>
  <c r="D244" i="30"/>
  <c r="D490" i="30"/>
  <c r="D198" i="30"/>
  <c r="D355" i="30"/>
  <c r="D356" i="30"/>
  <c r="D289" i="30"/>
  <c r="D533" i="30"/>
  <c r="D142" i="30"/>
  <c r="D22" i="30"/>
  <c r="D245" i="30"/>
  <c r="D491" i="30"/>
  <c r="D199" i="30"/>
  <c r="D357" i="30"/>
  <c r="D358" i="30"/>
  <c r="D23" i="30"/>
  <c r="D290" i="30"/>
  <c r="D117" i="30"/>
  <c r="D2" i="30"/>
  <c r="D231" i="30"/>
  <c r="D465" i="30"/>
  <c r="D174" i="30"/>
  <c r="D326" i="30"/>
  <c r="D327" i="30"/>
  <c r="D273" i="30"/>
  <c r="D118" i="30"/>
  <c r="D3" i="30"/>
  <c r="D232" i="30"/>
  <c r="D466" i="30"/>
  <c r="D175" i="30"/>
  <c r="D328" i="30"/>
  <c r="D329" i="30"/>
  <c r="D274" i="30"/>
  <c r="D73" i="30"/>
  <c r="D128" i="30"/>
  <c r="D9" i="30"/>
  <c r="D236" i="30"/>
  <c r="D474" i="30"/>
  <c r="D184" i="30"/>
  <c r="D339" i="30"/>
  <c r="D340" i="30"/>
  <c r="D280" i="30"/>
  <c r="D475" i="30"/>
  <c r="D10" i="30"/>
  <c r="D476" i="30"/>
  <c r="D135" i="30"/>
  <c r="D16" i="30"/>
  <c r="D239" i="30"/>
  <c r="D483" i="30"/>
  <c r="D191" i="30"/>
  <c r="D346" i="30"/>
  <c r="D347" i="30"/>
  <c r="D284" i="30"/>
  <c r="D136" i="30"/>
  <c r="D17" i="30"/>
  <c r="D240" i="30"/>
  <c r="D484" i="30"/>
  <c r="D192" i="30"/>
  <c r="D348" i="30"/>
  <c r="D349" i="30"/>
  <c r="D285" i="30"/>
  <c r="D84" i="30"/>
  <c r="D145" i="30"/>
  <c r="D26" i="30"/>
  <c r="D247" i="30"/>
  <c r="D494" i="30"/>
  <c r="D203" i="30"/>
  <c r="D362" i="30"/>
  <c r="D363" i="30"/>
  <c r="D293" i="30"/>
  <c r="D148" i="30"/>
  <c r="D250" i="30"/>
  <c r="D500" i="30"/>
  <c r="D206" i="30"/>
  <c r="D368" i="30"/>
  <c r="D369" i="30"/>
  <c r="D296" i="30"/>
  <c r="D28" i="30"/>
  <c r="D149" i="30"/>
  <c r="D90" i="30"/>
  <c r="D29" i="30"/>
  <c r="D251" i="30"/>
  <c r="D501" i="30"/>
  <c r="D207" i="30"/>
  <c r="D370" i="30"/>
  <c r="D371" i="30"/>
  <c r="D297" i="30"/>
  <c r="D152" i="30"/>
  <c r="D31" i="30"/>
  <c r="D253" i="30"/>
  <c r="D504" i="30"/>
  <c r="D209" i="30"/>
  <c r="D374" i="30"/>
  <c r="D375" i="30"/>
  <c r="D299" i="30"/>
  <c r="D171" i="30"/>
  <c r="D47" i="30"/>
  <c r="D265" i="30"/>
  <c r="D520" i="30"/>
  <c r="D229" i="30"/>
  <c r="D400" i="30"/>
  <c r="D401" i="30"/>
  <c r="D314" i="30"/>
  <c r="D123" i="30"/>
  <c r="D14" i="30"/>
  <c r="D15" i="30"/>
  <c r="D482" i="30"/>
  <c r="D137" i="30"/>
  <c r="D18" i="30"/>
  <c r="D241" i="30"/>
  <c r="D138" i="30"/>
  <c r="D485" i="30"/>
  <c r="D193" i="30"/>
  <c r="D486" i="30"/>
  <c r="D194" i="30"/>
  <c r="D350" i="30"/>
  <c r="D286" i="30"/>
  <c r="D488" i="30"/>
  <c r="D85" i="30"/>
  <c r="D20" i="30"/>
  <c r="D140" i="30"/>
  <c r="D196" i="30"/>
  <c r="D243" i="30"/>
  <c r="D288" i="30"/>
  <c r="D353" i="30"/>
  <c r="D354" i="30"/>
  <c r="D489" i="30"/>
  <c r="D24" i="30"/>
  <c r="D200" i="30"/>
  <c r="D291" i="30"/>
  <c r="D359" i="30"/>
  <c r="D495" i="30"/>
  <c r="D496" i="30"/>
  <c r="D378" i="30"/>
  <c r="D44" i="30"/>
  <c r="D114" i="30"/>
  <c r="D115" i="30"/>
  <c r="D464" i="30"/>
  <c r="D57" i="30"/>
  <c r="D116" i="30"/>
  <c r="D88" i="30"/>
  <c r="D144" i="30"/>
  <c r="D493" i="30"/>
  <c r="D202" i="30"/>
  <c r="D143" i="30"/>
  <c r="D25" i="30"/>
  <c r="D246" i="30"/>
  <c r="D492" i="30"/>
  <c r="D201" i="30"/>
  <c r="D360" i="30"/>
  <c r="D361" i="30"/>
  <c r="D292" i="30"/>
  <c r="D536" i="30"/>
  <c r="D497" i="30"/>
  <c r="D146" i="30"/>
  <c r="D89" i="30"/>
  <c r="D147" i="30"/>
  <c r="D27" i="30"/>
  <c r="D248" i="30"/>
  <c r="D249" i="30"/>
  <c r="D498" i="30"/>
  <c r="D499" i="30"/>
  <c r="D204" i="30"/>
  <c r="D205" i="30"/>
  <c r="D364" i="30"/>
  <c r="D365" i="30"/>
  <c r="D366" i="30"/>
  <c r="D367" i="30"/>
  <c r="D294" i="30"/>
  <c r="D295" i="30"/>
  <c r="D150" i="30"/>
  <c r="D30" i="30"/>
  <c r="D91" i="30"/>
  <c r="D252" i="30"/>
  <c r="D502" i="30"/>
  <c r="D208" i="30"/>
  <c r="D92" i="30"/>
  <c r="D93" i="30"/>
  <c r="D372" i="30"/>
  <c r="D94" i="30"/>
  <c r="D373" i="30"/>
  <c r="D298" i="30"/>
  <c r="D95" i="30"/>
  <c r="D503" i="30"/>
  <c r="D75" i="30"/>
  <c r="D11" i="30"/>
  <c r="D461" i="30"/>
  <c r="D96" i="30"/>
  <c r="D538" i="30"/>
  <c r="D97" i="30"/>
  <c r="D539" i="30"/>
  <c r="D540" i="30"/>
  <c r="D541" i="30"/>
  <c r="D153" i="30"/>
  <c r="D32" i="30"/>
  <c r="D99" i="30"/>
  <c r="D254" i="30"/>
  <c r="D100" i="30"/>
  <c r="D506" i="30"/>
  <c r="D210" i="30"/>
  <c r="D376" i="30"/>
  <c r="D377" i="30"/>
  <c r="D300" i="30"/>
  <c r="D272" i="30"/>
  <c r="D505" i="30"/>
  <c r="D162" i="30"/>
  <c r="D163" i="30"/>
  <c r="D41" i="30"/>
  <c r="D42" i="30"/>
  <c r="D261" i="30"/>
  <c r="D262" i="30"/>
  <c r="D515" i="30"/>
  <c r="D516" i="30"/>
  <c r="D222" i="30"/>
  <c r="D223" i="30"/>
  <c r="D389" i="30"/>
  <c r="D390" i="30"/>
  <c r="D391" i="30"/>
  <c r="D392" i="30"/>
  <c r="D308" i="30"/>
  <c r="D309" i="30"/>
  <c r="D112" i="30"/>
  <c r="D164" i="30"/>
  <c r="D43" i="30"/>
  <c r="D263" i="30"/>
  <c r="D517" i="30"/>
  <c r="D224" i="30"/>
  <c r="D394" i="30"/>
  <c r="D395" i="30"/>
  <c r="D310" i="30"/>
  <c r="D119" i="30"/>
  <c r="D311" i="30"/>
  <c r="D45" i="30"/>
  <c r="D167" i="30"/>
  <c r="D168" i="30"/>
  <c r="D225" i="30"/>
  <c r="D46" i="30"/>
  <c r="D264" i="30"/>
  <c r="D518" i="30"/>
  <c r="D226" i="30"/>
  <c r="D227" i="30"/>
  <c r="D169" i="30"/>
  <c r="D396" i="30"/>
  <c r="D397" i="30"/>
  <c r="D312" i="30"/>
  <c r="D313" i="30"/>
  <c r="D170" i="30"/>
  <c r="D519" i="30"/>
  <c r="D228" i="30"/>
  <c r="D398" i="30"/>
  <c r="D399" i="30"/>
  <c r="D59" i="30"/>
  <c r="A7" i="31" l="1"/>
  <c r="B7" i="31"/>
  <c r="H7" i="31"/>
  <c r="G7" i="31"/>
  <c r="B6" i="31"/>
  <c r="B10" i="31"/>
  <c r="B14" i="31"/>
  <c r="B68" i="31"/>
  <c r="B72" i="31"/>
  <c r="B76" i="31"/>
  <c r="B80" i="31"/>
  <c r="B84" i="31"/>
  <c r="B88" i="31"/>
  <c r="B92" i="31"/>
  <c r="B96" i="31"/>
  <c r="B100" i="31"/>
  <c r="B104" i="31"/>
  <c r="B108" i="31"/>
  <c r="B112" i="31"/>
  <c r="B116" i="31"/>
  <c r="B120" i="31"/>
  <c r="B124" i="31"/>
  <c r="B128" i="31"/>
  <c r="B132" i="31"/>
  <c r="B136" i="31"/>
  <c r="B140" i="31"/>
  <c r="B144" i="31"/>
  <c r="B148" i="31"/>
  <c r="B152" i="31"/>
  <c r="B156" i="31"/>
  <c r="B160" i="31"/>
  <c r="B164" i="31"/>
  <c r="B168" i="31"/>
  <c r="B172" i="31"/>
  <c r="B176" i="31"/>
  <c r="B180" i="31"/>
  <c r="B184" i="31"/>
  <c r="B188" i="31"/>
  <c r="B192" i="31"/>
  <c r="B196" i="31"/>
  <c r="B200" i="31"/>
  <c r="B204" i="31"/>
  <c r="B208" i="31"/>
  <c r="B212" i="31"/>
  <c r="B216" i="31"/>
  <c r="B220" i="31"/>
  <c r="B224" i="31"/>
  <c r="B228" i="31"/>
  <c r="B232" i="31"/>
  <c r="B236" i="31"/>
  <c r="B240" i="31"/>
  <c r="B244" i="31"/>
  <c r="B248" i="31"/>
  <c r="B252" i="31"/>
  <c r="B256" i="31"/>
  <c r="B260" i="31"/>
  <c r="B264" i="31"/>
  <c r="B268" i="31"/>
  <c r="B272" i="31"/>
  <c r="B276" i="31"/>
  <c r="B280" i="31"/>
  <c r="B284" i="31"/>
  <c r="B288" i="31"/>
  <c r="B292" i="31"/>
  <c r="B296" i="31"/>
  <c r="B300" i="31"/>
  <c r="B304" i="31"/>
  <c r="B308" i="31"/>
  <c r="B312" i="31"/>
  <c r="B316" i="31"/>
  <c r="B320" i="31"/>
  <c r="B324" i="31"/>
  <c r="B328" i="31"/>
  <c r="B332" i="31"/>
  <c r="B336" i="31"/>
  <c r="B340" i="31"/>
  <c r="B344" i="31"/>
  <c r="B348" i="31"/>
  <c r="B352" i="31"/>
  <c r="B356" i="31"/>
  <c r="B360" i="31"/>
  <c r="B364" i="31"/>
  <c r="B368" i="31"/>
  <c r="B372" i="31"/>
  <c r="B376" i="31"/>
  <c r="B380" i="31"/>
  <c r="B384" i="31"/>
  <c r="B388" i="31"/>
  <c r="B392" i="31"/>
  <c r="B3" i="31"/>
  <c r="B11" i="31"/>
  <c r="B16" i="31"/>
  <c r="B69" i="31"/>
  <c r="B73" i="31"/>
  <c r="B77" i="31"/>
  <c r="B81" i="31"/>
  <c r="B85" i="31"/>
  <c r="B89" i="31"/>
  <c r="B93" i="31"/>
  <c r="B97" i="31"/>
  <c r="B101" i="31"/>
  <c r="B105" i="31"/>
  <c r="B109" i="31"/>
  <c r="B113" i="31"/>
  <c r="B117" i="31"/>
  <c r="B121" i="31"/>
  <c r="B125" i="31"/>
  <c r="B129" i="31"/>
  <c r="B133" i="31"/>
  <c r="B137" i="31"/>
  <c r="B141" i="31"/>
  <c r="B145" i="31"/>
  <c r="B149" i="31"/>
  <c r="B153" i="31"/>
  <c r="B157" i="31"/>
  <c r="B161" i="31"/>
  <c r="B165" i="31"/>
  <c r="B169" i="31"/>
  <c r="B173" i="31"/>
  <c r="B177" i="31"/>
  <c r="B181" i="31"/>
  <c r="B185" i="31"/>
  <c r="B189" i="31"/>
  <c r="B193" i="31"/>
  <c r="B197" i="31"/>
  <c r="B201" i="31"/>
  <c r="B205" i="31"/>
  <c r="B209" i="31"/>
  <c r="B213" i="31"/>
  <c r="B217" i="31"/>
  <c r="B221" i="31"/>
  <c r="B225" i="31"/>
  <c r="B229" i="31"/>
  <c r="B233" i="31"/>
  <c r="B237" i="31"/>
  <c r="B241" i="31"/>
  <c r="B245" i="31"/>
  <c r="B249" i="31"/>
  <c r="B253" i="31"/>
  <c r="B257" i="31"/>
  <c r="B261" i="31"/>
  <c r="B265" i="31"/>
  <c r="B269" i="31"/>
  <c r="B273" i="31"/>
  <c r="B277" i="31"/>
  <c r="B281" i="31"/>
  <c r="B285" i="31"/>
  <c r="B289" i="31"/>
  <c r="B293" i="31"/>
  <c r="B297" i="31"/>
  <c r="B301" i="31"/>
  <c r="B305" i="31"/>
  <c r="B309" i="31"/>
  <c r="B313" i="31"/>
  <c r="B317" i="31"/>
  <c r="B321" i="31"/>
  <c r="B325" i="31"/>
  <c r="B329" i="31"/>
  <c r="B333" i="31"/>
  <c r="B337" i="31"/>
  <c r="B341" i="31"/>
  <c r="B345" i="31"/>
  <c r="B349" i="31"/>
  <c r="B353" i="31"/>
  <c r="B357" i="31"/>
  <c r="B361" i="31"/>
  <c r="B365" i="31"/>
  <c r="B369" i="31"/>
  <c r="B373" i="31"/>
  <c r="B377" i="31"/>
  <c r="B381" i="31"/>
  <c r="B385" i="31"/>
  <c r="B389" i="31"/>
  <c r="B9" i="31"/>
  <c r="B44" i="31"/>
  <c r="B75" i="31"/>
  <c r="B83" i="31"/>
  <c r="B91" i="31"/>
  <c r="B99" i="31"/>
  <c r="B107" i="31"/>
  <c r="B115" i="31"/>
  <c r="B123" i="31"/>
  <c r="B131" i="31"/>
  <c r="B139" i="31"/>
  <c r="B147" i="31"/>
  <c r="B155" i="31"/>
  <c r="B163" i="31"/>
  <c r="B171" i="31"/>
  <c r="B179" i="31"/>
  <c r="B187" i="31"/>
  <c r="B195" i="31"/>
  <c r="B203" i="31"/>
  <c r="B211" i="31"/>
  <c r="B219" i="31"/>
  <c r="B227" i="31"/>
  <c r="B235" i="31"/>
  <c r="B243" i="31"/>
  <c r="B251" i="31"/>
  <c r="B259" i="31"/>
  <c r="B267" i="31"/>
  <c r="B275" i="31"/>
  <c r="B283" i="31"/>
  <c r="B291" i="31"/>
  <c r="B299" i="31"/>
  <c r="B307" i="31"/>
  <c r="B315" i="31"/>
  <c r="B323" i="31"/>
  <c r="B331" i="31"/>
  <c r="B339" i="31"/>
  <c r="B347" i="31"/>
  <c r="B355" i="31"/>
  <c r="B363" i="31"/>
  <c r="B371" i="31"/>
  <c r="B379" i="31"/>
  <c r="B387" i="31"/>
  <c r="B394" i="31"/>
  <c r="B398" i="31"/>
  <c r="B402" i="31"/>
  <c r="B406" i="31"/>
  <c r="B410" i="31"/>
  <c r="B414" i="31"/>
  <c r="B418" i="31"/>
  <c r="B422" i="31"/>
  <c r="B426" i="31"/>
  <c r="B430" i="31"/>
  <c r="B434" i="31"/>
  <c r="B438" i="31"/>
  <c r="B442" i="31"/>
  <c r="B446" i="31"/>
  <c r="B450" i="31"/>
  <c r="B454" i="31"/>
  <c r="B458" i="31"/>
  <c r="B462" i="31"/>
  <c r="B466" i="31"/>
  <c r="A3" i="31"/>
  <c r="A11" i="31"/>
  <c r="A16" i="31"/>
  <c r="A69" i="31"/>
  <c r="A73" i="31"/>
  <c r="A77" i="31"/>
  <c r="A81" i="31"/>
  <c r="A85" i="31"/>
  <c r="A89" i="31"/>
  <c r="A93" i="31"/>
  <c r="A97" i="31"/>
  <c r="A101" i="31"/>
  <c r="A105" i="31"/>
  <c r="A109" i="31"/>
  <c r="A113" i="31"/>
  <c r="A117" i="31"/>
  <c r="A121" i="31"/>
  <c r="A125" i="31"/>
  <c r="A129" i="31"/>
  <c r="A133" i="31"/>
  <c r="A137" i="31"/>
  <c r="B12" i="31"/>
  <c r="B71" i="31"/>
  <c r="B82" i="31"/>
  <c r="B94" i="31"/>
  <c r="B103" i="31"/>
  <c r="B114" i="31"/>
  <c r="B126" i="31"/>
  <c r="B135" i="31"/>
  <c r="B146" i="31"/>
  <c r="B158" i="31"/>
  <c r="B167" i="31"/>
  <c r="B178" i="31"/>
  <c r="B190" i="31"/>
  <c r="B199" i="31"/>
  <c r="B210" i="31"/>
  <c r="B222" i="31"/>
  <c r="B231" i="31"/>
  <c r="B242" i="31"/>
  <c r="B254" i="31"/>
  <c r="B263" i="31"/>
  <c r="B274" i="31"/>
  <c r="B286" i="31"/>
  <c r="B295" i="31"/>
  <c r="B306" i="31"/>
  <c r="B318" i="31"/>
  <c r="B327" i="31"/>
  <c r="B338" i="31"/>
  <c r="B350" i="31"/>
  <c r="B359" i="31"/>
  <c r="B370" i="31"/>
  <c r="B382" i="31"/>
  <c r="B391" i="31"/>
  <c r="B397" i="31"/>
  <c r="B403" i="31"/>
  <c r="B408" i="31"/>
  <c r="B413" i="31"/>
  <c r="B419" i="31"/>
  <c r="B424" i="31"/>
  <c r="B429" i="31"/>
  <c r="B435" i="31"/>
  <c r="B440" i="31"/>
  <c r="B445" i="31"/>
  <c r="B451" i="31"/>
  <c r="B456" i="31"/>
  <c r="B461" i="31"/>
  <c r="B467" i="31"/>
  <c r="B2" i="31"/>
  <c r="A8" i="31"/>
  <c r="A13" i="31"/>
  <c r="A68" i="31"/>
  <c r="A74" i="31"/>
  <c r="A79" i="31"/>
  <c r="A84" i="31"/>
  <c r="A90" i="31"/>
  <c r="A95" i="31"/>
  <c r="A100" i="31"/>
  <c r="A106" i="31"/>
  <c r="A111" i="31"/>
  <c r="A116" i="31"/>
  <c r="A122" i="31"/>
  <c r="A127" i="31"/>
  <c r="A132" i="31"/>
  <c r="A138" i="31"/>
  <c r="A142" i="31"/>
  <c r="A146" i="31"/>
  <c r="A150" i="31"/>
  <c r="A154" i="31"/>
  <c r="A158" i="31"/>
  <c r="A162" i="31"/>
  <c r="A166" i="31"/>
  <c r="A170" i="31"/>
  <c r="A174" i="31"/>
  <c r="A178" i="31"/>
  <c r="A182" i="31"/>
  <c r="A186" i="31"/>
  <c r="A190" i="31"/>
  <c r="A194" i="31"/>
  <c r="A198" i="31"/>
  <c r="A202" i="31"/>
  <c r="A206" i="31"/>
  <c r="A210" i="31"/>
  <c r="A214" i="31"/>
  <c r="A218" i="31"/>
  <c r="A222" i="31"/>
  <c r="A226" i="31"/>
  <c r="A230" i="31"/>
  <c r="A234" i="31"/>
  <c r="A238" i="31"/>
  <c r="A242" i="31"/>
  <c r="A246" i="31"/>
  <c r="A250" i="31"/>
  <c r="A254" i="31"/>
  <c r="A258" i="31"/>
  <c r="A262" i="31"/>
  <c r="A266" i="31"/>
  <c r="A270" i="31"/>
  <c r="A274" i="31"/>
  <c r="A278" i="31"/>
  <c r="A282" i="31"/>
  <c r="A286" i="31"/>
  <c r="A290" i="31"/>
  <c r="A294" i="31"/>
  <c r="A298" i="31"/>
  <c r="A302" i="31"/>
  <c r="A306" i="31"/>
  <c r="A310" i="31"/>
  <c r="A314" i="31"/>
  <c r="A318" i="31"/>
  <c r="A322" i="31"/>
  <c r="A326" i="31"/>
  <c r="A330" i="31"/>
  <c r="A334" i="31"/>
  <c r="A338" i="31"/>
  <c r="A342" i="31"/>
  <c r="A346" i="31"/>
  <c r="A350" i="31"/>
  <c r="A354" i="31"/>
  <c r="A358" i="31"/>
  <c r="A362" i="31"/>
  <c r="A366" i="31"/>
  <c r="A370" i="31"/>
  <c r="A374" i="31"/>
  <c r="A378" i="31"/>
  <c r="A382" i="31"/>
  <c r="A386" i="31"/>
  <c r="A390" i="31"/>
  <c r="A394" i="31"/>
  <c r="A398" i="31"/>
  <c r="A402" i="31"/>
  <c r="A406" i="31"/>
  <c r="A410" i="31"/>
  <c r="A414" i="31"/>
  <c r="A418" i="31"/>
  <c r="A422" i="31"/>
  <c r="A426" i="31"/>
  <c r="A430" i="31"/>
  <c r="A434" i="31"/>
  <c r="A438" i="31"/>
  <c r="A442" i="31"/>
  <c r="A446" i="31"/>
  <c r="A450" i="31"/>
  <c r="A454" i="31"/>
  <c r="A458" i="31"/>
  <c r="A462" i="31"/>
  <c r="A466" i="31"/>
  <c r="G432" i="31"/>
  <c r="G434" i="31"/>
  <c r="G436" i="31"/>
  <c r="G438" i="31"/>
  <c r="G440" i="31"/>
  <c r="G442" i="31"/>
  <c r="G444" i="31"/>
  <c r="G446" i="31"/>
  <c r="G448" i="31"/>
  <c r="G450" i="31"/>
  <c r="G452" i="31"/>
  <c r="G454" i="31"/>
  <c r="G456" i="31"/>
  <c r="G458" i="31"/>
  <c r="G460" i="31"/>
  <c r="G462" i="31"/>
  <c r="G464" i="31"/>
  <c r="G466" i="31"/>
  <c r="G468" i="31"/>
  <c r="B13" i="31"/>
  <c r="B78" i="31"/>
  <c r="B90" i="31"/>
  <c r="B106" i="31"/>
  <c r="B119" i="31"/>
  <c r="B134" i="31"/>
  <c r="B150" i="31"/>
  <c r="B162" i="31"/>
  <c r="B175" i="31"/>
  <c r="B191" i="31"/>
  <c r="B206" i="31"/>
  <c r="B218" i="31"/>
  <c r="B234" i="31"/>
  <c r="B247" i="31"/>
  <c r="B262" i="31"/>
  <c r="B278" i="31"/>
  <c r="B290" i="31"/>
  <c r="B303" i="31"/>
  <c r="B319" i="31"/>
  <c r="B334" i="31"/>
  <c r="B346" i="31"/>
  <c r="B362" i="31"/>
  <c r="B375" i="31"/>
  <c r="B390" i="31"/>
  <c r="B399" i="31"/>
  <c r="B405" i="31"/>
  <c r="B412" i="31"/>
  <c r="B420" i="31"/>
  <c r="B427" i="31"/>
  <c r="B433" i="31"/>
  <c r="B441" i="31"/>
  <c r="B448" i="31"/>
  <c r="B455" i="31"/>
  <c r="B463" i="31"/>
  <c r="A9" i="31"/>
  <c r="A26" i="31"/>
  <c r="A72" i="31"/>
  <c r="C72" i="31" s="1"/>
  <c r="A80" i="31"/>
  <c r="A87" i="31"/>
  <c r="A94" i="31"/>
  <c r="C94" i="31" s="1"/>
  <c r="A102" i="31"/>
  <c r="A108" i="31"/>
  <c r="A115" i="31"/>
  <c r="A123" i="31"/>
  <c r="A130" i="31"/>
  <c r="A136" i="31"/>
  <c r="A143" i="31"/>
  <c r="A148" i="31"/>
  <c r="A153" i="31"/>
  <c r="A159" i="31"/>
  <c r="A164" i="31"/>
  <c r="A169" i="31"/>
  <c r="A175" i="31"/>
  <c r="A180" i="31"/>
  <c r="A185" i="31"/>
  <c r="A191" i="31"/>
  <c r="A196" i="31"/>
  <c r="A201" i="31"/>
  <c r="A207" i="31"/>
  <c r="A212" i="31"/>
  <c r="A217" i="31"/>
  <c r="A223" i="31"/>
  <c r="A228" i="31"/>
  <c r="A233" i="31"/>
  <c r="A239" i="31"/>
  <c r="A244" i="31"/>
  <c r="A249" i="31"/>
  <c r="A255" i="31"/>
  <c r="A260" i="31"/>
  <c r="A265" i="31"/>
  <c r="A271" i="31"/>
  <c r="A276" i="31"/>
  <c r="A281" i="31"/>
  <c r="A287" i="31"/>
  <c r="A292" i="31"/>
  <c r="A297" i="31"/>
  <c r="A303" i="31"/>
  <c r="A308" i="31"/>
  <c r="A313" i="31"/>
  <c r="A319" i="31"/>
  <c r="A324" i="31"/>
  <c r="A329" i="31"/>
  <c r="A335" i="31"/>
  <c r="A340" i="31"/>
  <c r="A345" i="31"/>
  <c r="A351" i="31"/>
  <c r="A356" i="31"/>
  <c r="A361" i="31"/>
  <c r="A367" i="31"/>
  <c r="A372" i="31"/>
  <c r="A377" i="31"/>
  <c r="A383" i="31"/>
  <c r="A388" i="31"/>
  <c r="A393" i="31"/>
  <c r="A399" i="31"/>
  <c r="A404" i="31"/>
  <c r="A409" i="31"/>
  <c r="A415" i="31"/>
  <c r="A420" i="31"/>
  <c r="A425" i="31"/>
  <c r="A431" i="31"/>
  <c r="A436" i="31"/>
  <c r="A441" i="31"/>
  <c r="A447" i="31"/>
  <c r="A452" i="31"/>
  <c r="A457" i="31"/>
  <c r="A463" i="31"/>
  <c r="A468" i="31"/>
  <c r="H432" i="31"/>
  <c r="G435" i="31"/>
  <c r="H437" i="31"/>
  <c r="H440" i="31"/>
  <c r="G443" i="31"/>
  <c r="H445" i="31"/>
  <c r="H448" i="31"/>
  <c r="G451" i="31"/>
  <c r="H453" i="31"/>
  <c r="H456" i="31"/>
  <c r="G459" i="31"/>
  <c r="H461" i="31"/>
  <c r="H464" i="31"/>
  <c r="G467" i="31"/>
  <c r="B4" i="31"/>
  <c r="B26" i="31"/>
  <c r="B79" i="31"/>
  <c r="B95" i="31"/>
  <c r="B110" i="31"/>
  <c r="B122" i="31"/>
  <c r="B138" i="31"/>
  <c r="B151" i="31"/>
  <c r="B166" i="31"/>
  <c r="B182" i="31"/>
  <c r="B194" i="31"/>
  <c r="B207" i="31"/>
  <c r="B223" i="31"/>
  <c r="B238" i="31"/>
  <c r="B250" i="31"/>
  <c r="B266" i="31"/>
  <c r="B279" i="31"/>
  <c r="B294" i="31"/>
  <c r="B310" i="31"/>
  <c r="B322" i="31"/>
  <c r="B335" i="31"/>
  <c r="B351" i="31"/>
  <c r="B366" i="31"/>
  <c r="B378" i="31"/>
  <c r="B393" i="31"/>
  <c r="B400" i="31"/>
  <c r="B407" i="31"/>
  <c r="B415" i="31"/>
  <c r="B421" i="31"/>
  <c r="B428" i="31"/>
  <c r="B436" i="31"/>
  <c r="B443" i="31"/>
  <c r="B449" i="31"/>
  <c r="B457" i="31"/>
  <c r="B464" i="31"/>
  <c r="A4" i="31"/>
  <c r="A10" i="31"/>
  <c r="A44" i="31"/>
  <c r="A75" i="31"/>
  <c r="A82" i="31"/>
  <c r="A88" i="31"/>
  <c r="A96" i="31"/>
  <c r="A103" i="31"/>
  <c r="A110" i="31"/>
  <c r="A118" i="31"/>
  <c r="A124" i="31"/>
  <c r="A131" i="31"/>
  <c r="A139" i="31"/>
  <c r="A144" i="31"/>
  <c r="A149" i="31"/>
  <c r="A155" i="31"/>
  <c r="A160" i="31"/>
  <c r="A165" i="31"/>
  <c r="A171" i="31"/>
  <c r="A176" i="31"/>
  <c r="A181" i="31"/>
  <c r="A187" i="31"/>
  <c r="A192" i="31"/>
  <c r="A197" i="31"/>
  <c r="A203" i="31"/>
  <c r="A208" i="31"/>
  <c r="A213" i="31"/>
  <c r="A219" i="31"/>
  <c r="A224" i="31"/>
  <c r="A229" i="31"/>
  <c r="A235" i="31"/>
  <c r="A240" i="31"/>
  <c r="A245" i="31"/>
  <c r="A251" i="31"/>
  <c r="A256" i="31"/>
  <c r="A261" i="31"/>
  <c r="A267" i="31"/>
  <c r="A272" i="31"/>
  <c r="A277" i="31"/>
  <c r="A283" i="31"/>
  <c r="A288" i="31"/>
  <c r="A293" i="31"/>
  <c r="A299" i="31"/>
  <c r="A304" i="31"/>
  <c r="A309" i="31"/>
  <c r="A315" i="31"/>
  <c r="A320" i="31"/>
  <c r="A325" i="31"/>
  <c r="A331" i="31"/>
  <c r="A336" i="31"/>
  <c r="A341" i="31"/>
  <c r="A347" i="31"/>
  <c r="A352" i="31"/>
  <c r="A357" i="31"/>
  <c r="A363" i="31"/>
  <c r="A368" i="31"/>
  <c r="A373" i="31"/>
  <c r="A379" i="31"/>
  <c r="A384" i="31"/>
  <c r="A389" i="31"/>
  <c r="A395" i="31"/>
  <c r="A400" i="31"/>
  <c r="A405" i="31"/>
  <c r="A411" i="31"/>
  <c r="A416" i="31"/>
  <c r="A421" i="31"/>
  <c r="A427" i="31"/>
  <c r="A432" i="31"/>
  <c r="A437" i="31"/>
  <c r="A443" i="31"/>
  <c r="A448" i="31"/>
  <c r="A453" i="31"/>
  <c r="A459" i="31"/>
  <c r="A464" i="31"/>
  <c r="G433" i="31"/>
  <c r="H435" i="31"/>
  <c r="H438" i="31"/>
  <c r="G441" i="31"/>
  <c r="H443" i="31"/>
  <c r="H446" i="31"/>
  <c r="G449" i="31"/>
  <c r="H451" i="31"/>
  <c r="H454" i="31"/>
  <c r="G457" i="31"/>
  <c r="H459" i="31"/>
  <c r="H462" i="31"/>
  <c r="G465" i="31"/>
  <c r="H467" i="31"/>
  <c r="B74" i="31"/>
  <c r="B102" i="31"/>
  <c r="B130" i="31"/>
  <c r="B159" i="31"/>
  <c r="B186" i="31"/>
  <c r="B215" i="31"/>
  <c r="B246" i="31"/>
  <c r="B271" i="31"/>
  <c r="B5" i="31"/>
  <c r="B86" i="31"/>
  <c r="B111" i="31"/>
  <c r="B142" i="31"/>
  <c r="B170" i="31"/>
  <c r="B198" i="31"/>
  <c r="B226" i="31"/>
  <c r="B255" i="31"/>
  <c r="B282" i="31"/>
  <c r="B311" i="31"/>
  <c r="B342" i="31"/>
  <c r="B367" i="31"/>
  <c r="B395" i="31"/>
  <c r="B409" i="31"/>
  <c r="B423" i="31"/>
  <c r="B437" i="31"/>
  <c r="B452" i="31"/>
  <c r="B465" i="31"/>
  <c r="A5" i="31"/>
  <c r="A70" i="31"/>
  <c r="A83" i="31"/>
  <c r="A98" i="31"/>
  <c r="A112" i="31"/>
  <c r="A126" i="31"/>
  <c r="A140" i="31"/>
  <c r="A151" i="31"/>
  <c r="A161" i="31"/>
  <c r="A172" i="31"/>
  <c r="A183" i="31"/>
  <c r="A193" i="31"/>
  <c r="A204" i="31"/>
  <c r="A215" i="31"/>
  <c r="A225" i="31"/>
  <c r="A236" i="31"/>
  <c r="A247" i="31"/>
  <c r="A257" i="31"/>
  <c r="A268" i="31"/>
  <c r="A279" i="31"/>
  <c r="A289" i="31"/>
  <c r="A300" i="31"/>
  <c r="A311" i="31"/>
  <c r="A321" i="31"/>
  <c r="A332" i="31"/>
  <c r="A343" i="31"/>
  <c r="A353" i="31"/>
  <c r="A364" i="31"/>
  <c r="A375" i="31"/>
  <c r="A385" i="31"/>
  <c r="A396" i="31"/>
  <c r="A407" i="31"/>
  <c r="A417" i="31"/>
  <c r="A428" i="31"/>
  <c r="A439" i="31"/>
  <c r="A449" i="31"/>
  <c r="A460" i="31"/>
  <c r="H433" i="31"/>
  <c r="G439" i="31"/>
  <c r="H444" i="31"/>
  <c r="H449" i="31"/>
  <c r="G455" i="31"/>
  <c r="H460" i="31"/>
  <c r="H465" i="31"/>
  <c r="B8" i="31"/>
  <c r="B87" i="31"/>
  <c r="B118" i="31"/>
  <c r="B143" i="31"/>
  <c r="B174" i="31"/>
  <c r="B202" i="31"/>
  <c r="B230" i="31"/>
  <c r="B258" i="31"/>
  <c r="B287" i="31"/>
  <c r="B314" i="31"/>
  <c r="B343" i="31"/>
  <c r="B374" i="31"/>
  <c r="B396" i="31"/>
  <c r="B411" i="31"/>
  <c r="B425" i="31"/>
  <c r="B439" i="31"/>
  <c r="B453" i="31"/>
  <c r="B468" i="31"/>
  <c r="A6" i="31"/>
  <c r="A71" i="31"/>
  <c r="A86" i="31"/>
  <c r="A99" i="31"/>
  <c r="A114" i="31"/>
  <c r="A128" i="31"/>
  <c r="A141" i="31"/>
  <c r="A152" i="31"/>
  <c r="C152" i="31" s="1"/>
  <c r="A163" i="31"/>
  <c r="A173" i="31"/>
  <c r="A184" i="31"/>
  <c r="A195" i="31"/>
  <c r="A205" i="31"/>
  <c r="A216" i="31"/>
  <c r="A227" i="31"/>
  <c r="A237" i="31"/>
  <c r="A248" i="31"/>
  <c r="A259" i="31"/>
  <c r="A269" i="31"/>
  <c r="A280" i="31"/>
  <c r="A291" i="31"/>
  <c r="A301" i="31"/>
  <c r="A312" i="31"/>
  <c r="A323" i="31"/>
  <c r="A333" i="31"/>
  <c r="A344" i="31"/>
  <c r="A355" i="31"/>
  <c r="A365" i="31"/>
  <c r="A376" i="31"/>
  <c r="A387" i="31"/>
  <c r="A397" i="31"/>
  <c r="A408" i="31"/>
  <c r="A419" i="31"/>
  <c r="A429" i="31"/>
  <c r="A440" i="31"/>
  <c r="A451" i="31"/>
  <c r="A461" i="31"/>
  <c r="H434" i="31"/>
  <c r="H439" i="31"/>
  <c r="G445" i="31"/>
  <c r="H450" i="31"/>
  <c r="H455" i="31"/>
  <c r="G461" i="31"/>
  <c r="H466" i="31"/>
  <c r="B70" i="31"/>
  <c r="B98" i="31"/>
  <c r="B127" i="31"/>
  <c r="B154" i="31"/>
  <c r="B183" i="31"/>
  <c r="B214" i="31"/>
  <c r="B239" i="31"/>
  <c r="B270" i="31"/>
  <c r="B298" i="31"/>
  <c r="B326" i="31"/>
  <c r="B354" i="31"/>
  <c r="B383" i="31"/>
  <c r="B401" i="31"/>
  <c r="B416" i="31"/>
  <c r="B431" i="31"/>
  <c r="B444" i="31"/>
  <c r="B459" i="31"/>
  <c r="A12" i="31"/>
  <c r="A76" i="31"/>
  <c r="A91" i="31"/>
  <c r="A104" i="31"/>
  <c r="A119" i="31"/>
  <c r="A134" i="31"/>
  <c r="A145" i="31"/>
  <c r="C145" i="31" s="1"/>
  <c r="A156" i="31"/>
  <c r="A167" i="31"/>
  <c r="A177" i="31"/>
  <c r="A188" i="31"/>
  <c r="A199" i="31"/>
  <c r="A209" i="31"/>
  <c r="A220" i="31"/>
  <c r="A231" i="31"/>
  <c r="A241" i="31"/>
  <c r="A252" i="31"/>
  <c r="A263" i="31"/>
  <c r="A273" i="31"/>
  <c r="A284" i="31"/>
  <c r="A295" i="31"/>
  <c r="A305" i="31"/>
  <c r="A316" i="31"/>
  <c r="A327" i="31"/>
  <c r="A337" i="31"/>
  <c r="A348" i="31"/>
  <c r="A359" i="31"/>
  <c r="A369" i="31"/>
  <c r="A380" i="31"/>
  <c r="A391" i="31"/>
  <c r="A401" i="31"/>
  <c r="A412" i="31"/>
  <c r="A423" i="31"/>
  <c r="A433" i="31"/>
  <c r="A444" i="31"/>
  <c r="A455" i="31"/>
  <c r="A465" i="31"/>
  <c r="H436" i="31"/>
  <c r="H441" i="31"/>
  <c r="G447" i="31"/>
  <c r="H452" i="31"/>
  <c r="H457" i="31"/>
  <c r="G463" i="31"/>
  <c r="H468" i="31"/>
  <c r="B386" i="31"/>
  <c r="B447" i="31"/>
  <c r="A78" i="31"/>
  <c r="A135" i="31"/>
  <c r="A179" i="31"/>
  <c r="A221" i="31"/>
  <c r="A264" i="31"/>
  <c r="C264" i="31" s="1"/>
  <c r="A307" i="31"/>
  <c r="A349" i="31"/>
  <c r="A392" i="31"/>
  <c r="A435" i="31"/>
  <c r="A2" i="31"/>
  <c r="G453" i="31"/>
  <c r="B302" i="31"/>
  <c r="B404" i="31"/>
  <c r="B460" i="31"/>
  <c r="A92" i="31"/>
  <c r="A147" i="31"/>
  <c r="A232" i="31"/>
  <c r="C232" i="31" s="1"/>
  <c r="A275" i="31"/>
  <c r="A317" i="31"/>
  <c r="A403" i="31"/>
  <c r="G437" i="31"/>
  <c r="B417" i="31"/>
  <c r="A157" i="31"/>
  <c r="A243" i="31"/>
  <c r="A328" i="31"/>
  <c r="A456" i="31"/>
  <c r="H463" i="31"/>
  <c r="B358" i="31"/>
  <c r="A14" i="31"/>
  <c r="A253" i="31"/>
  <c r="A339" i="31"/>
  <c r="A467" i="31"/>
  <c r="A189" i="31"/>
  <c r="A360" i="31"/>
  <c r="A445" i="31"/>
  <c r="H458" i="31"/>
  <c r="B330" i="31"/>
  <c r="A107" i="31"/>
  <c r="A200" i="31"/>
  <c r="A285" i="31"/>
  <c r="A371" i="31"/>
  <c r="A413" i="31"/>
  <c r="H442" i="31"/>
  <c r="B432" i="31"/>
  <c r="A120" i="31"/>
  <c r="C120" i="31" s="1"/>
  <c r="A168" i="31"/>
  <c r="A211" i="31"/>
  <c r="A296" i="31"/>
  <c r="A381" i="31"/>
  <c r="A424" i="31"/>
  <c r="H447" i="31"/>
  <c r="B18" i="31"/>
  <c r="B21" i="31"/>
  <c r="A58" i="31"/>
  <c r="B17" i="31"/>
  <c r="A50" i="31"/>
  <c r="B41" i="31"/>
  <c r="A18" i="31"/>
  <c r="A65" i="31"/>
  <c r="A49" i="31"/>
  <c r="A33" i="31"/>
  <c r="A17" i="31"/>
  <c r="B52" i="31"/>
  <c r="B32" i="31"/>
  <c r="A64" i="31"/>
  <c r="A48" i="31"/>
  <c r="A28" i="31"/>
  <c r="B63" i="31"/>
  <c r="B47" i="31"/>
  <c r="B31" i="31"/>
  <c r="B15" i="31"/>
  <c r="A55" i="31"/>
  <c r="A39" i="31"/>
  <c r="A23" i="31"/>
  <c r="B62" i="31"/>
  <c r="B46" i="31"/>
  <c r="B30" i="31"/>
  <c r="A25" i="31"/>
  <c r="B40" i="31"/>
  <c r="A36" i="31"/>
  <c r="B55" i="31"/>
  <c r="A63" i="31"/>
  <c r="A31" i="31"/>
  <c r="B38" i="31"/>
  <c r="B29" i="31"/>
  <c r="A34" i="31"/>
  <c r="A37" i="31"/>
  <c r="B56" i="31"/>
  <c r="B20" i="31"/>
  <c r="B67" i="31"/>
  <c r="B35" i="31"/>
  <c r="A43" i="31"/>
  <c r="B50" i="31"/>
  <c r="B61" i="31"/>
  <c r="B25" i="31"/>
  <c r="A30" i="31"/>
  <c r="A54" i="31"/>
  <c r="A38" i="31"/>
  <c r="A42" i="31"/>
  <c r="A62" i="31"/>
  <c r="B65" i="31"/>
  <c r="A61" i="31"/>
  <c r="A45" i="31"/>
  <c r="A29" i="31"/>
  <c r="B64" i="31"/>
  <c r="B48" i="31"/>
  <c r="B28" i="31"/>
  <c r="A60" i="31"/>
  <c r="A40" i="31"/>
  <c r="A24" i="31"/>
  <c r="B59" i="31"/>
  <c r="B43" i="31"/>
  <c r="B27" i="31"/>
  <c r="A67" i="31"/>
  <c r="C67" i="31" s="1"/>
  <c r="A51" i="31"/>
  <c r="A35" i="31"/>
  <c r="A19" i="31"/>
  <c r="B58" i="31"/>
  <c r="B42" i="31"/>
  <c r="B22" i="31"/>
  <c r="B33" i="31"/>
  <c r="B57" i="31"/>
  <c r="A22" i="31"/>
  <c r="A46" i="31"/>
  <c r="C46" i="31" s="1"/>
  <c r="B49" i="31"/>
  <c r="A57" i="31"/>
  <c r="A41" i="31"/>
  <c r="B60" i="31"/>
  <c r="B24" i="31"/>
  <c r="A56" i="31"/>
  <c r="A20" i="31"/>
  <c r="B39" i="31"/>
  <c r="B23" i="31"/>
  <c r="A47" i="31"/>
  <c r="A15" i="31"/>
  <c r="C15" i="31" s="1"/>
  <c r="B54" i="31"/>
  <c r="B45" i="31"/>
  <c r="A66" i="31"/>
  <c r="B53" i="31"/>
  <c r="B37" i="31"/>
  <c r="A53" i="31"/>
  <c r="A21" i="31"/>
  <c r="B36" i="31"/>
  <c r="A52" i="31"/>
  <c r="A32" i="31"/>
  <c r="B51" i="31"/>
  <c r="B19" i="31"/>
  <c r="A59" i="31"/>
  <c r="A27" i="31"/>
  <c r="B66" i="31"/>
  <c r="B34" i="31"/>
  <c r="G391" i="31"/>
  <c r="H391" i="31"/>
  <c r="H205" i="31"/>
  <c r="H84" i="31"/>
  <c r="H218" i="31"/>
  <c r="H331" i="31"/>
  <c r="G9" i="31"/>
  <c r="G74" i="31"/>
  <c r="G120" i="31"/>
  <c r="G177" i="31"/>
  <c r="G211" i="31"/>
  <c r="G244" i="31"/>
  <c r="G277" i="31"/>
  <c r="G328" i="31"/>
  <c r="G361" i="31"/>
  <c r="G400" i="31"/>
  <c r="H16" i="31"/>
  <c r="H149" i="31"/>
  <c r="H286" i="31"/>
  <c r="H366" i="31"/>
  <c r="H401" i="31"/>
  <c r="G42" i="31"/>
  <c r="G98" i="31"/>
  <c r="G141" i="31"/>
  <c r="G161" i="31"/>
  <c r="G193" i="31"/>
  <c r="G227" i="31"/>
  <c r="G261" i="31"/>
  <c r="G293" i="31"/>
  <c r="G310" i="31"/>
  <c r="G345" i="31"/>
  <c r="G382" i="31"/>
  <c r="G416" i="31"/>
  <c r="H5" i="31"/>
  <c r="H9" i="31"/>
  <c r="H13" i="31"/>
  <c r="H17" i="31"/>
  <c r="H21" i="31"/>
  <c r="H25" i="31"/>
  <c r="H29" i="31"/>
  <c r="H33" i="31"/>
  <c r="H37" i="31"/>
  <c r="H41" i="31"/>
  <c r="H45" i="31"/>
  <c r="H50" i="31"/>
  <c r="H54" i="31"/>
  <c r="H59" i="31"/>
  <c r="H64" i="31"/>
  <c r="H68" i="31"/>
  <c r="H72" i="31"/>
  <c r="H77" i="31"/>
  <c r="H81" i="31"/>
  <c r="H85" i="31"/>
  <c r="H89" i="31"/>
  <c r="H93" i="31"/>
  <c r="H97" i="31"/>
  <c r="H101" i="31"/>
  <c r="H105" i="31"/>
  <c r="H109" i="31"/>
  <c r="H113" i="31"/>
  <c r="H117" i="31"/>
  <c r="H121" i="31"/>
  <c r="H125" i="31"/>
  <c r="H129" i="31"/>
  <c r="H133" i="31"/>
  <c r="H137" i="31"/>
  <c r="H141" i="31"/>
  <c r="H145" i="31"/>
  <c r="H151" i="31"/>
  <c r="H155" i="31"/>
  <c r="H159" i="31"/>
  <c r="H164" i="31"/>
  <c r="H168" i="31"/>
  <c r="H172" i="31"/>
  <c r="H176" i="31"/>
  <c r="H180" i="31"/>
  <c r="H184" i="31"/>
  <c r="H188" i="31"/>
  <c r="H192" i="31"/>
  <c r="H196" i="31"/>
  <c r="H201" i="31"/>
  <c r="H207" i="31"/>
  <c r="H211" i="31"/>
  <c r="H215" i="31"/>
  <c r="H219" i="31"/>
  <c r="H223" i="31"/>
  <c r="H229" i="31"/>
  <c r="H233" i="31"/>
  <c r="H237" i="31"/>
  <c r="H241" i="31"/>
  <c r="H245" i="31"/>
  <c r="H249" i="31"/>
  <c r="H253" i="31"/>
  <c r="H257" i="31"/>
  <c r="H262" i="31"/>
  <c r="H266" i="31"/>
  <c r="H270" i="31"/>
  <c r="H274" i="31"/>
  <c r="H278" i="31"/>
  <c r="H282" i="31"/>
  <c r="H6" i="31"/>
  <c r="H10" i="31"/>
  <c r="H14" i="31"/>
  <c r="H18" i="31"/>
  <c r="H22" i="31"/>
  <c r="H26" i="31"/>
  <c r="H30" i="31"/>
  <c r="H34" i="31"/>
  <c r="H38" i="31"/>
  <c r="H42" i="31"/>
  <c r="H46" i="31"/>
  <c r="H51" i="31"/>
  <c r="H55" i="31"/>
  <c r="H60" i="31"/>
  <c r="H65" i="31"/>
  <c r="H69" i="31"/>
  <c r="H73" i="31"/>
  <c r="H78" i="31"/>
  <c r="H82" i="31"/>
  <c r="H86" i="31"/>
  <c r="H90" i="31"/>
  <c r="H94" i="31"/>
  <c r="H98" i="31"/>
  <c r="H102" i="31"/>
  <c r="H106" i="31"/>
  <c r="H110" i="31"/>
  <c r="H114" i="31"/>
  <c r="H118" i="31"/>
  <c r="H122" i="31"/>
  <c r="H126" i="31"/>
  <c r="H130" i="31"/>
  <c r="H134" i="31"/>
  <c r="H138" i="31"/>
  <c r="H142" i="31"/>
  <c r="H147" i="31"/>
  <c r="H152" i="31"/>
  <c r="H156" i="31"/>
  <c r="H161" i="31"/>
  <c r="H165" i="31"/>
  <c r="H169" i="31"/>
  <c r="H173" i="31"/>
  <c r="H177" i="31"/>
  <c r="H181" i="31"/>
  <c r="H185" i="31"/>
  <c r="H189" i="31"/>
  <c r="H193" i="31"/>
  <c r="H197" i="31"/>
  <c r="H202" i="31"/>
  <c r="H208" i="31"/>
  <c r="H212" i="31"/>
  <c r="H216" i="31"/>
  <c r="H220" i="31"/>
  <c r="H224" i="31"/>
  <c r="H230" i="31"/>
  <c r="H234" i="31"/>
  <c r="H238" i="31"/>
  <c r="H242" i="31"/>
  <c r="H246" i="31"/>
  <c r="H250" i="31"/>
  <c r="H254" i="31"/>
  <c r="H259" i="31"/>
  <c r="H263" i="31"/>
  <c r="H267" i="31"/>
  <c r="H271" i="31"/>
  <c r="H275" i="31"/>
  <c r="H279" i="31"/>
  <c r="H284" i="31"/>
  <c r="H288" i="31"/>
  <c r="H292" i="31"/>
  <c r="H296" i="31"/>
  <c r="H302" i="31"/>
  <c r="H306" i="31"/>
  <c r="H310" i="31"/>
  <c r="H314" i="31"/>
  <c r="H319" i="31"/>
  <c r="H323" i="31"/>
  <c r="H4" i="31"/>
  <c r="H12" i="31"/>
  <c r="H20" i="31"/>
  <c r="H28" i="31"/>
  <c r="H36" i="31"/>
  <c r="H44" i="31"/>
  <c r="H53" i="31"/>
  <c r="H63" i="31"/>
  <c r="H71" i="31"/>
  <c r="H80" i="31"/>
  <c r="H88" i="31"/>
  <c r="H96" i="31"/>
  <c r="H104" i="31"/>
  <c r="H112" i="31"/>
  <c r="H120" i="31"/>
  <c r="H128" i="31"/>
  <c r="H136" i="31"/>
  <c r="H144" i="31"/>
  <c r="H154" i="31"/>
  <c r="H163" i="31"/>
  <c r="H171" i="31"/>
  <c r="H179" i="31"/>
  <c r="H187" i="31"/>
  <c r="H195" i="31"/>
  <c r="H206" i="31"/>
  <c r="H214" i="31"/>
  <c r="H222" i="31"/>
  <c r="H232" i="31"/>
  <c r="H240" i="31"/>
  <c r="H248" i="31"/>
  <c r="H256" i="31"/>
  <c r="H265" i="31"/>
  <c r="H273" i="31"/>
  <c r="H281" i="31"/>
  <c r="H289" i="31"/>
  <c r="H294" i="31"/>
  <c r="H301" i="31"/>
  <c r="H307" i="31"/>
  <c r="H312" i="31"/>
  <c r="H318" i="31"/>
  <c r="H325" i="31"/>
  <c r="H329" i="31"/>
  <c r="H333" i="31"/>
  <c r="H338" i="31"/>
  <c r="H343" i="31"/>
  <c r="H347" i="31"/>
  <c r="H351" i="31"/>
  <c r="H356" i="31"/>
  <c r="H360" i="31"/>
  <c r="H364" i="31"/>
  <c r="H368" i="31"/>
  <c r="H372" i="31"/>
  <c r="H376" i="31"/>
  <c r="H380" i="31"/>
  <c r="H385" i="31"/>
  <c r="H390" i="31"/>
  <c r="H395" i="31"/>
  <c r="H399" i="31"/>
  <c r="H404" i="31"/>
  <c r="H409" i="31"/>
  <c r="H413" i="31"/>
  <c r="H417" i="31"/>
  <c r="H421" i="31"/>
  <c r="H425" i="31"/>
  <c r="G3" i="31"/>
  <c r="G11" i="31"/>
  <c r="G15" i="31"/>
  <c r="G19" i="31"/>
  <c r="G23" i="31"/>
  <c r="G27" i="31"/>
  <c r="G32" i="31"/>
  <c r="G36" i="31"/>
  <c r="G40" i="31"/>
  <c r="G44" i="31"/>
  <c r="G48" i="31"/>
  <c r="G52" i="31"/>
  <c r="G56" i="31"/>
  <c r="G60" i="31"/>
  <c r="G64" i="31"/>
  <c r="G68" i="31"/>
  <c r="G72" i="31"/>
  <c r="G78" i="31"/>
  <c r="H15" i="31"/>
  <c r="H23" i="31"/>
  <c r="H31" i="31"/>
  <c r="H39" i="31"/>
  <c r="H48" i="31"/>
  <c r="H56" i="31"/>
  <c r="H66" i="31"/>
  <c r="H74" i="31"/>
  <c r="H83" i="31"/>
  <c r="H91" i="31"/>
  <c r="H99" i="31"/>
  <c r="H107" i="31"/>
  <c r="H115" i="31"/>
  <c r="H123" i="31"/>
  <c r="H131" i="31"/>
  <c r="H139" i="31"/>
  <c r="H148" i="31"/>
  <c r="H157" i="31"/>
  <c r="H166" i="31"/>
  <c r="H174" i="31"/>
  <c r="H182" i="31"/>
  <c r="H190" i="31"/>
  <c r="H198" i="31"/>
  <c r="H209" i="31"/>
  <c r="H217" i="31"/>
  <c r="H225" i="31"/>
  <c r="H235" i="31"/>
  <c r="H243" i="31"/>
  <c r="H251" i="31"/>
  <c r="H260" i="31"/>
  <c r="H268" i="31"/>
  <c r="H276" i="31"/>
  <c r="H285" i="31"/>
  <c r="H290" i="31"/>
  <c r="H295" i="31"/>
  <c r="H303" i="31"/>
  <c r="H308" i="31"/>
  <c r="H313" i="31"/>
  <c r="H320" i="31"/>
  <c r="H326" i="31"/>
  <c r="H330" i="31"/>
  <c r="H334" i="31"/>
  <c r="H340" i="31"/>
  <c r="H344" i="31"/>
  <c r="H348" i="31"/>
  <c r="H352" i="31"/>
  <c r="H357" i="31"/>
  <c r="H361" i="31"/>
  <c r="H365" i="31"/>
  <c r="H369" i="31"/>
  <c r="H373" i="31"/>
  <c r="H377" i="31"/>
  <c r="H381" i="31"/>
  <c r="H387" i="31"/>
  <c r="H392" i="31"/>
  <c r="H396" i="31"/>
  <c r="H400" i="31"/>
  <c r="H405" i="31"/>
  <c r="H410" i="31"/>
  <c r="H414" i="31"/>
  <c r="H418" i="31"/>
  <c r="H422" i="31"/>
  <c r="H428" i="31"/>
  <c r="G4" i="31"/>
  <c r="G8" i="31"/>
  <c r="G12" i="31"/>
  <c r="G16" i="31"/>
  <c r="G20" i="31"/>
  <c r="G24" i="31"/>
  <c r="G28" i="31"/>
  <c r="G33" i="31"/>
  <c r="G37" i="31"/>
  <c r="G41" i="31"/>
  <c r="G45" i="31"/>
  <c r="G49" i="31"/>
  <c r="G53" i="31"/>
  <c r="G57" i="31"/>
  <c r="G61" i="31"/>
  <c r="G65" i="31"/>
  <c r="G69" i="31"/>
  <c r="G73" i="31"/>
  <c r="G79" i="31"/>
  <c r="G83" i="31"/>
  <c r="G87" i="31"/>
  <c r="G91" i="31"/>
  <c r="G95" i="31"/>
  <c r="G99" i="31"/>
  <c r="G103" i="31"/>
  <c r="G107" i="31"/>
  <c r="G111" i="31"/>
  <c r="G115" i="31"/>
  <c r="G119" i="31"/>
  <c r="G123" i="31"/>
  <c r="G127" i="31"/>
  <c r="G131" i="31"/>
  <c r="G135" i="31"/>
  <c r="G139" i="31"/>
  <c r="G143" i="31"/>
  <c r="G147" i="31"/>
  <c r="G151" i="31"/>
  <c r="H8" i="31"/>
  <c r="H24" i="31"/>
  <c r="H40" i="31"/>
  <c r="H57" i="31"/>
  <c r="H75" i="31"/>
  <c r="H92" i="31"/>
  <c r="H108" i="31"/>
  <c r="H124" i="31"/>
  <c r="H140" i="31"/>
  <c r="H158" i="31"/>
  <c r="H175" i="31"/>
  <c r="H191" i="31"/>
  <c r="H210" i="31"/>
  <c r="H227" i="31"/>
  <c r="H244" i="31"/>
  <c r="H261" i="31"/>
  <c r="H277" i="31"/>
  <c r="H291" i="31"/>
  <c r="H304" i="31"/>
  <c r="H315" i="31"/>
  <c r="H327" i="31"/>
  <c r="H335" i="31"/>
  <c r="H345" i="31"/>
  <c r="H353" i="31"/>
  <c r="H362" i="31"/>
  <c r="H370" i="31"/>
  <c r="H378" i="31"/>
  <c r="H388" i="31"/>
  <c r="H397" i="31"/>
  <c r="H406" i="31"/>
  <c r="H415" i="31"/>
  <c r="H423" i="31"/>
  <c r="G5" i="31"/>
  <c r="G13" i="31"/>
  <c r="G21" i="31"/>
  <c r="G30" i="31"/>
  <c r="G38" i="31"/>
  <c r="G46" i="31"/>
  <c r="G54" i="31"/>
  <c r="G62" i="31"/>
  <c r="G70" i="31"/>
  <c r="G80" i="31"/>
  <c r="G85" i="31"/>
  <c r="G90" i="31"/>
  <c r="G96" i="31"/>
  <c r="G101" i="31"/>
  <c r="G106" i="31"/>
  <c r="G112" i="31"/>
  <c r="G117" i="31"/>
  <c r="G122" i="31"/>
  <c r="G128" i="31"/>
  <c r="G133" i="31"/>
  <c r="G138" i="31"/>
  <c r="G144" i="31"/>
  <c r="G149" i="31"/>
  <c r="G154" i="31"/>
  <c r="G158" i="31"/>
  <c r="G163" i="31"/>
  <c r="G167" i="31"/>
  <c r="G171" i="31"/>
  <c r="G175" i="31"/>
  <c r="G179" i="31"/>
  <c r="G183" i="31"/>
  <c r="G187" i="31"/>
  <c r="G191" i="31"/>
  <c r="G195" i="31"/>
  <c r="G199" i="31"/>
  <c r="G204" i="31"/>
  <c r="G209" i="31"/>
  <c r="G213" i="31"/>
  <c r="G217" i="31"/>
  <c r="G221" i="31"/>
  <c r="G225" i="31"/>
  <c r="G230" i="31"/>
  <c r="G234" i="31"/>
  <c r="G238" i="31"/>
  <c r="G242" i="31"/>
  <c r="G246" i="31"/>
  <c r="G250" i="31"/>
  <c r="G255" i="31"/>
  <c r="G259" i="31"/>
  <c r="G263" i="31"/>
  <c r="G267" i="31"/>
  <c r="G271" i="31"/>
  <c r="G275" i="31"/>
  <c r="G279" i="31"/>
  <c r="G283" i="31"/>
  <c r="G287" i="31"/>
  <c r="G291" i="31"/>
  <c r="G295" i="31"/>
  <c r="G300" i="31"/>
  <c r="G304" i="31"/>
  <c r="G308" i="31"/>
  <c r="G312" i="31"/>
  <c r="G317" i="31"/>
  <c r="G321" i="31"/>
  <c r="G326" i="31"/>
  <c r="G330" i="31"/>
  <c r="G334" i="31"/>
  <c r="G339" i="31"/>
  <c r="G343" i="31"/>
  <c r="G347" i="31"/>
  <c r="G351" i="31"/>
  <c r="G355" i="31"/>
  <c r="G359" i="31"/>
  <c r="G363" i="31"/>
  <c r="G368" i="31"/>
  <c r="G372" i="31"/>
  <c r="G378" i="31"/>
  <c r="G384" i="31"/>
  <c r="G389" i="31"/>
  <c r="G394" i="31"/>
  <c r="G398" i="31"/>
  <c r="G402" i="31"/>
  <c r="G406" i="31"/>
  <c r="G410" i="31"/>
  <c r="G414" i="31"/>
  <c r="G418" i="31"/>
  <c r="G422" i="31"/>
  <c r="G426" i="31"/>
  <c r="G2" i="31"/>
  <c r="H11" i="31"/>
  <c r="H27" i="31"/>
  <c r="H43" i="31"/>
  <c r="H61" i="31"/>
  <c r="H79" i="31"/>
  <c r="H95" i="31"/>
  <c r="H111" i="31"/>
  <c r="H127" i="31"/>
  <c r="H143" i="31"/>
  <c r="H162" i="31"/>
  <c r="H178" i="31"/>
  <c r="H194" i="31"/>
  <c r="H213" i="31"/>
  <c r="H231" i="31"/>
  <c r="H247" i="31"/>
  <c r="H264" i="31"/>
  <c r="H280" i="31"/>
  <c r="H293" i="31"/>
  <c r="H305" i="31"/>
  <c r="H317" i="31"/>
  <c r="H328" i="31"/>
  <c r="H337" i="31"/>
  <c r="H346" i="31"/>
  <c r="H355" i="31"/>
  <c r="H363" i="31"/>
  <c r="H371" i="31"/>
  <c r="H379" i="31"/>
  <c r="H389" i="31"/>
  <c r="H398" i="31"/>
  <c r="H408" i="31"/>
  <c r="H416" i="31"/>
  <c r="H424" i="31"/>
  <c r="G6" i="31"/>
  <c r="G14" i="31"/>
  <c r="G22" i="31"/>
  <c r="G31" i="31"/>
  <c r="G39" i="31"/>
  <c r="G47" i="31"/>
  <c r="G55" i="31"/>
  <c r="G63" i="31"/>
  <c r="G71" i="31"/>
  <c r="G81" i="31"/>
  <c r="G86" i="31"/>
  <c r="G92" i="31"/>
  <c r="G97" i="31"/>
  <c r="G102" i="31"/>
  <c r="G108" i="31"/>
  <c r="G113" i="31"/>
  <c r="G118" i="31"/>
  <c r="G124" i="31"/>
  <c r="G129" i="31"/>
  <c r="G134" i="31"/>
  <c r="G140" i="31"/>
  <c r="G145" i="31"/>
  <c r="G150" i="31"/>
  <c r="G155" i="31"/>
  <c r="G159" i="31"/>
  <c r="G164" i="31"/>
  <c r="G168" i="31"/>
  <c r="G172" i="31"/>
  <c r="G176" i="31"/>
  <c r="G180" i="31"/>
  <c r="G184" i="31"/>
  <c r="G188" i="31"/>
  <c r="G192" i="31"/>
  <c r="G196" i="31"/>
  <c r="G201" i="31"/>
  <c r="G206" i="31"/>
  <c r="G210" i="31"/>
  <c r="G214" i="31"/>
  <c r="G218" i="31"/>
  <c r="G222" i="31"/>
  <c r="G226" i="31"/>
  <c r="G231" i="31"/>
  <c r="G235" i="31"/>
  <c r="G239" i="31"/>
  <c r="G243" i="31"/>
  <c r="G247" i="31"/>
  <c r="G251" i="31"/>
  <c r="G256" i="31"/>
  <c r="G260" i="31"/>
  <c r="G264" i="31"/>
  <c r="G268" i="31"/>
  <c r="G272" i="31"/>
  <c r="G276" i="31"/>
  <c r="G280" i="31"/>
  <c r="G284" i="31"/>
  <c r="G288" i="31"/>
  <c r="G292" i="31"/>
  <c r="G296" i="31"/>
  <c r="G301" i="31"/>
  <c r="G305" i="31"/>
  <c r="G309" i="31"/>
  <c r="G313" i="31"/>
  <c r="G318" i="31"/>
  <c r="G322" i="31"/>
  <c r="G327" i="31"/>
  <c r="G331" i="31"/>
  <c r="G335" i="31"/>
  <c r="G340" i="31"/>
  <c r="G344" i="31"/>
  <c r="G348" i="31"/>
  <c r="G352" i="31"/>
  <c r="G356" i="31"/>
  <c r="G360" i="31"/>
  <c r="G364" i="31"/>
  <c r="G369" i="31"/>
  <c r="G373" i="31"/>
  <c r="G379" i="31"/>
  <c r="G386" i="31"/>
  <c r="G390" i="31"/>
  <c r="G395" i="31"/>
  <c r="G399" i="31"/>
  <c r="G403" i="31"/>
  <c r="G407" i="31"/>
  <c r="G411" i="31"/>
  <c r="G415" i="31"/>
  <c r="G419" i="31"/>
  <c r="G423" i="31"/>
  <c r="G427" i="31"/>
  <c r="H19" i="31"/>
  <c r="H52" i="31"/>
  <c r="H87" i="31"/>
  <c r="H119" i="31"/>
  <c r="H153" i="31"/>
  <c r="H186" i="31"/>
  <c r="H221" i="31"/>
  <c r="H255" i="31"/>
  <c r="H287" i="31"/>
  <c r="H311" i="31"/>
  <c r="H332" i="31"/>
  <c r="H350" i="31"/>
  <c r="H367" i="31"/>
  <c r="H384" i="31"/>
  <c r="H402" i="31"/>
  <c r="H420" i="31"/>
  <c r="G10" i="31"/>
  <c r="G26" i="31"/>
  <c r="G43" i="31"/>
  <c r="G59" i="31"/>
  <c r="G75" i="31"/>
  <c r="G89" i="31"/>
  <c r="G100" i="31"/>
  <c r="G110" i="31"/>
  <c r="G121" i="31"/>
  <c r="G132" i="31"/>
  <c r="G142" i="31"/>
  <c r="G153" i="31"/>
  <c r="G162" i="31"/>
  <c r="G170" i="31"/>
  <c r="G178" i="31"/>
  <c r="G186" i="31"/>
  <c r="G194" i="31"/>
  <c r="G203" i="31"/>
  <c r="G212" i="31"/>
  <c r="G220" i="31"/>
  <c r="G229" i="31"/>
  <c r="G237" i="31"/>
  <c r="G245" i="31"/>
  <c r="G254" i="31"/>
  <c r="G262" i="31"/>
  <c r="G270" i="31"/>
  <c r="G278" i="31"/>
  <c r="G286" i="31"/>
  <c r="G294" i="31"/>
  <c r="G303" i="31"/>
  <c r="G311" i="31"/>
  <c r="G320" i="31"/>
  <c r="G329" i="31"/>
  <c r="G338" i="31"/>
  <c r="G346" i="31"/>
  <c r="G354" i="31"/>
  <c r="G362" i="31"/>
  <c r="G371" i="31"/>
  <c r="G383" i="31"/>
  <c r="G393" i="31"/>
  <c r="G401" i="31"/>
  <c r="G409" i="31"/>
  <c r="G417" i="31"/>
  <c r="G425" i="31"/>
  <c r="H32" i="31"/>
  <c r="H67" i="31"/>
  <c r="H100" i="31"/>
  <c r="H132" i="31"/>
  <c r="H167" i="31"/>
  <c r="H199" i="31"/>
  <c r="H236" i="31"/>
  <c r="H269" i="31"/>
  <c r="H297" i="31"/>
  <c r="H321" i="31"/>
  <c r="H341" i="31"/>
  <c r="H358" i="31"/>
  <c r="H374" i="31"/>
  <c r="H393" i="31"/>
  <c r="H411" i="31"/>
  <c r="H429" i="31"/>
  <c r="G17" i="31"/>
  <c r="G34" i="31"/>
  <c r="G50" i="31"/>
  <c r="G66" i="31"/>
  <c r="G82" i="31"/>
  <c r="G93" i="31"/>
  <c r="G104" i="31"/>
  <c r="G114" i="31"/>
  <c r="G125" i="31"/>
  <c r="G136" i="31"/>
  <c r="G146" i="31"/>
  <c r="G156" i="31"/>
  <c r="G165" i="31"/>
  <c r="G173" i="31"/>
  <c r="G181" i="31"/>
  <c r="G189" i="31"/>
  <c r="G197" i="31"/>
  <c r="G207" i="31"/>
  <c r="G215" i="31"/>
  <c r="G223" i="31"/>
  <c r="G232" i="31"/>
  <c r="G240" i="31"/>
  <c r="G248" i="31"/>
  <c r="G257" i="31"/>
  <c r="G265" i="31"/>
  <c r="G273" i="31"/>
  <c r="G281" i="31"/>
  <c r="G289" i="31"/>
  <c r="G298" i="31"/>
  <c r="G306" i="31"/>
  <c r="G314" i="31"/>
  <c r="G323" i="31"/>
  <c r="G332" i="31"/>
  <c r="G341" i="31"/>
  <c r="G349" i="31"/>
  <c r="G357" i="31"/>
  <c r="G366" i="31"/>
  <c r="G374" i="31"/>
  <c r="G387" i="31"/>
  <c r="G396" i="31"/>
  <c r="G404" i="31"/>
  <c r="G412" i="31"/>
  <c r="G420" i="31"/>
  <c r="G430" i="31"/>
  <c r="G431" i="31"/>
  <c r="G413" i="31"/>
  <c r="G397" i="31"/>
  <c r="G375" i="31"/>
  <c r="G358" i="31"/>
  <c r="G342" i="31"/>
  <c r="G325" i="31"/>
  <c r="G307" i="31"/>
  <c r="G290" i="31"/>
  <c r="G274" i="31"/>
  <c r="G258" i="31"/>
  <c r="G241" i="31"/>
  <c r="G224" i="31"/>
  <c r="G208" i="31"/>
  <c r="G190" i="31"/>
  <c r="G174" i="31"/>
  <c r="G157" i="31"/>
  <c r="G137" i="31"/>
  <c r="G116" i="31"/>
  <c r="G94" i="31"/>
  <c r="G67" i="31"/>
  <c r="G35" i="31"/>
  <c r="H2" i="31"/>
  <c r="H394" i="31"/>
  <c r="H359" i="31"/>
  <c r="H322" i="31"/>
  <c r="H272" i="31"/>
  <c r="H204" i="31"/>
  <c r="H135" i="31"/>
  <c r="H70" i="31"/>
  <c r="H3" i="31"/>
  <c r="G424" i="31"/>
  <c r="G408" i="31"/>
  <c r="G370" i="31"/>
  <c r="G353" i="31"/>
  <c r="G337" i="31"/>
  <c r="G319" i="31"/>
  <c r="G302" i="31"/>
  <c r="G285" i="31"/>
  <c r="G269" i="31"/>
  <c r="G252" i="31"/>
  <c r="G236" i="31"/>
  <c r="G219" i="31"/>
  <c r="G202" i="31"/>
  <c r="G185" i="31"/>
  <c r="G169" i="31"/>
  <c r="G152" i="31"/>
  <c r="G130" i="31"/>
  <c r="G109" i="31"/>
  <c r="G88" i="31"/>
  <c r="G58" i="31"/>
  <c r="G25" i="31"/>
  <c r="H419" i="31"/>
  <c r="H383" i="31"/>
  <c r="H349" i="31"/>
  <c r="H309" i="31"/>
  <c r="H252" i="31"/>
  <c r="H183" i="31"/>
  <c r="H116" i="31"/>
  <c r="H49" i="31"/>
  <c r="G421" i="31"/>
  <c r="G405" i="31"/>
  <c r="G388" i="31"/>
  <c r="G367" i="31"/>
  <c r="G350" i="31"/>
  <c r="G333" i="31"/>
  <c r="G315" i="31"/>
  <c r="G299" i="31"/>
  <c r="G282" i="31"/>
  <c r="G266" i="31"/>
  <c r="G249" i="31"/>
  <c r="G233" i="31"/>
  <c r="G216" i="31"/>
  <c r="G198" i="31"/>
  <c r="G182" i="31"/>
  <c r="G166" i="31"/>
  <c r="G148" i="31"/>
  <c r="G126" i="31"/>
  <c r="G105" i="31"/>
  <c r="G84" i="31"/>
  <c r="G51" i="31"/>
  <c r="G18" i="31"/>
  <c r="H412" i="31"/>
  <c r="H375" i="31"/>
  <c r="H342" i="31"/>
  <c r="H300" i="31"/>
  <c r="H239" i="31"/>
  <c r="H170" i="31"/>
  <c r="H103" i="31"/>
  <c r="H35" i="31"/>
  <c r="H58" i="31"/>
  <c r="H336" i="31"/>
  <c r="G160" i="31"/>
  <c r="H324" i="31"/>
  <c r="H316" i="31"/>
  <c r="H228" i="31"/>
  <c r="H200" i="31"/>
  <c r="H160" i="31"/>
  <c r="H76" i="31"/>
  <c r="G429" i="31"/>
  <c r="G385" i="31"/>
  <c r="G381" i="31"/>
  <c r="G377" i="31"/>
  <c r="G365" i="31"/>
  <c r="G297" i="31"/>
  <c r="G253" i="31"/>
  <c r="G205" i="31"/>
  <c r="G77" i="31"/>
  <c r="G29" i="31"/>
  <c r="H431" i="31"/>
  <c r="H427" i="31"/>
  <c r="H407" i="31"/>
  <c r="H403" i="31"/>
  <c r="H339" i="31"/>
  <c r="H299" i="31"/>
  <c r="H283" i="31"/>
  <c r="H203" i="31"/>
  <c r="H47" i="31"/>
  <c r="G428" i="31"/>
  <c r="G392" i="31"/>
  <c r="G380" i="31"/>
  <c r="G376" i="31"/>
  <c r="G336" i="31"/>
  <c r="G324" i="31"/>
  <c r="G316" i="31"/>
  <c r="G228" i="31"/>
  <c r="G200" i="31"/>
  <c r="G76" i="31"/>
  <c r="H430" i="31"/>
  <c r="H426" i="31"/>
  <c r="H386" i="31"/>
  <c r="H382" i="31"/>
  <c r="H354" i="31"/>
  <c r="H298" i="31"/>
  <c r="H258" i="31"/>
  <c r="H226" i="31"/>
  <c r="H150" i="31"/>
  <c r="H146" i="31"/>
  <c r="H62" i="31"/>
  <c r="C200" i="31" l="1"/>
  <c r="C216" i="31"/>
  <c r="C88" i="31"/>
  <c r="C27" i="31"/>
  <c r="C280" i="31"/>
  <c r="C296" i="31"/>
  <c r="C184" i="31"/>
  <c r="C312" i="31"/>
  <c r="C7" i="31"/>
  <c r="C389" i="31"/>
  <c r="C325" i="31"/>
  <c r="C261" i="31"/>
  <c r="C197" i="31"/>
  <c r="C407" i="31"/>
  <c r="C336" i="31"/>
  <c r="C272" i="31"/>
  <c r="C208" i="31"/>
  <c r="C187" i="31"/>
  <c r="C144" i="31"/>
  <c r="C10" i="31"/>
  <c r="C115" i="31"/>
  <c r="C76" i="31"/>
  <c r="C3" i="31"/>
  <c r="C399" i="31"/>
  <c r="C69" i="31"/>
  <c r="C168" i="31"/>
  <c r="C360" i="31"/>
  <c r="C104" i="31"/>
  <c r="C248" i="31"/>
  <c r="C6" i="31"/>
  <c r="C136" i="31"/>
  <c r="C81" i="31"/>
  <c r="C16" i="31"/>
  <c r="C455" i="31"/>
  <c r="C373" i="31"/>
  <c r="C245" i="31"/>
  <c r="C318" i="31"/>
  <c r="C190" i="31"/>
  <c r="C110" i="31"/>
  <c r="C4" i="31"/>
  <c r="C388" i="31"/>
  <c r="C324" i="31"/>
  <c r="C281" i="31"/>
  <c r="C260" i="31"/>
  <c r="C217" i="31"/>
  <c r="C196" i="31"/>
  <c r="C153" i="31"/>
  <c r="C125" i="31"/>
  <c r="C109" i="31"/>
  <c r="C93" i="31"/>
  <c r="C77" i="31"/>
  <c r="C11" i="31"/>
  <c r="C361" i="31"/>
  <c r="C297" i="31"/>
  <c r="C233" i="31"/>
  <c r="C169" i="31"/>
  <c r="C123" i="31"/>
  <c r="C100" i="31"/>
  <c r="C137" i="31"/>
  <c r="C121" i="31"/>
  <c r="C105" i="31"/>
  <c r="C89" i="31"/>
  <c r="C352" i="31"/>
  <c r="C313" i="31"/>
  <c r="C147" i="31"/>
  <c r="C404" i="31"/>
  <c r="C2" i="31"/>
  <c r="C135" i="31"/>
  <c r="C391" i="31"/>
  <c r="C263" i="31"/>
  <c r="C154" i="31"/>
  <c r="C345" i="31"/>
  <c r="C255" i="31"/>
  <c r="C350" i="31"/>
  <c r="C448" i="31"/>
  <c r="C400" i="31"/>
  <c r="C344" i="31"/>
  <c r="C71" i="31"/>
  <c r="C392" i="31"/>
  <c r="C376" i="31"/>
  <c r="C413" i="31"/>
  <c r="C461" i="31"/>
  <c r="C333" i="31"/>
  <c r="C205" i="31"/>
  <c r="C163" i="31"/>
  <c r="C288" i="31"/>
  <c r="C224" i="31"/>
  <c r="C160" i="31"/>
  <c r="C456" i="31"/>
  <c r="C349" i="31"/>
  <c r="D150" i="14"/>
  <c r="E150" i="14"/>
  <c r="D151" i="14"/>
  <c r="H151" i="14"/>
  <c r="G152" i="14"/>
  <c r="F153" i="14"/>
  <c r="E154" i="14"/>
  <c r="D155" i="14"/>
  <c r="H155" i="14"/>
  <c r="G156" i="14"/>
  <c r="F157" i="14"/>
  <c r="E158" i="14"/>
  <c r="D159" i="14"/>
  <c r="H159" i="14"/>
  <c r="G160" i="14"/>
  <c r="G149" i="14"/>
  <c r="C150" i="14"/>
  <c r="C154" i="14"/>
  <c r="C158" i="14"/>
  <c r="F151" i="14"/>
  <c r="H153" i="14"/>
  <c r="G154" i="14"/>
  <c r="D157" i="14"/>
  <c r="H157" i="14"/>
  <c r="E160" i="14"/>
  <c r="D149" i="14"/>
  <c r="C156" i="14"/>
  <c r="C160" i="14"/>
  <c r="F152" i="14"/>
  <c r="E153" i="14"/>
  <c r="G155" i="14"/>
  <c r="F156" i="14"/>
  <c r="H158" i="14"/>
  <c r="G159" i="14"/>
  <c r="C149" i="14"/>
  <c r="C157" i="14"/>
  <c r="F150" i="14"/>
  <c r="E151" i="14"/>
  <c r="D152" i="14"/>
  <c r="H152" i="14"/>
  <c r="G153" i="14"/>
  <c r="F154" i="14"/>
  <c r="E155" i="14"/>
  <c r="D156" i="14"/>
  <c r="H156" i="14"/>
  <c r="G157" i="14"/>
  <c r="F158" i="14"/>
  <c r="E159" i="14"/>
  <c r="D160" i="14"/>
  <c r="H160" i="14"/>
  <c r="H149" i="14"/>
  <c r="C151" i="14"/>
  <c r="C155" i="14"/>
  <c r="C159" i="14"/>
  <c r="E152" i="14"/>
  <c r="D153" i="14"/>
  <c r="F155" i="14"/>
  <c r="E156" i="14"/>
  <c r="G158" i="14"/>
  <c r="F159" i="14"/>
  <c r="E149" i="14"/>
  <c r="C152" i="14"/>
  <c r="H150" i="14"/>
  <c r="G151" i="14"/>
  <c r="D154" i="14"/>
  <c r="H154" i="14"/>
  <c r="E157" i="14"/>
  <c r="D158" i="14"/>
  <c r="F160" i="14"/>
  <c r="F149" i="14"/>
  <c r="C153" i="14"/>
  <c r="G150" i="14"/>
  <c r="C112" i="31"/>
  <c r="C304" i="31"/>
  <c r="C176" i="31"/>
  <c r="C155" i="31"/>
  <c r="C377" i="31"/>
  <c r="C249" i="31"/>
  <c r="C185" i="31"/>
  <c r="C14" i="31"/>
  <c r="C91" i="31"/>
  <c r="C128" i="31"/>
  <c r="C320" i="31"/>
  <c r="C192" i="31"/>
  <c r="C179" i="31"/>
  <c r="C83" i="31"/>
  <c r="C357" i="31"/>
  <c r="C293" i="31"/>
  <c r="C229" i="31"/>
  <c r="C462" i="31"/>
  <c r="C446" i="31"/>
  <c r="C430" i="31"/>
  <c r="C414" i="31"/>
  <c r="C398" i="31"/>
  <c r="C382" i="31"/>
  <c r="C254" i="31"/>
  <c r="C295" i="31"/>
  <c r="C167" i="31"/>
  <c r="C451" i="31"/>
  <c r="C408" i="31"/>
  <c r="C126" i="31"/>
  <c r="C309" i="31"/>
  <c r="C82" i="31"/>
  <c r="C429" i="31"/>
  <c r="C341" i="31"/>
  <c r="C277" i="31"/>
  <c r="C213" i="31"/>
  <c r="C189" i="31"/>
  <c r="C199" i="31"/>
  <c r="C393" i="31"/>
  <c r="C194" i="31"/>
  <c r="C87" i="31"/>
  <c r="C119" i="31"/>
  <c r="C271" i="31"/>
  <c r="C415" i="31"/>
  <c r="C433" i="31"/>
  <c r="C383" i="31"/>
  <c r="C425" i="31"/>
  <c r="C421" i="31"/>
  <c r="C26" i="31"/>
  <c r="C303" i="31"/>
  <c r="C423" i="31"/>
  <c r="C42" i="31"/>
  <c r="C222" i="31"/>
  <c r="C32" i="31"/>
  <c r="C54" i="31"/>
  <c r="C30" i="31"/>
  <c r="C39" i="31"/>
  <c r="C343" i="31"/>
  <c r="C183" i="31"/>
  <c r="C367" i="31"/>
  <c r="C130" i="31"/>
  <c r="C319" i="31"/>
  <c r="C286" i="31"/>
  <c r="C158" i="31"/>
  <c r="C8" i="31"/>
  <c r="C274" i="31"/>
  <c r="C195" i="31"/>
  <c r="C292" i="31"/>
  <c r="C212" i="31"/>
  <c r="C164" i="31"/>
  <c r="C116" i="31"/>
  <c r="C68" i="31"/>
  <c r="C52" i="31"/>
  <c r="C328" i="31"/>
  <c r="C359" i="31"/>
  <c r="C301" i="31"/>
  <c r="C173" i="31"/>
  <c r="C43" i="31"/>
  <c r="C38" i="31"/>
  <c r="C327" i="31"/>
  <c r="C247" i="31"/>
  <c r="C368" i="31"/>
  <c r="C240" i="31"/>
  <c r="C70" i="31"/>
  <c r="C279" i="31"/>
  <c r="C405" i="31"/>
  <c r="C384" i="31"/>
  <c r="C256" i="31"/>
  <c r="C96" i="31"/>
  <c r="C329" i="31"/>
  <c r="C265" i="31"/>
  <c r="C80" i="31"/>
  <c r="C402" i="31"/>
  <c r="C338" i="31"/>
  <c r="C210" i="31"/>
  <c r="C178" i="31"/>
  <c r="C28" i="31"/>
  <c r="C98" i="31"/>
  <c r="C269" i="31"/>
  <c r="C207" i="31"/>
  <c r="C221" i="31"/>
  <c r="C5" i="31"/>
  <c r="C443" i="31"/>
  <c r="C431" i="31"/>
  <c r="C239" i="31"/>
  <c r="C375" i="31"/>
  <c r="C302" i="31"/>
  <c r="C238" i="31"/>
  <c r="C174" i="31"/>
  <c r="C142" i="31"/>
  <c r="C397" i="31"/>
  <c r="C103" i="31"/>
  <c r="C131" i="31"/>
  <c r="C381" i="31"/>
  <c r="C365" i="31"/>
  <c r="C285" i="31"/>
  <c r="C253" i="31"/>
  <c r="C237" i="31"/>
  <c r="C141" i="31"/>
  <c r="C356" i="31"/>
  <c r="C340" i="31"/>
  <c r="C276" i="31"/>
  <c r="C228" i="31"/>
  <c r="C132" i="31"/>
  <c r="C53" i="31"/>
  <c r="C45" i="31"/>
  <c r="C19" i="31"/>
  <c r="C40" i="31"/>
  <c r="C20" i="31"/>
  <c r="C59" i="31"/>
  <c r="C37" i="31"/>
  <c r="C22" i="31"/>
  <c r="C35" i="31"/>
  <c r="C62" i="31"/>
  <c r="C36" i="31"/>
  <c r="C416" i="31"/>
  <c r="C335" i="31"/>
  <c r="C51" i="31"/>
  <c r="C56" i="31"/>
  <c r="C34" i="31"/>
  <c r="C23" i="31"/>
  <c r="C31" i="31"/>
  <c r="C48" i="31"/>
  <c r="C151" i="31"/>
  <c r="C215" i="31"/>
  <c r="C351" i="31"/>
  <c r="C287" i="31"/>
  <c r="C420" i="31"/>
  <c r="C162" i="31"/>
  <c r="C84" i="31"/>
  <c r="C13" i="31"/>
  <c r="C424" i="31"/>
  <c r="C24" i="31"/>
  <c r="C64" i="31"/>
  <c r="C21" i="31"/>
  <c r="C439" i="31"/>
  <c r="C311" i="31"/>
  <c r="C464" i="31"/>
  <c r="C102" i="31"/>
  <c r="C206" i="31"/>
  <c r="C157" i="31"/>
  <c r="C372" i="31"/>
  <c r="C308" i="31"/>
  <c r="C60" i="31"/>
  <c r="C29" i="31"/>
  <c r="C55" i="31"/>
  <c r="C63" i="31"/>
  <c r="C18" i="31"/>
  <c r="C465" i="31"/>
  <c r="C12" i="31"/>
  <c r="C99" i="31"/>
  <c r="C459" i="31"/>
  <c r="C223" i="31"/>
  <c r="C447" i="31"/>
  <c r="C148" i="31"/>
  <c r="C458" i="31"/>
  <c r="C442" i="31"/>
  <c r="C467" i="31"/>
  <c r="C114" i="31"/>
  <c r="C409" i="31"/>
  <c r="C366" i="31"/>
  <c r="C334" i="31"/>
  <c r="C270" i="31"/>
  <c r="C231" i="31"/>
  <c r="C146" i="31"/>
  <c r="C44" i="31"/>
  <c r="C317" i="31"/>
  <c r="C244" i="31"/>
  <c r="C180" i="31"/>
  <c r="C445" i="31"/>
  <c r="C437" i="31"/>
  <c r="C468" i="31"/>
  <c r="C452" i="31"/>
  <c r="C435" i="31"/>
  <c r="C440" i="31"/>
  <c r="C460" i="31"/>
  <c r="C453" i="31"/>
  <c r="C432" i="31"/>
  <c r="C463" i="31"/>
  <c r="C441" i="31"/>
  <c r="C454" i="31"/>
  <c r="C438" i="31"/>
  <c r="C444" i="31"/>
  <c r="C449" i="31"/>
  <c r="C457" i="31"/>
  <c r="C436" i="31"/>
  <c r="C466" i="31"/>
  <c r="C450" i="31"/>
  <c r="C434" i="31"/>
  <c r="C226" i="31"/>
  <c r="C290" i="31"/>
  <c r="C354" i="31"/>
  <c r="C418" i="31"/>
  <c r="C282" i="31"/>
  <c r="C201" i="31"/>
  <c r="C90" i="31"/>
  <c r="C133" i="31"/>
  <c r="C218" i="31"/>
  <c r="C266" i="31"/>
  <c r="C298" i="31"/>
  <c r="C378" i="31"/>
  <c r="C78" i="31"/>
  <c r="C150" i="31"/>
  <c r="C236" i="31"/>
  <c r="C321" i="31"/>
  <c r="C406" i="31"/>
  <c r="C289" i="31"/>
  <c r="C118" i="31"/>
  <c r="C17" i="31"/>
  <c r="C113" i="31"/>
  <c r="C57" i="31"/>
  <c r="C198" i="31"/>
  <c r="C284" i="31"/>
  <c r="C369" i="31"/>
  <c r="C161" i="31"/>
  <c r="C310" i="31"/>
  <c r="C273" i="31"/>
  <c r="C209" i="31"/>
  <c r="C252" i="31"/>
  <c r="C401" i="31"/>
  <c r="C117" i="31"/>
  <c r="C138" i="31"/>
  <c r="C181" i="31"/>
  <c r="C202" i="31"/>
  <c r="C250" i="31"/>
  <c r="C346" i="31"/>
  <c r="C426" i="31"/>
  <c r="C419" i="31"/>
  <c r="C403" i="31"/>
  <c r="C387" i="31"/>
  <c r="C371" i="31"/>
  <c r="C355" i="31"/>
  <c r="C339" i="31"/>
  <c r="C323" i="31"/>
  <c r="C307" i="31"/>
  <c r="C291" i="31"/>
  <c r="C275" i="31"/>
  <c r="C259" i="31"/>
  <c r="C243" i="31"/>
  <c r="C227" i="31"/>
  <c r="C211" i="31"/>
  <c r="C74" i="31"/>
  <c r="C58" i="31"/>
  <c r="C172" i="31"/>
  <c r="C257" i="31"/>
  <c r="C342" i="31"/>
  <c r="C428" i="31"/>
  <c r="C353" i="31"/>
  <c r="C108" i="31"/>
  <c r="C65" i="31"/>
  <c r="C9" i="31"/>
  <c r="C97" i="31"/>
  <c r="C41" i="31"/>
  <c r="C220" i="31"/>
  <c r="C305" i="31"/>
  <c r="C390" i="31"/>
  <c r="C204" i="31"/>
  <c r="C332" i="31"/>
  <c r="C358" i="31"/>
  <c r="C294" i="31"/>
  <c r="C166" i="31"/>
  <c r="C258" i="31"/>
  <c r="C322" i="31"/>
  <c r="C386" i="31"/>
  <c r="C394" i="31"/>
  <c r="C101" i="31"/>
  <c r="C122" i="31"/>
  <c r="C165" i="31"/>
  <c r="C186" i="31"/>
  <c r="C234" i="31"/>
  <c r="C191" i="31"/>
  <c r="C175" i="31"/>
  <c r="C159" i="31"/>
  <c r="C143" i="31"/>
  <c r="C127" i="31"/>
  <c r="C111" i="31"/>
  <c r="C95" i="31"/>
  <c r="C79" i="31"/>
  <c r="C47" i="31"/>
  <c r="C193" i="31"/>
  <c r="C278" i="31"/>
  <c r="C364" i="31"/>
  <c r="C182" i="31"/>
  <c r="C396" i="31"/>
  <c r="C49" i="31"/>
  <c r="C134" i="31"/>
  <c r="C86" i="31"/>
  <c r="C25" i="31"/>
  <c r="C241" i="31"/>
  <c r="C326" i="31"/>
  <c r="C412" i="31"/>
  <c r="C225" i="31"/>
  <c r="C374" i="31"/>
  <c r="C337" i="31"/>
  <c r="C380" i="31"/>
  <c r="C230" i="31"/>
  <c r="C422" i="31"/>
  <c r="C242" i="31"/>
  <c r="C306" i="31"/>
  <c r="C370" i="31"/>
  <c r="C314" i="31"/>
  <c r="C362" i="31"/>
  <c r="C61" i="31"/>
  <c r="C85" i="31"/>
  <c r="C106" i="31"/>
  <c r="C149" i="31"/>
  <c r="C170" i="31"/>
  <c r="C330" i="31"/>
  <c r="C410" i="31"/>
  <c r="C427" i="31"/>
  <c r="C411" i="31"/>
  <c r="C395" i="31"/>
  <c r="C379" i="31"/>
  <c r="C363" i="31"/>
  <c r="C347" i="31"/>
  <c r="C331" i="31"/>
  <c r="C315" i="31"/>
  <c r="C299" i="31"/>
  <c r="C283" i="31"/>
  <c r="C267" i="31"/>
  <c r="C251" i="31"/>
  <c r="C235" i="31"/>
  <c r="C219" i="31"/>
  <c r="C203" i="31"/>
  <c r="C171" i="31"/>
  <c r="C139" i="31"/>
  <c r="C107" i="31"/>
  <c r="C75" i="31"/>
  <c r="C66" i="31"/>
  <c r="C50" i="31"/>
  <c r="C214" i="31"/>
  <c r="C300" i="31"/>
  <c r="C385" i="31"/>
  <c r="C246" i="31"/>
  <c r="C129" i="31"/>
  <c r="C92" i="31"/>
  <c r="C33" i="31"/>
  <c r="C124" i="31"/>
  <c r="C73" i="31"/>
  <c r="C177" i="31"/>
  <c r="C262" i="31"/>
  <c r="C348" i="31"/>
  <c r="C140" i="31"/>
  <c r="C268" i="31"/>
  <c r="C417" i="31"/>
  <c r="C156" i="31"/>
  <c r="C316" i="31"/>
  <c r="C188" i="31"/>
  <c r="C161" i="14" l="1"/>
  <c r="G161" i="14"/>
  <c r="F161" i="14"/>
  <c r="E161" i="14"/>
  <c r="D161" i="14"/>
  <c r="H161" i="14"/>
  <c r="D60" i="14"/>
  <c r="C60" i="14"/>
  <c r="F30" i="14" l="1"/>
  <c r="G30" i="14"/>
  <c r="D30" i="14"/>
  <c r="E30" i="14"/>
  <c r="C30" i="14"/>
  <c r="H30" i="14"/>
  <c r="F10" i="23"/>
  <c r="G28" i="14" s="1"/>
  <c r="C10" i="23"/>
  <c r="D28" i="14" s="1"/>
  <c r="G10" i="23"/>
  <c r="H28" i="14" s="1"/>
  <c r="D10" i="23"/>
  <c r="E28" i="14" s="1"/>
  <c r="B10" i="23"/>
  <c r="C28" i="14" s="1"/>
  <c r="E10" i="23"/>
  <c r="F28" i="14" s="1"/>
  <c r="G29" i="14"/>
  <c r="D29" i="14"/>
  <c r="F29" i="14"/>
  <c r="E29" i="14"/>
  <c r="H29" i="14"/>
  <c r="C29" i="14"/>
  <c r="E60" i="14"/>
  <c r="F60" i="14"/>
  <c r="E31" i="14" l="1"/>
  <c r="F31" i="14"/>
  <c r="H31" i="14"/>
  <c r="D31" i="14"/>
  <c r="C31" i="14"/>
  <c r="G31" i="14"/>
  <c r="F33" i="23"/>
  <c r="B33" i="23"/>
  <c r="C33" i="23"/>
  <c r="G33" i="23"/>
  <c r="E33" i="23"/>
  <c r="D33" i="23"/>
  <c r="F93" i="14"/>
  <c r="E93" i="14"/>
  <c r="D93" i="14"/>
  <c r="C93" i="14"/>
</calcChain>
</file>

<file path=xl/sharedStrings.xml><?xml version="1.0" encoding="utf-8"?>
<sst xmlns="http://schemas.openxmlformats.org/spreadsheetml/2006/main" count="4682" uniqueCount="652">
  <si>
    <t>nbi-oe-prd</t>
  </si>
  <si>
    <t>nbiinternalresources</t>
  </si>
  <si>
    <t>nbi-oe-sitandinterop</t>
  </si>
  <si>
    <t>nbi-oe-preprod</t>
  </si>
  <si>
    <t>nbi-oe-bau</t>
  </si>
  <si>
    <t>nbi-oe-ioe</t>
  </si>
  <si>
    <t>nbi-oe-uat</t>
  </si>
  <si>
    <t>nbi-data-platform</t>
  </si>
  <si>
    <t>nbi-oe-lzn</t>
  </si>
  <si>
    <t>nbi-data-ingestion</t>
  </si>
  <si>
    <t>nbi-rem</t>
  </si>
  <si>
    <t>nbi-sandbox-nbiteam</t>
  </si>
  <si>
    <t>nbi-data-platform-ioe</t>
  </si>
  <si>
    <t>nbi-tools-admin</t>
  </si>
  <si>
    <t>nbi-sandbox-snaplogic</t>
  </si>
  <si>
    <t>nbicentral</t>
  </si>
  <si>
    <t>nbid-sandbox-hub</t>
  </si>
  <si>
    <t>nbi-sandbox-dataanalytics</t>
  </si>
  <si>
    <t>nbi-sandbox-stubapi</t>
  </si>
  <si>
    <t>nbi-oe-atlassian</t>
  </si>
  <si>
    <t>Log archive</t>
  </si>
  <si>
    <t>Audit</t>
  </si>
  <si>
    <t>nbi-cbcs-hosting</t>
  </si>
  <si>
    <t>appenv</t>
  </si>
  <si>
    <t>No Tagkey: appenv</t>
  </si>
  <si>
    <t>smlwld-prd</t>
  </si>
  <si>
    <t>sap-dev</t>
  </si>
  <si>
    <t>hsting-shr</t>
  </si>
  <si>
    <t>arcgis-prd</t>
  </si>
  <si>
    <t>smlwld-pre</t>
  </si>
  <si>
    <t>sap-prd</t>
  </si>
  <si>
    <t>sap-qas</t>
  </si>
  <si>
    <t>smlwld-ioe</t>
  </si>
  <si>
    <t>smlwld-sit</t>
  </si>
  <si>
    <t>smlwld-dev</t>
  </si>
  <si>
    <t>smlwld-uat</t>
  </si>
  <si>
    <t>jircon-dev</t>
  </si>
  <si>
    <t>jircon-prd</t>
  </si>
  <si>
    <t>powerbi-prd</t>
  </si>
  <si>
    <t>snplgc-prd</t>
  </si>
  <si>
    <t>premdb-prd</t>
  </si>
  <si>
    <t>smlwld-spi</t>
  </si>
  <si>
    <t>sage-prd</t>
  </si>
  <si>
    <t>notifw-prd</t>
  </si>
  <si>
    <t>smlwld-lzn</t>
  </si>
  <si>
    <t>snplgc-pre</t>
  </si>
  <si>
    <t>smlwld-adm-prd</t>
  </si>
  <si>
    <t>smlwld-bau</t>
  </si>
  <si>
    <t>confluence-prd</t>
  </si>
  <si>
    <t>tstmgt-sit</t>
  </si>
  <si>
    <t>ccb-prd</t>
  </si>
  <si>
    <t>ccb-pre</t>
  </si>
  <si>
    <t>tstmgt-dev</t>
  </si>
  <si>
    <t>premdb-pre</t>
  </si>
  <si>
    <t>hub-ioe</t>
  </si>
  <si>
    <t>spport-prd</t>
  </si>
  <si>
    <t>spport-pre</t>
  </si>
  <si>
    <t>backups-adm</t>
  </si>
  <si>
    <t>svcdsk-dev</t>
  </si>
  <si>
    <t>orch-internal</t>
  </si>
  <si>
    <t>tstmgt-spi</t>
  </si>
  <si>
    <t>notifw-pre</t>
  </si>
  <si>
    <t>hub-prd</t>
  </si>
  <si>
    <t>snplgc-spi</t>
  </si>
  <si>
    <t>tstmgt-pre</t>
  </si>
  <si>
    <t>smlwld-adm-pre</t>
  </si>
  <si>
    <t>prd</t>
  </si>
  <si>
    <t>tstmgt-uat</t>
  </si>
  <si>
    <t>oeds-prd</t>
  </si>
  <si>
    <t>snplgc-uat</t>
  </si>
  <si>
    <t>oeds-sit</t>
  </si>
  <si>
    <t>oeds-pre</t>
  </si>
  <si>
    <t>oeds-uat</t>
  </si>
  <si>
    <t>oeds-dev</t>
  </si>
  <si>
    <t>oeds-spi</t>
  </si>
  <si>
    <t>oeds-lzn</t>
  </si>
  <si>
    <t>tstmgt-ioe</t>
  </si>
  <si>
    <t>oeds-ioe</t>
  </si>
  <si>
    <t>smlwrld-prd</t>
  </si>
  <si>
    <t>snplgc-ioe</t>
  </si>
  <si>
    <t>snplgc-dev</t>
  </si>
  <si>
    <t>snplgc-sit</t>
  </si>
  <si>
    <t>premdb-spi</t>
  </si>
  <si>
    <t>premdb-dev</t>
  </si>
  <si>
    <t>premdb-ioe</t>
  </si>
  <si>
    <t>dinxfergw4sftp-prd</t>
  </si>
  <si>
    <t>premdb-sit</t>
  </si>
  <si>
    <t>premdb-uat</t>
  </si>
  <si>
    <t>ccb-ioe</t>
  </si>
  <si>
    <t>pulse-prd</t>
  </si>
  <si>
    <t>ccb-spi</t>
  </si>
  <si>
    <t>ccb-dev</t>
  </si>
  <si>
    <t>ccb-sit</t>
  </si>
  <si>
    <t>ccb-uat</t>
  </si>
  <si>
    <t>ccb-lzn</t>
  </si>
  <si>
    <t>oe</t>
  </si>
  <si>
    <t>notifw-dev</t>
  </si>
  <si>
    <t>notifw-spi</t>
  </si>
  <si>
    <t>secprt-prd</t>
  </si>
  <si>
    <t>notifw-uat</t>
  </si>
  <si>
    <t>smlwld-adm-uat</t>
  </si>
  <si>
    <t>tstmgt-lzn</t>
  </si>
  <si>
    <t>notifw-ioe</t>
  </si>
  <si>
    <t>secops-shr</t>
  </si>
  <si>
    <t>notifw-sit</t>
  </si>
  <si>
    <t>notifw-lzn</t>
  </si>
  <si>
    <t>secprt-pre</t>
  </si>
  <si>
    <t>secprt-spi</t>
  </si>
  <si>
    <t>secprt-dev</t>
  </si>
  <si>
    <t>secprt-ioe</t>
  </si>
  <si>
    <t>secprt-lzn</t>
  </si>
  <si>
    <t>secprt-sit</t>
  </si>
  <si>
    <t>secprt-uat</t>
  </si>
  <si>
    <t>spport-spi</t>
  </si>
  <si>
    <t>spport-dev</t>
  </si>
  <si>
    <t>spport-sit</t>
  </si>
  <si>
    <t>spport-lzn</t>
  </si>
  <si>
    <t>spport-ioe</t>
  </si>
  <si>
    <t>spport-uat</t>
  </si>
  <si>
    <t>smlwld-adm-spi</t>
  </si>
  <si>
    <t>smlwld-adm-lzn</t>
  </si>
  <si>
    <t>smlwld-adm-sit</t>
  </si>
  <si>
    <t>smlwld-adm-ioe</t>
  </si>
  <si>
    <t>smlwld-adm-dev</t>
  </si>
  <si>
    <t>tstmgt-bau</t>
  </si>
  <si>
    <t>pubprt-dev</t>
  </si>
  <si>
    <t>tsting-shr</t>
  </si>
  <si>
    <t>oesupp-dev</t>
  </si>
  <si>
    <t>oesupp-prd</t>
  </si>
  <si>
    <t>oesupp-pre</t>
  </si>
  <si>
    <t>pubprt-prd</t>
  </si>
  <si>
    <t>dhcp-prd</t>
  </si>
  <si>
    <t>tstmgt-shr</t>
  </si>
  <si>
    <t>premdb-lzn</t>
  </si>
  <si>
    <t>smlwrld-pre</t>
  </si>
  <si>
    <t>hosting-shared</t>
  </si>
  <si>
    <t>sec-prd</t>
  </si>
  <si>
    <t>pubprt-ioe</t>
  </si>
  <si>
    <t>jircon-pre</t>
  </si>
  <si>
    <t>pubprt-pre</t>
  </si>
  <si>
    <t>pubprt-spi</t>
  </si>
  <si>
    <t>pubprt-sit</t>
  </si>
  <si>
    <t>ndp-ioe</t>
  </si>
  <si>
    <t>pubprt-uat</t>
  </si>
  <si>
    <t>apptest-bau</t>
  </si>
  <si>
    <t>nokialb-sit</t>
  </si>
  <si>
    <t>nokialb-uat</t>
  </si>
  <si>
    <t>nokialb-ioe</t>
  </si>
  <si>
    <t>nokialb-lzn</t>
  </si>
  <si>
    <t>smlwrld-bau</t>
  </si>
  <si>
    <t>nokialb-spi</t>
  </si>
  <si>
    <t>nokialb-dev</t>
  </si>
  <si>
    <t>nokialb-pre</t>
  </si>
  <si>
    <t>prtg-prd</t>
  </si>
  <si>
    <t>backup-shr</t>
  </si>
  <si>
    <t>nokialb-prd</t>
  </si>
  <si>
    <t>smlwld.ioe</t>
  </si>
  <si>
    <t>backups-sit</t>
  </si>
  <si>
    <t>pubprt-lzn</t>
  </si>
  <si>
    <t>ccb-adptr-ioe</t>
  </si>
  <si>
    <t>smlwlm-ioe</t>
  </si>
  <si>
    <t>bastion-prd</t>
  </si>
  <si>
    <t>snplgc-lzn</t>
  </si>
  <si>
    <t>nbidcom-prd</t>
  </si>
  <si>
    <t>backups-pre</t>
  </si>
  <si>
    <t>rds-smlwld-app-dev01</t>
  </si>
  <si>
    <t>backups-shr</t>
  </si>
  <si>
    <t>smlwld-jmxtrans-prd</t>
  </si>
  <si>
    <t>smlwld-jmxtrans-pre</t>
  </si>
  <si>
    <t>smlwld-jmxtrans-dev</t>
  </si>
  <si>
    <t>smlwrld-lzn</t>
  </si>
  <si>
    <t>smllwld</t>
  </si>
  <si>
    <t>snapshotexp-prd</t>
  </si>
  <si>
    <t>adconnect-prd</t>
  </si>
  <si>
    <t>sit</t>
  </si>
  <si>
    <t>ccb-adptr-prd</t>
  </si>
  <si>
    <t>uat</t>
  </si>
  <si>
    <t>ccb-adptr-pre</t>
  </si>
  <si>
    <t>ccb-adptr-sit</t>
  </si>
  <si>
    <t>ccb-adptr-uat</t>
  </si>
  <si>
    <t>ccb-adptr-spi</t>
  </si>
  <si>
    <t>ccb-adptr-dev</t>
  </si>
  <si>
    <t>ccb-adptr-lzn</t>
  </si>
  <si>
    <t>bau</t>
  </si>
  <si>
    <t>snapshotexp-ioe</t>
  </si>
  <si>
    <t>slmwld-sit</t>
  </si>
  <si>
    <t>nokianoc-prd</t>
  </si>
  <si>
    <t>backups-bau</t>
  </si>
  <si>
    <t>ciscoumbrella-prd</t>
  </si>
  <si>
    <t>orch-shared</t>
  </si>
  <si>
    <t>IOE</t>
  </si>
  <si>
    <t>snapshotexp-uat</t>
  </si>
  <si>
    <t>mtls-ioe</t>
  </si>
  <si>
    <t>premdbprd</t>
  </si>
  <si>
    <t>premdbpre</t>
  </si>
  <si>
    <t>notifw-subscription-svc-ioe</t>
  </si>
  <si>
    <t>premdbdev</t>
  </si>
  <si>
    <t>nokiaalb-pre</t>
  </si>
  <si>
    <t>premdbspi</t>
  </si>
  <si>
    <t>premdblzn</t>
  </si>
  <si>
    <t>swhsvc-ioe</t>
  </si>
  <si>
    <t>premdbsit</t>
  </si>
  <si>
    <t>premdbuat</t>
  </si>
  <si>
    <t>tstmgt-prd</t>
  </si>
  <si>
    <t>backups-prd</t>
  </si>
  <si>
    <t>euc-internal</t>
  </si>
  <si>
    <t>backups-lzn</t>
  </si>
  <si>
    <t>mgdsvc-ioe</t>
  </si>
  <si>
    <t>ndp-prd</t>
  </si>
  <si>
    <t>internal</t>
  </si>
  <si>
    <t>backups-uat</t>
  </si>
  <si>
    <t>webint-sit</t>
  </si>
  <si>
    <t>smlwld-jmxtrans-ioe</t>
  </si>
  <si>
    <t>mgdsvc-lzn</t>
  </si>
  <si>
    <t>mgdsvc-sit</t>
  </si>
  <si>
    <t>mgdsvc-pre</t>
  </si>
  <si>
    <t>mgdsvc-uat</t>
  </si>
  <si>
    <t>smwrld-pre</t>
  </si>
  <si>
    <t>mgdsvc-dev</t>
  </si>
  <si>
    <t>tstmgt.ioe</t>
  </si>
  <si>
    <t>snplgcioe</t>
  </si>
  <si>
    <t>snplgcsit</t>
  </si>
  <si>
    <t>mgdsvc-prd</t>
  </si>
  <si>
    <t>snplgcuat</t>
  </si>
  <si>
    <t>snplgcprd</t>
  </si>
  <si>
    <t>smlwldabs-ioe</t>
  </si>
  <si>
    <t>snplgcpre</t>
  </si>
  <si>
    <t>mgdsvc-internal</t>
  </si>
  <si>
    <t>snplgcspi</t>
  </si>
  <si>
    <t>snplgcdev</t>
  </si>
  <si>
    <t>snplgclzn</t>
  </si>
  <si>
    <t>tools</t>
  </si>
  <si>
    <t>provfw-prd</t>
  </si>
  <si>
    <t>mgdsvc-monitoring-prd</t>
  </si>
  <si>
    <t>smlwldcallback-ioe</t>
  </si>
  <si>
    <t>smlwldcallback-lzn</t>
  </si>
  <si>
    <t>smlwldcallback-sit</t>
  </si>
  <si>
    <t>smlwldcallback-spi</t>
  </si>
  <si>
    <t>smlwldcallback-pre</t>
  </si>
  <si>
    <t>smlwldcallback-dev</t>
  </si>
  <si>
    <t>smlwldcallback-prd</t>
  </si>
  <si>
    <t>smlwldcallback-uat</t>
  </si>
  <si>
    <t>webint-prd</t>
  </si>
  <si>
    <t>preorderlocker-prd</t>
  </si>
  <si>
    <t>noc-prd</t>
  </si>
  <si>
    <t>ndi-prd</t>
  </si>
  <si>
    <t>ordertracker-prd</t>
  </si>
  <si>
    <t>smlwld.pre</t>
  </si>
  <si>
    <t>ioe</t>
  </si>
  <si>
    <t>din-prd</t>
  </si>
  <si>
    <t>dhub-prd</t>
  </si>
  <si>
    <t>ssm-shared</t>
  </si>
  <si>
    <t>app-shared-prd</t>
  </si>
  <si>
    <t>smlwld-adm</t>
  </si>
  <si>
    <t>appenvname</t>
  </si>
  <si>
    <t>pubprt-shr</t>
  </si>
  <si>
    <t>arcgistasksrv-prd</t>
  </si>
  <si>
    <t>mtls-prd</t>
  </si>
  <si>
    <t>pubprt-r2dropx</t>
  </si>
  <si>
    <t>spport-adm</t>
  </si>
  <si>
    <t>smlwld-app</t>
  </si>
  <si>
    <t>lineregister-prd</t>
  </si>
  <si>
    <t>nbi-preorderlocker-infra-pipeline</t>
  </si>
  <si>
    <t>mtls-spi</t>
  </si>
  <si>
    <t>kpis-prd</t>
  </si>
  <si>
    <t>lineth-sit</t>
  </si>
  <si>
    <t>app-shared-dev</t>
  </si>
  <si>
    <t>lineth-ioe</t>
  </si>
  <si>
    <t>lineth-uat</t>
  </si>
  <si>
    <t>lineth-lzn</t>
  </si>
  <si>
    <t>lineth-spi</t>
  </si>
  <si>
    <t>lineth-pre</t>
  </si>
  <si>
    <t>lineth-dev</t>
  </si>
  <si>
    <t>lineth-prd</t>
  </si>
  <si>
    <t>dhub-shr</t>
  </si>
  <si>
    <t>appclient-api-prd</t>
  </si>
  <si>
    <t>nbi-tools-iam</t>
  </si>
  <si>
    <t>app-shared-pre</t>
  </si>
  <si>
    <t>hsting-shr-ioe</t>
  </si>
  <si>
    <t>app-shared-sit</t>
  </si>
  <si>
    <t>hsting-shr-uat</t>
  </si>
  <si>
    <t>hsting-shr-lzn</t>
  </si>
  <si>
    <t>ordertracker-pre</t>
  </si>
  <si>
    <t>ordertracker-sit</t>
  </si>
  <si>
    <t>app-shared-spi</t>
  </si>
  <si>
    <t>mtls-r2dropx</t>
  </si>
  <si>
    <t>appclient-api-sit</t>
  </si>
  <si>
    <t>ordertracker-uat</t>
  </si>
  <si>
    <t>appclient-api-uat</t>
  </si>
  <si>
    <t>workingdays-prd</t>
  </si>
  <si>
    <t>preorderlocker-pre</t>
  </si>
  <si>
    <t>appclient-api-spi</t>
  </si>
  <si>
    <t>preorderlocker-sit</t>
  </si>
  <si>
    <t>mtls-uat</t>
  </si>
  <si>
    <t>github-integration-ioe</t>
  </si>
  <si>
    <t>appclient-api-pre</t>
  </si>
  <si>
    <t>appclient-api-ioe</t>
  </si>
  <si>
    <t>dlqarchive-prd</t>
  </si>
  <si>
    <t>preorderlocker-uat</t>
  </si>
  <si>
    <t>hstshr-prd</t>
  </si>
  <si>
    <t>ordertracker-ioe</t>
  </si>
  <si>
    <t>dp-prd</t>
  </si>
  <si>
    <t>billing-query-ioe</t>
  </si>
  <si>
    <t>ndp-tools-prd</t>
  </si>
  <si>
    <t>ndi-ioe</t>
  </si>
  <si>
    <t>ordertracker-spi</t>
  </si>
  <si>
    <t>reasoncodemap-prd</t>
  </si>
  <si>
    <t>ccbadp-shr</t>
  </si>
  <si>
    <t>ccb-shr</t>
  </si>
  <si>
    <t>preorderlocker-dev</t>
  </si>
  <si>
    <t>appclient-api-dev</t>
  </si>
  <si>
    <t>prorlo-ioe</t>
  </si>
  <si>
    <t>workingdays-pre</t>
  </si>
  <si>
    <t>ordertracker-dev</t>
  </si>
  <si>
    <t>mtls-sit</t>
  </si>
  <si>
    <t>reasoncodemap-ioe</t>
  </si>
  <si>
    <t>webint-spi</t>
  </si>
  <si>
    <t>workingdays-sit</t>
  </si>
  <si>
    <t>dlqarchive-sit</t>
  </si>
  <si>
    <t>provfw-ioe</t>
  </si>
  <si>
    <t>provfw-pre</t>
  </si>
  <si>
    <t>smlwld-shr</t>
  </si>
  <si>
    <t>webint-pre</t>
  </si>
  <si>
    <t>workingdays-ioe</t>
  </si>
  <si>
    <t>workingdays-uat</t>
  </si>
  <si>
    <t>webint-dev</t>
  </si>
  <si>
    <t>dlqarchive-ioe</t>
  </si>
  <si>
    <t>provfw-sit</t>
  </si>
  <si>
    <t>mtls-lzn</t>
  </si>
  <si>
    <t>jira-bau</t>
  </si>
  <si>
    <t>birthcertstub-prd</t>
  </si>
  <si>
    <t>preorderlocker-spi</t>
  </si>
  <si>
    <t>lineregister-sit</t>
  </si>
  <si>
    <t>sftpgw-prd</t>
  </si>
  <si>
    <t>smlwld</t>
  </si>
  <si>
    <t>lineregister-pre</t>
  </si>
  <si>
    <t>dlqarchive-uat</t>
  </si>
  <si>
    <t>mtls-pre</t>
  </si>
  <si>
    <t>lineregister-uat</t>
  </si>
  <si>
    <t>dlqarchive-spi</t>
  </si>
  <si>
    <t>provfw-uat</t>
  </si>
  <si>
    <t>mtls-dev</t>
  </si>
  <si>
    <t>reasoncodemap-pre</t>
  </si>
  <si>
    <t>prdmdb-prd</t>
  </si>
  <si>
    <t>reasoncodemap-sit</t>
  </si>
  <si>
    <t>lineregister-ioe</t>
  </si>
  <si>
    <t>workingdays-spi</t>
  </si>
  <si>
    <t>provfw-spi</t>
  </si>
  <si>
    <t>dlqarchive-pre</t>
  </si>
  <si>
    <t>reasoncodemap-spi</t>
  </si>
  <si>
    <t>relmgt-shr</t>
  </si>
  <si>
    <t>nbi-tools-iam-smlwld</t>
  </si>
  <si>
    <t>dlqarchive-dev</t>
  </si>
  <si>
    <t>dlqarchive-lzn</t>
  </si>
  <si>
    <t>reasoncodemap-uat</t>
  </si>
  <si>
    <t>mgdsvc-monitoring-pre</t>
  </si>
  <si>
    <t>reasoncodemap-dev</t>
  </si>
  <si>
    <t>reasoncodemap-lzn</t>
  </si>
  <si>
    <t>guardduty-alerting-ctr</t>
  </si>
  <si>
    <t>lineregister-spi</t>
  </si>
  <si>
    <t>birthcertstub-pre</t>
  </si>
  <si>
    <t>provfw-dev</t>
  </si>
  <si>
    <t>github-test-ioe</t>
  </si>
  <si>
    <t>workingdays-dev</t>
  </si>
  <si>
    <t>birthcertstub-sit</t>
  </si>
  <si>
    <t>birthcertstub-ioe</t>
  </si>
  <si>
    <t>app-shared-ioe</t>
  </si>
  <si>
    <t>app-shared-lzn</t>
  </si>
  <si>
    <t>app-shared-uat</t>
  </si>
  <si>
    <t>appclient-api-lzn</t>
  </si>
  <si>
    <t>brtcrt-prd</t>
  </si>
  <si>
    <t>brtcrt-r2dropx</t>
  </si>
  <si>
    <t>dlqarchive</t>
  </si>
  <si>
    <t>hsting-spi</t>
  </si>
  <si>
    <t>jircon-shr</t>
  </si>
  <si>
    <t>provfw-infra</t>
  </si>
  <si>
    <t>smlwldcallback-r2dropx</t>
  </si>
  <si>
    <t>swhsvc-prd</t>
  </si>
  <si>
    <t>workingdays-lzn</t>
  </si>
  <si>
    <t>birthcertstub-uat</t>
  </si>
  <si>
    <t>lineregister-dev</t>
  </si>
  <si>
    <t>dynamodb-tools-prd</t>
  </si>
  <si>
    <t>mgdsvc-monitoring-dev</t>
  </si>
  <si>
    <t>birthcertstub-spi</t>
  </si>
  <si>
    <t>provfw-lzn</t>
  </si>
  <si>
    <t>billing-query-prd</t>
  </si>
  <si>
    <t>billing-query-r2dropx</t>
  </si>
  <si>
    <t>dynamodb-tools-ioe</t>
  </si>
  <si>
    <t>birthcertstub-dev</t>
  </si>
  <si>
    <t>lineregister-lzn</t>
  </si>
  <si>
    <t>ordertracker-lzn</t>
  </si>
  <si>
    <t>preorderlocker-lzn</t>
  </si>
  <si>
    <t>Company</t>
  </si>
  <si>
    <t>Department</t>
  </si>
  <si>
    <t>NBII</t>
  </si>
  <si>
    <t>NBID</t>
  </si>
  <si>
    <t>PMO</t>
  </si>
  <si>
    <t>ANALYTICS</t>
  </si>
  <si>
    <t>FINANCE</t>
  </si>
  <si>
    <t>OE</t>
  </si>
  <si>
    <t>IT SHARED</t>
  </si>
  <si>
    <t>DESIGN</t>
  </si>
  <si>
    <t>Dhub</t>
  </si>
  <si>
    <t>Application</t>
  </si>
  <si>
    <t>PowerBI</t>
  </si>
  <si>
    <t>Linked account</t>
  </si>
  <si>
    <t>Linked account Name</t>
  </si>
  <si>
    <t>DHUB</t>
  </si>
  <si>
    <t>RELEASE MANAGEMENT</t>
  </si>
  <si>
    <t>DISE</t>
  </si>
  <si>
    <t>Row Labels</t>
  </si>
  <si>
    <t>Grand Total</t>
  </si>
  <si>
    <t>Sandbox</t>
  </si>
  <si>
    <t>NETWORK OPERATIONS</t>
  </si>
  <si>
    <t>IT OPERATIONS</t>
  </si>
  <si>
    <t>DECC</t>
  </si>
  <si>
    <t>MARKETING</t>
  </si>
  <si>
    <t>Environment</t>
  </si>
  <si>
    <t>Company: NBII</t>
  </si>
  <si>
    <t>Total</t>
  </si>
  <si>
    <t>NBID summary data table per department</t>
  </si>
  <si>
    <t>dev</t>
  </si>
  <si>
    <t>lzn</t>
  </si>
  <si>
    <t>spi</t>
  </si>
  <si>
    <t>pre</t>
  </si>
  <si>
    <t>shr</t>
  </si>
  <si>
    <t>adm</t>
  </si>
  <si>
    <t>qas</t>
  </si>
  <si>
    <t>Company: NBID</t>
  </si>
  <si>
    <t>nbi-sandbox-sonalake</t>
  </si>
  <si>
    <t>OE Cost per environment data table</t>
  </si>
  <si>
    <t>Costs by Company Data Table</t>
  </si>
  <si>
    <t>Costs by BNII Department Data Table</t>
  </si>
  <si>
    <t>Sum of Aug-22</t>
  </si>
  <si>
    <t>smlwldabs-sit</t>
  </si>
  <si>
    <t>svcdsk-bau</t>
  </si>
  <si>
    <t>smwld-uat</t>
  </si>
  <si>
    <t>smwld-spi</t>
  </si>
  <si>
    <t>scheduler-central</t>
  </si>
  <si>
    <t>brtcrt-ioe</t>
  </si>
  <si>
    <t>billing-query-uat</t>
  </si>
  <si>
    <t>dlqarc</t>
  </si>
  <si>
    <t>billing-query-sit</t>
  </si>
  <si>
    <t>hub</t>
  </si>
  <si>
    <t>billing-query-pre</t>
  </si>
  <si>
    <t>dynamodb-tools-dev</t>
  </si>
  <si>
    <t>dynamodb-tools-pre</t>
  </si>
  <si>
    <t>dynamodb-tools-spi</t>
  </si>
  <si>
    <t>dynamodb-tools-sit</t>
  </si>
  <si>
    <t>dynamodb-tools-uat</t>
  </si>
  <si>
    <t>billing-query-dev</t>
  </si>
  <si>
    <t>billing-query-spi</t>
  </si>
  <si>
    <t>Other</t>
  </si>
  <si>
    <t>All amounts are net of tax</t>
  </si>
  <si>
    <t>Arcgis</t>
  </si>
  <si>
    <t>Dataplatform</t>
  </si>
  <si>
    <t>OEDS</t>
  </si>
  <si>
    <t>SecurePortal</t>
  </si>
  <si>
    <t>Sage</t>
  </si>
  <si>
    <t>SAP</t>
  </si>
  <si>
    <t>Networking</t>
  </si>
  <si>
    <t>Atlasssian</t>
  </si>
  <si>
    <t>OE Support</t>
  </si>
  <si>
    <t>IT Shared</t>
  </si>
  <si>
    <t>Backups</t>
  </si>
  <si>
    <t>Public Portal</t>
  </si>
  <si>
    <t>Nokia</t>
  </si>
  <si>
    <t>OE Microservices</t>
  </si>
  <si>
    <t>Testing</t>
  </si>
  <si>
    <t>Billing Query</t>
  </si>
  <si>
    <t>BirthCert</t>
  </si>
  <si>
    <t>CCB</t>
  </si>
  <si>
    <t>CCB Adapter</t>
  </si>
  <si>
    <t>MTLS</t>
  </si>
  <si>
    <t>GE SW</t>
  </si>
  <si>
    <t>OE Sonalake</t>
  </si>
  <si>
    <t>Notification Framework</t>
  </si>
  <si>
    <t>OE Miscellaneous</t>
  </si>
  <si>
    <t>PremDB</t>
  </si>
  <si>
    <t>GE Abstraction</t>
  </si>
  <si>
    <t>Snaplogic</t>
  </si>
  <si>
    <t>SP Portal</t>
  </si>
  <si>
    <t>Release Mgt</t>
  </si>
  <si>
    <t>Pulse</t>
  </si>
  <si>
    <t>Security Operations</t>
  </si>
  <si>
    <t>slsops-prd</t>
  </si>
  <si>
    <t>smlwldabs-uat</t>
  </si>
  <si>
    <t>smlwldabs-dev</t>
  </si>
  <si>
    <t>premdb-sandbox</t>
  </si>
  <si>
    <t>smlwldabs-pre</t>
  </si>
  <si>
    <t>smlwldabs-prd</t>
  </si>
  <si>
    <t>smlwldabs-spi</t>
  </si>
  <si>
    <t>spport-sandbox</t>
  </si>
  <si>
    <t>x3t-sandbox</t>
  </si>
  <si>
    <t>sbox</t>
  </si>
  <si>
    <t>NBID-WindowsInstanceNew</t>
  </si>
  <si>
    <t>brtcrt-uat</t>
  </si>
  <si>
    <t>arcgis-dev</t>
  </si>
  <si>
    <t>NBI account</t>
  </si>
  <si>
    <t>NBI account name</t>
  </si>
  <si>
    <t>Concat</t>
  </si>
  <si>
    <t>SLS OPS</t>
  </si>
  <si>
    <t>X3T</t>
  </si>
  <si>
    <t>POC</t>
  </si>
  <si>
    <t>R&amp;D</t>
  </si>
  <si>
    <t>Sum of Sep-22</t>
  </si>
  <si>
    <t>Sum of Oct-22</t>
  </si>
  <si>
    <t>Sum of Nov-22</t>
  </si>
  <si>
    <r>
      <t xml:space="preserve">NBII and NBID AWS Run Costs By Company by Department
</t>
    </r>
    <r>
      <rPr>
        <sz val="14"/>
        <color theme="0"/>
        <rFont val="Calibri"/>
        <family val="2"/>
        <scheme val="minor"/>
      </rPr>
      <t>(note - all amounts are exclusive of tax charged by AWS at a rate of 23%)</t>
    </r>
  </si>
  <si>
    <t>SUBTOTAL:</t>
  </si>
  <si>
    <t>Shared AWS Cost Component</t>
  </si>
  <si>
    <t>Account</t>
  </si>
  <si>
    <t>Service</t>
  </si>
  <si>
    <t>Description</t>
  </si>
  <si>
    <t>NBI OE PRD</t>
  </si>
  <si>
    <t>AWS Detective</t>
  </si>
  <si>
    <t>Amazon Detective simplifies the investigative process and helps security teams conduct faster and more effective investigations. With the Amazon Detective prebuilt data aggregations, summaries, and context, you can quickly analyze and determine the nature and extent of possible security issues.</t>
  </si>
  <si>
    <t>NBI Central</t>
  </si>
  <si>
    <t>AWS Firewall Manager</t>
  </si>
  <si>
    <t>AWS Firewall Manager is a security management service that allows you to centrally configure and manage firewall rules across your accounts and applications in AWS Organizations. As new applications are created, Firewall Manager makes it easier to bring new applications and resources into compliance by enforcing a common set of security rules.</t>
  </si>
  <si>
    <t>Across OE Accounts</t>
  </si>
  <si>
    <t>AWS CloudWatch</t>
  </si>
  <si>
    <t xml:space="preserve">Amazon CloudWatch is a monitoring service for AWS cloud resources and the applications you run on AWS. You can use Amazon CloudWatch to collect and track metrics, collect and monitor log files, and set alarms. </t>
  </si>
  <si>
    <t>AWS Business Support</t>
  </si>
  <si>
    <t>AWS Business Support provides NBI with access to AWS Service Team support for incident trouble-shooting support and general technical advise when needed</t>
  </si>
  <si>
    <t>AWS VPC</t>
  </si>
  <si>
    <t>Amazon Virtual Private Cloud (Amazon VPC) enables you to launch AWS resources into a virtual network that you've defined. This virtual network closely resembles a traditional network that you'd operate in your own data center, with the benefits of using the scalable infrastructure of AWS.</t>
  </si>
  <si>
    <t>AWS EBS</t>
  </si>
  <si>
    <t xml:space="preserve">Amazon Elastic Block Store (Amazon EBS) is an easy-to-use, scalable, high-performance block-storage service designed for Amazon Elastic Compute Cloud (Amazon EC2).  </t>
  </si>
  <si>
    <t>AWS Directory Service</t>
  </si>
  <si>
    <t>AWS Directory Service for Microsoft Active Directory, also known as AWS Managed Microsoft AD, activates your directory-aware workloads and AWS resources to use managed AD on AWS.</t>
  </si>
  <si>
    <t>AWS Config</t>
  </si>
  <si>
    <t>AWS Config continually assesses, audits, and evaluates the configurations and relationships of your resources.</t>
  </si>
  <si>
    <t>Other AWS services used by the NBI OE platform</t>
  </si>
  <si>
    <t>NBI Internal Resources</t>
  </si>
  <si>
    <t>Account hosting SAP, Sage, PowerBI</t>
  </si>
  <si>
    <t>Various foundational services including VPC, CloudWatch, AWS Support, EBS, Directory Service and several others</t>
  </si>
  <si>
    <t>NBI Tools Admin Account</t>
  </si>
  <si>
    <t>Central account used for deployment of AWS infrastructure and services to other accounts</t>
  </si>
  <si>
    <t>Various</t>
  </si>
  <si>
    <t>Various services including EC2, VPC, Codepipeline, CodeCommit, ECR, CloudWatch and several others</t>
  </si>
  <si>
    <t>NBI Team Sandbox</t>
  </si>
  <si>
    <t>Sandbox account used by members of the NBI Operations Team</t>
  </si>
  <si>
    <t>Various services including EC2, EBS, RDS, Config, ECS, ELB and several others</t>
  </si>
  <si>
    <t>NBI Central Account</t>
  </si>
  <si>
    <t>Central billing consolidation account account</t>
  </si>
  <si>
    <t>Various services including Support, Cost Explorer, CloudWatch and several others</t>
  </si>
  <si>
    <t>AWS Compute Savings Plan applied across EC2, ECS and Lambda resources</t>
  </si>
  <si>
    <t>TOTAL:</t>
  </si>
  <si>
    <t>SLS-EFS-SWG-test</t>
  </si>
  <si>
    <t>NBID-WindowsInstance</t>
  </si>
  <si>
    <t>ndp-es-sit</t>
  </si>
  <si>
    <t>ndp-es-ioe</t>
  </si>
  <si>
    <t>ndp-es-prd</t>
  </si>
  <si>
    <t>NBID-WindowsInstance-Vol</t>
  </si>
  <si>
    <t>NBID-WindowsInstanceNew-vol</t>
  </si>
  <si>
    <t>rds-grafana-prd</t>
  </si>
  <si>
    <t>SLS-Storagegateway-vol</t>
  </si>
  <si>
    <t>TA-Bastion-MANUAL-ndp-prd</t>
  </si>
  <si>
    <t>SLS-Test-Instance1-vol</t>
  </si>
  <si>
    <t>ndp-backups-prometheus</t>
  </si>
  <si>
    <t>SLS-Full-System-Test-vol</t>
  </si>
  <si>
    <t>ndp-sls-rhel7-DB-vol</t>
  </si>
  <si>
    <t>ndp-sls-glacier-fr</t>
  </si>
  <si>
    <t>PrometheusHA-Vol</t>
  </si>
  <si>
    <t>PrometheusNewHA-Volume</t>
  </si>
  <si>
    <t>PrometheusHA</t>
  </si>
  <si>
    <t>efs-explorer-prd</t>
  </si>
  <si>
    <t>SLSRhelInstanceVolume</t>
  </si>
  <si>
    <t>NBI-TA</t>
  </si>
  <si>
    <t>ndp-sls-glacier-da</t>
  </si>
  <si>
    <t>ndp-sls-rhel7-DB-backup</t>
  </si>
  <si>
    <t>TA-Bastion-ndp-prd-vol</t>
  </si>
  <si>
    <t>ndp-efs-explorer-vol</t>
  </si>
  <si>
    <t>ndp-sls-glacier-ir</t>
  </si>
  <si>
    <t>hub-DHub-vol</t>
  </si>
  <si>
    <t>efs-prometheusHA-prd</t>
  </si>
  <si>
    <t>ndp-WindowsInstances-Scheduler-ConfigTable</t>
  </si>
  <si>
    <t>efs-grafana-prd</t>
  </si>
  <si>
    <t>SLSRhelStartStop-ConfigTable</t>
  </si>
  <si>
    <t>SLS-Full-System-Test-Workinghours</t>
  </si>
  <si>
    <t>SLSRhelStartStop-Scheduler</t>
  </si>
  <si>
    <t>Scheduler-StateTable-ndp-WindowsInstances</t>
  </si>
  <si>
    <t>SLS-Full-System-Test-Workinghours-StateTable</t>
  </si>
  <si>
    <t>ndp-grafana-dbcluster-upgrade-cluster-snapshot</t>
  </si>
  <si>
    <t>ndp-grafana-db-backup-cluster</t>
  </si>
  <si>
    <t>preupgrade-ndp-grafana-dbcluster</t>
  </si>
  <si>
    <t>preupgrade-ndp-grafana-dbcluster-upgrade-cluster</t>
  </si>
  <si>
    <t>efs-logstash-prd</t>
  </si>
  <si>
    <t>ndp-grafana-db-08092021</t>
  </si>
  <si>
    <t>ndp-grafana-dbcluster-snapshot-230621</t>
  </si>
  <si>
    <t>efs-logstash-pre</t>
  </si>
  <si>
    <t>efs-logstash-ioe</t>
  </si>
  <si>
    <t>efs-logstash-sit</t>
  </si>
  <si>
    <t>efs-telegraf-prd</t>
  </si>
  <si>
    <t>efs-sls-test-efs</t>
  </si>
  <si>
    <t>SLS-Full-System-Test-MaintenanceWindowTable</t>
  </si>
  <si>
    <t>SLSRhelStartStop-MaintenanceWindowTable</t>
  </si>
  <si>
    <t>ndp-WindowsInstances-Scheduler-MaintenanceWindowTable</t>
  </si>
  <si>
    <t>Sum of Dec-22</t>
  </si>
  <si>
    <r>
      <t xml:space="preserve">NBI AWS Costs August 2022 - January 2023 </t>
    </r>
    <r>
      <rPr>
        <b/>
        <sz val="12"/>
        <color theme="0"/>
        <rFont val="Calibri"/>
        <family val="2"/>
        <scheme val="minor"/>
      </rPr>
      <t>(VAT &amp; Credits Excluded)</t>
    </r>
    <r>
      <rPr>
        <b/>
        <sz val="14"/>
        <color theme="0"/>
        <rFont val="Calibri"/>
        <family val="2"/>
        <scheme val="minor"/>
      </rPr>
      <t xml:space="preserve">
</t>
    </r>
    <r>
      <rPr>
        <sz val="12"/>
        <color theme="0"/>
        <rFont val="Calibri"/>
        <family val="2"/>
        <scheme val="minor"/>
      </rPr>
      <t>(note - all amounts are exclusive of tax charged by AWS at a rate of 23%)</t>
    </r>
  </si>
  <si>
    <t>snplgcwsdl-spi</t>
  </si>
  <si>
    <t>Sum of Jan-23</t>
  </si>
  <si>
    <t>X3T summary data table per department</t>
  </si>
  <si>
    <t>Company: X3T</t>
  </si>
  <si>
    <t>EC2-Other</t>
  </si>
  <si>
    <t>EC2-Instances</t>
  </si>
  <si>
    <t>VPC</t>
  </si>
  <si>
    <t>Relational Database Service</t>
  </si>
  <si>
    <t>Support (Business)</t>
  </si>
  <si>
    <t>Elastic File System</t>
  </si>
  <si>
    <t>Backup</t>
  </si>
  <si>
    <t>S3</t>
  </si>
  <si>
    <t>Lambda</t>
  </si>
  <si>
    <t>OpenSearch Service</t>
  </si>
  <si>
    <t>CloudWatch</t>
  </si>
  <si>
    <t>Transfer Family</t>
  </si>
  <si>
    <t>Key Management Service</t>
  </si>
  <si>
    <t>Elastic Container Service</t>
  </si>
  <si>
    <t>WorkSpaces</t>
  </si>
  <si>
    <t>GuardDuty</t>
  </si>
  <si>
    <t>EC2-ELB</t>
  </si>
  <si>
    <t>Athena</t>
  </si>
  <si>
    <t>SageMaker</t>
  </si>
  <si>
    <t>Secrets Manager</t>
  </si>
  <si>
    <t>WAF</t>
  </si>
  <si>
    <t>Config</t>
  </si>
  <si>
    <t>Macie</t>
  </si>
  <si>
    <t>Cognito</t>
  </si>
  <si>
    <t>X-Ray</t>
  </si>
  <si>
    <t>Glue</t>
  </si>
  <si>
    <t>DynamoDB</t>
  </si>
  <si>
    <t>Route 53</t>
  </si>
  <si>
    <t>Step Functions</t>
  </si>
  <si>
    <t>Registrar</t>
  </si>
  <si>
    <t>CloudWatch Events</t>
  </si>
  <si>
    <t>API Gateway</t>
  </si>
  <si>
    <t>EC2 Container Registry (ECR)</t>
  </si>
  <si>
    <t>SNS</t>
  </si>
  <si>
    <t>CloudFront</t>
  </si>
  <si>
    <t>DataSync</t>
  </si>
  <si>
    <t>SQS</t>
  </si>
  <si>
    <t>Systems Manager</t>
  </si>
  <si>
    <t>CloudTrail</t>
  </si>
  <si>
    <t>CodeArtifact</t>
  </si>
  <si>
    <t>CloudShell</t>
  </si>
  <si>
    <t>Service Catalog</t>
  </si>
  <si>
    <t>Trend Micro Cloud One</t>
  </si>
  <si>
    <t>OE Observability</t>
  </si>
  <si>
    <t>NOKIA Observability</t>
  </si>
  <si>
    <t>PACM</t>
  </si>
  <si>
    <t>PACM 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</si>
</sst>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1" x14ac:knownFonts="1">
    <font>
      <sz val="11"/>
      <color theme="1"/>
      <name val="Calibri"/>
      <family val="2"/>
      <scheme val="minor"/>
    </font>
    <font>
      <b/>
      <sz val="11"/>
      <color theme="1"/>
      <name val="Calibri"/>
      <family val="2"/>
      <scheme val="minor"/>
    </font>
    <font>
      <b/>
      <sz val="14"/>
      <color theme="0"/>
      <name val="Calibri"/>
      <family val="2"/>
      <scheme val="minor"/>
    </font>
    <font>
      <b/>
      <sz val="12"/>
      <color theme="0"/>
      <name val="Calibri"/>
      <family val="2"/>
      <scheme val="minor"/>
    </font>
    <font>
      <b/>
      <sz val="11"/>
      <color rgb="FF005B65"/>
      <name val="Calibri"/>
      <family val="2"/>
      <scheme val="minor"/>
    </font>
    <font>
      <sz val="11"/>
      <color rgb="FF005B65"/>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sz val="14"/>
      <color theme="0"/>
      <name val="Calibri"/>
      <family val="2"/>
      <scheme val="minor"/>
    </font>
    <font>
      <sz val="12"/>
      <color theme="0"/>
      <name val="Calibri"/>
      <family val="2"/>
      <scheme val="minor"/>
    </font>
  </fonts>
  <fills count="9">
    <fill>
      <patternFill patternType="none"/>
    </fill>
    <fill>
      <patternFill patternType="gray125"/>
    </fill>
    <fill>
      <patternFill patternType="solid">
        <fgColor rgb="FF005A65"/>
        <bgColor indexed="64"/>
      </patternFill>
    </fill>
    <fill>
      <patternFill patternType="solid">
        <fgColor theme="0"/>
        <bgColor indexed="64"/>
      </patternFill>
    </fill>
    <fill>
      <patternFill patternType="solid">
        <fgColor rgb="FF005B6E"/>
        <bgColor indexed="64"/>
      </patternFill>
    </fill>
    <fill>
      <patternFill patternType="solid">
        <fgColor rgb="FF005B65"/>
        <bgColor indexed="64"/>
      </patternFill>
    </fill>
    <fill>
      <patternFill patternType="solid">
        <fgColor rgb="FF00BABD"/>
        <bgColor indexed="64"/>
      </patternFill>
    </fill>
    <fill>
      <patternFill patternType="solid">
        <fgColor theme="0" tint="-4.9989318521683403E-2"/>
        <bgColor indexed="64"/>
      </patternFill>
    </fill>
    <fill>
      <patternFill patternType="solid">
        <fgColor theme="0" tint="-0.14999847407452621"/>
        <bgColor indexed="64"/>
      </patternFill>
    </fill>
  </fills>
  <borders count="6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005B65"/>
      </left>
      <right style="thin">
        <color theme="0"/>
      </right>
      <top style="medium">
        <color rgb="FF005B65"/>
      </top>
      <bottom style="thin">
        <color theme="0"/>
      </bottom>
      <diagonal/>
    </border>
    <border>
      <left style="thin">
        <color theme="0"/>
      </left>
      <right style="thin">
        <color theme="0"/>
      </right>
      <top style="medium">
        <color rgb="FF005B65"/>
      </top>
      <bottom style="thin">
        <color theme="0"/>
      </bottom>
      <diagonal/>
    </border>
    <border>
      <left style="thin">
        <color theme="0"/>
      </left>
      <right style="medium">
        <color rgb="FF005B65"/>
      </right>
      <top style="medium">
        <color rgb="FF005B65"/>
      </top>
      <bottom style="thin">
        <color theme="0"/>
      </bottom>
      <diagonal/>
    </border>
    <border>
      <left style="medium">
        <color rgb="FF005B65"/>
      </left>
      <right style="thin">
        <color theme="0"/>
      </right>
      <top style="thin">
        <color theme="0"/>
      </top>
      <bottom style="thin">
        <color theme="0"/>
      </bottom>
      <diagonal/>
    </border>
    <border>
      <left style="thin">
        <color theme="0"/>
      </left>
      <right style="medium">
        <color rgb="FF005B65"/>
      </right>
      <top style="thin">
        <color theme="0"/>
      </top>
      <bottom style="thin">
        <color theme="0"/>
      </bottom>
      <diagonal/>
    </border>
    <border>
      <left style="medium">
        <color rgb="FF005B65"/>
      </left>
      <right style="thin">
        <color theme="0"/>
      </right>
      <top style="thin">
        <color theme="0"/>
      </top>
      <bottom/>
      <diagonal/>
    </border>
    <border>
      <left style="thin">
        <color theme="0"/>
      </left>
      <right style="thin">
        <color theme="0"/>
      </right>
      <top style="thin">
        <color theme="0"/>
      </top>
      <bottom style="medium">
        <color rgb="FF005B65"/>
      </bottom>
      <diagonal/>
    </border>
    <border>
      <left style="thin">
        <color theme="0"/>
      </left>
      <right style="medium">
        <color rgb="FF005B65"/>
      </right>
      <top style="thin">
        <color theme="0"/>
      </top>
      <bottom style="medium">
        <color rgb="FF005B65"/>
      </bottom>
      <diagonal/>
    </border>
    <border>
      <left style="medium">
        <color rgb="FF005B65"/>
      </left>
      <right/>
      <top style="medium">
        <color rgb="FF005B65"/>
      </top>
      <bottom/>
      <diagonal/>
    </border>
    <border>
      <left/>
      <right/>
      <top style="medium">
        <color rgb="FF005B65"/>
      </top>
      <bottom/>
      <diagonal/>
    </border>
    <border>
      <left/>
      <right style="medium">
        <color rgb="FF005B65"/>
      </right>
      <top style="medium">
        <color rgb="FF005B65"/>
      </top>
      <bottom/>
      <diagonal/>
    </border>
    <border>
      <left style="medium">
        <color rgb="FF005B65"/>
      </left>
      <right/>
      <top/>
      <bottom/>
      <diagonal/>
    </border>
    <border>
      <left/>
      <right style="medium">
        <color rgb="FF005B65"/>
      </right>
      <top/>
      <bottom/>
      <diagonal/>
    </border>
    <border>
      <left style="medium">
        <color rgb="FF005B65"/>
      </left>
      <right style="thin">
        <color rgb="FF005B65"/>
      </right>
      <top style="thin">
        <color rgb="FF005B65"/>
      </top>
      <bottom style="thin">
        <color rgb="FF005B65"/>
      </bottom>
      <diagonal/>
    </border>
    <border>
      <left style="thin">
        <color rgb="FF005B65"/>
      </left>
      <right style="thin">
        <color rgb="FF005B65"/>
      </right>
      <top style="thin">
        <color rgb="FF005B65"/>
      </top>
      <bottom style="thin">
        <color rgb="FF005B65"/>
      </bottom>
      <diagonal/>
    </border>
    <border>
      <left style="medium">
        <color rgb="FF005B65"/>
      </left>
      <right style="thin">
        <color rgb="FF005B65"/>
      </right>
      <top style="thin">
        <color rgb="FF005B65"/>
      </top>
      <bottom style="medium">
        <color rgb="FF005B65"/>
      </bottom>
      <diagonal/>
    </border>
    <border>
      <left style="thin">
        <color rgb="FF005B65"/>
      </left>
      <right style="thin">
        <color rgb="FF005B65"/>
      </right>
      <top style="thin">
        <color rgb="FF005B65"/>
      </top>
      <bottom style="medium">
        <color rgb="FF005B65"/>
      </bottom>
      <diagonal/>
    </border>
    <border>
      <left style="medium">
        <color rgb="FF005B65"/>
      </left>
      <right/>
      <top/>
      <bottom style="medium">
        <color rgb="FF005B65"/>
      </bottom>
      <diagonal/>
    </border>
    <border>
      <left/>
      <right/>
      <top/>
      <bottom style="medium">
        <color rgb="FF005B65"/>
      </bottom>
      <diagonal/>
    </border>
    <border>
      <left/>
      <right style="medium">
        <color rgb="FF005B65"/>
      </right>
      <top/>
      <bottom style="medium">
        <color rgb="FF005B65"/>
      </bottom>
      <diagonal/>
    </border>
    <border>
      <left style="thin">
        <color rgb="FF00BABD"/>
      </left>
      <right style="thin">
        <color rgb="FF00BABD"/>
      </right>
      <top style="thin">
        <color rgb="FF00BABD"/>
      </top>
      <bottom style="thin">
        <color rgb="FF00BABD"/>
      </bottom>
      <diagonal/>
    </border>
    <border>
      <left/>
      <right/>
      <top style="thin">
        <color theme="0"/>
      </top>
      <bottom/>
      <diagonal/>
    </border>
    <border>
      <left style="medium">
        <color rgb="FF005B65"/>
      </left>
      <right/>
      <top style="medium">
        <color rgb="FF005B65"/>
      </top>
      <bottom style="thin">
        <color theme="0"/>
      </bottom>
      <diagonal/>
    </border>
    <border>
      <left/>
      <right/>
      <top style="medium">
        <color rgb="FF005B65"/>
      </top>
      <bottom style="thin">
        <color theme="0"/>
      </bottom>
      <diagonal/>
    </border>
    <border>
      <left/>
      <right style="medium">
        <color rgb="FF005B65"/>
      </right>
      <top style="medium">
        <color rgb="FF005B65"/>
      </top>
      <bottom style="thin">
        <color theme="0"/>
      </bottom>
      <diagonal/>
    </border>
    <border>
      <left style="medium">
        <color rgb="FF005B65"/>
      </left>
      <right/>
      <top style="thin">
        <color theme="0"/>
      </top>
      <bottom/>
      <diagonal/>
    </border>
    <border>
      <left/>
      <right style="medium">
        <color rgb="FF005B65"/>
      </right>
      <top style="thin">
        <color theme="0"/>
      </top>
      <bottom/>
      <diagonal/>
    </border>
    <border>
      <left style="thin">
        <color rgb="FF00BABD"/>
      </left>
      <right style="medium">
        <color rgb="FF005B65"/>
      </right>
      <top style="thin">
        <color rgb="FF00BABD"/>
      </top>
      <bottom style="thin">
        <color rgb="FF00BABD"/>
      </bottom>
      <diagonal/>
    </border>
    <border>
      <left style="medium">
        <color rgb="FF005B65"/>
      </left>
      <right style="thin">
        <color rgb="FF00BABD"/>
      </right>
      <top style="thin">
        <color rgb="FF00BABD"/>
      </top>
      <bottom style="medium">
        <color rgb="FF005B65"/>
      </bottom>
      <diagonal/>
    </border>
    <border>
      <left style="thin">
        <color rgb="FF00BABD"/>
      </left>
      <right style="thin">
        <color rgb="FF00BABD"/>
      </right>
      <top style="thin">
        <color rgb="FF00BABD"/>
      </top>
      <bottom style="medium">
        <color rgb="FF005B65"/>
      </bottom>
      <diagonal/>
    </border>
    <border>
      <left style="thin">
        <color rgb="FF00BABD"/>
      </left>
      <right style="medium">
        <color rgb="FF005B65"/>
      </right>
      <top style="thin">
        <color rgb="FF00BABD"/>
      </top>
      <bottom style="medium">
        <color rgb="FF005B65"/>
      </bottom>
      <diagonal/>
    </border>
    <border>
      <left style="medium">
        <color rgb="FF005B65"/>
      </left>
      <right/>
      <top style="thin">
        <color rgb="FF00BABD"/>
      </top>
      <bottom style="thin">
        <color rgb="FF00BABD"/>
      </bottom>
      <diagonal/>
    </border>
    <border>
      <left/>
      <right/>
      <top style="thin">
        <color rgb="FF00BABD"/>
      </top>
      <bottom style="thin">
        <color rgb="FF00BABD"/>
      </bottom>
      <diagonal/>
    </border>
    <border>
      <left/>
      <right style="medium">
        <color rgb="FF005B65"/>
      </right>
      <top style="thin">
        <color rgb="FF00BABD"/>
      </top>
      <bottom style="thin">
        <color rgb="FF00BABD"/>
      </bottom>
      <diagonal/>
    </border>
    <border>
      <left style="medium">
        <color rgb="FF005B65"/>
      </left>
      <right/>
      <top/>
      <bottom style="thin">
        <color rgb="FF00BABD"/>
      </bottom>
      <diagonal/>
    </border>
    <border>
      <left/>
      <right/>
      <top/>
      <bottom style="thin">
        <color rgb="FF00BABD"/>
      </bottom>
      <diagonal/>
    </border>
    <border>
      <left/>
      <right style="medium">
        <color rgb="FF005B65"/>
      </right>
      <top/>
      <bottom style="thin">
        <color rgb="FF00BABD"/>
      </bottom>
      <diagonal/>
    </border>
    <border>
      <left style="medium">
        <color rgb="FF005B65"/>
      </left>
      <right/>
      <top style="medium">
        <color rgb="FF005B65"/>
      </top>
      <bottom style="thin">
        <color rgb="FF00BABD"/>
      </bottom>
      <diagonal/>
    </border>
    <border>
      <left/>
      <right/>
      <top style="medium">
        <color rgb="FF005B65"/>
      </top>
      <bottom style="thin">
        <color rgb="FF00BABD"/>
      </bottom>
      <diagonal/>
    </border>
    <border>
      <left/>
      <right style="medium">
        <color rgb="FF005B65"/>
      </right>
      <top style="medium">
        <color rgb="FF005B65"/>
      </top>
      <bottom style="thin">
        <color rgb="FF00BABD"/>
      </bottom>
      <diagonal/>
    </border>
    <border>
      <left style="medium">
        <color rgb="FF005B65"/>
      </left>
      <right/>
      <top style="thin">
        <color rgb="FF005B65"/>
      </top>
      <bottom style="thin">
        <color rgb="FF005B65"/>
      </bottom>
      <diagonal/>
    </border>
    <border>
      <left/>
      <right/>
      <top style="thin">
        <color rgb="FF005B65"/>
      </top>
      <bottom style="thin">
        <color rgb="FF005B65"/>
      </bottom>
      <diagonal/>
    </border>
    <border>
      <left/>
      <right style="thin">
        <color rgb="FF005B65"/>
      </right>
      <top style="thin">
        <color rgb="FF005B65"/>
      </top>
      <bottom style="thin">
        <color rgb="FF005B65"/>
      </bottom>
      <diagonal/>
    </border>
    <border>
      <left style="thin">
        <color rgb="FF005B65"/>
      </left>
      <right/>
      <top style="thin">
        <color rgb="FF005B65"/>
      </top>
      <bottom style="thin">
        <color rgb="FF005B65"/>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medium">
        <color rgb="FF005B65"/>
      </left>
      <right style="thin">
        <color rgb="FF00BABD"/>
      </right>
      <top style="thin">
        <color rgb="FF00BABD"/>
      </top>
      <bottom style="thin">
        <color rgb="FF00BABD"/>
      </bottom>
      <diagonal/>
    </border>
  </borders>
  <cellStyleXfs count="1">
    <xf numFmtId="0" fontId="0" fillId="0" borderId="0"/>
  </cellStyleXfs>
  <cellXfs count="117">
    <xf numFmtId="0" fontId="0" fillId="0" borderId="0" xfId="0"/>
    <xf numFmtId="0" fontId="1" fillId="0" borderId="0" xfId="0" applyFont="1"/>
    <xf numFmtId="1" fontId="0" fillId="0" borderId="0" xfId="0" applyNumberFormat="1"/>
    <xf numFmtId="164"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5" xfId="0" applyBorder="1"/>
    <xf numFmtId="0" fontId="4" fillId="0" borderId="4" xfId="0" applyFont="1" applyBorder="1"/>
    <xf numFmtId="17" fontId="4" fillId="0" borderId="4" xfId="0" applyNumberFormat="1" applyFont="1" applyBorder="1"/>
    <xf numFmtId="0" fontId="5" fillId="0" borderId="4" xfId="0" applyFont="1" applyBorder="1"/>
    <xf numFmtId="164" fontId="5" fillId="0" borderId="4" xfId="0" applyNumberFormat="1" applyFont="1" applyBorder="1"/>
    <xf numFmtId="0" fontId="4" fillId="0" borderId="4" xfId="0" applyFont="1" applyBorder="1" applyAlignment="1">
      <alignment horizontal="right"/>
    </xf>
    <xf numFmtId="164" fontId="4" fillId="0" borderId="4" xfId="0" applyNumberFormat="1"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4" fillId="0" borderId="22" xfId="0" applyFont="1" applyBorder="1"/>
    <xf numFmtId="17" fontId="4" fillId="0" borderId="23" xfId="0" applyNumberFormat="1" applyFont="1" applyBorder="1"/>
    <xf numFmtId="0" fontId="5" fillId="0" borderId="22" xfId="0" applyFont="1" applyBorder="1"/>
    <xf numFmtId="164" fontId="5" fillId="0" borderId="23" xfId="0" applyNumberFormat="1" applyFont="1" applyBorder="1"/>
    <xf numFmtId="0" fontId="4" fillId="0" borderId="24" xfId="0" applyFont="1" applyBorder="1" applyAlignment="1">
      <alignment horizontal="right"/>
    </xf>
    <xf numFmtId="164" fontId="4" fillId="0" borderId="25" xfId="0" applyNumberFormat="1" applyFont="1" applyBorder="1"/>
    <xf numFmtId="0" fontId="5" fillId="0" borderId="23" xfId="0" applyFont="1" applyBorder="1"/>
    <xf numFmtId="0" fontId="4" fillId="0" borderId="23" xfId="0" applyFont="1" applyBorder="1" applyAlignment="1">
      <alignment horizontal="right"/>
    </xf>
    <xf numFmtId="164" fontId="4" fillId="0" borderId="23" xfId="0" applyNumberFormat="1" applyFont="1" applyBorder="1"/>
    <xf numFmtId="0" fontId="4" fillId="0" borderId="23" xfId="0" applyFont="1" applyBorder="1"/>
    <xf numFmtId="0" fontId="0" fillId="3" borderId="0" xfId="0" applyFill="1"/>
    <xf numFmtId="0" fontId="0" fillId="0" borderId="0" xfId="0" applyAlignment="1">
      <alignment horizontal="left" indent="2"/>
    </xf>
    <xf numFmtId="0" fontId="1" fillId="3" borderId="0" xfId="0" applyFont="1" applyFill="1"/>
    <xf numFmtId="0" fontId="0" fillId="0" borderId="0" xfId="0" applyAlignment="1">
      <alignment horizontal="left" indent="3"/>
    </xf>
    <xf numFmtId="164" fontId="0" fillId="3" borderId="0" xfId="0" applyNumberFormat="1" applyFill="1"/>
    <xf numFmtId="0" fontId="0" fillId="4" borderId="0" xfId="0" applyFill="1"/>
    <xf numFmtId="164" fontId="0" fillId="4" borderId="0" xfId="0" applyNumberFormat="1" applyFill="1"/>
    <xf numFmtId="0" fontId="0" fillId="5" borderId="0" xfId="0" applyFill="1" applyAlignment="1">
      <alignment horizontal="left"/>
    </xf>
    <xf numFmtId="164" fontId="0" fillId="5" borderId="0" xfId="0" applyNumberFormat="1" applyFill="1"/>
    <xf numFmtId="0" fontId="0" fillId="4" borderId="0" xfId="0" applyFill="1" applyAlignment="1">
      <alignment horizontal="left"/>
    </xf>
    <xf numFmtId="0" fontId="0" fillId="6" borderId="0" xfId="0" applyFill="1" applyAlignment="1">
      <alignment horizontal="left" indent="1"/>
    </xf>
    <xf numFmtId="164" fontId="0" fillId="6" borderId="0" xfId="0" applyNumberFormat="1" applyFill="1"/>
    <xf numFmtId="0" fontId="6" fillId="4" borderId="29" xfId="0" applyFont="1" applyFill="1" applyBorder="1"/>
    <xf numFmtId="0" fontId="4" fillId="7" borderId="29" xfId="0" applyFont="1" applyFill="1" applyBorder="1"/>
    <xf numFmtId="0" fontId="6" fillId="6" borderId="29" xfId="0" applyFont="1" applyFill="1" applyBorder="1"/>
    <xf numFmtId="1" fontId="0" fillId="0" borderId="29" xfId="0" applyNumberFormat="1" applyBorder="1"/>
    <xf numFmtId="0" fontId="0" fillId="0" borderId="29" xfId="0" applyBorder="1"/>
    <xf numFmtId="0" fontId="0" fillId="7" borderId="29" xfId="0" applyFill="1" applyBorder="1"/>
    <xf numFmtId="164" fontId="1" fillId="4" borderId="0" xfId="0" applyNumberFormat="1" applyFont="1" applyFill="1"/>
    <xf numFmtId="0" fontId="1" fillId="8" borderId="0" xfId="0" applyFont="1" applyFill="1"/>
    <xf numFmtId="0" fontId="0" fillId="8" borderId="0" xfId="0" applyFill="1"/>
    <xf numFmtId="164" fontId="0" fillId="3" borderId="29" xfId="0" applyNumberFormat="1" applyFill="1" applyBorder="1"/>
    <xf numFmtId="164" fontId="1" fillId="3" borderId="29" xfId="0" applyNumberFormat="1" applyFont="1" applyFill="1" applyBorder="1"/>
    <xf numFmtId="164" fontId="0" fillId="3" borderId="36" xfId="0" applyNumberFormat="1" applyFill="1" applyBorder="1"/>
    <xf numFmtId="164" fontId="1" fillId="3" borderId="36" xfId="0" applyNumberFormat="1" applyFont="1" applyFill="1" applyBorder="1"/>
    <xf numFmtId="164" fontId="1" fillId="3" borderId="38" xfId="0" applyNumberFormat="1" applyFont="1" applyFill="1" applyBorder="1"/>
    <xf numFmtId="164" fontId="1" fillId="3" borderId="39" xfId="0" applyNumberFormat="1" applyFont="1" applyFill="1" applyBorder="1"/>
    <xf numFmtId="0" fontId="0" fillId="3" borderId="0" xfId="0" applyFill="1" applyAlignment="1">
      <alignment vertical="center"/>
    </xf>
    <xf numFmtId="0" fontId="0" fillId="0" borderId="56" xfId="0" applyBorder="1" applyAlignment="1">
      <alignment vertical="top"/>
    </xf>
    <xf numFmtId="0" fontId="0" fillId="0" borderId="56" xfId="0" applyBorder="1" applyAlignment="1">
      <alignment vertical="top" wrapText="1"/>
    </xf>
    <xf numFmtId="0" fontId="1" fillId="3" borderId="0" xfId="0" applyFont="1" applyFill="1" applyAlignment="1">
      <alignment vertical="top"/>
    </xf>
    <xf numFmtId="0" fontId="0" fillId="3" borderId="0" xfId="0" applyFill="1" applyAlignment="1">
      <alignment vertical="top"/>
    </xf>
    <xf numFmtId="4" fontId="0" fillId="3" borderId="0" xfId="0" applyNumberFormat="1" applyFill="1" applyAlignment="1">
      <alignment vertical="top"/>
    </xf>
    <xf numFmtId="0" fontId="0" fillId="6" borderId="56" xfId="0" applyFill="1" applyBorder="1" applyAlignment="1">
      <alignment vertical="top"/>
    </xf>
    <xf numFmtId="0" fontId="1" fillId="6" borderId="56" xfId="0" applyFont="1" applyFill="1" applyBorder="1" applyAlignment="1">
      <alignment horizontal="right" vertical="top"/>
    </xf>
    <xf numFmtId="0" fontId="3" fillId="5" borderId="57" xfId="0" applyFont="1" applyFill="1" applyBorder="1" applyAlignment="1">
      <alignment vertical="top"/>
    </xf>
    <xf numFmtId="0" fontId="3" fillId="5" borderId="58" xfId="0" applyFont="1" applyFill="1" applyBorder="1" applyAlignment="1">
      <alignment vertical="top"/>
    </xf>
    <xf numFmtId="17" fontId="1" fillId="0" borderId="0" xfId="0" applyNumberFormat="1" applyFont="1" applyAlignment="1">
      <alignment horizontal="left"/>
    </xf>
    <xf numFmtId="0" fontId="1" fillId="3" borderId="37" xfId="0" applyFont="1" applyFill="1" applyBorder="1" applyAlignment="1">
      <alignment horizontal="right"/>
    </xf>
    <xf numFmtId="0" fontId="1" fillId="6" borderId="20" xfId="0" applyFont="1" applyFill="1" applyBorder="1"/>
    <xf numFmtId="17" fontId="1" fillId="6" borderId="0" xfId="0" applyNumberFormat="1" applyFont="1" applyFill="1"/>
    <xf numFmtId="17" fontId="1" fillId="6" borderId="21" xfId="0" applyNumberFormat="1" applyFont="1" applyFill="1" applyBorder="1"/>
    <xf numFmtId="0" fontId="0" fillId="3" borderId="59" xfId="0" applyFill="1" applyBorder="1"/>
    <xf numFmtId="0" fontId="1" fillId="3" borderId="59" xfId="0" applyFont="1" applyFill="1" applyBorder="1" applyAlignment="1">
      <alignment horizontal="right"/>
    </xf>
    <xf numFmtId="0" fontId="1" fillId="0" borderId="56" xfId="0" applyFont="1" applyBorder="1"/>
    <xf numFmtId="14" fontId="1" fillId="0" borderId="56" xfId="0" applyNumberFormat="1" applyFont="1" applyBorder="1"/>
    <xf numFmtId="0" fontId="0" fillId="0" borderId="56" xfId="0" applyBorder="1"/>
    <xf numFmtId="164" fontId="0" fillId="0" borderId="56" xfId="0" applyNumberFormat="1" applyBorder="1"/>
    <xf numFmtId="17" fontId="1" fillId="0" borderId="56" xfId="0" applyNumberFormat="1" applyFont="1" applyBorder="1" applyAlignment="1">
      <alignment horizontal="left"/>
    </xf>
    <xf numFmtId="0" fontId="0" fillId="3" borderId="29" xfId="0" applyFill="1" applyBorder="1"/>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0" xfId="0" applyFont="1" applyFill="1" applyAlignment="1">
      <alignment horizontal="center" vertical="center"/>
    </xf>
    <xf numFmtId="0" fontId="2" fillId="2" borderId="21"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55" xfId="0" applyFont="1" applyBorder="1" applyAlignment="1">
      <alignment horizontal="center" vertical="center"/>
    </xf>
    <xf numFmtId="0" fontId="4" fillId="0" borderId="52" xfId="0" applyFont="1" applyBorder="1" applyAlignment="1">
      <alignment horizontal="center" vertical="center"/>
    </xf>
    <xf numFmtId="0" fontId="0" fillId="3" borderId="43"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7" fillId="5" borderId="34"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8" fillId="5" borderId="31" xfId="0" applyFont="1" applyFill="1" applyBorder="1" applyAlignment="1">
      <alignment horizontal="center" vertical="center" wrapText="1"/>
    </xf>
    <xf numFmtId="0" fontId="8" fillId="5" borderId="32" xfId="0" applyFont="1" applyFill="1" applyBorder="1" applyAlignment="1">
      <alignment horizontal="center" vertical="center"/>
    </xf>
    <xf numFmtId="0" fontId="8" fillId="5" borderId="33" xfId="0" applyFont="1" applyFill="1" applyBorder="1" applyAlignment="1">
      <alignment horizontal="center" vertical="center"/>
    </xf>
    <xf numFmtId="0" fontId="3" fillId="5" borderId="40" xfId="0" applyFont="1" applyFill="1" applyBorder="1" applyAlignment="1">
      <alignment horizontal="center" vertical="center"/>
    </xf>
    <xf numFmtId="0" fontId="3" fillId="5" borderId="41" xfId="0" applyFont="1" applyFill="1" applyBorder="1" applyAlignment="1">
      <alignment horizontal="center" vertical="center"/>
    </xf>
    <xf numFmtId="0" fontId="3" fillId="5" borderId="42" xfId="0" applyFont="1" applyFill="1" applyBorder="1" applyAlignment="1">
      <alignment horizontal="center" vertical="center"/>
    </xf>
    <xf numFmtId="0" fontId="3" fillId="5" borderId="46" xfId="0" applyFont="1" applyFill="1" applyBorder="1" applyAlignment="1">
      <alignment horizontal="center" vertical="center"/>
    </xf>
    <xf numFmtId="0" fontId="3" fillId="5" borderId="47" xfId="0" applyFont="1" applyFill="1" applyBorder="1" applyAlignment="1">
      <alignment horizontal="center" vertical="center"/>
    </xf>
    <xf numFmtId="0" fontId="3" fillId="5" borderId="48" xfId="0" applyFont="1" applyFill="1" applyBorder="1" applyAlignment="1">
      <alignment horizontal="center" vertical="center"/>
    </xf>
  </cellXfs>
  <cellStyles count="1">
    <cellStyle name="Normal" xfId="0" builtinId="0"/>
  </cellStyles>
  <dxfs count="114">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ill>
        <patternFill patternType="solid">
          <fgColor indexed="64"/>
          <bgColor rgb="FF00BABD"/>
        </patternFill>
      </fill>
    </dxf>
    <dxf>
      <font>
        <b/>
      </font>
      <numFmt numFmtId="164" formatCode="_-[$$-409]* #,##0.00_ ;_-[$$-409]* \-#,##0.00\ ;_-[$$-409]* &quot;-&quot;??_ ;_-@_ "/>
      <fill>
        <patternFill patternType="solid">
          <fgColor indexed="64"/>
          <bgColor rgb="FF005B6E"/>
        </patternFill>
      </fill>
    </dxf>
    <dxf>
      <font>
        <b/>
      </font>
      <numFmt numFmtId="164" formatCode="_-[$$-409]* #,##0.00_ ;_-[$$-409]* \-#,##0.00\ ;_-[$$-409]* &quot;-&quot;??_ ;_-@_ "/>
      <fill>
        <patternFill patternType="solid">
          <fgColor indexed="64"/>
          <bgColor rgb="FF005B6E"/>
        </patternFill>
      </fill>
    </dxf>
    <dxf>
      <font>
        <b/>
      </font>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patternType="solid">
          <bgColor rgb="FF00BABD"/>
        </patternFill>
      </fill>
    </dxf>
    <dxf>
      <fill>
        <patternFill>
          <bgColor rgb="FF005B6E"/>
        </patternFill>
      </fill>
    </dxf>
    <dxf>
      <fill>
        <patternFill>
          <bgColor rgb="FF005B6E"/>
        </patternFill>
      </fill>
    </dxf>
    <dxf>
      <fill>
        <patternFill patternType="solid">
          <bgColor rgb="FF005B65"/>
        </patternFill>
      </fill>
    </dxf>
    <dxf>
      <fill>
        <patternFill patternType="solid">
          <bgColor rgb="FF005B65"/>
        </patternFill>
      </fill>
    </dxf>
    <dxf>
      <fill>
        <patternFill patternType="solid">
          <bgColor rgb="FF005B65"/>
        </patternFill>
      </fill>
    </dxf>
    <dxf>
      <fill>
        <patternFill patternType="solid">
          <bgColor rgb="FF005B65"/>
        </patternFill>
      </fill>
    </dxf>
    <dxf>
      <fill>
        <patternFill patternType="solid">
          <bgColor rgb="FF005B65"/>
        </patternFill>
      </fill>
    </dxf>
    <dxf>
      <fill>
        <patternFill patternType="solid">
          <bgColor rgb="FF005B65"/>
        </patternFill>
      </fill>
    </dxf>
    <dxf>
      <fill>
        <patternFill patternType="solid">
          <bgColor rgb="FF005B6E"/>
        </patternFill>
      </fill>
    </dxf>
    <dxf>
      <fill>
        <patternFill patternType="solid">
          <bgColor rgb="FF005B6E"/>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colors>
    <mruColors>
      <color rgb="FF00BABD"/>
      <color rgb="FF00A881"/>
      <color rgb="FF000000"/>
      <color rgb="FF005B65"/>
      <color rgb="FF005B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20" baseline="0">
                <a:solidFill>
                  <a:srgbClr val="005B65"/>
                </a:solidFill>
                <a:latin typeface="+mn-lt"/>
                <a:ea typeface="+mn-ea"/>
                <a:cs typeface="+mn-cs"/>
              </a:defRPr>
            </a:pPr>
            <a:r>
              <a:rPr lang="en-GB" sz="1600">
                <a:solidFill>
                  <a:srgbClr val="005B65"/>
                </a:solidFill>
              </a:rPr>
              <a:t>Costs</a:t>
            </a:r>
            <a:r>
              <a:rPr lang="en-GB" sz="1600" baseline="0">
                <a:solidFill>
                  <a:srgbClr val="005B65"/>
                </a:solidFill>
              </a:rPr>
              <a:t> by Company</a:t>
            </a:r>
            <a:r>
              <a:rPr lang="en-GB" sz="1600">
                <a:solidFill>
                  <a:srgbClr val="005B65"/>
                </a:solidFill>
              </a:rPr>
              <a:t>: Aug-2022 - Jan-2023</a:t>
            </a:r>
          </a:p>
        </c:rich>
      </c:tx>
      <c:overlay val="0"/>
      <c:spPr>
        <a:noFill/>
        <a:ln>
          <a:noFill/>
        </a:ln>
        <a:effectLst/>
      </c:spPr>
      <c:txPr>
        <a:bodyPr rot="0" spcFirstLastPara="1" vertOverflow="ellipsis" vert="horz" wrap="square" anchor="ctr" anchorCtr="1"/>
        <a:lstStyle/>
        <a:p>
          <a:pPr>
            <a:defRPr sz="1600" b="0" i="0" u="none" strike="noStrike" kern="1200" cap="none" spc="20" baseline="0">
              <a:solidFill>
                <a:srgbClr val="005B65"/>
              </a:solidFill>
              <a:latin typeface="+mn-lt"/>
              <a:ea typeface="+mn-ea"/>
              <a:cs typeface="+mn-cs"/>
            </a:defRPr>
          </a:pPr>
          <a:endParaRPr lang="en-US"/>
        </a:p>
      </c:txPr>
    </c:title>
    <c:autoTitleDeleted val="0"/>
    <c:plotArea>
      <c:layout>
        <c:manualLayout>
          <c:layoutTarget val="inner"/>
          <c:xMode val="edge"/>
          <c:yMode val="edge"/>
          <c:x val="6.0757842906398185E-2"/>
          <c:y val="0.1233250207813799"/>
          <c:w val="0.92659931731728284"/>
          <c:h val="0.72348001387607097"/>
        </c:manualLayout>
      </c:layout>
      <c:barChart>
        <c:barDir val="col"/>
        <c:grouping val="clustered"/>
        <c:varyColors val="0"/>
        <c:ser>
          <c:idx val="0"/>
          <c:order val="0"/>
          <c:tx>
            <c:strRef>
              <c:f>HL_charts_reports!$B$29</c:f>
              <c:strCache>
                <c:ptCount val="1"/>
                <c:pt idx="0">
                  <c:v>NBII</c:v>
                </c:pt>
              </c:strCache>
            </c:strRef>
          </c:tx>
          <c:spPr>
            <a:solidFill>
              <a:srgbClr val="005B65">
                <a:alpha val="85098"/>
              </a:srgbClr>
            </a:solidFill>
            <a:ln w="9525" cap="flat" cmpd="sng" algn="ctr">
              <a:solidFill>
                <a:srgbClr val="00A881"/>
              </a:solidFill>
              <a:round/>
            </a:ln>
            <a:effectLst/>
          </c:spPr>
          <c:invertIfNegative val="0"/>
          <c:dPt>
            <c:idx val="0"/>
            <c:invertIfNegative val="0"/>
            <c:bubble3D val="0"/>
            <c:extLst>
              <c:ext xmlns:c16="http://schemas.microsoft.com/office/drawing/2014/chart" uri="{C3380CC4-5D6E-409C-BE32-E72D297353CC}">
                <c16:uniqueId val="{00000004-3843-4570-A9D1-D87E38EAC549}"/>
              </c:ext>
            </c:extLst>
          </c:dPt>
          <c:dPt>
            <c:idx val="1"/>
            <c:invertIfNegative val="0"/>
            <c:bubble3D val="0"/>
            <c:extLst>
              <c:ext xmlns:c16="http://schemas.microsoft.com/office/drawing/2014/chart" uri="{C3380CC4-5D6E-409C-BE32-E72D297353CC}">
                <c16:uniqueId val="{00000003-3843-4570-A9D1-D87E38EAC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HL_charts_reports!$C$27:$H$27</c:f>
              <c:numCache>
                <c:formatCode>mmm\-yy</c:formatCode>
                <c:ptCount val="6"/>
                <c:pt idx="0">
                  <c:v>44774</c:v>
                </c:pt>
                <c:pt idx="1">
                  <c:v>44805</c:v>
                </c:pt>
                <c:pt idx="2">
                  <c:v>44835</c:v>
                </c:pt>
                <c:pt idx="3">
                  <c:v>44866</c:v>
                </c:pt>
                <c:pt idx="4">
                  <c:v>44896</c:v>
                </c:pt>
                <c:pt idx="5">
                  <c:v>44927</c:v>
                </c:pt>
              </c:numCache>
            </c:numRef>
          </c:cat>
          <c:val>
            <c:numRef>
              <c:f>HL_charts_reports!$C$29:$H$29</c:f>
              <c:numCache>
                <c:formatCode>_-[$$-409]* #,##0.00_ ;_-[$$-409]* \-#,##0.00\ ;_-[$$-409]* "-"??_ ;_-@_ </c:formatCode>
                <c:ptCount val="6"/>
                <c:pt idx="0">
                  <c:v>112935.2160934969</c:v>
                </c:pt>
                <c:pt idx="1">
                  <c:v>110896.01284267029</c:v>
                </c:pt>
                <c:pt idx="2">
                  <c:v>113795.13447792688</c:v>
                </c:pt>
                <c:pt idx="3">
                  <c:v>109083.6883045704</c:v>
                </c:pt>
                <c:pt idx="4">
                  <c:v>114127.89462111313</c:v>
                </c:pt>
                <c:pt idx="5">
                  <c:v>112008.54153081629</c:v>
                </c:pt>
              </c:numCache>
            </c:numRef>
          </c:val>
          <c:extLst>
            <c:ext xmlns:c16="http://schemas.microsoft.com/office/drawing/2014/chart" uri="{C3380CC4-5D6E-409C-BE32-E72D297353CC}">
              <c16:uniqueId val="{00000000-3843-4570-A9D1-D87E38EAC549}"/>
            </c:ext>
          </c:extLst>
        </c:ser>
        <c:ser>
          <c:idx val="1"/>
          <c:order val="1"/>
          <c:tx>
            <c:strRef>
              <c:f>HL_charts_reports!$B$28</c:f>
              <c:strCache>
                <c:ptCount val="1"/>
                <c:pt idx="0">
                  <c:v>NBID</c:v>
                </c:pt>
              </c:strCache>
            </c:strRef>
          </c:tx>
          <c:spPr>
            <a:solidFill>
              <a:srgbClr val="00BABD"/>
            </a:solidFill>
            <a:ln w="9525" cap="flat" cmpd="sng" algn="ctr">
              <a:solidFill>
                <a:srgbClr val="005B65"/>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HL_charts_reports!$C$27:$H$27</c:f>
              <c:numCache>
                <c:formatCode>mmm\-yy</c:formatCode>
                <c:ptCount val="6"/>
                <c:pt idx="0">
                  <c:v>44774</c:v>
                </c:pt>
                <c:pt idx="1">
                  <c:v>44805</c:v>
                </c:pt>
                <c:pt idx="2">
                  <c:v>44835</c:v>
                </c:pt>
                <c:pt idx="3">
                  <c:v>44866</c:v>
                </c:pt>
                <c:pt idx="4">
                  <c:v>44896</c:v>
                </c:pt>
                <c:pt idx="5">
                  <c:v>44927</c:v>
                </c:pt>
              </c:numCache>
            </c:numRef>
          </c:cat>
          <c:val>
            <c:numRef>
              <c:f>HL_charts_reports!$C$28:$H$28</c:f>
              <c:numCache>
                <c:formatCode>_-[$$-409]* #,##0.00_ ;_-[$$-409]* \-#,##0.00\ ;_-[$$-409]* "-"??_ ;_-@_ </c:formatCode>
                <c:ptCount val="6"/>
                <c:pt idx="0">
                  <c:v>8383.260031862801</c:v>
                </c:pt>
                <c:pt idx="1">
                  <c:v>7864.2592444824004</c:v>
                </c:pt>
                <c:pt idx="2">
                  <c:v>7898.8836548777999</c:v>
                </c:pt>
                <c:pt idx="3">
                  <c:v>7282.2074128896002</c:v>
                </c:pt>
                <c:pt idx="4">
                  <c:v>8885.7119672283006</c:v>
                </c:pt>
                <c:pt idx="5">
                  <c:v>8909.133341272398</c:v>
                </c:pt>
              </c:numCache>
            </c:numRef>
          </c:val>
          <c:extLst>
            <c:ext xmlns:c16="http://schemas.microsoft.com/office/drawing/2014/chart" uri="{C3380CC4-5D6E-409C-BE32-E72D297353CC}">
              <c16:uniqueId val="{00000001-3843-4570-A9D1-D87E38EAC549}"/>
            </c:ext>
          </c:extLst>
        </c:ser>
        <c:ser>
          <c:idx val="2"/>
          <c:order val="2"/>
          <c:tx>
            <c:strRef>
              <c:f>HL_charts_reports!$B$30</c:f>
              <c:strCache>
                <c:ptCount val="1"/>
                <c:pt idx="0">
                  <c:v>X3T</c:v>
                </c:pt>
              </c:strCache>
            </c:strRef>
          </c:tx>
          <c:spPr>
            <a:solidFill>
              <a:srgbClr val="00A881">
                <a:alpha val="85098"/>
              </a:srgbClr>
            </a:solidFill>
            <a:ln w="9525" cap="flat" cmpd="sng" algn="ctr">
              <a:solidFill>
                <a:srgbClr val="005B65"/>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HL_charts_reports!$C$27:$H$27</c:f>
              <c:numCache>
                <c:formatCode>mmm\-yy</c:formatCode>
                <c:ptCount val="6"/>
                <c:pt idx="0">
                  <c:v>44774</c:v>
                </c:pt>
                <c:pt idx="1">
                  <c:v>44805</c:v>
                </c:pt>
                <c:pt idx="2">
                  <c:v>44835</c:v>
                </c:pt>
                <c:pt idx="3">
                  <c:v>44866</c:v>
                </c:pt>
                <c:pt idx="4">
                  <c:v>44896</c:v>
                </c:pt>
                <c:pt idx="5">
                  <c:v>44927</c:v>
                </c:pt>
              </c:numCache>
            </c:numRef>
          </c:cat>
          <c:val>
            <c:numRef>
              <c:f>HL_charts_reports!$C$30:$H$30</c:f>
              <c:numCache>
                <c:formatCode>_-[$$-409]* #,##0.00_ ;_-[$$-409]* \-#,##0.00\ ;_-[$$-409]* "-"??_ ;_-@_ </c:formatCode>
                <c:ptCount val="6"/>
                <c:pt idx="0">
                  <c:v>4018.4815193228005</c:v>
                </c:pt>
                <c:pt idx="1">
                  <c:v>4116.0424695863012</c:v>
                </c:pt>
                <c:pt idx="2">
                  <c:v>3301.6907030074003</c:v>
                </c:pt>
                <c:pt idx="3">
                  <c:v>3604.1101934261997</c:v>
                </c:pt>
                <c:pt idx="4">
                  <c:v>3847.8505710617997</c:v>
                </c:pt>
                <c:pt idx="5">
                  <c:v>3822.4343361538004</c:v>
                </c:pt>
              </c:numCache>
            </c:numRef>
          </c:val>
          <c:extLst>
            <c:ext xmlns:c16="http://schemas.microsoft.com/office/drawing/2014/chart" uri="{C3380CC4-5D6E-409C-BE32-E72D297353CC}">
              <c16:uniqueId val="{00000002-0BC9-4A1E-ACDB-05B0414DAB77}"/>
            </c:ext>
          </c:extLst>
        </c:ser>
        <c:dLbls>
          <c:showLegendKey val="0"/>
          <c:showVal val="0"/>
          <c:showCatName val="0"/>
          <c:showSerName val="0"/>
          <c:showPercent val="0"/>
          <c:showBubbleSize val="0"/>
        </c:dLbls>
        <c:gapWidth val="100"/>
        <c:overlap val="-10"/>
        <c:axId val="137516048"/>
        <c:axId val="137512304"/>
      </c:barChart>
      <c:dateAx>
        <c:axId val="1375160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512304"/>
        <c:crosses val="autoZero"/>
        <c:auto val="1"/>
        <c:lblOffset val="100"/>
        <c:baseTimeUnit val="months"/>
      </c:dateAx>
      <c:valAx>
        <c:axId val="1375123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51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r>
              <a:rPr lang="en-GB" sz="1600" b="0" i="0" u="none" strike="noStrike" kern="1200" cap="none" spc="20" baseline="0">
                <a:solidFill>
                  <a:srgbClr val="005B65"/>
                </a:solidFill>
                <a:latin typeface="+mn-lt"/>
                <a:ea typeface="+mn-ea"/>
                <a:cs typeface="+mn-cs"/>
              </a:rPr>
              <a:t>Costs by NBII Department: Aug 2022 - Jan 2023</a:t>
            </a:r>
          </a:p>
        </c:rich>
      </c:tx>
      <c:layout>
        <c:manualLayout>
          <c:xMode val="edge"/>
          <c:yMode val="edge"/>
          <c:x val="0.36374450638925609"/>
          <c:y val="3.2258064516129031E-2"/>
        </c:manualLayout>
      </c:layout>
      <c:overlay val="0"/>
      <c:spPr>
        <a:noFill/>
        <a:ln>
          <a:noFill/>
        </a:ln>
        <a:effectLst/>
      </c:spPr>
      <c:txPr>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endParaRPr lang="en-US"/>
        </a:p>
      </c:txPr>
    </c:title>
    <c:autoTitleDeleted val="0"/>
    <c:plotArea>
      <c:layout/>
      <c:barChart>
        <c:barDir val="col"/>
        <c:grouping val="clustered"/>
        <c:varyColors val="0"/>
        <c:ser>
          <c:idx val="0"/>
          <c:order val="0"/>
          <c:tx>
            <c:strRef>
              <c:f>HL_charts_reports!$B$84</c:f>
              <c:strCache>
                <c:ptCount val="1"/>
                <c:pt idx="0">
                  <c:v>ANALYTICS</c:v>
                </c:pt>
              </c:strCache>
            </c:strRef>
          </c:tx>
          <c:spPr>
            <a:solidFill>
              <a:srgbClr val="005B65"/>
            </a:solidFill>
            <a:ln>
              <a:noFill/>
            </a:ln>
            <a:effectLst/>
          </c:spPr>
          <c:invertIfNegative val="0"/>
          <c:dPt>
            <c:idx val="0"/>
            <c:invertIfNegative val="0"/>
            <c:bubble3D val="0"/>
            <c:extLst>
              <c:ext xmlns:c16="http://schemas.microsoft.com/office/drawing/2014/chart" uri="{C3380CC4-5D6E-409C-BE32-E72D297353CC}">
                <c16:uniqueId val="{0000000A-22FE-428C-9FD8-115BA39221B8}"/>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HL_charts_reports!$C$84:$H$84</c:f>
              <c:numCache>
                <c:formatCode>_-[$$-409]* #,##0.00_ ;_-[$$-409]* \-#,##0.00\ ;_-[$$-409]* "-"??_ ;_-@_ </c:formatCode>
                <c:ptCount val="6"/>
                <c:pt idx="0">
                  <c:v>10460.438418299498</c:v>
                </c:pt>
                <c:pt idx="1">
                  <c:v>11820.5188495889</c:v>
                </c:pt>
                <c:pt idx="2">
                  <c:v>12038.4146942151</c:v>
                </c:pt>
                <c:pt idx="3">
                  <c:v>10987.685161032399</c:v>
                </c:pt>
                <c:pt idx="4">
                  <c:v>7106.5747874976005</c:v>
                </c:pt>
                <c:pt idx="5">
                  <c:v>5403.9917826345991</c:v>
                </c:pt>
              </c:numCache>
            </c:numRef>
          </c:val>
          <c:extLst>
            <c:ext xmlns:c16="http://schemas.microsoft.com/office/drawing/2014/chart" uri="{C3380CC4-5D6E-409C-BE32-E72D297353CC}">
              <c16:uniqueId val="{00000000-22FE-428C-9FD8-115BA39221B8}"/>
            </c:ext>
          </c:extLst>
        </c:ser>
        <c:ser>
          <c:idx val="1"/>
          <c:order val="1"/>
          <c:tx>
            <c:strRef>
              <c:f>HL_charts_reports!$B$85</c:f>
              <c:strCache>
                <c:ptCount val="1"/>
                <c:pt idx="0">
                  <c:v>DECC</c:v>
                </c:pt>
              </c:strCache>
            </c:strRef>
          </c:tx>
          <c:spPr>
            <a:solidFill>
              <a:srgbClr val="00A88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HL_charts_reports!$C$85:$H$85</c:f>
              <c:numCache>
                <c:formatCode>_-[$$-409]* #,##0.00_ ;_-[$$-409]* \-#,##0.00\ ;_-[$$-409]* "-"??_ ;_-@_ </c:formatCode>
                <c:ptCount val="6"/>
                <c:pt idx="0">
                  <c:v>3317.7406893003999</c:v>
                </c:pt>
                <c:pt idx="1">
                  <c:v>3015.0637967370999</c:v>
                </c:pt>
                <c:pt idx="2">
                  <c:v>2895.3874368038005</c:v>
                </c:pt>
                <c:pt idx="3">
                  <c:v>2652.4881980584</c:v>
                </c:pt>
                <c:pt idx="4">
                  <c:v>2727.1766027802005</c:v>
                </c:pt>
                <c:pt idx="5">
                  <c:v>2728.2118560027006</c:v>
                </c:pt>
              </c:numCache>
            </c:numRef>
          </c:val>
          <c:extLst>
            <c:ext xmlns:c16="http://schemas.microsoft.com/office/drawing/2014/chart" uri="{C3380CC4-5D6E-409C-BE32-E72D297353CC}">
              <c16:uniqueId val="{00000001-22FE-428C-9FD8-115BA39221B8}"/>
            </c:ext>
          </c:extLst>
        </c:ser>
        <c:ser>
          <c:idx val="2"/>
          <c:order val="2"/>
          <c:tx>
            <c:strRef>
              <c:f>HL_charts_reports!$B$86</c:f>
              <c:strCache>
                <c:ptCount val="1"/>
                <c:pt idx="0">
                  <c:v>FINANCE</c:v>
                </c:pt>
              </c:strCache>
            </c:strRef>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HL_charts_reports!$C$86:$H$86</c:f>
              <c:numCache>
                <c:formatCode>_-[$$-409]* #,##0.00_ ;_-[$$-409]* \-#,##0.00\ ;_-[$$-409]* "-"??_ ;_-@_ </c:formatCode>
                <c:ptCount val="6"/>
                <c:pt idx="0">
                  <c:v>11100.4717476019</c:v>
                </c:pt>
                <c:pt idx="1">
                  <c:v>10108.2118314332</c:v>
                </c:pt>
                <c:pt idx="2">
                  <c:v>10341.629403552299</c:v>
                </c:pt>
                <c:pt idx="3">
                  <c:v>9988.8984374157008</c:v>
                </c:pt>
                <c:pt idx="4">
                  <c:v>10310.954075342001</c:v>
                </c:pt>
                <c:pt idx="5">
                  <c:v>10168.002009470201</c:v>
                </c:pt>
              </c:numCache>
            </c:numRef>
          </c:val>
          <c:extLst>
            <c:ext xmlns:c16="http://schemas.microsoft.com/office/drawing/2014/chart" uri="{C3380CC4-5D6E-409C-BE32-E72D297353CC}">
              <c16:uniqueId val="{00000002-22FE-428C-9FD8-115BA39221B8}"/>
            </c:ext>
          </c:extLst>
        </c:ser>
        <c:ser>
          <c:idx val="3"/>
          <c:order val="3"/>
          <c:tx>
            <c:strRef>
              <c:f>HL_charts_reports!$B$87</c:f>
              <c:strCache>
                <c:ptCount val="1"/>
                <c:pt idx="0">
                  <c:v>IT OPERATIONS</c:v>
                </c:pt>
              </c:strCache>
            </c:strRef>
          </c:tx>
          <c:spPr>
            <a:solidFill>
              <a:schemeClr val="accent2">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HL_charts_reports!$C$87:$H$87</c:f>
              <c:numCache>
                <c:formatCode>_-[$$-409]* #,##0.00_ ;_-[$$-409]* \-#,##0.00\ ;_-[$$-409]* "-"??_ ;_-@_ </c:formatCode>
                <c:ptCount val="6"/>
                <c:pt idx="0">
                  <c:v>7884.2103102077008</c:v>
                </c:pt>
                <c:pt idx="1">
                  <c:v>7956.6190755961006</c:v>
                </c:pt>
                <c:pt idx="2">
                  <c:v>8928.9744549875995</c:v>
                </c:pt>
                <c:pt idx="3">
                  <c:v>7935.5674771733984</c:v>
                </c:pt>
                <c:pt idx="4">
                  <c:v>8459.6763953434001</c:v>
                </c:pt>
                <c:pt idx="5">
                  <c:v>8769.5018087301978</c:v>
                </c:pt>
              </c:numCache>
            </c:numRef>
          </c:val>
          <c:extLst>
            <c:ext xmlns:c16="http://schemas.microsoft.com/office/drawing/2014/chart" uri="{C3380CC4-5D6E-409C-BE32-E72D297353CC}">
              <c16:uniqueId val="{00000003-22FE-428C-9FD8-115BA39221B8}"/>
            </c:ext>
          </c:extLst>
        </c:ser>
        <c:ser>
          <c:idx val="4"/>
          <c:order val="4"/>
          <c:tx>
            <c:strRef>
              <c:f>HL_charts_reports!$B$88</c:f>
              <c:strCache>
                <c:ptCount val="1"/>
                <c:pt idx="0">
                  <c:v>IT SHARED</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HL_charts_reports!$C$88:$H$88</c:f>
              <c:numCache>
                <c:formatCode>_-[$$-409]* #,##0.00_ ;_-[$$-409]* \-#,##0.00\ ;_-[$$-409]* "-"??_ ;_-@_ </c:formatCode>
                <c:ptCount val="6"/>
                <c:pt idx="0">
                  <c:v>13751.699947997095</c:v>
                </c:pt>
                <c:pt idx="1">
                  <c:v>13670.693665870802</c:v>
                </c:pt>
                <c:pt idx="2">
                  <c:v>13829.192970190001</c:v>
                </c:pt>
                <c:pt idx="3">
                  <c:v>13087.9875479811</c:v>
                </c:pt>
                <c:pt idx="4">
                  <c:v>13298.239312846503</c:v>
                </c:pt>
                <c:pt idx="5">
                  <c:v>13382.794438935998</c:v>
                </c:pt>
              </c:numCache>
            </c:numRef>
          </c:val>
          <c:extLst>
            <c:ext xmlns:c16="http://schemas.microsoft.com/office/drawing/2014/chart" uri="{C3380CC4-5D6E-409C-BE32-E72D297353CC}">
              <c16:uniqueId val="{00000004-22FE-428C-9FD8-115BA39221B8}"/>
            </c:ext>
          </c:extLst>
        </c:ser>
        <c:ser>
          <c:idx val="5"/>
          <c:order val="5"/>
          <c:tx>
            <c:strRef>
              <c:f>HL_charts_reports!$B$89</c:f>
              <c:strCache>
                <c:ptCount val="1"/>
                <c:pt idx="0">
                  <c:v>MARKETING</c:v>
                </c:pt>
              </c:strCache>
            </c:strRef>
          </c:tx>
          <c:spPr>
            <a:solidFill>
              <a:schemeClr val="accent6"/>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HL_charts_reports!$C$89:$H$89</c:f>
              <c:numCache>
                <c:formatCode>_-[$$-409]* #,##0.00_ ;_-[$$-409]* \-#,##0.00\ ;_-[$$-409]* "-"??_ ;_-@_ </c:formatCode>
                <c:ptCount val="6"/>
                <c:pt idx="0">
                  <c:v>386.69186307270002</c:v>
                </c:pt>
                <c:pt idx="1">
                  <c:v>290.51126575449996</c:v>
                </c:pt>
                <c:pt idx="2">
                  <c:v>284.5995441348</c:v>
                </c:pt>
                <c:pt idx="3">
                  <c:v>272.20686502909996</c:v>
                </c:pt>
                <c:pt idx="4">
                  <c:v>277.12010919190004</c:v>
                </c:pt>
                <c:pt idx="5">
                  <c:v>275.69709640689996</c:v>
                </c:pt>
              </c:numCache>
            </c:numRef>
          </c:val>
          <c:extLst>
            <c:ext xmlns:c16="http://schemas.microsoft.com/office/drawing/2014/chart" uri="{C3380CC4-5D6E-409C-BE32-E72D297353CC}">
              <c16:uniqueId val="{00000005-22FE-428C-9FD8-115BA39221B8}"/>
            </c:ext>
          </c:extLst>
        </c:ser>
        <c:ser>
          <c:idx val="6"/>
          <c:order val="6"/>
          <c:tx>
            <c:strRef>
              <c:f>HL_charts_reports!$B$90</c:f>
              <c:strCache>
                <c:ptCount val="1"/>
                <c:pt idx="0">
                  <c:v>NETWORK OPERATIONS</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HL_charts_reports!$C$90:$H$90</c:f>
              <c:numCache>
                <c:formatCode>_-[$$-409]* #,##0.00_ ;_-[$$-409]* \-#,##0.00\ ;_-[$$-409]* "-"??_ ;_-@_ </c:formatCode>
                <c:ptCount val="6"/>
                <c:pt idx="0">
                  <c:v>367.49799262760001</c:v>
                </c:pt>
                <c:pt idx="1">
                  <c:v>358.70667017009998</c:v>
                </c:pt>
                <c:pt idx="2">
                  <c:v>380.72794047459996</c:v>
                </c:pt>
                <c:pt idx="3">
                  <c:v>358.43683386959998</c:v>
                </c:pt>
                <c:pt idx="4">
                  <c:v>2509.8357517081004</c:v>
                </c:pt>
                <c:pt idx="5">
                  <c:v>3430.9502419981009</c:v>
                </c:pt>
              </c:numCache>
            </c:numRef>
          </c:val>
          <c:extLst>
            <c:ext xmlns:c16="http://schemas.microsoft.com/office/drawing/2014/chart" uri="{C3380CC4-5D6E-409C-BE32-E72D297353CC}">
              <c16:uniqueId val="{00000006-22FE-428C-9FD8-115BA39221B8}"/>
            </c:ext>
          </c:extLst>
        </c:ser>
        <c:ser>
          <c:idx val="7"/>
          <c:order val="7"/>
          <c:tx>
            <c:strRef>
              <c:f>HL_charts_reports!$B$91</c:f>
              <c:strCache>
                <c:ptCount val="1"/>
                <c:pt idx="0">
                  <c:v>OE</c:v>
                </c:pt>
              </c:strCache>
            </c:strRef>
          </c:tx>
          <c:spPr>
            <a:solidFill>
              <a:schemeClr val="accent5">
                <a:lumMod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HL_charts_reports!$C$91:$H$91</c:f>
              <c:numCache>
                <c:formatCode>_-[$$-409]* #,##0.00_ ;_-[$$-409]* \-#,##0.00\ ;_-[$$-409]* "-"??_ ;_-@_ </c:formatCode>
                <c:ptCount val="6"/>
                <c:pt idx="0">
                  <c:v>64806.730915566797</c:v>
                </c:pt>
                <c:pt idx="1">
                  <c:v>62785.303904153188</c:v>
                </c:pt>
                <c:pt idx="2">
                  <c:v>64169.71412392769</c:v>
                </c:pt>
                <c:pt idx="3">
                  <c:v>62882.076829178593</c:v>
                </c:pt>
                <c:pt idx="4">
                  <c:v>68484.98714383482</c:v>
                </c:pt>
                <c:pt idx="5">
                  <c:v>66878.439315179494</c:v>
                </c:pt>
              </c:numCache>
            </c:numRef>
          </c:val>
          <c:extLst>
            <c:ext xmlns:c16="http://schemas.microsoft.com/office/drawing/2014/chart" uri="{C3380CC4-5D6E-409C-BE32-E72D297353CC}">
              <c16:uniqueId val="{00000007-22FE-428C-9FD8-115BA39221B8}"/>
            </c:ext>
          </c:extLst>
        </c:ser>
        <c:ser>
          <c:idx val="8"/>
          <c:order val="8"/>
          <c:tx>
            <c:strRef>
              <c:f>HL_charts_reports!$B$92</c:f>
              <c:strCache>
                <c:ptCount val="1"/>
                <c:pt idx="0">
                  <c:v>RELEASE MANAGEMENT</c:v>
                </c:pt>
              </c:strCache>
            </c:strRef>
          </c:tx>
          <c:spPr>
            <a:solidFill>
              <a:schemeClr val="accent3">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HL_charts_reports!$C$83:$H$83</c:f>
              <c:numCache>
                <c:formatCode>mmm\-yy</c:formatCode>
                <c:ptCount val="6"/>
                <c:pt idx="0">
                  <c:v>44774</c:v>
                </c:pt>
                <c:pt idx="1">
                  <c:v>44805</c:v>
                </c:pt>
                <c:pt idx="2">
                  <c:v>44835</c:v>
                </c:pt>
                <c:pt idx="3">
                  <c:v>44866</c:v>
                </c:pt>
                <c:pt idx="4">
                  <c:v>44896</c:v>
                </c:pt>
                <c:pt idx="5">
                  <c:v>44927</c:v>
                </c:pt>
              </c:numCache>
            </c:numRef>
          </c:cat>
          <c:val>
            <c:numRef>
              <c:f>HL_charts_reports!$C$92:$H$92</c:f>
              <c:numCache>
                <c:formatCode>_-[$$-409]* #,##0.00_ ;_-[$$-409]* \-#,##0.00\ ;_-[$$-409]* "-"??_ ;_-@_ </c:formatCode>
                <c:ptCount val="6"/>
                <c:pt idx="0">
                  <c:v>859.73420882319999</c:v>
                </c:pt>
                <c:pt idx="1">
                  <c:v>890.38378336639994</c:v>
                </c:pt>
                <c:pt idx="2">
                  <c:v>926.49390964099996</c:v>
                </c:pt>
                <c:pt idx="3">
                  <c:v>918.34095483210001</c:v>
                </c:pt>
                <c:pt idx="4">
                  <c:v>953.32218717870001</c:v>
                </c:pt>
                <c:pt idx="5">
                  <c:v>970.94287578219996</c:v>
                </c:pt>
              </c:numCache>
            </c:numRef>
          </c:val>
          <c:extLst>
            <c:ext xmlns:c16="http://schemas.microsoft.com/office/drawing/2014/chart" uri="{C3380CC4-5D6E-409C-BE32-E72D297353CC}">
              <c16:uniqueId val="{00000008-22FE-428C-9FD8-115BA39221B8}"/>
            </c:ext>
          </c:extLst>
        </c:ser>
        <c:dLbls>
          <c:dLblPos val="outEnd"/>
          <c:showLegendKey val="0"/>
          <c:showVal val="1"/>
          <c:showCatName val="0"/>
          <c:showSerName val="0"/>
          <c:showPercent val="0"/>
          <c:showBubbleSize val="0"/>
        </c:dLbls>
        <c:gapWidth val="231"/>
        <c:overlap val="-7"/>
        <c:axId val="261651824"/>
        <c:axId val="261650160"/>
      </c:barChart>
      <c:dateAx>
        <c:axId val="2616518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0160"/>
        <c:crosses val="autoZero"/>
        <c:auto val="1"/>
        <c:lblOffset val="100"/>
        <c:baseTimeUnit val="months"/>
      </c:dateAx>
      <c:valAx>
        <c:axId val="26165016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r>
              <a:rPr lang="en-GB" sz="1600" b="0" i="0" u="none" strike="noStrike" kern="1200" cap="none" spc="20" baseline="0">
                <a:solidFill>
                  <a:srgbClr val="005B65"/>
                </a:solidFill>
                <a:latin typeface="+mn-lt"/>
                <a:ea typeface="+mn-ea"/>
                <a:cs typeface="+mn-cs"/>
              </a:rPr>
              <a:t>Costs by NBID Department: Aug 2022 - Jan 2023</a:t>
            </a:r>
          </a:p>
        </c:rich>
      </c:tx>
      <c:overlay val="0"/>
      <c:spPr>
        <a:noFill/>
        <a:ln>
          <a:noFill/>
        </a:ln>
        <a:effectLst/>
      </c:spPr>
      <c:txPr>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endParaRPr lang="en-US"/>
        </a:p>
      </c:txPr>
    </c:title>
    <c:autoTitleDeleted val="0"/>
    <c:plotArea>
      <c:layout/>
      <c:barChart>
        <c:barDir val="col"/>
        <c:grouping val="clustered"/>
        <c:varyColors val="0"/>
        <c:ser>
          <c:idx val="0"/>
          <c:order val="0"/>
          <c:tx>
            <c:strRef>
              <c:f>HL_charts_reports!$B$55</c:f>
              <c:strCache>
                <c:ptCount val="1"/>
                <c:pt idx="0">
                  <c:v>PACM</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4E1-4141-88BD-D98C26B56B7B}"/>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HL_charts_reports!$C$54:$H$54</c:f>
              <c:numCache>
                <c:formatCode>mmm\-yy</c:formatCode>
                <c:ptCount val="6"/>
                <c:pt idx="0">
                  <c:v>44774</c:v>
                </c:pt>
                <c:pt idx="1">
                  <c:v>44805</c:v>
                </c:pt>
                <c:pt idx="2">
                  <c:v>44835</c:v>
                </c:pt>
                <c:pt idx="3">
                  <c:v>44866</c:v>
                </c:pt>
                <c:pt idx="4">
                  <c:v>44896</c:v>
                </c:pt>
                <c:pt idx="5">
                  <c:v>44927</c:v>
                </c:pt>
              </c:numCache>
            </c:numRef>
          </c:cat>
          <c:val>
            <c:numRef>
              <c:f>HL_charts_reports!$C$55:$H$55</c:f>
              <c:numCache>
                <c:formatCode>_-[$$-409]* #,##0.00_ ;_-[$$-409]* \-#,##0.00\ ;_-[$$-409]* "-"??_ ;_-@_ </c:formatCode>
                <c:ptCount val="6"/>
                <c:pt idx="0">
                  <c:v>0</c:v>
                </c:pt>
                <c:pt idx="1">
                  <c:v>0</c:v>
                </c:pt>
                <c:pt idx="2">
                  <c:v>0</c:v>
                </c:pt>
                <c:pt idx="3">
                  <c:v>6.0580981999999999</c:v>
                </c:pt>
                <c:pt idx="4">
                  <c:v>400.9115515963</c:v>
                </c:pt>
                <c:pt idx="5">
                  <c:v>412.71316283550004</c:v>
                </c:pt>
              </c:numCache>
            </c:numRef>
          </c:val>
          <c:extLst xmlns:c15="http://schemas.microsoft.com/office/drawing/2012/chart">
            <c:ext xmlns:c16="http://schemas.microsoft.com/office/drawing/2014/chart" uri="{C3380CC4-5D6E-409C-BE32-E72D297353CC}">
              <c16:uniqueId val="{00000000-3D9D-417C-96D2-1108AF4B61A6}"/>
            </c:ext>
          </c:extLst>
        </c:ser>
        <c:ser>
          <c:idx val="1"/>
          <c:order val="1"/>
          <c:tx>
            <c:strRef>
              <c:f>HL_charts_reports!$B$56</c:f>
              <c:strCache>
                <c:ptCount val="1"/>
                <c:pt idx="0">
                  <c:v>DESIGN</c:v>
                </c:pt>
              </c:strCache>
            </c:strRef>
          </c:tx>
          <c:spPr>
            <a:solidFill>
              <a:srgbClr val="00A881"/>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HL_charts_reports!$C$54:$H$54</c:f>
              <c:numCache>
                <c:formatCode>mmm\-yy</c:formatCode>
                <c:ptCount val="6"/>
                <c:pt idx="0">
                  <c:v>44774</c:v>
                </c:pt>
                <c:pt idx="1">
                  <c:v>44805</c:v>
                </c:pt>
                <c:pt idx="2">
                  <c:v>44835</c:v>
                </c:pt>
                <c:pt idx="3">
                  <c:v>44866</c:v>
                </c:pt>
                <c:pt idx="4">
                  <c:v>44896</c:v>
                </c:pt>
                <c:pt idx="5">
                  <c:v>44927</c:v>
                </c:pt>
              </c:numCache>
            </c:numRef>
          </c:cat>
          <c:val>
            <c:numRef>
              <c:f>HL_charts_reports!$C$56:$H$56</c:f>
              <c:numCache>
                <c:formatCode>_-[$$-409]* #,##0.00_ ;_-[$$-409]* \-#,##0.00\ ;_-[$$-409]* "-"??_ ;_-@_ </c:formatCode>
                <c:ptCount val="6"/>
                <c:pt idx="0">
                  <c:v>2337.0472638062997</c:v>
                </c:pt>
                <c:pt idx="1">
                  <c:v>2271.7318565266005</c:v>
                </c:pt>
                <c:pt idx="2">
                  <c:v>2353.2026374730003</c:v>
                </c:pt>
                <c:pt idx="3">
                  <c:v>1679.0922835199997</c:v>
                </c:pt>
                <c:pt idx="4">
                  <c:v>1632.4337466799</c:v>
                </c:pt>
                <c:pt idx="5">
                  <c:v>1634.5665319948998</c:v>
                </c:pt>
              </c:numCache>
            </c:numRef>
          </c:val>
          <c:extLst>
            <c:ext xmlns:c16="http://schemas.microsoft.com/office/drawing/2014/chart" uri="{C3380CC4-5D6E-409C-BE32-E72D297353CC}">
              <c16:uniqueId val="{00000001-3D9D-417C-96D2-1108AF4B61A6}"/>
            </c:ext>
          </c:extLst>
        </c:ser>
        <c:ser>
          <c:idx val="2"/>
          <c:order val="2"/>
          <c:tx>
            <c:strRef>
              <c:f>HL_charts_reports!$B$57</c:f>
              <c:strCache>
                <c:ptCount val="1"/>
                <c:pt idx="0">
                  <c:v>DHUB</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HL_charts_reports!$C$54:$H$54</c:f>
              <c:numCache>
                <c:formatCode>mmm\-yy</c:formatCode>
                <c:ptCount val="6"/>
                <c:pt idx="0">
                  <c:v>44774</c:v>
                </c:pt>
                <c:pt idx="1">
                  <c:v>44805</c:v>
                </c:pt>
                <c:pt idx="2">
                  <c:v>44835</c:v>
                </c:pt>
                <c:pt idx="3">
                  <c:v>44866</c:v>
                </c:pt>
                <c:pt idx="4">
                  <c:v>44896</c:v>
                </c:pt>
                <c:pt idx="5">
                  <c:v>44927</c:v>
                </c:pt>
              </c:numCache>
            </c:numRef>
          </c:cat>
          <c:val>
            <c:numRef>
              <c:f>HL_charts_reports!$C$57:$H$57</c:f>
              <c:numCache>
                <c:formatCode>_-[$$-409]* #,##0.00_ ;_-[$$-409]* \-#,##0.00\ ;_-[$$-409]* "-"??_ ;_-@_ </c:formatCode>
                <c:ptCount val="6"/>
                <c:pt idx="0">
                  <c:v>3187.7787807894006</c:v>
                </c:pt>
                <c:pt idx="1">
                  <c:v>2844.6924051716001</c:v>
                </c:pt>
                <c:pt idx="2">
                  <c:v>2723.6566797920996</c:v>
                </c:pt>
                <c:pt idx="3">
                  <c:v>2863.8252332896</c:v>
                </c:pt>
                <c:pt idx="4">
                  <c:v>4028.2098310310998</c:v>
                </c:pt>
                <c:pt idx="5">
                  <c:v>4037.4310618464997</c:v>
                </c:pt>
              </c:numCache>
            </c:numRef>
          </c:val>
          <c:extLst>
            <c:ext xmlns:c16="http://schemas.microsoft.com/office/drawing/2014/chart" uri="{C3380CC4-5D6E-409C-BE32-E72D297353CC}">
              <c16:uniqueId val="{00000002-3D9D-417C-96D2-1108AF4B61A6}"/>
            </c:ext>
          </c:extLst>
        </c:ser>
        <c:ser>
          <c:idx val="3"/>
          <c:order val="3"/>
          <c:tx>
            <c:strRef>
              <c:f>HL_charts_reports!$B$58</c:f>
              <c:strCache>
                <c:ptCount val="1"/>
                <c:pt idx="0">
                  <c:v>DISE</c:v>
                </c:pt>
              </c:strCache>
            </c:strRef>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HL_charts_reports!$C$54:$H$54</c:f>
              <c:numCache>
                <c:formatCode>mmm\-yy</c:formatCode>
                <c:ptCount val="6"/>
                <c:pt idx="0">
                  <c:v>44774</c:v>
                </c:pt>
                <c:pt idx="1">
                  <c:v>44805</c:v>
                </c:pt>
                <c:pt idx="2">
                  <c:v>44835</c:v>
                </c:pt>
                <c:pt idx="3">
                  <c:v>44866</c:v>
                </c:pt>
                <c:pt idx="4">
                  <c:v>44896</c:v>
                </c:pt>
                <c:pt idx="5">
                  <c:v>44927</c:v>
                </c:pt>
              </c:numCache>
            </c:numRef>
          </c:cat>
          <c:val>
            <c:numRef>
              <c:f>HL_charts_reports!$C$58:$H$58</c:f>
              <c:numCache>
                <c:formatCode>_-[$$-409]* #,##0.00_ ;_-[$$-409]* \-#,##0.00\ ;_-[$$-409]* "-"??_ ;_-@_ </c:formatCode>
                <c:ptCount val="6"/>
                <c:pt idx="0">
                  <c:v>339.11216027820001</c:v>
                </c:pt>
                <c:pt idx="1">
                  <c:v>310.07495849439999</c:v>
                </c:pt>
                <c:pt idx="2">
                  <c:v>303.06335960839999</c:v>
                </c:pt>
                <c:pt idx="3">
                  <c:v>295.19528646369997</c:v>
                </c:pt>
                <c:pt idx="4">
                  <c:v>305.45434707239997</c:v>
                </c:pt>
                <c:pt idx="5">
                  <c:v>305.77170175150002</c:v>
                </c:pt>
              </c:numCache>
            </c:numRef>
          </c:val>
          <c:extLst>
            <c:ext xmlns:c16="http://schemas.microsoft.com/office/drawing/2014/chart" uri="{C3380CC4-5D6E-409C-BE32-E72D297353CC}">
              <c16:uniqueId val="{00000003-3D9D-417C-96D2-1108AF4B61A6}"/>
            </c:ext>
          </c:extLst>
        </c:ser>
        <c:ser>
          <c:idx val="4"/>
          <c:order val="4"/>
          <c:tx>
            <c:strRef>
              <c:f>HL_charts_reports!$B$59</c:f>
              <c:strCache>
                <c:ptCount val="1"/>
                <c:pt idx="0">
                  <c:v>PMO</c:v>
                </c:pt>
              </c:strCache>
            </c:strRef>
          </c:tx>
          <c:spPr>
            <a:solidFill>
              <a:schemeClr val="accent3">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HL_charts_reports!$C$54:$H$54</c:f>
              <c:numCache>
                <c:formatCode>mmm\-yy</c:formatCode>
                <c:ptCount val="6"/>
                <c:pt idx="0">
                  <c:v>44774</c:v>
                </c:pt>
                <c:pt idx="1">
                  <c:v>44805</c:v>
                </c:pt>
                <c:pt idx="2">
                  <c:v>44835</c:v>
                </c:pt>
                <c:pt idx="3">
                  <c:v>44866</c:v>
                </c:pt>
                <c:pt idx="4">
                  <c:v>44896</c:v>
                </c:pt>
                <c:pt idx="5">
                  <c:v>44927</c:v>
                </c:pt>
              </c:numCache>
            </c:numRef>
          </c:cat>
          <c:val>
            <c:numRef>
              <c:f>HL_charts_reports!$C$59:$H$59</c:f>
              <c:numCache>
                <c:formatCode>_-[$$-409]* #,##0.00_ ;_-[$$-409]* \-#,##0.00\ ;_-[$$-409]* "-"??_ ;_-@_ </c:formatCode>
                <c:ptCount val="6"/>
                <c:pt idx="0">
                  <c:v>2519.3218269888998</c:v>
                </c:pt>
                <c:pt idx="1">
                  <c:v>2437.7600242898002</c:v>
                </c:pt>
                <c:pt idx="2">
                  <c:v>2518.9609780043002</c:v>
                </c:pt>
                <c:pt idx="3">
                  <c:v>2438.0365114163001</c:v>
                </c:pt>
                <c:pt idx="4">
                  <c:v>2518.7024908486001</c:v>
                </c:pt>
                <c:pt idx="5">
                  <c:v>2518.6508828440001</c:v>
                </c:pt>
              </c:numCache>
            </c:numRef>
          </c:val>
          <c:extLst>
            <c:ext xmlns:c16="http://schemas.microsoft.com/office/drawing/2014/chart" uri="{C3380CC4-5D6E-409C-BE32-E72D297353CC}">
              <c16:uniqueId val="{00000004-3D9D-417C-96D2-1108AF4B61A6}"/>
            </c:ext>
          </c:extLst>
        </c:ser>
        <c:dLbls>
          <c:dLblPos val="outEnd"/>
          <c:showLegendKey val="0"/>
          <c:showVal val="1"/>
          <c:showCatName val="0"/>
          <c:showSerName val="0"/>
          <c:showPercent val="0"/>
          <c:showBubbleSize val="0"/>
        </c:dLbls>
        <c:gapWidth val="500"/>
        <c:overlap val="-7"/>
        <c:axId val="261651824"/>
        <c:axId val="261650160"/>
        <c:extLst/>
      </c:barChart>
      <c:dateAx>
        <c:axId val="2616518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0160"/>
        <c:crosses val="autoZero"/>
        <c:auto val="1"/>
        <c:lblOffset val="100"/>
        <c:baseTimeUnit val="months"/>
      </c:dateAx>
      <c:valAx>
        <c:axId val="261650160"/>
        <c:scaling>
          <c:orientation val="minMax"/>
          <c:max val="4000"/>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r>
              <a:rPr lang="en-GB" sz="1600" b="0" i="0" u="none" strike="noStrike" kern="1200" cap="none" spc="20" baseline="0">
                <a:solidFill>
                  <a:srgbClr val="005B65"/>
                </a:solidFill>
                <a:latin typeface="+mn-lt"/>
                <a:ea typeface="+mn-ea"/>
                <a:cs typeface="+mn-cs"/>
              </a:rPr>
              <a:t>NBII OE Costs per Environment: Aug 2022 - Jan 2023 </a:t>
            </a:r>
          </a:p>
        </c:rich>
      </c:tx>
      <c:overlay val="0"/>
      <c:spPr>
        <a:noFill/>
        <a:ln>
          <a:noFill/>
        </a:ln>
        <a:effectLst/>
      </c:spPr>
      <c:txPr>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endParaRPr lang="en-US"/>
        </a:p>
      </c:txPr>
    </c:title>
    <c:autoTitleDeleted val="0"/>
    <c:plotArea>
      <c:layout/>
      <c:barChart>
        <c:barDir val="col"/>
        <c:grouping val="clustered"/>
        <c:varyColors val="0"/>
        <c:ser>
          <c:idx val="0"/>
          <c:order val="0"/>
          <c:tx>
            <c:strRef>
              <c:f>HL_charts_reports!$B$149</c:f>
              <c:strCache>
                <c:ptCount val="1"/>
                <c:pt idx="0">
                  <c:v>adm</c:v>
                </c:pt>
              </c:strCache>
            </c:strRef>
          </c:tx>
          <c:spPr>
            <a:solidFill>
              <a:srgbClr val="005B6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HL_charts_reports!$C$149:$H$149</c:f>
              <c:numCache>
                <c:formatCode>_-[$$-409]* #,##0.00_ ;_-[$$-409]* \-#,##0.00\ ;_-[$$-409]* "-"??_ ;_-@_ </c:formatCode>
                <c:ptCount val="6"/>
                <c:pt idx="0">
                  <c:v>11500.075479883197</c:v>
                </c:pt>
                <c:pt idx="1">
                  <c:v>11294.740491307099</c:v>
                </c:pt>
                <c:pt idx="2">
                  <c:v>11784.872060674299</c:v>
                </c:pt>
                <c:pt idx="3">
                  <c:v>11030.726496115602</c:v>
                </c:pt>
                <c:pt idx="4">
                  <c:v>11052.547911340802</c:v>
                </c:pt>
                <c:pt idx="5">
                  <c:v>11278.182219342902</c:v>
                </c:pt>
              </c:numCache>
            </c:numRef>
          </c:val>
          <c:extLst>
            <c:ext xmlns:c16="http://schemas.microsoft.com/office/drawing/2014/chart" uri="{C3380CC4-5D6E-409C-BE32-E72D297353CC}">
              <c16:uniqueId val="{00000000-1874-4DBE-A940-014F98165443}"/>
            </c:ext>
          </c:extLst>
        </c:ser>
        <c:ser>
          <c:idx val="1"/>
          <c:order val="1"/>
          <c:tx>
            <c:strRef>
              <c:f>HL_charts_reports!$B$150</c:f>
              <c:strCache>
                <c:ptCount val="1"/>
                <c:pt idx="0">
                  <c:v>bau</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HL_charts_reports!$C$150:$H$150</c:f>
              <c:numCache>
                <c:formatCode>_-[$$-409]* #,##0.00_ ;_-[$$-409]* \-#,##0.00\ ;_-[$$-409]* "-"??_ ;_-@_ </c:formatCode>
                <c:ptCount val="6"/>
                <c:pt idx="0">
                  <c:v>6025.1256397133984</c:v>
                </c:pt>
                <c:pt idx="1">
                  <c:v>5447.9025103324984</c:v>
                </c:pt>
                <c:pt idx="2">
                  <c:v>5120.7592755463984</c:v>
                </c:pt>
                <c:pt idx="3">
                  <c:v>4709.3514610225993</c:v>
                </c:pt>
                <c:pt idx="4">
                  <c:v>4646.4537144202959</c:v>
                </c:pt>
                <c:pt idx="5">
                  <c:v>4712.6438972868018</c:v>
                </c:pt>
              </c:numCache>
            </c:numRef>
          </c:val>
          <c:extLst>
            <c:ext xmlns:c16="http://schemas.microsoft.com/office/drawing/2014/chart" uri="{C3380CC4-5D6E-409C-BE32-E72D297353CC}">
              <c16:uniqueId val="{00000001-1874-4DBE-A940-014F98165443}"/>
            </c:ext>
          </c:extLst>
        </c:ser>
        <c:ser>
          <c:idx val="2"/>
          <c:order val="2"/>
          <c:tx>
            <c:strRef>
              <c:f>HL_charts_reports!$B$151</c:f>
              <c:strCache>
                <c:ptCount val="1"/>
                <c:pt idx="0">
                  <c:v>dev</c:v>
                </c:pt>
              </c:strCache>
            </c:strRef>
          </c:tx>
          <c:spPr>
            <a:solidFill>
              <a:srgbClr val="00A88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HL_charts_reports!$C$151:$H$151</c:f>
              <c:numCache>
                <c:formatCode>_-[$$-409]* #,##0.00_ ;_-[$$-409]* \-#,##0.00\ ;_-[$$-409]* "-"??_ ;_-@_ </c:formatCode>
                <c:ptCount val="6"/>
                <c:pt idx="0">
                  <c:v>6113.4813189270008</c:v>
                </c:pt>
                <c:pt idx="1">
                  <c:v>5179.1231957573</c:v>
                </c:pt>
                <c:pt idx="2">
                  <c:v>5243.5033347391</c:v>
                </c:pt>
                <c:pt idx="3">
                  <c:v>5120.0929996288996</c:v>
                </c:pt>
                <c:pt idx="4">
                  <c:v>6527.5210351381011</c:v>
                </c:pt>
                <c:pt idx="5">
                  <c:v>7226.6296953562005</c:v>
                </c:pt>
              </c:numCache>
            </c:numRef>
          </c:val>
          <c:extLst>
            <c:ext xmlns:c16="http://schemas.microsoft.com/office/drawing/2014/chart" uri="{C3380CC4-5D6E-409C-BE32-E72D297353CC}">
              <c16:uniqueId val="{00000002-1874-4DBE-A940-014F98165443}"/>
            </c:ext>
          </c:extLst>
        </c:ser>
        <c:ser>
          <c:idx val="3"/>
          <c:order val="3"/>
          <c:tx>
            <c:strRef>
              <c:f>HL_charts_reports!$B$152</c:f>
              <c:strCache>
                <c:ptCount val="1"/>
                <c:pt idx="0">
                  <c:v>ioe</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HL_charts_reports!$C$152:$H$152</c:f>
              <c:numCache>
                <c:formatCode>_-[$$-409]* #,##0.00_ ;_-[$$-409]* \-#,##0.00\ ;_-[$$-409]* "-"??_ ;_-@_ </c:formatCode>
                <c:ptCount val="6"/>
                <c:pt idx="0">
                  <c:v>9546.4721218242994</c:v>
                </c:pt>
                <c:pt idx="1">
                  <c:v>8658.8220209032988</c:v>
                </c:pt>
                <c:pt idx="2">
                  <c:v>8712.1007121428956</c:v>
                </c:pt>
                <c:pt idx="3">
                  <c:v>9039.2971854973039</c:v>
                </c:pt>
                <c:pt idx="4">
                  <c:v>9762.6964751806045</c:v>
                </c:pt>
                <c:pt idx="5">
                  <c:v>10644.855082559003</c:v>
                </c:pt>
              </c:numCache>
            </c:numRef>
          </c:val>
          <c:extLst>
            <c:ext xmlns:c16="http://schemas.microsoft.com/office/drawing/2014/chart" uri="{C3380CC4-5D6E-409C-BE32-E72D297353CC}">
              <c16:uniqueId val="{00000003-1874-4DBE-A940-014F98165443}"/>
            </c:ext>
          </c:extLst>
        </c:ser>
        <c:ser>
          <c:idx val="4"/>
          <c:order val="4"/>
          <c:tx>
            <c:strRef>
              <c:f>HL_charts_reports!$B$153</c:f>
              <c:strCache>
                <c:ptCount val="1"/>
                <c:pt idx="0">
                  <c:v>prd</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HL_charts_reports!$C$153:$H$153</c:f>
              <c:numCache>
                <c:formatCode>_-[$$-409]* #,##0.00_ ;_-[$$-409]* \-#,##0.00\ ;_-[$$-409]* "-"??_ ;_-@_ </c:formatCode>
                <c:ptCount val="6"/>
                <c:pt idx="0">
                  <c:v>52501.41567554346</c:v>
                </c:pt>
                <c:pt idx="1">
                  <c:v>55755.661334611468</c:v>
                </c:pt>
                <c:pt idx="2">
                  <c:v>58710.363914365102</c:v>
                </c:pt>
                <c:pt idx="3">
                  <c:v>56649.900757653944</c:v>
                </c:pt>
                <c:pt idx="4">
                  <c:v>61866.525920146385</c:v>
                </c:pt>
                <c:pt idx="5">
                  <c:v>58213.724957755097</c:v>
                </c:pt>
              </c:numCache>
            </c:numRef>
          </c:val>
          <c:extLst>
            <c:ext xmlns:c16="http://schemas.microsoft.com/office/drawing/2014/chart" uri="{C3380CC4-5D6E-409C-BE32-E72D297353CC}">
              <c16:uniqueId val="{00000004-1874-4DBE-A940-014F98165443}"/>
            </c:ext>
          </c:extLst>
        </c:ser>
        <c:ser>
          <c:idx val="5"/>
          <c:order val="5"/>
          <c:tx>
            <c:strRef>
              <c:f>HL_charts_reports!$B$154</c:f>
              <c:strCache>
                <c:ptCount val="1"/>
                <c:pt idx="0">
                  <c:v>pre</c:v>
                </c:pt>
              </c:strCache>
            </c:strRef>
          </c:tx>
          <c:spPr>
            <a:solidFill>
              <a:schemeClr val="accent5">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HL_charts_reports!$C$154:$H$154</c:f>
              <c:numCache>
                <c:formatCode>_-[$$-409]* #,##0.00_ ;_-[$$-409]* \-#,##0.00\ ;_-[$$-409]* "-"??_ ;_-@_ </c:formatCode>
                <c:ptCount val="6"/>
                <c:pt idx="0">
                  <c:v>8450.196869058198</c:v>
                </c:pt>
                <c:pt idx="1">
                  <c:v>7127.2490431119004</c:v>
                </c:pt>
                <c:pt idx="2">
                  <c:v>6559.6469419698997</c:v>
                </c:pt>
                <c:pt idx="3">
                  <c:v>6327.0656784633011</c:v>
                </c:pt>
                <c:pt idx="4">
                  <c:v>5566.9373135070009</c:v>
                </c:pt>
                <c:pt idx="5">
                  <c:v>5911.4739598779015</c:v>
                </c:pt>
              </c:numCache>
            </c:numRef>
          </c:val>
          <c:extLst>
            <c:ext xmlns:c16="http://schemas.microsoft.com/office/drawing/2014/chart" uri="{C3380CC4-5D6E-409C-BE32-E72D297353CC}">
              <c16:uniqueId val="{00000005-1874-4DBE-A940-014F98165443}"/>
            </c:ext>
          </c:extLst>
        </c:ser>
        <c:ser>
          <c:idx val="6"/>
          <c:order val="6"/>
          <c:tx>
            <c:strRef>
              <c:f>HL_charts_reports!$B$155</c:f>
              <c:strCache>
                <c:ptCount val="1"/>
                <c:pt idx="0">
                  <c:v>qas</c:v>
                </c:pt>
              </c:strCache>
            </c:strRef>
          </c:tx>
          <c:spPr>
            <a:solidFill>
              <a:schemeClr val="tx2">
                <a:lumMod val="40000"/>
                <a:lumOff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HL_charts_reports!$C$155:$H$155</c:f>
              <c:numCache>
                <c:formatCode>_-[$$-409]* #,##0.00_ ;_-[$$-409]* \-#,##0.00\ ;_-[$$-409]* "-"??_ ;_-@_ </c:formatCode>
                <c:ptCount val="6"/>
                <c:pt idx="0">
                  <c:v>2809.1614849695002</c:v>
                </c:pt>
                <c:pt idx="1">
                  <c:v>2717.6420041452998</c:v>
                </c:pt>
                <c:pt idx="2">
                  <c:v>2808.0566402026998</c:v>
                </c:pt>
                <c:pt idx="3">
                  <c:v>2717.6397023608001</c:v>
                </c:pt>
                <c:pt idx="4">
                  <c:v>2807.2752168141001</c:v>
                </c:pt>
                <c:pt idx="5">
                  <c:v>2807.1303714008</c:v>
                </c:pt>
              </c:numCache>
            </c:numRef>
          </c:val>
          <c:extLst>
            <c:ext xmlns:c16="http://schemas.microsoft.com/office/drawing/2014/chart" uri="{C3380CC4-5D6E-409C-BE32-E72D297353CC}">
              <c16:uniqueId val="{00000006-1874-4DBE-A940-014F98165443}"/>
            </c:ext>
          </c:extLst>
        </c:ser>
        <c:ser>
          <c:idx val="7"/>
          <c:order val="7"/>
          <c:tx>
            <c:strRef>
              <c:f>HL_charts_reports!$B$156</c:f>
              <c:strCache>
                <c:ptCount val="1"/>
                <c:pt idx="0">
                  <c:v>shr</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HL_charts_reports!$C$156:$H$156</c:f>
              <c:numCache>
                <c:formatCode>_-[$$-409]* #,##0.00_ ;_-[$$-409]* \-#,##0.00\ ;_-[$$-409]* "-"??_ ;_-@_ </c:formatCode>
                <c:ptCount val="6"/>
                <c:pt idx="0">
                  <c:v>6200.2367622953998</c:v>
                </c:pt>
                <c:pt idx="1">
                  <c:v>6815.3327598658998</c:v>
                </c:pt>
                <c:pt idx="2">
                  <c:v>7980.9734251838008</c:v>
                </c:pt>
                <c:pt idx="3">
                  <c:v>7427.5394323589007</c:v>
                </c:pt>
                <c:pt idx="4">
                  <c:v>7133.2719212434995</c:v>
                </c:pt>
                <c:pt idx="5">
                  <c:v>6196.741813529</c:v>
                </c:pt>
              </c:numCache>
            </c:numRef>
          </c:val>
          <c:extLst>
            <c:ext xmlns:c16="http://schemas.microsoft.com/office/drawing/2014/chart" uri="{C3380CC4-5D6E-409C-BE32-E72D297353CC}">
              <c16:uniqueId val="{00000007-1874-4DBE-A940-014F98165443}"/>
            </c:ext>
          </c:extLst>
        </c:ser>
        <c:ser>
          <c:idx val="8"/>
          <c:order val="8"/>
          <c:tx>
            <c:strRef>
              <c:f>HL_charts_reports!$B$157</c:f>
              <c:strCache>
                <c:ptCount val="1"/>
                <c:pt idx="0">
                  <c:v>sit</c:v>
                </c:pt>
              </c:strCache>
            </c:strRef>
          </c:tx>
          <c:spPr>
            <a:solidFill>
              <a:schemeClr val="accent3">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HL_charts_reports!$C$157:$H$157</c:f>
              <c:numCache>
                <c:formatCode>_-[$$-409]* #,##0.00_ ;_-[$$-409]* \-#,##0.00\ ;_-[$$-409]* "-"??_ ;_-@_ </c:formatCode>
                <c:ptCount val="6"/>
                <c:pt idx="0">
                  <c:v>4018.4815193228001</c:v>
                </c:pt>
                <c:pt idx="1">
                  <c:v>4116.0424695863012</c:v>
                </c:pt>
                <c:pt idx="2">
                  <c:v>3194.0568806841006</c:v>
                </c:pt>
                <c:pt idx="3">
                  <c:v>2698.3549711170012</c:v>
                </c:pt>
                <c:pt idx="4">
                  <c:v>3109.5393847226001</c:v>
                </c:pt>
                <c:pt idx="5">
                  <c:v>3116.246069811501</c:v>
                </c:pt>
              </c:numCache>
            </c:numRef>
          </c:val>
          <c:extLst>
            <c:ext xmlns:c16="http://schemas.microsoft.com/office/drawing/2014/chart" uri="{C3380CC4-5D6E-409C-BE32-E72D297353CC}">
              <c16:uniqueId val="{00000008-1874-4DBE-A940-014F98165443}"/>
            </c:ext>
          </c:extLst>
        </c:ser>
        <c:ser>
          <c:idx val="9"/>
          <c:order val="9"/>
          <c:tx>
            <c:strRef>
              <c:f>HL_charts_reports!$B$158</c:f>
              <c:strCache>
                <c:ptCount val="1"/>
                <c:pt idx="0">
                  <c:v>spi</c:v>
                </c:pt>
              </c:strCache>
            </c:strRef>
          </c:tx>
          <c:spPr>
            <a:solidFill>
              <a:schemeClr val="accent4">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HL_charts_reports!$C$158:$H$158</c:f>
              <c:numCache>
                <c:formatCode>_-[$$-409]* #,##0.00_ ;_-[$$-409]* \-#,##0.00\ ;_-[$$-409]* "-"??_ ;_-@_ </c:formatCode>
                <c:ptCount val="6"/>
                <c:pt idx="0">
                  <c:v>7347.0976089510004</c:v>
                </c:pt>
                <c:pt idx="1">
                  <c:v>6161.2202540567005</c:v>
                </c:pt>
                <c:pt idx="2">
                  <c:v>6003.3040538984997</c:v>
                </c:pt>
                <c:pt idx="3">
                  <c:v>5018.3671914892957</c:v>
                </c:pt>
                <c:pt idx="4">
                  <c:v>4797.2813806495005</c:v>
                </c:pt>
                <c:pt idx="5">
                  <c:v>4825.5322574947986</c:v>
                </c:pt>
              </c:numCache>
            </c:numRef>
          </c:val>
          <c:extLst>
            <c:ext xmlns:c16="http://schemas.microsoft.com/office/drawing/2014/chart" uri="{C3380CC4-5D6E-409C-BE32-E72D297353CC}">
              <c16:uniqueId val="{00000000-2B12-43A0-973A-ECE1F84ADFE2}"/>
            </c:ext>
          </c:extLst>
        </c:ser>
        <c:ser>
          <c:idx val="10"/>
          <c:order val="10"/>
          <c:tx>
            <c:strRef>
              <c:f>HL_charts_reports!$B$159</c:f>
              <c:strCache>
                <c:ptCount val="1"/>
                <c:pt idx="0">
                  <c:v>uat</c:v>
                </c:pt>
              </c:strCache>
            </c:strRef>
          </c:tx>
          <c:spPr>
            <a:solidFill>
              <a:schemeClr val="accent5">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HL_charts_reports!$C$159:$H$159</c:f>
              <c:numCache>
                <c:formatCode>_-[$$-409]* #,##0.00_ ;_-[$$-409]* \-#,##0.00\ ;_-[$$-409]* "-"??_ ;_-@_ </c:formatCode>
                <c:ptCount val="6"/>
                <c:pt idx="0">
                  <c:v>6624.2421507134022</c:v>
                </c:pt>
                <c:pt idx="1">
                  <c:v>5776.8336717770017</c:v>
                </c:pt>
                <c:pt idx="2">
                  <c:v>5083.5890932879993</c:v>
                </c:pt>
                <c:pt idx="3">
                  <c:v>4702.0661941019998</c:v>
                </c:pt>
                <c:pt idx="4">
                  <c:v>4939.3250066258015</c:v>
                </c:pt>
                <c:pt idx="5">
                  <c:v>5171.0538692259988</c:v>
                </c:pt>
              </c:numCache>
            </c:numRef>
          </c:val>
          <c:extLst>
            <c:ext xmlns:c16="http://schemas.microsoft.com/office/drawing/2014/chart" uri="{C3380CC4-5D6E-409C-BE32-E72D297353CC}">
              <c16:uniqueId val="{00000001-2B12-43A0-973A-ECE1F84ADFE2}"/>
            </c:ext>
          </c:extLst>
        </c:ser>
        <c:ser>
          <c:idx val="11"/>
          <c:order val="11"/>
          <c:tx>
            <c:strRef>
              <c:f>HL_charts_reports!$B$160</c:f>
              <c:strCache>
                <c:ptCount val="1"/>
                <c:pt idx="0">
                  <c:v>Sandbox</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HL_charts_reports!$C$148:$H$148</c:f>
              <c:numCache>
                <c:formatCode>mmm\-yy</c:formatCode>
                <c:ptCount val="6"/>
                <c:pt idx="0">
                  <c:v>44774</c:v>
                </c:pt>
                <c:pt idx="1">
                  <c:v>44805</c:v>
                </c:pt>
                <c:pt idx="2">
                  <c:v>44835</c:v>
                </c:pt>
                <c:pt idx="3">
                  <c:v>44866</c:v>
                </c:pt>
                <c:pt idx="4">
                  <c:v>44896</c:v>
                </c:pt>
                <c:pt idx="5">
                  <c:v>44927</c:v>
                </c:pt>
              </c:numCache>
            </c:numRef>
          </c:cat>
          <c:val>
            <c:numRef>
              <c:f>HL_charts_reports!$C$160:$H$160</c:f>
              <c:numCache>
                <c:formatCode>_-[$$-409]* #,##0.00_ ;_-[$$-409]* \-#,##0.00\ ;_-[$$-409]* "-"??_ ;_-@_ </c:formatCode>
                <c:ptCount val="6"/>
                <c:pt idx="0">
                  <c:v>4200.9710134808001</c:v>
                </c:pt>
                <c:pt idx="1">
                  <c:v>3825.7448012842001</c:v>
                </c:pt>
                <c:pt idx="2">
                  <c:v>3794.4825031173</c:v>
                </c:pt>
                <c:pt idx="3">
                  <c:v>4529.6038410765004</c:v>
                </c:pt>
                <c:pt idx="4">
                  <c:v>4652.0818796144986</c:v>
                </c:pt>
                <c:pt idx="5">
                  <c:v>4635.8950146024999</c:v>
                </c:pt>
              </c:numCache>
            </c:numRef>
          </c:val>
          <c:extLst>
            <c:ext xmlns:c16="http://schemas.microsoft.com/office/drawing/2014/chart" uri="{C3380CC4-5D6E-409C-BE32-E72D297353CC}">
              <c16:uniqueId val="{00000002-2B12-43A0-973A-ECE1F84ADFE2}"/>
            </c:ext>
          </c:extLst>
        </c:ser>
        <c:dLbls>
          <c:dLblPos val="outEnd"/>
          <c:showLegendKey val="0"/>
          <c:showVal val="1"/>
          <c:showCatName val="0"/>
          <c:showSerName val="0"/>
          <c:showPercent val="0"/>
          <c:showBubbleSize val="0"/>
        </c:dLbls>
        <c:gapWidth val="219"/>
        <c:overlap val="-27"/>
        <c:axId val="691003248"/>
        <c:axId val="691003664"/>
      </c:barChart>
      <c:dateAx>
        <c:axId val="6910032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03664"/>
        <c:crosses val="autoZero"/>
        <c:auto val="1"/>
        <c:lblOffset val="100"/>
        <c:baseTimeUnit val="months"/>
      </c:dateAx>
      <c:valAx>
        <c:axId val="6910036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03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r>
              <a:rPr lang="en-GB" sz="1600" b="0" i="0" u="none" strike="noStrike" kern="1200" cap="none" spc="20" baseline="0">
                <a:solidFill>
                  <a:srgbClr val="005B65"/>
                </a:solidFill>
                <a:latin typeface="+mn-lt"/>
                <a:ea typeface="+mn-ea"/>
                <a:cs typeface="+mn-cs"/>
              </a:rPr>
              <a:t>Costs by X3T Department: Aug 2022 - Jan 2023</a:t>
            </a:r>
          </a:p>
        </c:rich>
      </c:tx>
      <c:layout>
        <c:manualLayout>
          <c:xMode val="edge"/>
          <c:yMode val="edge"/>
          <c:x val="0.36374450638925609"/>
          <c:y val="3.2258064516129031E-2"/>
        </c:manualLayout>
      </c:layout>
      <c:overlay val="0"/>
      <c:spPr>
        <a:noFill/>
        <a:ln>
          <a:noFill/>
        </a:ln>
        <a:effectLst/>
      </c:spPr>
      <c:txPr>
        <a:bodyPr rot="0" spcFirstLastPara="1" vertOverflow="ellipsis" vert="horz" wrap="square" anchor="ctr" anchorCtr="1"/>
        <a:lstStyle/>
        <a:p>
          <a:pPr algn="ctr" rtl="0">
            <a:defRPr lang="en-GB" sz="1600" b="0" i="0" u="none" strike="noStrike" kern="1200" cap="none" spc="20" baseline="0">
              <a:solidFill>
                <a:srgbClr val="005B65"/>
              </a:solidFill>
              <a:latin typeface="+mn-lt"/>
              <a:ea typeface="+mn-ea"/>
              <a:cs typeface="+mn-cs"/>
            </a:defRPr>
          </a:pPr>
          <a:endParaRPr lang="en-US"/>
        </a:p>
      </c:txPr>
    </c:title>
    <c:autoTitleDeleted val="0"/>
    <c:plotArea>
      <c:layout/>
      <c:barChart>
        <c:barDir val="col"/>
        <c:grouping val="clustered"/>
        <c:varyColors val="0"/>
        <c:ser>
          <c:idx val="0"/>
          <c:order val="0"/>
          <c:tx>
            <c:strRef>
              <c:f>HL_charts_reports!$B$118</c:f>
              <c:strCache>
                <c:ptCount val="1"/>
                <c:pt idx="0">
                  <c:v>DECC</c:v>
                </c:pt>
              </c:strCache>
            </c:strRef>
          </c:tx>
          <c:spPr>
            <a:solidFill>
              <a:srgbClr val="00BABD">
                <a:alpha val="60000"/>
              </a:srgb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HL_charts_reports!$C$118:$H$118</c:f>
              <c:numCache>
                <c:formatCode>_-[$$-409]* #,##0.00_ ;_-[$$-409]* \-#,##0.00\ ;_-[$$-409]* "-"??_ ;_-@_ </c:formatCode>
                <c:ptCount val="6"/>
                <c:pt idx="0">
                  <c:v>510.67528468070003</c:v>
                </c:pt>
                <c:pt idx="1">
                  <c:v>445.03173315979996</c:v>
                </c:pt>
                <c:pt idx="2">
                  <c:v>418.2635978527</c:v>
                </c:pt>
                <c:pt idx="3">
                  <c:v>410.29465559139999</c:v>
                </c:pt>
                <c:pt idx="4">
                  <c:v>445.96037786020003</c:v>
                </c:pt>
                <c:pt idx="5">
                  <c:v>446.0390206065</c:v>
                </c:pt>
              </c:numCache>
            </c:numRef>
          </c:val>
          <c:extLst>
            <c:ext xmlns:c16="http://schemas.microsoft.com/office/drawing/2014/chart" uri="{C3380CC4-5D6E-409C-BE32-E72D297353CC}">
              <c16:uniqueId val="{00000001-AA5E-4D1E-ABBB-F721143C89B3}"/>
            </c:ext>
          </c:extLst>
        </c:ser>
        <c:ser>
          <c:idx val="1"/>
          <c:order val="1"/>
          <c:tx>
            <c:strRef>
              <c:f>HL_charts_reports!$B$119</c:f>
              <c:strCache>
                <c:ptCount val="1"/>
                <c:pt idx="0">
                  <c:v>IT SHARED</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HL_charts_reports!$C$119:$H$119</c:f>
              <c:numCache>
                <c:formatCode>_-[$$-409]* #,##0.00_ ;_-[$$-409]* \-#,##0.00\ ;_-[$$-409]* "-"??_ ;_-@_ </c:formatCode>
                <c:ptCount val="6"/>
                <c:pt idx="0">
                  <c:v>3.6162356291000002</c:v>
                </c:pt>
                <c:pt idx="1">
                  <c:v>1.3609770488999999</c:v>
                </c:pt>
                <c:pt idx="2">
                  <c:v>0.59212994350000003</c:v>
                </c:pt>
                <c:pt idx="3">
                  <c:v>0.67299072459999998</c:v>
                </c:pt>
                <c:pt idx="4">
                  <c:v>0.90572105570000006</c:v>
                </c:pt>
                <c:pt idx="5">
                  <c:v>0.92027902210000001</c:v>
                </c:pt>
              </c:numCache>
            </c:numRef>
          </c:val>
          <c:extLst>
            <c:ext xmlns:c16="http://schemas.microsoft.com/office/drawing/2014/chart" uri="{C3380CC4-5D6E-409C-BE32-E72D297353CC}">
              <c16:uniqueId val="{00000002-AA5E-4D1E-ABBB-F721143C89B3}"/>
            </c:ext>
          </c:extLst>
        </c:ser>
        <c:ser>
          <c:idx val="2"/>
          <c:order val="2"/>
          <c:tx>
            <c:strRef>
              <c:f>HL_charts_reports!$B$120</c:f>
              <c:strCache>
                <c:ptCount val="1"/>
                <c:pt idx="0">
                  <c:v>MARKETING</c:v>
                </c:pt>
              </c:strCache>
            </c:strRef>
          </c:tx>
          <c:spPr>
            <a:solidFill>
              <a:srgbClr val="005B6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HL_charts_reports!$C$120:$H$120</c:f>
              <c:numCache>
                <c:formatCode>_-[$$-409]* #,##0.00_ ;_-[$$-409]* \-#,##0.00\ ;_-[$$-409]* "-"??_ ;_-@_ </c:formatCode>
                <c:ptCount val="6"/>
                <c:pt idx="0">
                  <c:v>46.423571132399999</c:v>
                </c:pt>
                <c:pt idx="1">
                  <c:v>18.148315583599999</c:v>
                </c:pt>
                <c:pt idx="2">
                  <c:v>18.758421288400001</c:v>
                </c:pt>
                <c:pt idx="3">
                  <c:v>18.1565268389</c:v>
                </c:pt>
                <c:pt idx="4">
                  <c:v>18.758982530499999</c:v>
                </c:pt>
                <c:pt idx="5">
                  <c:v>18.781010392900001</c:v>
                </c:pt>
              </c:numCache>
            </c:numRef>
          </c:val>
          <c:extLst>
            <c:ext xmlns:c16="http://schemas.microsoft.com/office/drawing/2014/chart" uri="{C3380CC4-5D6E-409C-BE32-E72D297353CC}">
              <c16:uniqueId val="{00000003-AA5E-4D1E-ABBB-F721143C89B3}"/>
            </c:ext>
          </c:extLst>
        </c:ser>
        <c:ser>
          <c:idx val="3"/>
          <c:order val="3"/>
          <c:tx>
            <c:strRef>
              <c:f>HL_charts_reports!$B$121</c:f>
              <c:strCache>
                <c:ptCount val="1"/>
                <c:pt idx="0">
                  <c:v>NETWORK OPERATIONS</c:v>
                </c:pt>
              </c:strCache>
            </c:strRef>
          </c:tx>
          <c:spPr>
            <a:solidFill>
              <a:srgbClr val="00BABD"/>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HL_charts_reports!$C$121:$H$121</c:f>
              <c:numCache>
                <c:formatCode>_-[$$-409]* #,##0.00_ ;_-[$$-409]* \-#,##0.00\ ;_-[$$-409]* "-"??_ ;_-@_ </c:formatCode>
                <c:ptCount val="6"/>
                <c:pt idx="0">
                  <c:v>56.246442660699998</c:v>
                </c:pt>
                <c:pt idx="1">
                  <c:v>54.4320758008</c:v>
                </c:pt>
                <c:pt idx="2">
                  <c:v>56.246427537700001</c:v>
                </c:pt>
                <c:pt idx="3">
                  <c:v>54.432003777399999</c:v>
                </c:pt>
                <c:pt idx="4">
                  <c:v>56.246400222200002</c:v>
                </c:pt>
                <c:pt idx="5">
                  <c:v>56.246400000000001</c:v>
                </c:pt>
              </c:numCache>
            </c:numRef>
          </c:val>
          <c:extLst>
            <c:ext xmlns:c16="http://schemas.microsoft.com/office/drawing/2014/chart" uri="{C3380CC4-5D6E-409C-BE32-E72D297353CC}">
              <c16:uniqueId val="{00000004-AA5E-4D1E-ABBB-F721143C89B3}"/>
            </c:ext>
          </c:extLst>
        </c:ser>
        <c:ser>
          <c:idx val="4"/>
          <c:order val="4"/>
          <c:tx>
            <c:strRef>
              <c:f>HL_charts_reports!$B$122</c:f>
              <c:strCache>
                <c:ptCount val="1"/>
                <c:pt idx="0">
                  <c:v>OE</c:v>
                </c:pt>
              </c:strCache>
            </c:strRef>
          </c:tx>
          <c:spPr>
            <a:solidFill>
              <a:srgbClr val="005B6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HL_charts_reports!$C$122:$H$122</c:f>
              <c:numCache>
                <c:formatCode>_-[$$-409]* #,##0.00_ ;_-[$$-409]* \-#,##0.00\ ;_-[$$-409]* "-"??_ ;_-@_ </c:formatCode>
                <c:ptCount val="6"/>
                <c:pt idx="0">
                  <c:v>3401.5199852199003</c:v>
                </c:pt>
                <c:pt idx="1">
                  <c:v>3597.069367993201</c:v>
                </c:pt>
                <c:pt idx="2">
                  <c:v>2700.1963040618002</c:v>
                </c:pt>
                <c:pt idx="3">
                  <c:v>2214.7987941847</c:v>
                </c:pt>
                <c:pt idx="4">
                  <c:v>2459.9710840115995</c:v>
                </c:pt>
                <c:pt idx="5">
                  <c:v>2437.9979209021003</c:v>
                </c:pt>
              </c:numCache>
            </c:numRef>
          </c:val>
          <c:extLst>
            <c:ext xmlns:c16="http://schemas.microsoft.com/office/drawing/2014/chart" uri="{C3380CC4-5D6E-409C-BE32-E72D297353CC}">
              <c16:uniqueId val="{00000005-AA5E-4D1E-ABBB-F721143C89B3}"/>
            </c:ext>
          </c:extLst>
        </c:ser>
        <c:ser>
          <c:idx val="5"/>
          <c:order val="5"/>
          <c:tx>
            <c:strRef>
              <c:f>HL_charts_reports!$B$123</c:f>
              <c:strCache>
                <c:ptCount val="1"/>
                <c:pt idx="0">
                  <c:v>R&amp;D</c:v>
                </c:pt>
              </c:strCache>
            </c:strRef>
          </c:tx>
          <c:spPr>
            <a:solidFill>
              <a:srgbClr val="00A88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HL_charts_reports!$C$117:$H$117</c:f>
              <c:numCache>
                <c:formatCode>mmm\-yy</c:formatCode>
                <c:ptCount val="6"/>
                <c:pt idx="0">
                  <c:v>44774</c:v>
                </c:pt>
                <c:pt idx="1">
                  <c:v>44805</c:v>
                </c:pt>
                <c:pt idx="2">
                  <c:v>44835</c:v>
                </c:pt>
                <c:pt idx="3">
                  <c:v>44866</c:v>
                </c:pt>
                <c:pt idx="4">
                  <c:v>44896</c:v>
                </c:pt>
                <c:pt idx="5">
                  <c:v>44927</c:v>
                </c:pt>
              </c:numCache>
            </c:numRef>
          </c:cat>
          <c:val>
            <c:numRef>
              <c:f>HL_charts_reports!$C$123:$H$123</c:f>
              <c:numCache>
                <c:formatCode>_-[$$-409]* #,##0.00_ ;_-[$$-409]* \-#,##0.00\ ;_-[$$-409]* "-"??_ ;_-@_ </c:formatCode>
                <c:ptCount val="6"/>
                <c:pt idx="0">
                  <c:v>0</c:v>
                </c:pt>
                <c:pt idx="1">
                  <c:v>0</c:v>
                </c:pt>
                <c:pt idx="2">
                  <c:v>107.6338223233</c:v>
                </c:pt>
                <c:pt idx="3">
                  <c:v>905.75522230920001</c:v>
                </c:pt>
                <c:pt idx="4">
                  <c:v>866.00800538160001</c:v>
                </c:pt>
                <c:pt idx="5">
                  <c:v>862.44970523019992</c:v>
                </c:pt>
              </c:numCache>
            </c:numRef>
          </c:val>
          <c:extLst>
            <c:ext xmlns:c16="http://schemas.microsoft.com/office/drawing/2014/chart" uri="{C3380CC4-5D6E-409C-BE32-E72D297353CC}">
              <c16:uniqueId val="{00000006-AA5E-4D1E-ABBB-F721143C89B3}"/>
            </c:ext>
          </c:extLst>
        </c:ser>
        <c:dLbls>
          <c:dLblPos val="outEnd"/>
          <c:showLegendKey val="0"/>
          <c:showVal val="1"/>
          <c:showCatName val="0"/>
          <c:showSerName val="0"/>
          <c:showPercent val="0"/>
          <c:showBubbleSize val="0"/>
        </c:dLbls>
        <c:gapWidth val="231"/>
        <c:overlap val="-7"/>
        <c:axId val="261651824"/>
        <c:axId val="261650160"/>
      </c:barChart>
      <c:dateAx>
        <c:axId val="2616518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0160"/>
        <c:crosses val="autoZero"/>
        <c:auto val="1"/>
        <c:lblOffset val="100"/>
        <c:baseTimeUnit val="months"/>
      </c:dateAx>
      <c:valAx>
        <c:axId val="26165016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Cost By Service - Data Platform - Top10</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'CostByService-DataPlatform'!$A$33</c:f>
              <c:strCache>
                <c:ptCount val="1"/>
                <c:pt idx="0">
                  <c:v>Relational Database Service</c:v>
                </c:pt>
              </c:strCache>
            </c:strRef>
          </c:tx>
          <c:spPr>
            <a:ln w="28575" cap="rnd">
              <a:solidFill>
                <a:schemeClr val="accent1"/>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'CostByService-DataPlatform'!$B$33:$G$33</c:f>
              <c:numCache>
                <c:formatCode>_-[$$-409]* #,##0.00_ ;_-[$$-409]* \-#,##0.00\ ;_-[$$-409]* "-"??_ ;_-@_ </c:formatCode>
                <c:ptCount val="6"/>
                <c:pt idx="0">
                  <c:v>1065.6253400000001</c:v>
                </c:pt>
                <c:pt idx="1">
                  <c:v>1034.369678</c:v>
                </c:pt>
                <c:pt idx="2">
                  <c:v>1068.6207979999999</c:v>
                </c:pt>
                <c:pt idx="3">
                  <c:v>1060.5715339999999</c:v>
                </c:pt>
                <c:pt idx="4">
                  <c:v>1096.7664339999999</c:v>
                </c:pt>
                <c:pt idx="5">
                  <c:v>1125.4142609999999</c:v>
                </c:pt>
              </c:numCache>
            </c:numRef>
          </c:val>
          <c:smooth val="0"/>
          <c:extLst>
            <c:ext xmlns:c16="http://schemas.microsoft.com/office/drawing/2014/chart" uri="{C3380CC4-5D6E-409C-BE32-E72D297353CC}">
              <c16:uniqueId val="{00000000-B67F-47BE-9331-E4A94695C141}"/>
            </c:ext>
          </c:extLst>
        </c:ser>
        <c:ser>
          <c:idx val="1"/>
          <c:order val="1"/>
          <c:tx>
            <c:strRef>
              <c:f>'CostByService-DataPlatform'!$A$34</c:f>
              <c:strCache>
                <c:ptCount val="1"/>
                <c:pt idx="0">
                  <c:v>EC2-Other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'CostByService-DataPlatform'!$B$34:$G$34</c:f>
              <c:numCache>
                <c:formatCode>_-[$$-409]* #,##0.00_ ;_-[$$-409]* \-#,##0.00\ ;_-[$$-409]* "-"??_ ;_-@_ </c:formatCode>
                <c:ptCount val="6"/>
                <c:pt idx="0">
                  <c:v>1084.3695970000001</c:v>
                </c:pt>
                <c:pt idx="1">
                  <c:v>1781.8278170000001</c:v>
                </c:pt>
                <c:pt idx="2">
                  <c:v>2925.4921169999998</c:v>
                </c:pt>
                <c:pt idx="3">
                  <c:v>2873.0729719999999</c:v>
                </c:pt>
                <c:pt idx="4">
                  <c:v>2302.4655590000002</c:v>
                </c:pt>
                <c:pt idx="5">
                  <c:v>1112.5954369999999</c:v>
                </c:pt>
              </c:numCache>
            </c:numRef>
          </c:val>
          <c:smooth val="0"/>
          <c:extLst>
            <c:ext xmlns:c16="http://schemas.microsoft.com/office/drawing/2014/chart" uri="{C3380CC4-5D6E-409C-BE32-E72D297353CC}">
              <c16:uniqueId val="{00000001-B67F-47BE-9331-E4A94695C141}"/>
            </c:ext>
          </c:extLst>
        </c:ser>
        <c:ser>
          <c:idx val="2"/>
          <c:order val="2"/>
          <c:tx>
            <c:strRef>
              <c:f>'CostByService-DataPlatform'!$A$35</c:f>
              <c:strCache>
                <c:ptCount val="1"/>
                <c:pt idx="0">
                  <c:v>VPC</c:v>
                </c:pt>
              </c:strCache>
            </c:strRef>
          </c:tx>
          <c:spPr>
            <a:ln w="28575" cap="rnd">
              <a:solidFill>
                <a:schemeClr val="accent3"/>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'CostByService-DataPlatform'!$B$35:$G$35</c:f>
              <c:numCache>
                <c:formatCode>_-[$$-409]* #,##0.00_ ;_-[$$-409]* \-#,##0.00\ ;_-[$$-409]* "-"??_ ;_-@_ </c:formatCode>
                <c:ptCount val="6"/>
                <c:pt idx="0">
                  <c:v>1495.337464</c:v>
                </c:pt>
                <c:pt idx="1">
                  <c:v>1409.923172</c:v>
                </c:pt>
                <c:pt idx="2">
                  <c:v>1475.6279480000001</c:v>
                </c:pt>
                <c:pt idx="3">
                  <c:v>993.71497269999998</c:v>
                </c:pt>
                <c:pt idx="4">
                  <c:v>970.76076190000003</c:v>
                </c:pt>
                <c:pt idx="5">
                  <c:v>1112.322891</c:v>
                </c:pt>
              </c:numCache>
            </c:numRef>
          </c:val>
          <c:smooth val="0"/>
          <c:extLst>
            <c:ext xmlns:c16="http://schemas.microsoft.com/office/drawing/2014/chart" uri="{C3380CC4-5D6E-409C-BE32-E72D297353CC}">
              <c16:uniqueId val="{00000002-B67F-47BE-9331-E4A94695C141}"/>
            </c:ext>
          </c:extLst>
        </c:ser>
        <c:ser>
          <c:idx val="3"/>
          <c:order val="3"/>
          <c:tx>
            <c:strRef>
              <c:f>'CostByService-DataPlatform'!$A$36</c:f>
              <c:strCache>
                <c:ptCount val="1"/>
                <c:pt idx="0">
                  <c:v>Elastic File System</c:v>
                </c:pt>
              </c:strCache>
            </c:strRef>
          </c:tx>
          <c:spPr>
            <a:ln w="28575" cap="rnd">
              <a:solidFill>
                <a:schemeClr val="accent4"/>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'CostByService-DataPlatform'!$B$36:$G$36</c:f>
              <c:numCache>
                <c:formatCode>_-[$$-409]* #,##0.00_ ;_-[$$-409]* \-#,##0.00\ ;_-[$$-409]* "-"??_ ;_-@_ </c:formatCode>
                <c:ptCount val="6"/>
                <c:pt idx="0">
                  <c:v>723.84342100000003</c:v>
                </c:pt>
                <c:pt idx="1">
                  <c:v>805.37605689999998</c:v>
                </c:pt>
                <c:pt idx="2">
                  <c:v>799.13242439999999</c:v>
                </c:pt>
                <c:pt idx="3">
                  <c:v>796.07576830000005</c:v>
                </c:pt>
                <c:pt idx="4">
                  <c:v>847.21571400000005</c:v>
                </c:pt>
                <c:pt idx="5">
                  <c:v>950.72518419999994</c:v>
                </c:pt>
              </c:numCache>
            </c:numRef>
          </c:val>
          <c:smooth val="0"/>
          <c:extLst>
            <c:ext xmlns:c16="http://schemas.microsoft.com/office/drawing/2014/chart" uri="{C3380CC4-5D6E-409C-BE32-E72D297353CC}">
              <c16:uniqueId val="{00000003-B67F-47BE-9331-E4A94695C141}"/>
            </c:ext>
          </c:extLst>
        </c:ser>
        <c:ser>
          <c:idx val="4"/>
          <c:order val="4"/>
          <c:tx>
            <c:strRef>
              <c:f>'CostByService-DataPlatform'!$A$37</c:f>
              <c:strCache>
                <c:ptCount val="1"/>
                <c:pt idx="0">
                  <c:v>Backup</c:v>
                </c:pt>
              </c:strCache>
            </c:strRef>
          </c:tx>
          <c:spPr>
            <a:ln w="28575" cap="rnd">
              <a:solidFill>
                <a:schemeClr val="accent5"/>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'CostByService-DataPlatform'!$B$37:$G$37</c:f>
              <c:numCache>
                <c:formatCode>_-[$$-409]* #,##0.00_ ;_-[$$-409]* \-#,##0.00\ ;_-[$$-409]* "-"??_ ;_-@_ </c:formatCode>
                <c:ptCount val="6"/>
                <c:pt idx="0">
                  <c:v>767.62435530000005</c:v>
                </c:pt>
                <c:pt idx="1">
                  <c:v>836.54642750000005</c:v>
                </c:pt>
                <c:pt idx="2">
                  <c:v>778.80075829999998</c:v>
                </c:pt>
                <c:pt idx="3">
                  <c:v>782.14417749999996</c:v>
                </c:pt>
                <c:pt idx="4">
                  <c:v>799.96739969999999</c:v>
                </c:pt>
                <c:pt idx="5">
                  <c:v>924.18400580000002</c:v>
                </c:pt>
              </c:numCache>
            </c:numRef>
          </c:val>
          <c:smooth val="0"/>
          <c:extLst>
            <c:ext xmlns:c16="http://schemas.microsoft.com/office/drawing/2014/chart" uri="{C3380CC4-5D6E-409C-BE32-E72D297353CC}">
              <c16:uniqueId val="{00000004-B67F-47BE-9331-E4A94695C141}"/>
            </c:ext>
          </c:extLst>
        </c:ser>
        <c:ser>
          <c:idx val="5"/>
          <c:order val="5"/>
          <c:tx>
            <c:strRef>
              <c:f>'CostByService-DataPlatform'!$A$38</c:f>
              <c:strCache>
                <c:ptCount val="1"/>
                <c:pt idx="0">
                  <c:v>Support (Business)</c:v>
                </c:pt>
              </c:strCache>
            </c:strRef>
          </c:tx>
          <c:spPr>
            <a:ln w="28575" cap="rnd">
              <a:solidFill>
                <a:schemeClr val="accent6"/>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'CostByService-DataPlatform'!$B$38:$G$38</c:f>
              <c:numCache>
                <c:formatCode>_-[$$-409]* #,##0.00_ ;_-[$$-409]* \-#,##0.00\ ;_-[$$-409]* "-"??_ ;_-@_ </c:formatCode>
                <c:ptCount val="6"/>
                <c:pt idx="0">
                  <c:v>1041.4989849999999</c:v>
                </c:pt>
                <c:pt idx="1">
                  <c:v>1098.4028740000001</c:v>
                </c:pt>
                <c:pt idx="2">
                  <c:v>1118.634374</c:v>
                </c:pt>
                <c:pt idx="3">
                  <c:v>1054.630883</c:v>
                </c:pt>
                <c:pt idx="4">
                  <c:v>970.76320420000002</c:v>
                </c:pt>
                <c:pt idx="5">
                  <c:v>907.57545240000002</c:v>
                </c:pt>
              </c:numCache>
            </c:numRef>
          </c:val>
          <c:smooth val="0"/>
          <c:extLst>
            <c:ext xmlns:c16="http://schemas.microsoft.com/office/drawing/2014/chart" uri="{C3380CC4-5D6E-409C-BE32-E72D297353CC}">
              <c16:uniqueId val="{00000005-B67F-47BE-9331-E4A94695C141}"/>
            </c:ext>
          </c:extLst>
        </c:ser>
        <c:ser>
          <c:idx val="6"/>
          <c:order val="6"/>
          <c:tx>
            <c:strRef>
              <c:f>'CostByService-DataPlatform'!$A$39</c:f>
              <c:strCache>
                <c:ptCount val="1"/>
                <c:pt idx="0">
                  <c:v>EC2-Instances</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'CostByService-DataPlatform'!$B$39:$G$39</c:f>
              <c:numCache>
                <c:formatCode>_-[$$-409]* #,##0.00_ ;_-[$$-409]* \-#,##0.00\ ;_-[$$-409]* "-"??_ ;_-@_ </c:formatCode>
                <c:ptCount val="6"/>
                <c:pt idx="0">
                  <c:v>2281.304658</c:v>
                </c:pt>
                <c:pt idx="1">
                  <c:v>2279.2673279999999</c:v>
                </c:pt>
                <c:pt idx="2">
                  <c:v>1298.201208</c:v>
                </c:pt>
                <c:pt idx="3">
                  <c:v>730.17419729999995</c:v>
                </c:pt>
                <c:pt idx="4">
                  <c:v>750.98993659999996</c:v>
                </c:pt>
                <c:pt idx="5">
                  <c:v>749.72774730000003</c:v>
                </c:pt>
              </c:numCache>
            </c:numRef>
          </c:val>
          <c:smooth val="0"/>
          <c:extLst>
            <c:ext xmlns:c16="http://schemas.microsoft.com/office/drawing/2014/chart" uri="{C3380CC4-5D6E-409C-BE32-E72D297353CC}">
              <c16:uniqueId val="{00000006-B67F-47BE-9331-E4A94695C141}"/>
            </c:ext>
          </c:extLst>
        </c:ser>
        <c:ser>
          <c:idx val="7"/>
          <c:order val="7"/>
          <c:tx>
            <c:strRef>
              <c:f>'CostByService-DataPlatform'!$A$40</c:f>
              <c:strCache>
                <c:ptCount val="1"/>
                <c:pt idx="0">
                  <c:v>Lambda</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'CostByService-DataPlatform'!$B$40:$G$40</c:f>
              <c:numCache>
                <c:formatCode>_-[$$-409]* #,##0.00_ ;_-[$$-409]* \-#,##0.00\ ;_-[$$-409]* "-"??_ ;_-@_ </c:formatCode>
                <c:ptCount val="6"/>
                <c:pt idx="0">
                  <c:v>599.56457009999997</c:v>
                </c:pt>
                <c:pt idx="1">
                  <c:v>376.77108950000002</c:v>
                </c:pt>
                <c:pt idx="2">
                  <c:v>343.24025549999999</c:v>
                </c:pt>
                <c:pt idx="3">
                  <c:v>427.55937260000002</c:v>
                </c:pt>
                <c:pt idx="4">
                  <c:v>513.73963460000004</c:v>
                </c:pt>
                <c:pt idx="5">
                  <c:v>569.41685240000004</c:v>
                </c:pt>
              </c:numCache>
            </c:numRef>
          </c:val>
          <c:smooth val="0"/>
          <c:extLst>
            <c:ext xmlns:c16="http://schemas.microsoft.com/office/drawing/2014/chart" uri="{C3380CC4-5D6E-409C-BE32-E72D297353CC}">
              <c16:uniqueId val="{00000007-B67F-47BE-9331-E4A94695C141}"/>
            </c:ext>
          </c:extLst>
        </c:ser>
        <c:ser>
          <c:idx val="8"/>
          <c:order val="8"/>
          <c:tx>
            <c:strRef>
              <c:f>'CostByService-DataPlatform'!$A$41</c:f>
              <c:strCache>
                <c:ptCount val="1"/>
                <c:pt idx="0">
                  <c:v>S3</c:v>
                </c:pt>
              </c:strCache>
            </c:strRef>
          </c:tx>
          <c:spPr>
            <a:ln w="28575" cap="rnd">
              <a:solidFill>
                <a:schemeClr val="accent3">
                  <a:lumMod val="60000"/>
                </a:schemeClr>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'CostByService-DataPlatform'!$B$41:$G$41</c:f>
              <c:numCache>
                <c:formatCode>_-[$$-409]* #,##0.00_ ;_-[$$-409]* \-#,##0.00\ ;_-[$$-409]* "-"??_ ;_-@_ </c:formatCode>
                <c:ptCount val="6"/>
                <c:pt idx="0">
                  <c:v>650.81933749999996</c:v>
                </c:pt>
                <c:pt idx="1">
                  <c:v>819.41811010000004</c:v>
                </c:pt>
                <c:pt idx="2">
                  <c:v>1096.169596</c:v>
                </c:pt>
                <c:pt idx="3">
                  <c:v>1143.063484</c:v>
                </c:pt>
                <c:pt idx="4">
                  <c:v>487.32716169999998</c:v>
                </c:pt>
                <c:pt idx="5">
                  <c:v>477.46013670000002</c:v>
                </c:pt>
              </c:numCache>
            </c:numRef>
          </c:val>
          <c:smooth val="0"/>
          <c:extLst>
            <c:ext xmlns:c16="http://schemas.microsoft.com/office/drawing/2014/chart" uri="{C3380CC4-5D6E-409C-BE32-E72D297353CC}">
              <c16:uniqueId val="{00000008-B67F-47BE-9331-E4A94695C141}"/>
            </c:ext>
          </c:extLst>
        </c:ser>
        <c:ser>
          <c:idx val="9"/>
          <c:order val="9"/>
          <c:tx>
            <c:strRef>
              <c:f>'CostByService-DataPlatform'!$A$42</c:f>
              <c:strCache>
                <c:ptCount val="1"/>
                <c:pt idx="0">
                  <c:v>OpenSearch Service</c:v>
                </c:pt>
              </c:strCache>
            </c:strRef>
          </c:tx>
          <c:spPr>
            <a:ln w="28575" cap="rnd">
              <a:solidFill>
                <a:schemeClr val="accent4">
                  <a:lumMod val="60000"/>
                </a:schemeClr>
              </a:solidFill>
              <a:round/>
            </a:ln>
            <a:effectLst/>
          </c:spPr>
          <c:marker>
            <c:symbol val="none"/>
          </c:marker>
          <c:cat>
            <c:numRef>
              <c:f>'CostByService-DataPlatform'!$B$32:$G$32</c:f>
              <c:numCache>
                <c:formatCode>m/d/yyyy</c:formatCode>
                <c:ptCount val="6"/>
                <c:pt idx="0">
                  <c:v>44774</c:v>
                </c:pt>
                <c:pt idx="1">
                  <c:v>44805</c:v>
                </c:pt>
                <c:pt idx="2">
                  <c:v>44835</c:v>
                </c:pt>
                <c:pt idx="3">
                  <c:v>44866</c:v>
                </c:pt>
                <c:pt idx="4">
                  <c:v>44896</c:v>
                </c:pt>
                <c:pt idx="5">
                  <c:v>44927</c:v>
                </c:pt>
              </c:numCache>
            </c:numRef>
          </c:cat>
          <c:val>
            <c:numRef>
              <c:f>'CostByService-DataPlatform'!$B$42:$G$42</c:f>
              <c:numCache>
                <c:formatCode>_-[$$-409]* #,##0.00_ ;_-[$$-409]* \-#,##0.00\ ;_-[$$-409]* "-"??_ ;_-@_ </c:formatCode>
                <c:ptCount val="6"/>
                <c:pt idx="0">
                  <c:v>467.09478369999999</c:v>
                </c:pt>
                <c:pt idx="1">
                  <c:v>451.48829490000003</c:v>
                </c:pt>
                <c:pt idx="2">
                  <c:v>467.31246340000001</c:v>
                </c:pt>
                <c:pt idx="3">
                  <c:v>451.49658570000003</c:v>
                </c:pt>
                <c:pt idx="4">
                  <c:v>468.15393369999998</c:v>
                </c:pt>
                <c:pt idx="5">
                  <c:v>468.78452010000001</c:v>
                </c:pt>
              </c:numCache>
            </c:numRef>
          </c:val>
          <c:smooth val="0"/>
          <c:extLst>
            <c:ext xmlns:c16="http://schemas.microsoft.com/office/drawing/2014/chart" uri="{C3380CC4-5D6E-409C-BE32-E72D297353CC}">
              <c16:uniqueId val="{00000009-B67F-47BE-9331-E4A94695C141}"/>
            </c:ext>
          </c:extLst>
        </c:ser>
        <c:dLbls>
          <c:showLegendKey val="0"/>
          <c:showVal val="0"/>
          <c:showCatName val="0"/>
          <c:showSerName val="0"/>
          <c:showPercent val="0"/>
          <c:showBubbleSize val="0"/>
        </c:dLbls>
        <c:smooth val="0"/>
        <c:axId val="2135886512"/>
        <c:axId val="2135882352"/>
      </c:lineChart>
      <c:dateAx>
        <c:axId val="21358865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82352"/>
        <c:crosses val="autoZero"/>
        <c:auto val="1"/>
        <c:lblOffset val="100"/>
        <c:baseTimeUnit val="months"/>
      </c:dateAx>
      <c:valAx>
        <c:axId val="21358823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8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Cost By Service - Data Platform - IOE - Top10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'CostByService-DP-IOE'!$A$28</c:f>
              <c:strCache>
                <c:ptCount val="1"/>
                <c:pt idx="0">
                  <c:v>Relational Database Service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'CostByService-DP-IOE'!$B$28:$G$28</c:f>
              <c:numCache>
                <c:formatCode>_-[$$-409]* #,##0.00_ ;_-[$$-409]* \-#,##0.00\ ;_-[$$-409]* "-"??_ ;_-@_ </c:formatCode>
                <c:ptCount val="6"/>
                <c:pt idx="0">
                  <c:v>964.00202687110004</c:v>
                </c:pt>
                <c:pt idx="1">
                  <c:v>937.06641196889996</c:v>
                </c:pt>
                <c:pt idx="2">
                  <c:v>963.99768652290004</c:v>
                </c:pt>
                <c:pt idx="3">
                  <c:v>1009.9890699182</c:v>
                </c:pt>
                <c:pt idx="4">
                  <c:v>1938.105918386</c:v>
                </c:pt>
                <c:pt idx="5">
                  <c:v>1941.9867495643</c:v>
                </c:pt>
              </c:numCache>
            </c:numRef>
          </c:val>
          <c:smooth val="0"/>
          <c:extLst>
            <c:ext xmlns:c16="http://schemas.microsoft.com/office/drawing/2014/chart" uri="{C3380CC4-5D6E-409C-BE32-E72D297353CC}">
              <c16:uniqueId val="{00000000-DAE7-4BCB-9501-1A329ECFB637}"/>
            </c:ext>
          </c:extLst>
        </c:ser>
        <c:ser>
          <c:idx val="1"/>
          <c:order val="1"/>
          <c:tx>
            <c:strRef>
              <c:f>'CostByService-DP-IOE'!$A$29</c:f>
              <c:strCache>
                <c:ptCount val="1"/>
                <c:pt idx="0">
                  <c:v>VPC</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'CostByService-DP-IOE'!$B$29:$G$29</c:f>
              <c:numCache>
                <c:formatCode>_-[$$-409]* #,##0.00_ ;_-[$$-409]* \-#,##0.00\ ;_-[$$-409]* "-"??_ ;_-@_ </c:formatCode>
                <c:ptCount val="6"/>
                <c:pt idx="0">
                  <c:v>200.94031525930001</c:v>
                </c:pt>
                <c:pt idx="1">
                  <c:v>194.47456285920001</c:v>
                </c:pt>
                <c:pt idx="2">
                  <c:v>200.94052739579999</c:v>
                </c:pt>
                <c:pt idx="3">
                  <c:v>194.4606156518</c:v>
                </c:pt>
                <c:pt idx="4">
                  <c:v>200.93795009940001</c:v>
                </c:pt>
                <c:pt idx="5">
                  <c:v>200.9428369144</c:v>
                </c:pt>
              </c:numCache>
            </c:numRef>
          </c:val>
          <c:smooth val="0"/>
          <c:extLst>
            <c:ext xmlns:c16="http://schemas.microsoft.com/office/drawing/2014/chart" uri="{C3380CC4-5D6E-409C-BE32-E72D297353CC}">
              <c16:uniqueId val="{00000001-DAE7-4BCB-9501-1A329ECFB637}"/>
            </c:ext>
          </c:extLst>
        </c:ser>
        <c:ser>
          <c:idx val="2"/>
          <c:order val="2"/>
          <c:tx>
            <c:strRef>
              <c:f>'CostByService-DP-IOE'!$A$30</c:f>
              <c:strCache>
                <c:ptCount val="1"/>
                <c:pt idx="0">
                  <c:v>EC2-Other</c:v>
                </c:pt>
              </c:strCache>
            </c:strRef>
          </c:tx>
          <c:spPr>
            <a:ln w="28575" cap="rnd">
              <a:solidFill>
                <a:schemeClr val="accent3"/>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'CostByService-DP-IOE'!$B$30:$G$30</c:f>
              <c:numCache>
                <c:formatCode>_-[$$-409]* #,##0.00_ ;_-[$$-409]* \-#,##0.00\ ;_-[$$-409]* "-"??_ ;_-@_ </c:formatCode>
                <c:ptCount val="6"/>
                <c:pt idx="0">
                  <c:v>185.05103126969999</c:v>
                </c:pt>
                <c:pt idx="1">
                  <c:v>178.62911577419999</c:v>
                </c:pt>
                <c:pt idx="2">
                  <c:v>164.49301269919999</c:v>
                </c:pt>
                <c:pt idx="3">
                  <c:v>136.35172937499999</c:v>
                </c:pt>
                <c:pt idx="4">
                  <c:v>139.1371996339</c:v>
                </c:pt>
                <c:pt idx="5">
                  <c:v>139.47049136269999</c:v>
                </c:pt>
              </c:numCache>
            </c:numRef>
          </c:val>
          <c:smooth val="0"/>
          <c:extLst>
            <c:ext xmlns:c16="http://schemas.microsoft.com/office/drawing/2014/chart" uri="{C3380CC4-5D6E-409C-BE32-E72D297353CC}">
              <c16:uniqueId val="{00000002-DAE7-4BCB-9501-1A329ECFB637}"/>
            </c:ext>
          </c:extLst>
        </c:ser>
        <c:ser>
          <c:idx val="3"/>
          <c:order val="3"/>
          <c:tx>
            <c:strRef>
              <c:f>'CostByService-DP-IOE'!$A$31</c:f>
              <c:strCache>
                <c:ptCount val="1"/>
                <c:pt idx="0">
                  <c:v>Lambda</c:v>
                </c:pt>
              </c:strCache>
            </c:strRef>
          </c:tx>
          <c:spPr>
            <a:ln w="28575" cap="rnd">
              <a:solidFill>
                <a:schemeClr val="accent4"/>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'CostByService-DP-IOE'!$B$31:$G$31</c:f>
              <c:numCache>
                <c:formatCode>_-[$$-409]* #,##0.00_ ;_-[$$-409]* \-#,##0.00\ ;_-[$$-409]* "-"??_ ;_-@_ </c:formatCode>
                <c:ptCount val="6"/>
                <c:pt idx="0">
                  <c:v>52.826147003800003</c:v>
                </c:pt>
                <c:pt idx="1">
                  <c:v>50.410204914700003</c:v>
                </c:pt>
                <c:pt idx="2">
                  <c:v>43.218190102699999</c:v>
                </c:pt>
                <c:pt idx="3">
                  <c:v>114.8286122929</c:v>
                </c:pt>
                <c:pt idx="4">
                  <c:v>189.39746590690001</c:v>
                </c:pt>
                <c:pt idx="5">
                  <c:v>132.7895781373</c:v>
                </c:pt>
              </c:numCache>
            </c:numRef>
          </c:val>
          <c:smooth val="0"/>
          <c:extLst>
            <c:ext xmlns:c16="http://schemas.microsoft.com/office/drawing/2014/chart" uri="{C3380CC4-5D6E-409C-BE32-E72D297353CC}">
              <c16:uniqueId val="{00000003-DAE7-4BCB-9501-1A329ECFB637}"/>
            </c:ext>
          </c:extLst>
        </c:ser>
        <c:ser>
          <c:idx val="4"/>
          <c:order val="4"/>
          <c:tx>
            <c:strRef>
              <c:f>'CostByService-DP-IOE'!$A$32</c:f>
              <c:strCache>
                <c:ptCount val="1"/>
                <c:pt idx="0">
                  <c:v>EC2-Instances</c:v>
                </c:pt>
              </c:strCache>
            </c:strRef>
          </c:tx>
          <c:spPr>
            <a:ln w="28575" cap="rnd">
              <a:solidFill>
                <a:schemeClr val="accent5"/>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'CostByService-DP-IOE'!$B$32:$G$32</c:f>
              <c:numCache>
                <c:formatCode>_-[$$-409]* #,##0.00_ ;_-[$$-409]* \-#,##0.00\ ;_-[$$-409]* "-"??_ ;_-@_ </c:formatCode>
                <c:ptCount val="6"/>
                <c:pt idx="0">
                  <c:v>47.642773088299997</c:v>
                </c:pt>
                <c:pt idx="1">
                  <c:v>46.098387609900001</c:v>
                </c:pt>
                <c:pt idx="2">
                  <c:v>47.638530738100002</c:v>
                </c:pt>
                <c:pt idx="3">
                  <c:v>46.084054078500003</c:v>
                </c:pt>
                <c:pt idx="4">
                  <c:v>47.720686741599998</c:v>
                </c:pt>
                <c:pt idx="5">
                  <c:v>47.6202576544</c:v>
                </c:pt>
              </c:numCache>
            </c:numRef>
          </c:val>
          <c:smooth val="0"/>
          <c:extLst>
            <c:ext xmlns:c16="http://schemas.microsoft.com/office/drawing/2014/chart" uri="{C3380CC4-5D6E-409C-BE32-E72D297353CC}">
              <c16:uniqueId val="{00000004-DAE7-4BCB-9501-1A329ECFB637}"/>
            </c:ext>
          </c:extLst>
        </c:ser>
        <c:ser>
          <c:idx val="5"/>
          <c:order val="5"/>
          <c:tx>
            <c:strRef>
              <c:f>'CostByService-DP-IOE'!$A$33</c:f>
              <c:strCache>
                <c:ptCount val="1"/>
                <c:pt idx="0">
                  <c:v>SageMaker</c:v>
                </c:pt>
              </c:strCache>
            </c:strRef>
          </c:tx>
          <c:spPr>
            <a:ln w="28575" cap="rnd">
              <a:solidFill>
                <a:schemeClr val="accent6"/>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'CostByService-DP-IOE'!$B$33:$G$33</c:f>
              <c:numCache>
                <c:formatCode>_-[$$-409]* #,##0.00_ ;_-[$$-409]* \-#,##0.00\ ;_-[$$-409]* "-"??_ ;_-@_ </c:formatCode>
                <c:ptCount val="6"/>
                <c:pt idx="0">
                  <c:v>37.969999972799997</c:v>
                </c:pt>
                <c:pt idx="1">
                  <c:v>36.769999968</c:v>
                </c:pt>
                <c:pt idx="2">
                  <c:v>37.969999972799997</c:v>
                </c:pt>
                <c:pt idx="3">
                  <c:v>36.769999968</c:v>
                </c:pt>
                <c:pt idx="4">
                  <c:v>37.969999972799997</c:v>
                </c:pt>
                <c:pt idx="5">
                  <c:v>37.969999972799997</c:v>
                </c:pt>
              </c:numCache>
            </c:numRef>
          </c:val>
          <c:smooth val="0"/>
          <c:extLst>
            <c:ext xmlns:c16="http://schemas.microsoft.com/office/drawing/2014/chart" uri="{C3380CC4-5D6E-409C-BE32-E72D297353CC}">
              <c16:uniqueId val="{00000005-DAE7-4BCB-9501-1A329ECFB637}"/>
            </c:ext>
          </c:extLst>
        </c:ser>
        <c:ser>
          <c:idx val="6"/>
          <c:order val="6"/>
          <c:tx>
            <c:strRef>
              <c:f>'CostByService-DP-IOE'!$A$34</c:f>
              <c:strCache>
                <c:ptCount val="1"/>
                <c:pt idx="0">
                  <c:v>EC2-ELB</c:v>
                </c:pt>
              </c:strCache>
            </c:strRef>
          </c:tx>
          <c:spPr>
            <a:ln w="28575" cap="rnd">
              <a:solidFill>
                <a:schemeClr val="accent1">
                  <a:lumMod val="60000"/>
                </a:schemeClr>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'CostByService-DP-IOE'!$B$34:$G$34</c:f>
              <c:numCache>
                <c:formatCode>_-[$$-409]* #,##0.00_ ;_-[$$-409]* \-#,##0.00\ ;_-[$$-409]* "-"??_ ;_-@_ </c:formatCode>
                <c:ptCount val="6"/>
                <c:pt idx="0">
                  <c:v>20.883104666000001</c:v>
                </c:pt>
                <c:pt idx="1">
                  <c:v>20.179700690600001</c:v>
                </c:pt>
                <c:pt idx="2">
                  <c:v>20.8591689002</c:v>
                </c:pt>
                <c:pt idx="3">
                  <c:v>20.1691761226</c:v>
                </c:pt>
                <c:pt idx="4">
                  <c:v>20.839406801599999</c:v>
                </c:pt>
                <c:pt idx="5">
                  <c:v>20.842341247899999</c:v>
                </c:pt>
              </c:numCache>
            </c:numRef>
          </c:val>
          <c:smooth val="0"/>
          <c:extLst>
            <c:ext xmlns:c16="http://schemas.microsoft.com/office/drawing/2014/chart" uri="{C3380CC4-5D6E-409C-BE32-E72D297353CC}">
              <c16:uniqueId val="{00000006-DAE7-4BCB-9501-1A329ECFB637}"/>
            </c:ext>
          </c:extLst>
        </c:ser>
        <c:ser>
          <c:idx val="7"/>
          <c:order val="7"/>
          <c:tx>
            <c:strRef>
              <c:f>'CostByService-DP-IOE'!$A$35</c:f>
              <c:strCache>
                <c:ptCount val="1"/>
                <c:pt idx="0">
                  <c:v>CloudWatch</c:v>
                </c:pt>
              </c:strCache>
            </c:strRef>
          </c:tx>
          <c:spPr>
            <a:ln w="28575" cap="rnd">
              <a:solidFill>
                <a:schemeClr val="accent2">
                  <a:lumMod val="60000"/>
                </a:schemeClr>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'CostByService-DP-IOE'!$B$35:$G$35</c:f>
              <c:numCache>
                <c:formatCode>_-[$$-409]* #,##0.00_ ;_-[$$-409]* \-#,##0.00\ ;_-[$$-409]* "-"??_ ;_-@_ </c:formatCode>
                <c:ptCount val="6"/>
                <c:pt idx="0">
                  <c:v>20.3695773076</c:v>
                </c:pt>
                <c:pt idx="1">
                  <c:v>108.2081886854</c:v>
                </c:pt>
                <c:pt idx="2">
                  <c:v>20.899423059099998</c:v>
                </c:pt>
                <c:pt idx="3">
                  <c:v>21.2203707213</c:v>
                </c:pt>
                <c:pt idx="4">
                  <c:v>21.532857229899999</c:v>
                </c:pt>
                <c:pt idx="5">
                  <c:v>20.711099532799999</c:v>
                </c:pt>
              </c:numCache>
            </c:numRef>
          </c:val>
          <c:smooth val="0"/>
          <c:extLst>
            <c:ext xmlns:c16="http://schemas.microsoft.com/office/drawing/2014/chart" uri="{C3380CC4-5D6E-409C-BE32-E72D297353CC}">
              <c16:uniqueId val="{00000007-DAE7-4BCB-9501-1A329ECFB637}"/>
            </c:ext>
          </c:extLst>
        </c:ser>
        <c:ser>
          <c:idx val="8"/>
          <c:order val="8"/>
          <c:tx>
            <c:strRef>
              <c:f>'CostByService-DP-IOE'!$A$36</c:f>
              <c:strCache>
                <c:ptCount val="1"/>
                <c:pt idx="0">
                  <c:v>S3</c:v>
                </c:pt>
              </c:strCache>
            </c:strRef>
          </c:tx>
          <c:spPr>
            <a:ln w="28575" cap="rnd">
              <a:solidFill>
                <a:schemeClr val="accent3">
                  <a:lumMod val="60000"/>
                </a:schemeClr>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'CostByService-DP-IOE'!$B$36:$G$36</c:f>
              <c:numCache>
                <c:formatCode>_-[$$-409]* #,##0.00_ ;_-[$$-409]* \-#,##0.00\ ;_-[$$-409]* "-"??_ ;_-@_ </c:formatCode>
                <c:ptCount val="6"/>
                <c:pt idx="0">
                  <c:v>5.6503922318999997</c:v>
                </c:pt>
                <c:pt idx="1">
                  <c:v>9.7189477592000006</c:v>
                </c:pt>
                <c:pt idx="2">
                  <c:v>9.0415891305000002</c:v>
                </c:pt>
                <c:pt idx="3">
                  <c:v>10.872587686999999</c:v>
                </c:pt>
                <c:pt idx="4">
                  <c:v>12.547737546500001</c:v>
                </c:pt>
                <c:pt idx="5">
                  <c:v>13.9755565063</c:v>
                </c:pt>
              </c:numCache>
            </c:numRef>
          </c:val>
          <c:smooth val="0"/>
          <c:extLst>
            <c:ext xmlns:c16="http://schemas.microsoft.com/office/drawing/2014/chart" uri="{C3380CC4-5D6E-409C-BE32-E72D297353CC}">
              <c16:uniqueId val="{00000008-DAE7-4BCB-9501-1A329ECFB637}"/>
            </c:ext>
          </c:extLst>
        </c:ser>
        <c:ser>
          <c:idx val="9"/>
          <c:order val="9"/>
          <c:tx>
            <c:strRef>
              <c:f>'CostByService-DP-IOE'!$A$37</c:f>
              <c:strCache>
                <c:ptCount val="1"/>
                <c:pt idx="0">
                  <c:v>Key Management Service</c:v>
                </c:pt>
              </c:strCache>
            </c:strRef>
          </c:tx>
          <c:spPr>
            <a:ln w="28575" cap="rnd">
              <a:solidFill>
                <a:schemeClr val="accent4">
                  <a:lumMod val="60000"/>
                </a:schemeClr>
              </a:solidFill>
              <a:round/>
            </a:ln>
            <a:effectLst/>
          </c:spPr>
          <c:marker>
            <c:symbol val="none"/>
          </c:marker>
          <c:dLbls>
            <c:delete val="1"/>
          </c:dLbls>
          <c:cat>
            <c:numRef>
              <c:f>'CostByService-DP-IOE'!$B$27:$G$27</c:f>
              <c:numCache>
                <c:formatCode>mmm\-yy</c:formatCode>
                <c:ptCount val="6"/>
                <c:pt idx="0">
                  <c:v>44774</c:v>
                </c:pt>
                <c:pt idx="1">
                  <c:v>44805</c:v>
                </c:pt>
                <c:pt idx="2">
                  <c:v>44835</c:v>
                </c:pt>
                <c:pt idx="3">
                  <c:v>44866</c:v>
                </c:pt>
                <c:pt idx="4">
                  <c:v>44896</c:v>
                </c:pt>
                <c:pt idx="5">
                  <c:v>44927</c:v>
                </c:pt>
              </c:numCache>
            </c:numRef>
          </c:cat>
          <c:val>
            <c:numRef>
              <c:f>'CostByService-DP-IOE'!$B$37:$G$37</c:f>
              <c:numCache>
                <c:formatCode>_-[$$-409]* #,##0.00_ ;_-[$$-409]* \-#,##0.00\ ;_-[$$-409]* "-"??_ ;_-@_ </c:formatCode>
                <c:ptCount val="6"/>
                <c:pt idx="0">
                  <c:v>13.275015792</c:v>
                </c:pt>
                <c:pt idx="1">
                  <c:v>14.174319992599999</c:v>
                </c:pt>
                <c:pt idx="2">
                  <c:v>13.256855674000001</c:v>
                </c:pt>
                <c:pt idx="3">
                  <c:v>13.217324548300001</c:v>
                </c:pt>
                <c:pt idx="4">
                  <c:v>13.258380792000001</c:v>
                </c:pt>
                <c:pt idx="5">
                  <c:v>13.234547674</c:v>
                </c:pt>
              </c:numCache>
            </c:numRef>
          </c:val>
          <c:smooth val="0"/>
          <c:extLst>
            <c:ext xmlns:c16="http://schemas.microsoft.com/office/drawing/2014/chart" uri="{C3380CC4-5D6E-409C-BE32-E72D297353CC}">
              <c16:uniqueId val="{00000009-DAE7-4BCB-9501-1A329ECFB637}"/>
            </c:ext>
          </c:extLst>
        </c:ser>
        <c:dLbls>
          <c:dLblPos val="t"/>
          <c:showLegendKey val="0"/>
          <c:showVal val="1"/>
          <c:showCatName val="0"/>
          <c:showSerName val="0"/>
          <c:showPercent val="0"/>
          <c:showBubbleSize val="0"/>
        </c:dLbls>
        <c:smooth val="0"/>
        <c:axId val="2132766752"/>
        <c:axId val="2132753440"/>
      </c:lineChart>
      <c:dateAx>
        <c:axId val="21327667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53440"/>
        <c:crosses val="autoZero"/>
        <c:auto val="1"/>
        <c:lblOffset val="100"/>
        <c:baseTimeUnit val="months"/>
      </c:dateAx>
      <c:valAx>
        <c:axId val="213275344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 By Service - Data Ingestion - Top5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'CostByService-DataIngestion'!$A$29</c:f>
              <c:strCache>
                <c:ptCount val="1"/>
                <c:pt idx="0">
                  <c:v>Trend Micro Cloud One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'CostByService-DataIngestion'!$B$28:$G$28</c:f>
              <c:numCache>
                <c:formatCode>mmm\-yy</c:formatCode>
                <c:ptCount val="6"/>
                <c:pt idx="0">
                  <c:v>44774</c:v>
                </c:pt>
                <c:pt idx="1">
                  <c:v>44805</c:v>
                </c:pt>
                <c:pt idx="2">
                  <c:v>44835</c:v>
                </c:pt>
                <c:pt idx="3">
                  <c:v>44866</c:v>
                </c:pt>
                <c:pt idx="4">
                  <c:v>44896</c:v>
                </c:pt>
                <c:pt idx="5">
                  <c:v>44927</c:v>
                </c:pt>
              </c:numCache>
            </c:numRef>
          </c:cat>
          <c:val>
            <c:numRef>
              <c:f>'CostByService-DataIngestion'!$B$29:$G$29</c:f>
              <c:numCache>
                <c:formatCode>_-[$$-409]* #,##0.00_ ;_-[$$-409]* \-#,##0.00\ ;_-[$$-409]* "-"??_ ;_-@_ </c:formatCode>
                <c:ptCount val="6"/>
                <c:pt idx="0">
                  <c:v>1870.2159999999999</c:v>
                </c:pt>
                <c:pt idx="1">
                  <c:v>1694.5440000000001</c:v>
                </c:pt>
                <c:pt idx="2">
                  <c:v>1738.1679999999999</c:v>
                </c:pt>
                <c:pt idx="3">
                  <c:v>1710.02</c:v>
                </c:pt>
                <c:pt idx="4">
                  <c:v>1774.3520000000001</c:v>
                </c:pt>
                <c:pt idx="5">
                  <c:v>2038.576</c:v>
                </c:pt>
              </c:numCache>
            </c:numRef>
          </c:val>
          <c:smooth val="0"/>
          <c:extLst>
            <c:ext xmlns:c16="http://schemas.microsoft.com/office/drawing/2014/chart" uri="{C3380CC4-5D6E-409C-BE32-E72D297353CC}">
              <c16:uniqueId val="{00000000-B98E-4528-904A-30CB831C098B}"/>
            </c:ext>
          </c:extLst>
        </c:ser>
        <c:ser>
          <c:idx val="1"/>
          <c:order val="1"/>
          <c:tx>
            <c:strRef>
              <c:f>'CostByService-DataIngestion'!$A$30</c:f>
              <c:strCache>
                <c:ptCount val="1"/>
                <c:pt idx="0">
                  <c:v>Transfer Family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'CostByService-DataIngestion'!$B$28:$G$28</c:f>
              <c:numCache>
                <c:formatCode>mmm\-yy</c:formatCode>
                <c:ptCount val="6"/>
                <c:pt idx="0">
                  <c:v>44774</c:v>
                </c:pt>
                <c:pt idx="1">
                  <c:v>44805</c:v>
                </c:pt>
                <c:pt idx="2">
                  <c:v>44835</c:v>
                </c:pt>
                <c:pt idx="3">
                  <c:v>44866</c:v>
                </c:pt>
                <c:pt idx="4">
                  <c:v>44896</c:v>
                </c:pt>
                <c:pt idx="5">
                  <c:v>44927</c:v>
                </c:pt>
              </c:numCache>
            </c:numRef>
          </c:cat>
          <c:val>
            <c:numRef>
              <c:f>'CostByService-DataIngestion'!$B$30:$G$30</c:f>
              <c:numCache>
                <c:formatCode>_-[$$-409]* #,##0.00_ ;_-[$$-409]* \-#,##0.00\ ;_-[$$-409]* "-"??_ ;_-@_ </c:formatCode>
                <c:ptCount val="6"/>
                <c:pt idx="0">
                  <c:v>223.24561918629999</c:v>
                </c:pt>
                <c:pt idx="1">
                  <c:v>216.1286259506</c:v>
                </c:pt>
                <c:pt idx="2">
                  <c:v>223.2865646626</c:v>
                </c:pt>
                <c:pt idx="3">
                  <c:v>216.03363954989999</c:v>
                </c:pt>
                <c:pt idx="4">
                  <c:v>223.22658507040001</c:v>
                </c:pt>
                <c:pt idx="5">
                  <c:v>223.24941710690001</c:v>
                </c:pt>
              </c:numCache>
            </c:numRef>
          </c:val>
          <c:smooth val="0"/>
          <c:extLst>
            <c:ext xmlns:c16="http://schemas.microsoft.com/office/drawing/2014/chart" uri="{C3380CC4-5D6E-409C-BE32-E72D297353CC}">
              <c16:uniqueId val="{00000001-B98E-4528-904A-30CB831C098B}"/>
            </c:ext>
          </c:extLst>
        </c:ser>
        <c:ser>
          <c:idx val="2"/>
          <c:order val="2"/>
          <c:tx>
            <c:strRef>
              <c:f>'CostByService-DataIngestion'!$A$31</c:f>
              <c:strCache>
                <c:ptCount val="1"/>
                <c:pt idx="0">
                  <c:v>VPC</c:v>
                </c:pt>
              </c:strCache>
            </c:strRef>
          </c:tx>
          <c:spPr>
            <a:ln w="28575" cap="rnd">
              <a:solidFill>
                <a:schemeClr val="accent3"/>
              </a:solidFill>
              <a:round/>
            </a:ln>
            <a:effectLst/>
          </c:spPr>
          <c:marker>
            <c:symbol val="none"/>
          </c:marker>
          <c:cat>
            <c:numRef>
              <c:f>'CostByService-DataIngestion'!$B$28:$G$28</c:f>
              <c:numCache>
                <c:formatCode>mmm\-yy</c:formatCode>
                <c:ptCount val="6"/>
                <c:pt idx="0">
                  <c:v>44774</c:v>
                </c:pt>
                <c:pt idx="1">
                  <c:v>44805</c:v>
                </c:pt>
                <c:pt idx="2">
                  <c:v>44835</c:v>
                </c:pt>
                <c:pt idx="3">
                  <c:v>44866</c:v>
                </c:pt>
                <c:pt idx="4">
                  <c:v>44896</c:v>
                </c:pt>
                <c:pt idx="5">
                  <c:v>44927</c:v>
                </c:pt>
              </c:numCache>
            </c:numRef>
          </c:cat>
          <c:val>
            <c:numRef>
              <c:f>'CostByService-DataIngestion'!$B$31:$G$31</c:f>
              <c:numCache>
                <c:formatCode>_-[$$-409]* #,##0.00_ ;_-[$$-409]* \-#,##0.00\ ;_-[$$-409]* "-"??_ ;_-@_ </c:formatCode>
                <c:ptCount val="6"/>
                <c:pt idx="0">
                  <c:v>200.88006749749999</c:v>
                </c:pt>
                <c:pt idx="1">
                  <c:v>175.7000131097</c:v>
                </c:pt>
                <c:pt idx="2">
                  <c:v>163.68</c:v>
                </c:pt>
                <c:pt idx="3">
                  <c:v>158.4</c:v>
                </c:pt>
                <c:pt idx="4">
                  <c:v>163.68</c:v>
                </c:pt>
                <c:pt idx="5">
                  <c:v>163.68</c:v>
                </c:pt>
              </c:numCache>
            </c:numRef>
          </c:val>
          <c:smooth val="0"/>
          <c:extLst>
            <c:ext xmlns:c16="http://schemas.microsoft.com/office/drawing/2014/chart" uri="{C3380CC4-5D6E-409C-BE32-E72D297353CC}">
              <c16:uniqueId val="{00000002-B98E-4528-904A-30CB831C098B}"/>
            </c:ext>
          </c:extLst>
        </c:ser>
        <c:ser>
          <c:idx val="3"/>
          <c:order val="3"/>
          <c:tx>
            <c:strRef>
              <c:f>'CostByService-DataIngestion'!$A$32</c:f>
              <c:strCache>
                <c:ptCount val="1"/>
                <c:pt idx="0">
                  <c:v>Support (Business)</c:v>
                </c:pt>
              </c:strCache>
            </c:strRef>
          </c:tx>
          <c:spPr>
            <a:ln w="28575" cap="rnd">
              <a:solidFill>
                <a:schemeClr val="accent4"/>
              </a:solidFill>
              <a:round/>
            </a:ln>
            <a:effectLst/>
          </c:spPr>
          <c:marker>
            <c:symbol val="none"/>
          </c:marker>
          <c:cat>
            <c:numRef>
              <c:f>'CostByService-DataIngestion'!$B$28:$G$28</c:f>
              <c:numCache>
                <c:formatCode>mmm\-yy</c:formatCode>
                <c:ptCount val="6"/>
                <c:pt idx="0">
                  <c:v>44774</c:v>
                </c:pt>
                <c:pt idx="1">
                  <c:v>44805</c:v>
                </c:pt>
                <c:pt idx="2">
                  <c:v>44835</c:v>
                </c:pt>
                <c:pt idx="3">
                  <c:v>44866</c:v>
                </c:pt>
                <c:pt idx="4">
                  <c:v>44896</c:v>
                </c:pt>
                <c:pt idx="5">
                  <c:v>44927</c:v>
                </c:pt>
              </c:numCache>
            </c:numRef>
          </c:cat>
          <c:val>
            <c:numRef>
              <c:f>'CostByService-DataIngestion'!$B$32:$G$32</c:f>
              <c:numCache>
                <c:formatCode>_-[$$-409]* #,##0.00_ ;_-[$$-409]* \-#,##0.00\ ;_-[$$-409]* "-"??_ ;_-@_ </c:formatCode>
                <c:ptCount val="6"/>
                <c:pt idx="0">
                  <c:v>100</c:v>
                </c:pt>
                <c:pt idx="1">
                  <c:v>100</c:v>
                </c:pt>
                <c:pt idx="2">
                  <c:v>100</c:v>
                </c:pt>
                <c:pt idx="3">
                  <c:v>100</c:v>
                </c:pt>
                <c:pt idx="4">
                  <c:v>100</c:v>
                </c:pt>
                <c:pt idx="5">
                  <c:v>100</c:v>
                </c:pt>
              </c:numCache>
            </c:numRef>
          </c:val>
          <c:smooth val="0"/>
          <c:extLst>
            <c:ext xmlns:c16="http://schemas.microsoft.com/office/drawing/2014/chart" uri="{C3380CC4-5D6E-409C-BE32-E72D297353CC}">
              <c16:uniqueId val="{00000003-B98E-4528-904A-30CB831C098B}"/>
            </c:ext>
          </c:extLst>
        </c:ser>
        <c:ser>
          <c:idx val="4"/>
          <c:order val="4"/>
          <c:tx>
            <c:strRef>
              <c:f>'CostByService-DataIngestion'!$A$33</c:f>
              <c:strCache>
                <c:ptCount val="1"/>
                <c:pt idx="0">
                  <c:v>EC2-Other</c:v>
                </c:pt>
              </c:strCache>
            </c:strRef>
          </c:tx>
          <c:spPr>
            <a:ln w="28575" cap="rnd">
              <a:solidFill>
                <a:schemeClr val="accent5"/>
              </a:solidFill>
              <a:round/>
            </a:ln>
            <a:effectLst/>
          </c:spPr>
          <c:marker>
            <c:symbol val="none"/>
          </c:marker>
          <c:cat>
            <c:numRef>
              <c:f>'CostByService-DataIngestion'!$B$28:$G$28</c:f>
              <c:numCache>
                <c:formatCode>mmm\-yy</c:formatCode>
                <c:ptCount val="6"/>
                <c:pt idx="0">
                  <c:v>44774</c:v>
                </c:pt>
                <c:pt idx="1">
                  <c:v>44805</c:v>
                </c:pt>
                <c:pt idx="2">
                  <c:v>44835</c:v>
                </c:pt>
                <c:pt idx="3">
                  <c:v>44866</c:v>
                </c:pt>
                <c:pt idx="4">
                  <c:v>44896</c:v>
                </c:pt>
                <c:pt idx="5">
                  <c:v>44927</c:v>
                </c:pt>
              </c:numCache>
            </c:numRef>
          </c:cat>
          <c:val>
            <c:numRef>
              <c:f>'CostByService-DataIngestion'!$B$33:$G$33</c:f>
              <c:numCache>
                <c:formatCode>_-[$$-409]* #,##0.00_ ;_-[$$-409]* \-#,##0.00\ ;_-[$$-409]* "-"??_ ;_-@_ </c:formatCode>
                <c:ptCount val="6"/>
                <c:pt idx="0">
                  <c:v>71.424059918300003</c:v>
                </c:pt>
                <c:pt idx="1">
                  <c:v>69.120627886199998</c:v>
                </c:pt>
                <c:pt idx="2">
                  <c:v>71.424048095299995</c:v>
                </c:pt>
                <c:pt idx="3">
                  <c:v>69.120010403199998</c:v>
                </c:pt>
                <c:pt idx="4">
                  <c:v>71.424006589499996</c:v>
                </c:pt>
                <c:pt idx="5">
                  <c:v>71.424003923499995</c:v>
                </c:pt>
              </c:numCache>
            </c:numRef>
          </c:val>
          <c:smooth val="0"/>
          <c:extLst>
            <c:ext xmlns:c16="http://schemas.microsoft.com/office/drawing/2014/chart" uri="{C3380CC4-5D6E-409C-BE32-E72D297353CC}">
              <c16:uniqueId val="{00000004-B98E-4528-904A-30CB831C098B}"/>
            </c:ext>
          </c:extLst>
        </c:ser>
        <c:dLbls>
          <c:showLegendKey val="0"/>
          <c:showVal val="0"/>
          <c:showCatName val="0"/>
          <c:showSerName val="0"/>
          <c:showPercent val="0"/>
          <c:showBubbleSize val="0"/>
        </c:dLbls>
        <c:smooth val="0"/>
        <c:axId val="2129444160"/>
        <c:axId val="2129436672"/>
      </c:lineChart>
      <c:dateAx>
        <c:axId val="21294441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36672"/>
        <c:crosses val="autoZero"/>
        <c:auto val="1"/>
        <c:lblOffset val="100"/>
        <c:baseTimeUnit val="months"/>
      </c:dateAx>
      <c:valAx>
        <c:axId val="21294366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4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19237</xdr:colOff>
      <xdr:row>5</xdr:row>
      <xdr:rowOff>28574</xdr:rowOff>
    </xdr:from>
    <xdr:to>
      <xdr:col>15</xdr:col>
      <xdr:colOff>752475</xdr:colOff>
      <xdr:row>24</xdr:row>
      <xdr:rowOff>171450</xdr:rowOff>
    </xdr:to>
    <xdr:graphicFrame macro="">
      <xdr:nvGraphicFramePr>
        <xdr:cNvPr id="2" name="Chart 1">
          <a:extLst>
            <a:ext uri="{FF2B5EF4-FFF2-40B4-BE49-F238E27FC236}">
              <a16:creationId xmlns:a16="http://schemas.microsoft.com/office/drawing/2014/main" id="{50FB7A57-474B-6829-2342-7237A9D09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62</xdr:row>
      <xdr:rowOff>0</xdr:rowOff>
    </xdr:from>
    <xdr:to>
      <xdr:col>15</xdr:col>
      <xdr:colOff>733425</xdr:colOff>
      <xdr:row>80</xdr:row>
      <xdr:rowOff>114300</xdr:rowOff>
    </xdr:to>
    <xdr:graphicFrame macro="">
      <xdr:nvGraphicFramePr>
        <xdr:cNvPr id="3" name="Chart 2">
          <a:extLst>
            <a:ext uri="{FF2B5EF4-FFF2-40B4-BE49-F238E27FC236}">
              <a16:creationId xmlns:a16="http://schemas.microsoft.com/office/drawing/2014/main" id="{43F6C657-5D90-7450-74CC-11629C765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53688</xdr:colOff>
      <xdr:row>1</xdr:row>
      <xdr:rowOff>47625</xdr:rowOff>
    </xdr:from>
    <xdr:to>
      <xdr:col>1</xdr:col>
      <xdr:colOff>523875</xdr:colOff>
      <xdr:row>3</xdr:row>
      <xdr:rowOff>79815</xdr:rowOff>
    </xdr:to>
    <xdr:pic>
      <xdr:nvPicPr>
        <xdr:cNvPr id="4" name="Picture 3">
          <a:extLst>
            <a:ext uri="{FF2B5EF4-FFF2-40B4-BE49-F238E27FC236}">
              <a16:creationId xmlns:a16="http://schemas.microsoft.com/office/drawing/2014/main" id="{2C4B4691-194D-49D1-A24B-3433AC0779B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688" y="47625"/>
          <a:ext cx="470187" cy="460815"/>
        </a:xfrm>
        <a:prstGeom prst="rect">
          <a:avLst/>
        </a:prstGeom>
      </xdr:spPr>
    </xdr:pic>
    <xdr:clientData/>
  </xdr:twoCellAnchor>
  <xdr:twoCellAnchor>
    <xdr:from>
      <xdr:col>1</xdr:col>
      <xdr:colOff>0</xdr:colOff>
      <xdr:row>31</xdr:row>
      <xdr:rowOff>190499</xdr:rowOff>
    </xdr:from>
    <xdr:to>
      <xdr:col>16</xdr:col>
      <xdr:colOff>19050</xdr:colOff>
      <xdr:row>51</xdr:row>
      <xdr:rowOff>123824</xdr:rowOff>
    </xdr:to>
    <xdr:graphicFrame macro="">
      <xdr:nvGraphicFramePr>
        <xdr:cNvPr id="5" name="Chart 4">
          <a:extLst>
            <a:ext uri="{FF2B5EF4-FFF2-40B4-BE49-F238E27FC236}">
              <a16:creationId xmlns:a16="http://schemas.microsoft.com/office/drawing/2014/main" id="{5C873F3B-A476-41FD-BD17-20629813E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126</xdr:row>
      <xdr:rowOff>38101</xdr:rowOff>
    </xdr:from>
    <xdr:to>
      <xdr:col>16</xdr:col>
      <xdr:colOff>0</xdr:colOff>
      <xdr:row>145</xdr:row>
      <xdr:rowOff>152400</xdr:rowOff>
    </xdr:to>
    <xdr:graphicFrame macro="">
      <xdr:nvGraphicFramePr>
        <xdr:cNvPr id="7" name="Chart 6">
          <a:extLst>
            <a:ext uri="{FF2B5EF4-FFF2-40B4-BE49-F238E27FC236}">
              <a16:creationId xmlns:a16="http://schemas.microsoft.com/office/drawing/2014/main" id="{96577340-C485-26FE-C6B6-5BAF81807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95</xdr:row>
      <xdr:rowOff>0</xdr:rowOff>
    </xdr:from>
    <xdr:to>
      <xdr:col>15</xdr:col>
      <xdr:colOff>733425</xdr:colOff>
      <xdr:row>113</xdr:row>
      <xdr:rowOff>114300</xdr:rowOff>
    </xdr:to>
    <xdr:graphicFrame macro="">
      <xdr:nvGraphicFramePr>
        <xdr:cNvPr id="8" name="Chart 7">
          <a:extLst>
            <a:ext uri="{FF2B5EF4-FFF2-40B4-BE49-F238E27FC236}">
              <a16:creationId xmlns:a16="http://schemas.microsoft.com/office/drawing/2014/main" id="{FDF6F993-124B-4A53-9B53-1FBAA3677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7</xdr:col>
      <xdr:colOff>4074583</xdr:colOff>
      <xdr:row>29</xdr:row>
      <xdr:rowOff>105833</xdr:rowOff>
    </xdr:to>
    <xdr:graphicFrame macro="">
      <xdr:nvGraphicFramePr>
        <xdr:cNvPr id="2" name="Chart 1">
          <a:extLst>
            <a:ext uri="{FF2B5EF4-FFF2-40B4-BE49-F238E27FC236}">
              <a16:creationId xmlns:a16="http://schemas.microsoft.com/office/drawing/2014/main" id="{93933590-23D1-DCCE-9C9E-B01B592DF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4152900</xdr:colOff>
      <xdr:row>23</xdr:row>
      <xdr:rowOff>0</xdr:rowOff>
    </xdr:to>
    <xdr:graphicFrame macro="">
      <xdr:nvGraphicFramePr>
        <xdr:cNvPr id="3" name="Chart 2">
          <a:extLst>
            <a:ext uri="{FF2B5EF4-FFF2-40B4-BE49-F238E27FC236}">
              <a16:creationId xmlns:a16="http://schemas.microsoft.com/office/drawing/2014/main" id="{DE9E9BCB-A0F5-49DB-B6C1-4EC4F132E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4743450</xdr:colOff>
      <xdr:row>24</xdr:row>
      <xdr:rowOff>114301</xdr:rowOff>
    </xdr:to>
    <xdr:graphicFrame macro="">
      <xdr:nvGraphicFramePr>
        <xdr:cNvPr id="3" name="Chart 2">
          <a:extLst>
            <a:ext uri="{FF2B5EF4-FFF2-40B4-BE49-F238E27FC236}">
              <a16:creationId xmlns:a16="http://schemas.microsoft.com/office/drawing/2014/main" id="{DE0A49F3-F05D-455C-8EC4-D1A4C7177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is Karpovs" refreshedDate="44981.659013310185" createdVersion="8" refreshedVersion="8" minRefreshableVersion="3" recordCount="467" xr:uid="{5732C02C-EF83-4305-9ADB-2858ABEC0A3F}">
  <cacheSource type="worksheet">
    <worksheetSource ref="A1:N468" sheet="Raw_export"/>
  </cacheSource>
  <cacheFields count="14">
    <cacheField name="Company" numFmtId="0">
      <sharedItems count="3">
        <s v="NBII"/>
        <s v="NBID"/>
        <s v="X3T"/>
      </sharedItems>
    </cacheField>
    <cacheField name="Department" numFmtId="0">
      <sharedItems count="15">
        <s v="IT SHARED"/>
        <s v="IT OPERATIONS"/>
        <s v="DISE"/>
        <s v="ANALYTICS"/>
        <s v="DHUB"/>
        <s v="NETWORK OPERATIONS"/>
        <s v="PACM"/>
        <s v="OE"/>
        <s v="DECC"/>
        <s v="MARKETING"/>
        <s v="DESIGN"/>
        <s v="RELEASE MANAGEMENT"/>
        <s v="FINANCE"/>
        <s v="PMO"/>
        <s v="R&amp;D"/>
      </sharedItems>
    </cacheField>
    <cacheField name="Concat" numFmtId="0">
      <sharedItems/>
    </cacheField>
    <cacheField name="NBI account" numFmtId="1">
      <sharedItems containsSemiMixedTypes="0" containsString="0" containsNumber="1" containsInteger="1" minValue="50846046342" maxValue="995859378892"/>
    </cacheField>
    <cacheField name="NBI account name" numFmtId="0">
      <sharedItems/>
    </cacheField>
    <cacheField name="appenv" numFmtId="0">
      <sharedItems/>
    </cacheField>
    <cacheField name="Application" numFmtId="0">
      <sharedItems count="39">
        <s v="IT Shared"/>
        <s v="Security Operations"/>
        <s v="DISE"/>
        <s v="Dataplatform"/>
        <s v="DHUB"/>
        <s v="SLS OPS"/>
        <s v="PACM Custom"/>
        <s v="OE Observability"/>
        <s v="NOKIA Observability"/>
        <s v="Atlasssian"/>
        <s v="OE Miscellaneous"/>
        <s v="GE SW"/>
        <s v="OEDS"/>
        <s v="Snaplogic"/>
        <s v="CCB"/>
        <s v="PremDB"/>
        <s v="Notification Framework"/>
        <s v="SecurePortal"/>
        <s v="SP Portal"/>
        <s v="Testing"/>
        <s v="Public Portal"/>
        <s v="GE Abstraction"/>
        <s v="Nokia"/>
        <s v="Backups"/>
        <s v="CCB Adapter"/>
        <s v="OE Support"/>
        <s v="OE Microservices"/>
        <s v="Arcgis"/>
        <s v="MTLS"/>
        <s v="Billing Query"/>
        <s v="BirthCert"/>
        <s v="Release Mgt"/>
        <s v="Pulse"/>
        <s v="OE Sonalake"/>
        <s v="SAP"/>
        <s v="PowerBI"/>
        <s v="Sage"/>
        <s v="POC"/>
        <s v="Untagged Dataplatform" u="1"/>
      </sharedItems>
    </cacheField>
    <cacheField name="Environment" numFmtId="0">
      <sharedItems count="12">
        <s v="adm"/>
        <s v="shr"/>
        <s v="prd"/>
        <s v="ioe"/>
        <s v="dev"/>
        <s v="sit"/>
        <s v="bau"/>
        <s v="pre"/>
        <s v="spi"/>
        <s v="uat"/>
        <s v="Sandbox"/>
        <s v="qas"/>
      </sharedItems>
    </cacheField>
    <cacheField name="Aug-22" numFmtId="164">
      <sharedItems containsSemiMixedTypes="0" containsString="0" containsNumber="1" minValue="-1508.6669430976001" maxValue="12557.8831477569"/>
    </cacheField>
    <cacheField name="Sep-22" numFmtId="164">
      <sharedItems containsSemiMixedTypes="0" containsString="0" containsNumber="1" minValue="-1455.9051389425999" maxValue="13483.0964291777"/>
    </cacheField>
    <cacheField name="Oct-22" numFmtId="164">
      <sharedItems containsSemiMixedTypes="0" containsString="0" containsNumber="1" minValue="-1578.9080192979" maxValue="14271.373767663699"/>
    </cacheField>
    <cacheField name="Nov-22" numFmtId="164">
      <sharedItems containsSemiMixedTypes="0" containsString="0" containsNumber="1" minValue="-1468.5335205889" maxValue="17552.6293889015"/>
    </cacheField>
    <cacheField name="Dec-22" numFmtId="164">
      <sharedItems containsSemiMixedTypes="0" containsString="0" containsNumber="1" minValue="-1599.0205961613001" maxValue="25873.325157471601"/>
    </cacheField>
    <cacheField name="Jan-23" numFmtId="164">
      <sharedItems containsSemiMixedTypes="0" containsString="0" containsNumber="1" minValue="-1600.7755162588001" maxValue="20650.68080772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7">
  <r>
    <x v="0"/>
    <x v="0"/>
    <s v="NBIIIT SHARED"/>
    <n v="684896838139"/>
    <s v="Audit"/>
    <s v="No Tagkey: appenv"/>
    <x v="0"/>
    <x v="0"/>
    <n v="0.3494258354"/>
    <n v="0.388821584"/>
    <n v="0.39390230929999998"/>
    <n v="0.40506595839999998"/>
    <n v="0.44524010609999998"/>
    <n v="0.53781393720000004"/>
  </r>
  <r>
    <x v="0"/>
    <x v="0"/>
    <s v="NBIIIT SHARED"/>
    <n v="205735986182"/>
    <s v="Log archive"/>
    <s v="No Tagkey: appenv"/>
    <x v="0"/>
    <x v="0"/>
    <n v="26.8633339764"/>
    <n v="27.400073664000001"/>
    <n v="28.669295826700001"/>
    <n v="29.229268488799999"/>
    <n v="30.941186612300001"/>
    <n v="29.496155629499999"/>
  </r>
  <r>
    <x v="0"/>
    <x v="0"/>
    <s v="NBIIIT SHARED"/>
    <n v="205735986182"/>
    <s v="Log archive"/>
    <s v="hsting-shr"/>
    <x v="0"/>
    <x v="1"/>
    <n v="2.0449460000000001E-4"/>
    <n v="2.0089500000000001E-4"/>
    <n v="2.0371279999999999E-4"/>
    <n v="1.9954900000000001E-4"/>
    <n v="2.0449460000000001E-4"/>
    <n v="2.1412579999999999E-4"/>
  </r>
  <r>
    <x v="0"/>
    <x v="0"/>
    <s v="NBIIIT SHARED"/>
    <n v="733300097684"/>
    <s v="nbi-cbcs-hosting"/>
    <s v="No Tagkey: appenv"/>
    <x v="0"/>
    <x v="2"/>
    <n v="7.3054846899999998E-2"/>
    <n v="6.25457507E-2"/>
    <n v="7.1470660599999999E-2"/>
    <n v="7.3291319300000005E-2"/>
    <n v="7.8010191699999995E-2"/>
    <n v="9.4566534899999999E-2"/>
  </r>
  <r>
    <x v="0"/>
    <x v="1"/>
    <s v="NBIIIT OPERATIONS"/>
    <n v="67198926750"/>
    <s v="nbi-data-ingestion"/>
    <s v="No Tagkey: appenv"/>
    <x v="1"/>
    <x v="2"/>
    <n v="2153.9796943775"/>
    <n v="1975.4001154364"/>
    <n v="2023.0856518154001"/>
    <n v="1990.1063796035"/>
    <n v="2059.5223382466002"/>
    <n v="2332.9285072196999"/>
  </r>
  <r>
    <x v="1"/>
    <x v="2"/>
    <s v="NBIDDISE"/>
    <n v="67198926750"/>
    <s v="nbi-data-ingestion"/>
    <s v="dinxfergw4sftp-prd"/>
    <x v="2"/>
    <x v="2"/>
    <n v="223.24561918629999"/>
    <n v="216.1286259506"/>
    <n v="223.2865646626"/>
    <n v="216.03363954989999"/>
    <n v="223.22658507040001"/>
    <n v="223.24941710690001"/>
  </r>
  <r>
    <x v="1"/>
    <x v="2"/>
    <s v="NBIDDISE"/>
    <n v="67198926750"/>
    <s v="nbi-data-ingestion"/>
    <s v="hsting-shr"/>
    <x v="2"/>
    <x v="1"/>
    <n v="108.6251109868"/>
    <n v="86.421396303099996"/>
    <n v="71.425047984000003"/>
    <n v="69.1209964528"/>
    <n v="71.425015630199994"/>
    <n v="71.427995561499998"/>
  </r>
  <r>
    <x v="1"/>
    <x v="2"/>
    <s v="NBIDDISE"/>
    <n v="67198926750"/>
    <s v="nbi-data-ingestion"/>
    <s v="ndi-prd"/>
    <x v="2"/>
    <x v="2"/>
    <n v="7.2287176171"/>
    <n v="7.5123069535000004"/>
    <n v="8.3391900447000005"/>
    <n v="10.0281630281"/>
    <n v="10.789701926699999"/>
    <n v="11.079565174700001"/>
  </r>
  <r>
    <x v="1"/>
    <x v="2"/>
    <s v="NBIDDISE"/>
    <n v="67198926750"/>
    <s v="nbi-data-ingestion"/>
    <s v="ndi-ioe"/>
    <x v="2"/>
    <x v="3"/>
    <n v="1.2402488E-2"/>
    <n v="1.23292872E-2"/>
    <n v="1.2246917100000001E-2"/>
    <n v="1.21874329E-2"/>
    <n v="1.27344451E-2"/>
    <n v="1.36489084E-2"/>
  </r>
  <r>
    <x v="1"/>
    <x v="2"/>
    <s v="NBIDDISE"/>
    <n v="67198926750"/>
    <s v="nbi-data-ingestion"/>
    <s v="sftpgw-prd"/>
    <x v="2"/>
    <x v="2"/>
    <n v="3.1E-4"/>
    <n v="2.9999999999999997E-4"/>
    <n v="3.1E-4"/>
    <n v="2.9999999999999997E-4"/>
    <n v="3.1E-4"/>
    <n v="1.075E-3"/>
  </r>
  <r>
    <x v="0"/>
    <x v="3"/>
    <s v="NBIIANALYTICS"/>
    <n v="604772689052"/>
    <s v="nbi-data-platform"/>
    <s v="No Tagkey: appenv"/>
    <x v="3"/>
    <x v="2"/>
    <n v="8647.8268986272997"/>
    <n v="9384.6198998258005"/>
    <n v="8621.0793382600004"/>
    <n v="8055.1360052402997"/>
    <n v="4683.1450107185001"/>
    <n v="3858.3053200682002"/>
  </r>
  <r>
    <x v="0"/>
    <x v="3"/>
    <s v="NBIIANALYTICS"/>
    <n v="604772689052"/>
    <s v="nbi-data-platform"/>
    <s v="hsting-shr"/>
    <x v="3"/>
    <x v="1"/>
    <n v="1497.9258565485"/>
    <n v="2020.3116941927999"/>
    <n v="3138.354672638"/>
    <n v="2657.0980794540001"/>
    <n v="2137.4956716327001"/>
    <n v="1259.9347976035999"/>
  </r>
  <r>
    <x v="1"/>
    <x v="4"/>
    <s v="NBIDDHUB"/>
    <n v="604772689052"/>
    <s v="nbi-data-platform"/>
    <s v="hub-prd"/>
    <x v="4"/>
    <x v="2"/>
    <n v="1477.2662703628"/>
    <n v="1100.2242699057999"/>
    <n v="1053.9748171583999"/>
    <n v="1116.7776433365"/>
    <n v="1260.3950278929001"/>
    <n v="1323.8992264000999"/>
  </r>
  <r>
    <x v="0"/>
    <x v="5"/>
    <s v="NBIINETWORK OPERATIONS"/>
    <n v="604772689052"/>
    <s v="nbi-data-platform"/>
    <s v="SLS-EFS-SWG-test"/>
    <x v="5"/>
    <x v="4"/>
    <n v="0"/>
    <n v="0"/>
    <n v="0"/>
    <n v="0"/>
    <n v="1150.6702857509999"/>
    <n v="1852.2348274599001"/>
  </r>
  <r>
    <x v="1"/>
    <x v="6"/>
    <s v="NBIDPACM"/>
    <n v="604772689052"/>
    <s v="nbi-data-platform"/>
    <s v="NBID-WindowsInstanceNew"/>
    <x v="6"/>
    <x v="2"/>
    <n v="0"/>
    <n v="0"/>
    <n v="0"/>
    <n v="6.0580981999999999"/>
    <n v="346.70993870490003"/>
    <n v="346.71316284990002"/>
  </r>
  <r>
    <x v="0"/>
    <x v="5"/>
    <s v="NBIINETWORK OPERATIONS"/>
    <n v="604772689052"/>
    <s v="nbi-data-platform"/>
    <s v="NBID-WindowsInstance"/>
    <x v="5"/>
    <x v="2"/>
    <n v="0"/>
    <n v="0"/>
    <n v="0"/>
    <n v="0"/>
    <n v="288.4352341426"/>
    <n v="350.0689507797"/>
  </r>
  <r>
    <x v="0"/>
    <x v="5"/>
    <s v="NBIINETWORK OPERATIONS"/>
    <n v="604772689052"/>
    <s v="nbi-data-platform"/>
    <s v="ndp-es-sit"/>
    <x v="7"/>
    <x v="5"/>
    <n v="0"/>
    <n v="0"/>
    <n v="0"/>
    <n v="0"/>
    <n v="127.69681904239999"/>
    <n v="156.2614388879"/>
  </r>
  <r>
    <x v="0"/>
    <x v="5"/>
    <s v="NBIINETWORK OPERATIONS"/>
    <n v="604772689052"/>
    <s v="nbi-data-platform"/>
    <s v="ndp-es-ioe"/>
    <x v="7"/>
    <x v="3"/>
    <n v="0"/>
    <n v="0"/>
    <n v="0"/>
    <n v="0"/>
    <n v="127.6960919898"/>
    <n v="156.25892003280001"/>
  </r>
  <r>
    <x v="0"/>
    <x v="5"/>
    <s v="NBIINETWORK OPERATIONS"/>
    <n v="604772689052"/>
    <s v="nbi-data-platform"/>
    <s v="ndp-es-prd"/>
    <x v="7"/>
    <x v="2"/>
    <n v="0"/>
    <n v="0"/>
    <n v="0"/>
    <n v="0"/>
    <n v="127.4891058691"/>
    <n v="156.26416113810001"/>
  </r>
  <r>
    <x v="0"/>
    <x v="5"/>
    <s v="NBIINETWORK OPERATIONS"/>
    <n v="604772689052"/>
    <s v="nbi-data-platform"/>
    <s v="NBID-WindowsInstance-Vol"/>
    <x v="5"/>
    <x v="2"/>
    <n v="0"/>
    <n v="0"/>
    <n v="0"/>
    <n v="0"/>
    <n v="54.201612891400003"/>
    <n v="65.999999985599999"/>
  </r>
  <r>
    <x v="1"/>
    <x v="6"/>
    <s v="NBIDPACM"/>
    <n v="604772689052"/>
    <s v="nbi-data-platform"/>
    <s v="NBID-WindowsInstanceNew-vol"/>
    <x v="6"/>
    <x v="2"/>
    <n v="0"/>
    <n v="0"/>
    <n v="0"/>
    <n v="0"/>
    <n v="54.201612891400003"/>
    <n v="65.999999985599999"/>
  </r>
  <r>
    <x v="0"/>
    <x v="5"/>
    <s v="NBIINETWORK OPERATIONS"/>
    <n v="604772689052"/>
    <s v="nbi-data-platform"/>
    <s v="rds-grafana-prd"/>
    <x v="7"/>
    <x v="2"/>
    <n v="0"/>
    <n v="0"/>
    <n v="0"/>
    <n v="0"/>
    <n v="53.592852932900001"/>
    <n v="65.473008281099993"/>
  </r>
  <r>
    <x v="0"/>
    <x v="5"/>
    <s v="NBIINETWORK OPERATIONS"/>
    <n v="604772689052"/>
    <s v="nbi-data-platform"/>
    <s v="SLS-Storagegateway-vol"/>
    <x v="5"/>
    <x v="2"/>
    <n v="0"/>
    <n v="0"/>
    <n v="0"/>
    <n v="0"/>
    <n v="41.915914016599999"/>
    <n v="51.040000046400003"/>
  </r>
  <r>
    <x v="0"/>
    <x v="0"/>
    <s v="NBIIIT SHARED"/>
    <n v="604772689052"/>
    <s v="nbi-data-platform"/>
    <s v="TA-Bastion-MANUAL-ndp-prd"/>
    <x v="0"/>
    <x v="2"/>
    <n v="0"/>
    <n v="0"/>
    <n v="0"/>
    <n v="0"/>
    <n v="39.111426763099999"/>
    <n v="47.634023661400001"/>
  </r>
  <r>
    <x v="0"/>
    <x v="5"/>
    <s v="NBIINETWORK OPERATIONS"/>
    <n v="604772689052"/>
    <s v="nbi-data-platform"/>
    <s v="SLS-Test-Instance1-vol"/>
    <x v="5"/>
    <x v="2"/>
    <n v="0"/>
    <n v="0"/>
    <n v="0"/>
    <n v="0"/>
    <n v="27.5705539993"/>
    <n v="33.572000287199998"/>
  </r>
  <r>
    <x v="0"/>
    <x v="5"/>
    <s v="NBIINETWORK OPERATIONS"/>
    <n v="604772689052"/>
    <s v="nbi-data-platform"/>
    <s v="ndp-backups-prometheus"/>
    <x v="7"/>
    <x v="2"/>
    <n v="0"/>
    <n v="0"/>
    <n v="0"/>
    <n v="0"/>
    <n v="21.875826040500002"/>
    <n v="27.125531371899999"/>
  </r>
  <r>
    <x v="0"/>
    <x v="5"/>
    <s v="NBIINETWORK OPERATIONS"/>
    <n v="604772689052"/>
    <s v="nbi-data-platform"/>
    <s v="SLS-Full-System-Test-vol"/>
    <x v="5"/>
    <x v="2"/>
    <n v="0"/>
    <n v="0"/>
    <n v="0"/>
    <n v="0"/>
    <n v="20.343672272300001"/>
    <n v="24.7720002792"/>
  </r>
  <r>
    <x v="0"/>
    <x v="5"/>
    <s v="NBIINETWORK OPERATIONS"/>
    <n v="604772689052"/>
    <s v="nbi-data-platform"/>
    <s v="ndp-sls-rhel7-DB-vol"/>
    <x v="5"/>
    <x v="2"/>
    <n v="0"/>
    <n v="0"/>
    <n v="0"/>
    <n v="0"/>
    <n v="20.343672272300001"/>
    <n v="24.7720002792"/>
  </r>
  <r>
    <x v="0"/>
    <x v="5"/>
    <s v="NBIINETWORK OPERATIONS"/>
    <n v="604772689052"/>
    <s v="nbi-data-platform"/>
    <s v="ndp-sls-glacier-fr"/>
    <x v="5"/>
    <x v="2"/>
    <n v="0"/>
    <n v="0"/>
    <n v="0"/>
    <n v="0"/>
    <n v="19.317373394899999"/>
    <n v="23.953344076200001"/>
  </r>
  <r>
    <x v="0"/>
    <x v="5"/>
    <s v="NBIINETWORK OPERATIONS"/>
    <n v="604772689052"/>
    <s v="nbi-data-platform"/>
    <s v="PrometheusHA-Vol"/>
    <x v="7"/>
    <x v="2"/>
    <n v="0"/>
    <n v="0"/>
    <n v="0"/>
    <n v="0"/>
    <n v="18.0672043175"/>
    <n v="22.000000020000002"/>
  </r>
  <r>
    <x v="0"/>
    <x v="5"/>
    <s v="NBIINETWORK OPERATIONS"/>
    <n v="604772689052"/>
    <s v="nbi-data-platform"/>
    <s v="PrometheusNewHA-Volume"/>
    <x v="7"/>
    <x v="2"/>
    <n v="0"/>
    <n v="0"/>
    <n v="0"/>
    <n v="0"/>
    <n v="18.0672043175"/>
    <n v="22.000000020000002"/>
  </r>
  <r>
    <x v="0"/>
    <x v="3"/>
    <s v="NBIIANALYTICS"/>
    <n v="604772689052"/>
    <s v="nbi-data-platform"/>
    <s v="ndp-prd"/>
    <x v="3"/>
    <x v="2"/>
    <n v="11.32"/>
    <n v="11"/>
    <n v="0"/>
    <n v="0"/>
    <n v="0"/>
    <n v="0"/>
  </r>
  <r>
    <x v="0"/>
    <x v="5"/>
    <s v="NBIINETWORK OPERATIONS"/>
    <n v="604772689052"/>
    <s v="nbi-data-platform"/>
    <s v="PrometheusHA"/>
    <x v="7"/>
    <x v="2"/>
    <n v="0"/>
    <n v="0"/>
    <n v="0"/>
    <n v="0"/>
    <n v="8.2656054618999999"/>
    <n v="10.203049548499999"/>
  </r>
  <r>
    <x v="0"/>
    <x v="7"/>
    <s v="NBIIOE"/>
    <n v="604772689052"/>
    <s v="nbi-data-platform"/>
    <s v="efs-explorer-prd"/>
    <x v="7"/>
    <x v="2"/>
    <n v="0"/>
    <n v="0"/>
    <n v="0"/>
    <n v="0"/>
    <n v="7.7137551128000004"/>
    <n v="9.3803425131000004"/>
  </r>
  <r>
    <x v="0"/>
    <x v="5"/>
    <s v="NBIINETWORK OPERATIONS"/>
    <n v="604772689052"/>
    <s v="nbi-data-platform"/>
    <s v="SLSRhelInstanceVolume"/>
    <x v="5"/>
    <x v="2"/>
    <n v="0"/>
    <n v="0"/>
    <n v="0"/>
    <n v="0"/>
    <n v="7.2268817270000003"/>
    <n v="8.8000000079999996"/>
  </r>
  <r>
    <x v="0"/>
    <x v="3"/>
    <s v="NBIIANALYTICS"/>
    <n v="604772689052"/>
    <s v="nbi-data-platform"/>
    <s v="NBI-TA"/>
    <x v="3"/>
    <x v="2"/>
    <n v="0"/>
    <n v="0"/>
    <n v="0"/>
    <n v="0"/>
    <n v="5.0505376389999999"/>
    <n v="6.1600000055999997"/>
  </r>
  <r>
    <x v="0"/>
    <x v="5"/>
    <s v="NBIINETWORK OPERATIONS"/>
    <n v="604772689052"/>
    <s v="nbi-data-platform"/>
    <s v="ndp-sls-glacier-da"/>
    <x v="5"/>
    <x v="2"/>
    <n v="0"/>
    <n v="0"/>
    <n v="0"/>
    <n v="0"/>
    <n v="4.3959510827999999"/>
    <n v="5.4507571083000004"/>
  </r>
  <r>
    <x v="0"/>
    <x v="5"/>
    <s v="NBIINETWORK OPERATIONS"/>
    <n v="604772689052"/>
    <s v="nbi-data-platform"/>
    <s v="ndp-sls-rhel7-DB-backup"/>
    <x v="5"/>
    <x v="2"/>
    <n v="0"/>
    <n v="0"/>
    <n v="0"/>
    <n v="0"/>
    <n v="4.25"/>
    <n v="5.27"/>
  </r>
  <r>
    <x v="0"/>
    <x v="0"/>
    <s v="NBIIIT SHARED"/>
    <n v="604772689052"/>
    <s v="nbi-data-platform"/>
    <s v="TA-Bastion-ndp-prd-vol"/>
    <x v="0"/>
    <x v="2"/>
    <n v="0"/>
    <n v="0"/>
    <n v="0"/>
    <n v="0"/>
    <n v="2.1645161310000001"/>
    <n v="2.6400000023999999"/>
  </r>
  <r>
    <x v="0"/>
    <x v="5"/>
    <s v="NBIINETWORK OPERATIONS"/>
    <n v="604772689052"/>
    <s v="nbi-data-platform"/>
    <s v="ndp-efs-explorer-vol"/>
    <x v="7"/>
    <x v="2"/>
    <n v="0"/>
    <n v="0"/>
    <n v="0"/>
    <n v="0"/>
    <n v="0.57815056259999997"/>
    <n v="0.70400003040000003"/>
  </r>
  <r>
    <x v="0"/>
    <x v="5"/>
    <s v="NBIINETWORK OPERATIONS"/>
    <n v="604772689052"/>
    <s v="nbi-data-platform"/>
    <s v="ndp-sls-glacier-ir"/>
    <x v="5"/>
    <x v="2"/>
    <n v="0"/>
    <n v="0"/>
    <n v="0"/>
    <n v="0"/>
    <n v="0.30287508429999999"/>
    <n v="0.37535967059999997"/>
  </r>
  <r>
    <x v="1"/>
    <x v="4"/>
    <s v="NBIDDHUB"/>
    <n v="604772689052"/>
    <s v="nbi-data-platform"/>
    <s v="hub-DHub-vol"/>
    <x v="4"/>
    <x v="2"/>
    <n v="0"/>
    <n v="0"/>
    <n v="0"/>
    <n v="0"/>
    <n v="5.0693966600000001E-2"/>
    <n v="0"/>
  </r>
  <r>
    <x v="0"/>
    <x v="5"/>
    <s v="NBIINETWORK OPERATIONS"/>
    <n v="604772689052"/>
    <s v="nbi-data-platform"/>
    <s v="efs-prometheusHA-prd"/>
    <x v="8"/>
    <x v="2"/>
    <n v="0"/>
    <n v="0"/>
    <n v="0"/>
    <n v="0"/>
    <n v="1.10809377E-2"/>
    <n v="1.35373032E-2"/>
  </r>
  <r>
    <x v="0"/>
    <x v="6"/>
    <s v="NBIIPACM"/>
    <n v="604772689052"/>
    <s v="nbi-data-platform"/>
    <s v="ndp-WindowsInstances-Scheduler-ConfigTable"/>
    <x v="6"/>
    <x v="2"/>
    <n v="0"/>
    <n v="0"/>
    <n v="0"/>
    <n v="0"/>
    <n v="8.2553899E-3"/>
    <n v="1.01056759E-2"/>
  </r>
  <r>
    <x v="0"/>
    <x v="3"/>
    <s v="NBIIANALYTICS"/>
    <n v="604772689052"/>
    <s v="nbi-data-platform"/>
    <s v="ndp-tools-prd"/>
    <x v="3"/>
    <x v="2"/>
    <n v="2.7000000000000001E-3"/>
    <n v="2.405E-3"/>
    <n v="2.3649999999999999E-3"/>
    <n v="2.2950000000000002E-3"/>
    <n v="2.3449999999999999E-3"/>
    <n v="2.2899999999999999E-3"/>
  </r>
  <r>
    <x v="0"/>
    <x v="7"/>
    <s v="NBIIOE"/>
    <n v="604772689052"/>
    <s v="nbi-data-platform"/>
    <s v="efs-grafana-prd"/>
    <x v="7"/>
    <x v="2"/>
    <n v="0"/>
    <n v="0"/>
    <n v="0"/>
    <n v="0"/>
    <n v="6.7627978000000004E-3"/>
    <n v="4.4229628999999998E-3"/>
  </r>
  <r>
    <x v="0"/>
    <x v="5"/>
    <s v="NBIINETWORK OPERATIONS"/>
    <n v="604772689052"/>
    <s v="nbi-data-platform"/>
    <s v="SLSRhelStartStop-ConfigTable"/>
    <x v="5"/>
    <x v="2"/>
    <n v="0"/>
    <n v="0"/>
    <n v="0"/>
    <n v="0"/>
    <n v="4.1283637999999998E-3"/>
    <n v="5.0521326000000002E-3"/>
  </r>
  <r>
    <x v="0"/>
    <x v="5"/>
    <s v="NBIINETWORK OPERATIONS"/>
    <n v="604772689052"/>
    <s v="nbi-data-platform"/>
    <s v="SLS-Full-System-Test-Workinghours"/>
    <x v="5"/>
    <x v="2"/>
    <n v="0"/>
    <n v="0"/>
    <n v="0"/>
    <n v="0"/>
    <n v="4.1269617999999996E-3"/>
    <n v="5.0535325000000001E-3"/>
  </r>
  <r>
    <x v="0"/>
    <x v="5"/>
    <s v="NBIINETWORK OPERATIONS"/>
    <n v="604772689052"/>
    <s v="nbi-data-platform"/>
    <s v="SLSRhelStartStop-Scheduler"/>
    <x v="5"/>
    <x v="2"/>
    <n v="0"/>
    <n v="0"/>
    <n v="0"/>
    <n v="0"/>
    <n v="2.1691394999999998E-3"/>
    <n v="2.6575745E-3"/>
  </r>
  <r>
    <x v="0"/>
    <x v="5"/>
    <s v="NBIINETWORK OPERATIONS"/>
    <n v="604772689052"/>
    <s v="nbi-data-platform"/>
    <s v="Scheduler-StateTable-ndp-WindowsInstances"/>
    <x v="5"/>
    <x v="2"/>
    <n v="0"/>
    <n v="0"/>
    <n v="0"/>
    <n v="0"/>
    <n v="2.1352163000000002E-3"/>
    <n v="2.6143321000000001E-3"/>
  </r>
  <r>
    <x v="0"/>
    <x v="5"/>
    <s v="NBIINETWORK OPERATIONS"/>
    <n v="604772689052"/>
    <s v="nbi-data-platform"/>
    <s v="SLS-Full-System-Test-Workinghours-StateTable"/>
    <x v="5"/>
    <x v="2"/>
    <n v="0"/>
    <n v="0"/>
    <n v="0"/>
    <n v="0"/>
    <n v="2.1346503000000002E-3"/>
    <n v="2.6140368E-3"/>
  </r>
  <r>
    <x v="0"/>
    <x v="7"/>
    <s v="NBIIOE"/>
    <n v="604772689052"/>
    <s v="nbi-data-platform"/>
    <s v="efs-logstash-prd"/>
    <x v="7"/>
    <x v="2"/>
    <n v="0"/>
    <n v="0"/>
    <n v="0"/>
    <n v="0"/>
    <n v="1.3115479E-3"/>
    <n v="3.1406547999999999E-3"/>
  </r>
  <r>
    <x v="0"/>
    <x v="5"/>
    <s v="NBIINETWORK OPERATIONS"/>
    <n v="604772689052"/>
    <s v="nbi-data-platform"/>
    <s v="ndp-grafana-dbcluster-upgrade-cluster-snapshot"/>
    <x v="7"/>
    <x v="2"/>
    <n v="0"/>
    <n v="0"/>
    <n v="0"/>
    <n v="0"/>
    <n v="1.8820032E-3"/>
    <n v="2.3029776000000001E-3"/>
  </r>
  <r>
    <x v="0"/>
    <x v="5"/>
    <s v="NBIINETWORK OPERATIONS"/>
    <n v="604772689052"/>
    <s v="nbi-data-platform"/>
    <s v="ndp-grafana-db-backup-cluster"/>
    <x v="7"/>
    <x v="2"/>
    <n v="0"/>
    <n v="0"/>
    <n v="0"/>
    <n v="0"/>
    <n v="1.6771072E-3"/>
    <n v="2.0522496000000001E-3"/>
  </r>
  <r>
    <x v="0"/>
    <x v="5"/>
    <s v="NBIINETWORK OPERATIONS"/>
    <n v="604772689052"/>
    <s v="nbi-data-platform"/>
    <s v="preupgrade-ndp-grafana-dbcluster"/>
    <x v="7"/>
    <x v="2"/>
    <n v="0"/>
    <n v="0"/>
    <n v="0"/>
    <n v="0"/>
    <n v="1.6771072E-3"/>
    <n v="2.0522496000000001E-3"/>
  </r>
  <r>
    <x v="0"/>
    <x v="5"/>
    <s v="NBIINETWORK OPERATIONS"/>
    <n v="604772689052"/>
    <s v="nbi-data-platform"/>
    <s v="preupgrade-ndp-grafana-dbcluster-upgrade-cluster"/>
    <x v="7"/>
    <x v="2"/>
    <n v="0"/>
    <n v="0"/>
    <n v="0"/>
    <n v="0"/>
    <n v="1.6766815999999999E-3"/>
    <n v="2.0517287999999999E-3"/>
  </r>
  <r>
    <x v="0"/>
    <x v="5"/>
    <s v="NBIINETWORK OPERATIONS"/>
    <n v="604772689052"/>
    <s v="nbi-data-platform"/>
    <s v="ndp-grafana-db-08092021"/>
    <x v="7"/>
    <x v="2"/>
    <n v="0"/>
    <n v="0"/>
    <n v="0"/>
    <n v="0"/>
    <n v="1.2001312E-3"/>
    <n v="1.4685816E-3"/>
  </r>
  <r>
    <x v="0"/>
    <x v="5"/>
    <s v="NBIINETWORK OPERATIONS"/>
    <n v="604772689052"/>
    <s v="nbi-data-platform"/>
    <s v="ndp-grafana-dbcluster-snapshot-230621"/>
    <x v="7"/>
    <x v="2"/>
    <n v="0"/>
    <n v="0"/>
    <n v="0"/>
    <n v="0"/>
    <n v="1.1270496E-3"/>
    <n v="1.3791528000000001E-3"/>
  </r>
  <r>
    <x v="0"/>
    <x v="7"/>
    <s v="NBIIOE"/>
    <n v="604772689052"/>
    <s v="nbi-data-platform"/>
    <s v="efs-logstash-pre"/>
    <x v="7"/>
    <x v="2"/>
    <n v="0"/>
    <n v="0"/>
    <n v="0"/>
    <n v="0"/>
    <n v="5.6427189999999996E-4"/>
    <n v="1.0363957999999999E-3"/>
  </r>
  <r>
    <x v="0"/>
    <x v="7"/>
    <s v="NBIIOE"/>
    <n v="604772689052"/>
    <s v="nbi-data-platform"/>
    <s v="efs-logstash-ioe"/>
    <x v="7"/>
    <x v="2"/>
    <n v="0"/>
    <n v="0"/>
    <n v="0"/>
    <n v="0"/>
    <n v="2.1832E-5"/>
    <n v="2.68029E-5"/>
  </r>
  <r>
    <x v="0"/>
    <x v="7"/>
    <s v="NBIIOE"/>
    <n v="604772689052"/>
    <s v="nbi-data-platform"/>
    <s v="efs-logstash-sit"/>
    <x v="7"/>
    <x v="2"/>
    <n v="0"/>
    <n v="0"/>
    <n v="0"/>
    <n v="0"/>
    <n v="2.1769499999999999E-5"/>
    <n v="2.6597999999999998E-5"/>
  </r>
  <r>
    <x v="0"/>
    <x v="5"/>
    <s v="NBIINETWORK OPERATIONS"/>
    <n v="604772689052"/>
    <s v="nbi-data-platform"/>
    <s v="efs-telegraf-prd"/>
    <x v="8"/>
    <x v="2"/>
    <n v="0"/>
    <n v="0"/>
    <n v="0"/>
    <n v="0"/>
    <n v="3.2507000000000001E-6"/>
    <n v="3.9866000000000001E-6"/>
  </r>
  <r>
    <x v="0"/>
    <x v="5"/>
    <s v="NBIINETWORK OPERATIONS"/>
    <n v="604772689052"/>
    <s v="nbi-data-platform"/>
    <s v="efs-sls-test-efs"/>
    <x v="8"/>
    <x v="2"/>
    <n v="0"/>
    <n v="0"/>
    <n v="0"/>
    <n v="0"/>
    <n v="1.5275E-6"/>
    <n v="1.8662E-6"/>
  </r>
  <r>
    <x v="0"/>
    <x v="5"/>
    <s v="NBIINETWORK OPERATIONS"/>
    <n v="604772689052"/>
    <s v="nbi-data-platform"/>
    <s v="SLS-Full-System-Test-MaintenanceWindowTable"/>
    <x v="5"/>
    <x v="2"/>
    <n v="0"/>
    <n v="0"/>
    <n v="0"/>
    <n v="0"/>
    <n v="0"/>
    <n v="0"/>
  </r>
  <r>
    <x v="0"/>
    <x v="5"/>
    <s v="NBIINETWORK OPERATIONS"/>
    <n v="604772689052"/>
    <s v="nbi-data-platform"/>
    <s v="SLSRhelStartStop-MaintenanceWindowTable"/>
    <x v="5"/>
    <x v="2"/>
    <n v="0"/>
    <n v="0"/>
    <n v="0"/>
    <n v="0"/>
    <n v="0"/>
    <n v="0"/>
  </r>
  <r>
    <x v="0"/>
    <x v="6"/>
    <s v="NBIIPACM"/>
    <n v="604772689052"/>
    <s v="nbi-data-platform"/>
    <s v="ndp-WindowsInstances-Scheduler-MaintenanceWindowTable"/>
    <x v="6"/>
    <x v="2"/>
    <n v="0"/>
    <n v="0"/>
    <n v="0"/>
    <n v="0"/>
    <n v="0"/>
    <n v="0"/>
  </r>
  <r>
    <x v="1"/>
    <x v="4"/>
    <s v="NBIDDHUB"/>
    <n v="347205018860"/>
    <s v="nbi-data-platform-ioe"/>
    <s v="hub-ioe"/>
    <x v="4"/>
    <x v="3"/>
    <n v="1047.7803921902"/>
    <n v="1014.4404647182"/>
    <n v="1037.5327927487001"/>
    <n v="1083.6703330708001"/>
    <n v="1205.9708747954001"/>
    <n v="1153.2529796717999"/>
  </r>
  <r>
    <x v="1"/>
    <x v="4"/>
    <s v="NBIDDHUB"/>
    <n v="347205018860"/>
    <s v="nbi-data-platform-ioe"/>
    <s v="No Tagkey: appenv"/>
    <x v="4"/>
    <x v="3"/>
    <n v="431.29329423870001"/>
    <n v="504.63074838379998"/>
    <n v="399.97751929050003"/>
    <n v="438.29766253579999"/>
    <n v="1329.5115683989"/>
    <n v="1329.0401482899999"/>
  </r>
  <r>
    <x v="0"/>
    <x v="3"/>
    <s v="NBIIANALYTICS"/>
    <n v="347205018860"/>
    <s v="nbi-data-platform-ioe"/>
    <s v="ndp-ioe"/>
    <x v="3"/>
    <x v="3"/>
    <n v="74.880973217199994"/>
    <n v="70.464811622400006"/>
    <n v="72.831626945400004"/>
    <n v="72.321921568799993"/>
    <n v="75.107204763699997"/>
    <n v="75.440470838099998"/>
  </r>
  <r>
    <x v="0"/>
    <x v="3"/>
    <s v="NBIIANALYTICS"/>
    <n v="347205018860"/>
    <s v="nbi-data-platform-ioe"/>
    <s v="hsting-shr"/>
    <x v="3"/>
    <x v="1"/>
    <n v="37.2490923549"/>
    <n v="36.063676458300002"/>
    <n v="37.249268886199999"/>
    <n v="36.049732315599996"/>
    <n v="37.2467011349"/>
    <n v="37.251585116299999"/>
  </r>
  <r>
    <x v="1"/>
    <x v="4"/>
    <s v="NBIDDHUB"/>
    <n v="347205018860"/>
    <s v="nbi-data-platform-ioe"/>
    <s v="hub"/>
    <x v="4"/>
    <x v="3"/>
    <n v="2.9429089999999998E-4"/>
    <n v="2.5125229999999998E-4"/>
    <n v="2.1755860000000001E-4"/>
    <n v="1.4608159999999999E-4"/>
    <n v="1.7533889999999999E-4"/>
    <n v="1.6865439999999999E-4"/>
  </r>
  <r>
    <x v="0"/>
    <x v="1"/>
    <s v="NBIIIT OPERATIONS"/>
    <n v="72040814527"/>
    <s v="nbi-oe-atlassian"/>
    <s v="No Tagkey: appenv"/>
    <x v="9"/>
    <x v="4"/>
    <n v="23.9932393102"/>
    <n v="23.977872614100001"/>
    <n v="23.9923266879"/>
    <n v="23.949170754499999"/>
    <n v="23.930087616600002"/>
    <n v="23.943988641899999"/>
  </r>
  <r>
    <x v="0"/>
    <x v="7"/>
    <s v="NBIIOE"/>
    <n v="204196752750"/>
    <s v="nbi-oe-bau"/>
    <s v="No Tagkey: appenv"/>
    <x v="10"/>
    <x v="6"/>
    <n v="2095.2315156469999"/>
    <n v="1793.9737349182999"/>
    <n v="1542.1050029551"/>
    <n v="1473.5034487203"/>
    <n v="1426.6228769924001"/>
    <n v="1433.7348699433001"/>
  </r>
  <r>
    <x v="0"/>
    <x v="7"/>
    <s v="NBIIOE"/>
    <n v="204196752750"/>
    <s v="nbi-oe-bau"/>
    <s v="smlwld-dev"/>
    <x v="11"/>
    <x v="6"/>
    <n v="1925.0277290112001"/>
    <n v="1602.1220377784"/>
    <n v="1585.8717017677"/>
    <n v="1507.6128481976"/>
    <n v="1433.0289331375"/>
    <n v="1429.5451039128"/>
  </r>
  <r>
    <x v="0"/>
    <x v="1"/>
    <s v="NBIIIT OPERATIONS"/>
    <n v="204196752750"/>
    <s v="nbi-oe-bau"/>
    <s v="jircon-dev"/>
    <x v="9"/>
    <x v="4"/>
    <n v="484.1236343672"/>
    <n v="470.83746487159999"/>
    <n v="483.7217413441"/>
    <n v="470.72821826320001"/>
    <n v="484.76924483760001"/>
    <n v="484.1969460153"/>
  </r>
  <r>
    <x v="0"/>
    <x v="1"/>
    <s v="NBIIIT OPERATIONS"/>
    <n v="204196752750"/>
    <s v="nbi-oe-bau"/>
    <s v="svcdsk-bau"/>
    <x v="9"/>
    <x v="6"/>
    <n v="15.347674683299999"/>
    <n v="470.31775916729998"/>
    <n v="453.63758436749998"/>
    <n v="439.43285923449997"/>
    <n v="452.44999940939999"/>
    <n v="452.38372671740001"/>
  </r>
  <r>
    <x v="0"/>
    <x v="8"/>
    <s v="NBIIDECC"/>
    <n v="204196752750"/>
    <s v="nbi-oe-bau"/>
    <s v="oeds-dev"/>
    <x v="12"/>
    <x v="4"/>
    <n v="371.14389814020001"/>
    <n v="359.36173998240002"/>
    <n v="336.94601169890001"/>
    <n v="323.07453601819998"/>
    <n v="333.24799596000003"/>
    <n v="333.64655959729998"/>
  </r>
  <r>
    <x v="0"/>
    <x v="7"/>
    <s v="NBIIOE"/>
    <n v="204196752750"/>
    <s v="nbi-oe-bau"/>
    <s v="smlwld-bau"/>
    <x v="11"/>
    <x v="6"/>
    <n v="305.87185513999998"/>
    <n v="290.64879418999999"/>
    <n v="309.02986213999998"/>
    <n v="190.83920649999999"/>
    <n v="205.18443001"/>
    <n v="224.26544923"/>
  </r>
  <r>
    <x v="0"/>
    <x v="7"/>
    <s v="NBIIOE"/>
    <n v="204196752750"/>
    <s v="nbi-oe-bau"/>
    <s v="snplgc-dev"/>
    <x v="13"/>
    <x v="6"/>
    <n v="226.68119323280001"/>
    <n v="137.7954649237"/>
    <n v="143.94398795320001"/>
    <n v="139.38336544360001"/>
    <n v="143.32922884160001"/>
    <n v="143.7081512995"/>
  </r>
  <r>
    <x v="0"/>
    <x v="7"/>
    <s v="NBIIOE"/>
    <n v="204196752750"/>
    <s v="nbi-oe-bau"/>
    <s v="ccb-dev"/>
    <x v="14"/>
    <x v="6"/>
    <n v="208.0097943257"/>
    <n v="153.5512617096"/>
    <n v="133.88971215940001"/>
    <n v="127.6690258495"/>
    <n v="131.9193080389"/>
    <n v="131.98905933169999"/>
  </r>
  <r>
    <x v="0"/>
    <x v="1"/>
    <s v="NBIIIT OPERATIONS"/>
    <n v="204196752750"/>
    <s v="nbi-oe-bau"/>
    <s v="svcdsk-dev"/>
    <x v="9"/>
    <x v="4"/>
    <n v="224.0399393209"/>
    <n v="129.1113187979"/>
    <n v="133.05288083939999"/>
    <n v="129.0181023378"/>
    <n v="132.79444767850001"/>
    <n v="132.8737117812"/>
  </r>
  <r>
    <x v="0"/>
    <x v="7"/>
    <s v="NBIIOE"/>
    <n v="204196752750"/>
    <s v="nbi-oe-bau"/>
    <s v="premdb-dev"/>
    <x v="15"/>
    <x v="6"/>
    <n v="206.5486232248"/>
    <n v="126.334515555"/>
    <n v="147.272325376"/>
    <n v="125.49351081330001"/>
    <n v="142.87049355790001"/>
    <n v="130.55194107240001"/>
  </r>
  <r>
    <x v="0"/>
    <x v="0"/>
    <s v="NBIIIT SHARED"/>
    <n v="204196752750"/>
    <s v="nbi-oe-bau"/>
    <s v="hsting-shr"/>
    <x v="0"/>
    <x v="1"/>
    <n v="136.221640643"/>
    <n v="200.86145712379999"/>
    <n v="143.1730348538"/>
    <n v="120.4061995802"/>
    <n v="123.86208914229999"/>
    <n v="124.75460723099999"/>
  </r>
  <r>
    <x v="0"/>
    <x v="7"/>
    <s v="NBIIOE"/>
    <n v="204196752750"/>
    <s v="nbi-oe-bau"/>
    <s v="smlwld-adm-dev"/>
    <x v="11"/>
    <x v="6"/>
    <n v="140.04239524210001"/>
    <n v="135.66110772019999"/>
    <n v="141.3111461341"/>
    <n v="137.27452267730001"/>
    <n v="140.96979602339999"/>
    <n v="140.30304551410001"/>
  </r>
  <r>
    <x v="0"/>
    <x v="7"/>
    <s v="NBIIOE"/>
    <n v="204196752750"/>
    <s v="nbi-oe-bau"/>
    <s v="notifw-dev"/>
    <x v="16"/>
    <x v="6"/>
    <n v="178.89731702180001"/>
    <n v="125.97103972310001"/>
    <n v="112.93103279650001"/>
    <n v="107.7981390086"/>
    <n v="111.1179862149"/>
    <n v="111.1476692999"/>
  </r>
  <r>
    <x v="0"/>
    <x v="8"/>
    <s v="NBIIDECC"/>
    <n v="204196752750"/>
    <s v="nbi-oe-bau"/>
    <s v="secprt-dev"/>
    <x v="17"/>
    <x v="4"/>
    <n v="148.76403665879999"/>
    <n v="95.134243980600004"/>
    <n v="90.565690837999995"/>
    <n v="87.228781119999994"/>
    <n v="90.243075736799995"/>
    <n v="90.107111118000006"/>
  </r>
  <r>
    <x v="0"/>
    <x v="7"/>
    <s v="NBIIOE"/>
    <n v="204196752750"/>
    <s v="nbi-oe-bau"/>
    <s v="spport-dev"/>
    <x v="18"/>
    <x v="6"/>
    <n v="138.7799536876"/>
    <n v="87.108853541100004"/>
    <n v="90.093515374500001"/>
    <n v="87.295722206899995"/>
    <n v="90.2150166168"/>
    <n v="90.042311356699997"/>
  </r>
  <r>
    <x v="0"/>
    <x v="7"/>
    <s v="NBIIOE"/>
    <n v="204196752750"/>
    <s v="nbi-oe-bau"/>
    <s v="tstmgt-bau"/>
    <x v="19"/>
    <x v="6"/>
    <n v="119.03870170659999"/>
    <n v="76.558115100899997"/>
    <n v="78.155855752799994"/>
    <n v="76.476527042599997"/>
    <n v="79.384618833800005"/>
    <n v="79.169095821100001"/>
  </r>
  <r>
    <x v="0"/>
    <x v="7"/>
    <s v="NBIIOE"/>
    <n v="204196752750"/>
    <s v="nbi-oe-bau"/>
    <s v="bau"/>
    <x v="10"/>
    <x v="6"/>
    <n v="98.039763980000004"/>
    <n v="91.188763640000005"/>
    <n v="76.194687259999995"/>
    <n v="66.934845999999993"/>
    <n v="59.214726640000002"/>
    <n v="96.594702580000003"/>
  </r>
  <r>
    <x v="0"/>
    <x v="9"/>
    <s v="NBIIMARKETING"/>
    <n v="204196752750"/>
    <s v="nbi-oe-bau"/>
    <s v="pubprt-dev"/>
    <x v="20"/>
    <x v="4"/>
    <n v="89.631452632199995"/>
    <n v="74.642347945599994"/>
    <n v="77.341034745399995"/>
    <n v="75.009717311800003"/>
    <n v="77.264022872599995"/>
    <n v="76.980985732199997"/>
  </r>
  <r>
    <x v="0"/>
    <x v="7"/>
    <s v="NBIIOE"/>
    <n v="204196752750"/>
    <s v="nbi-oe-bau"/>
    <s v="smlwldabs-dev"/>
    <x v="21"/>
    <x v="4"/>
    <n v="0"/>
    <n v="46.426293186300001"/>
    <n v="84.842986753399998"/>
    <n v="82.1321363104"/>
    <n v="84.786210706000006"/>
    <n v="84.829506196599993"/>
  </r>
  <r>
    <x v="0"/>
    <x v="5"/>
    <s v="NBIINETWORK OPERATIONS"/>
    <n v="204196752750"/>
    <s v="nbi-oe-bau"/>
    <s v="nokialb-dev"/>
    <x v="22"/>
    <x v="4"/>
    <n v="56.246406250900002"/>
    <n v="54.432002858899999"/>
    <n v="56.246411109999997"/>
    <n v="54.432000444400003"/>
    <n v="56.246400000000001"/>
    <n v="56.246402888600002"/>
  </r>
  <r>
    <x v="0"/>
    <x v="0"/>
    <s v="NBIIIT SHARED"/>
    <n v="204196752750"/>
    <s v="nbi-oe-bau"/>
    <s v="backups-bau"/>
    <x v="23"/>
    <x v="6"/>
    <n v="53.316961322099999"/>
    <n v="50.405287463000001"/>
    <n v="50.426956393099999"/>
    <n v="52.952986404999997"/>
    <n v="51.098579963799999"/>
    <n v="50.256242030899998"/>
  </r>
  <r>
    <x v="0"/>
    <x v="7"/>
    <s v="NBIIOE"/>
    <n v="204196752750"/>
    <s v="nbi-oe-bau"/>
    <s v="tstmgt-sit"/>
    <x v="19"/>
    <x v="6"/>
    <n v="44.000000040000003"/>
    <n v="44.000000063999998"/>
    <n v="44.000000040000003"/>
    <n v="44.000000063999998"/>
    <n v="44.000000040000003"/>
    <n v="43.572986150699997"/>
  </r>
  <r>
    <x v="0"/>
    <x v="7"/>
    <s v="NBIIOE"/>
    <n v="204196752750"/>
    <s v="nbi-oe-bau"/>
    <s v="rds-smlwld-app-dev01"/>
    <x v="11"/>
    <x v="6"/>
    <n v="38.499999979199998"/>
    <n v="38.499999983999999"/>
    <n v="38.499999979199998"/>
    <n v="38.499999983999999"/>
    <n v="38.499999979199998"/>
    <n v="38.131932849800002"/>
  </r>
  <r>
    <x v="0"/>
    <x v="7"/>
    <s v="NBIIOE"/>
    <n v="204196752750"/>
    <s v="nbi-oe-bau"/>
    <s v="tstmgt-dev"/>
    <x v="19"/>
    <x v="6"/>
    <n v="48.924180647500002"/>
    <n v="29.370442272999998"/>
    <n v="30.1801751209"/>
    <n v="29.386225273699999"/>
    <n v="30.0392785437"/>
    <n v="30.078759484900001"/>
  </r>
  <r>
    <x v="0"/>
    <x v="0"/>
    <s v="NBIIIT SHARED"/>
    <n v="204196752750"/>
    <s v="nbi-oe-bau"/>
    <s v="backups-adm"/>
    <x v="23"/>
    <x v="0"/>
    <n v="27.3092229668"/>
    <n v="29.481176875500001"/>
    <n v="30.368044335499999"/>
    <n v="30.750247031600001"/>
    <n v="31.203532032599998"/>
    <n v="31.139388623599999"/>
  </r>
  <r>
    <x v="0"/>
    <x v="7"/>
    <s v="NBIIOE"/>
    <n v="204196752750"/>
    <s v="nbi-oe-bau"/>
    <s v="ccb-adptr-dev"/>
    <x v="24"/>
    <x v="6"/>
    <n v="45.497858852599997"/>
    <n v="44.2882209976"/>
    <n v="21.107122623199999"/>
    <n v="18.231711888100001"/>
    <n v="18.8393018312"/>
    <n v="18.842224797099998"/>
  </r>
  <r>
    <x v="0"/>
    <x v="7"/>
    <s v="NBIIOE"/>
    <n v="204196752750"/>
    <s v="nbi-oe-bau"/>
    <s v="smlwld-jmxtrans-dev"/>
    <x v="11"/>
    <x v="6"/>
    <n v="35.574470285099999"/>
    <n v="25.138939201500001"/>
    <n v="19.0051785241"/>
    <n v="18.447939632800001"/>
    <n v="18.8947609861"/>
    <n v="18.906958810700001"/>
  </r>
  <r>
    <x v="0"/>
    <x v="7"/>
    <s v="NBIIOE"/>
    <n v="204196752750"/>
    <s v="nbi-oe-bau"/>
    <s v="smlwrld-bau"/>
    <x v="11"/>
    <x v="6"/>
    <n v="23"/>
    <n v="40.754836269999998"/>
    <n v="40.748985759999997"/>
    <n v="0"/>
    <n v="0"/>
    <n v="0"/>
  </r>
  <r>
    <x v="0"/>
    <x v="7"/>
    <s v="NBIIOE"/>
    <n v="204196752750"/>
    <s v="nbi-oe-bau"/>
    <s v="apptest-bau"/>
    <x v="19"/>
    <x v="6"/>
    <n v="31.316698240000001"/>
    <n v="37.971691970000002"/>
    <n v="32.043630970000002"/>
    <n v="0"/>
    <n v="0"/>
    <n v="0"/>
  </r>
  <r>
    <x v="0"/>
    <x v="7"/>
    <s v="NBIIOE"/>
    <n v="204196752750"/>
    <s v="nbi-oe-bau"/>
    <s v="mgdsvc-dev"/>
    <x v="10"/>
    <x v="6"/>
    <n v="11.791873023000001"/>
    <n v="11.4445932383"/>
    <n v="11.875776481200001"/>
    <n v="11.4525644671"/>
    <n v="11.8778444729"/>
    <n v="11.810132770299999"/>
  </r>
  <r>
    <x v="0"/>
    <x v="7"/>
    <s v="NBIIOE"/>
    <n v="204196752750"/>
    <s v="nbi-oe-bau"/>
    <s v="snplgcdev"/>
    <x v="13"/>
    <x v="6"/>
    <n v="9.9999999144"/>
    <n v="10.000000008000001"/>
    <n v="9.9999999144"/>
    <n v="10.000000008000001"/>
    <n v="9.9999999144"/>
    <n v="9.9999999144"/>
  </r>
  <r>
    <x v="0"/>
    <x v="1"/>
    <s v="NBIIIT OPERATIONS"/>
    <n v="204196752750"/>
    <s v="nbi-oe-bau"/>
    <s v="jircon-prd"/>
    <x v="9"/>
    <x v="2"/>
    <n v="6.1378447848000004"/>
    <n v="9.8266959419000006"/>
    <n v="10.285524153500001"/>
    <n v="10.0820712698"/>
    <n v="10.536580366900001"/>
    <n v="10.819316557600001"/>
  </r>
  <r>
    <x v="0"/>
    <x v="7"/>
    <s v="NBIIOE"/>
    <n v="204196752750"/>
    <s v="nbi-oe-bau"/>
    <s v="smlwldcallback-dev"/>
    <x v="11"/>
    <x v="6"/>
    <n v="6.6676884684999997"/>
    <n v="6.4129945252000002"/>
    <n v="6.6044155256000003"/>
    <n v="6.4020632187000004"/>
    <n v="6.6420658872000002"/>
    <n v="6.6582541808000002"/>
  </r>
  <r>
    <x v="0"/>
    <x v="7"/>
    <s v="NBIIOE"/>
    <n v="204196752750"/>
    <s v="nbi-oe-bau"/>
    <s v="premdbdev"/>
    <x v="15"/>
    <x v="6"/>
    <n v="18.748799999999999"/>
    <n v="18.143999999999998"/>
    <n v="1.5624"/>
    <n v="0"/>
    <n v="0"/>
    <n v="0"/>
  </r>
  <r>
    <x v="0"/>
    <x v="7"/>
    <s v="NBIIOE"/>
    <n v="204196752750"/>
    <s v="nbi-oe-bau"/>
    <s v="smlwld-ioe"/>
    <x v="11"/>
    <x v="3"/>
    <n v="8.3166829599999996"/>
    <n v="8.3169679999999993"/>
    <n v="8.3147850400000003"/>
    <n v="0"/>
    <n v="0"/>
    <n v="0"/>
  </r>
  <r>
    <x v="0"/>
    <x v="1"/>
    <s v="NBIIIT OPERATIONS"/>
    <n v="204196752750"/>
    <s v="nbi-oe-bau"/>
    <s v="oesupp-dev"/>
    <x v="25"/>
    <x v="4"/>
    <n v="0.66147461169999999"/>
    <n v="0.66147461100000005"/>
    <n v="0.66147461169999999"/>
    <n v="0.64263590650000002"/>
    <n v="0.5000000013"/>
    <n v="0.5000000013"/>
  </r>
  <r>
    <x v="0"/>
    <x v="7"/>
    <s v="NBIIOE"/>
    <n v="204196752750"/>
    <s v="nbi-oe-bau"/>
    <s v="app-shared-dev"/>
    <x v="26"/>
    <x v="6"/>
    <n v="0.1264267885"/>
    <n v="0.1021389322"/>
    <n v="0.1249755617"/>
    <n v="0.11237481100000001"/>
    <n v="0.1068184859"/>
    <n v="0.25458536980000002"/>
  </r>
  <r>
    <x v="0"/>
    <x v="7"/>
    <s v="NBIIOE"/>
    <n v="204196752750"/>
    <s v="nbi-oe-bau"/>
    <s v="lineth-dev"/>
    <x v="26"/>
    <x v="6"/>
    <n v="0.13570471640000001"/>
    <n v="0.12951544749999999"/>
    <n v="0.13342729240000001"/>
    <n v="0.1301140788"/>
    <n v="0.1356617286"/>
    <n v="0.13564840319999999"/>
  </r>
  <r>
    <x v="1"/>
    <x v="10"/>
    <s v="NBIDDESIGN"/>
    <n v="204196752750"/>
    <s v="nbi-oe-bau"/>
    <s v="arcgis-dev"/>
    <x v="27"/>
    <x v="6"/>
    <n v="0"/>
    <n v="1.667111E-4"/>
    <n v="2.3445190000000002E-3"/>
    <n v="1.40637035E-2"/>
    <n v="4.7266642000000003E-3"/>
    <n v="5.8642429999999999E-3"/>
  </r>
  <r>
    <x v="0"/>
    <x v="7"/>
    <s v="NBIIOE"/>
    <n v="204196752750"/>
    <s v="nbi-oe-bau"/>
    <s v="appclient-api-dev"/>
    <x v="26"/>
    <x v="6"/>
    <n v="2.568E-3"/>
    <n v="2.4740000000000001E-3"/>
    <n v="2.4020729000000002E-3"/>
    <n v="2.2474999999999999E-3"/>
    <n v="2.2239999999999998E-3"/>
    <n v="2.6489999999999999E-3"/>
  </r>
  <r>
    <x v="0"/>
    <x v="7"/>
    <s v="NBIIOE"/>
    <n v="204196752750"/>
    <s v="nbi-oe-bau"/>
    <s v="mtls-dev"/>
    <x v="28"/>
    <x v="6"/>
    <n v="8.040632E-4"/>
    <n v="7.9456920000000003E-4"/>
    <n v="8.3983270000000001E-4"/>
    <n v="8.3183789999999997E-4"/>
    <n v="8.2931140000000003E-4"/>
    <n v="3.6882333000000001E-3"/>
  </r>
  <r>
    <x v="0"/>
    <x v="0"/>
    <s v="NBIIIT SHARED"/>
    <n v="204196752750"/>
    <s v="nbi-oe-bau"/>
    <s v="hosting-shared"/>
    <x v="0"/>
    <x v="6"/>
    <n v="1.253E-3"/>
    <n v="1.214E-3"/>
    <n v="1.256E-3"/>
    <n v="1.2225000000000001E-3"/>
    <n v="1.2639999999999999E-3"/>
    <n v="1.519E-3"/>
  </r>
  <r>
    <x v="0"/>
    <x v="7"/>
    <s v="NBIIOE"/>
    <n v="204196752750"/>
    <s v="nbi-oe-bau"/>
    <s v="webint-dev"/>
    <x v="19"/>
    <x v="6"/>
    <n v="4.4733620000000001E-4"/>
    <n v="4.5402160000000002E-4"/>
    <n v="4.8043689999999997E-4"/>
    <n v="5.0363670000000004E-4"/>
    <n v="4.6084910000000003E-4"/>
    <n v="4.3185083999999997E-3"/>
  </r>
  <r>
    <x v="0"/>
    <x v="7"/>
    <s v="NBIIOE"/>
    <n v="204196752750"/>
    <s v="nbi-oe-bau"/>
    <s v="preorderlocker-dev"/>
    <x v="26"/>
    <x v="6"/>
    <n v="1.2974002000000001E-3"/>
    <n v="7.7526250000000004E-4"/>
    <n v="7.7921049999999997E-4"/>
    <n v="9.412887E-4"/>
    <n v="7.7307190000000005E-4"/>
    <n v="8.1322600000000001E-4"/>
  </r>
  <r>
    <x v="0"/>
    <x v="7"/>
    <s v="NBIIOE"/>
    <n v="204196752750"/>
    <s v="nbi-oe-bau"/>
    <s v="ordertracker-dev"/>
    <x v="26"/>
    <x v="6"/>
    <n v="1.3320133E-3"/>
    <n v="8.8552409999999998E-4"/>
    <n v="6.9897299999999998E-4"/>
    <n v="6.2300949999999995E-4"/>
    <n v="6.1115210000000004E-4"/>
    <n v="6.7419340000000004E-4"/>
  </r>
  <r>
    <x v="0"/>
    <x v="7"/>
    <s v="NBIIOE"/>
    <n v="204196752750"/>
    <s v="nbi-oe-bau"/>
    <s v="mgdsvc-monitoring-dev"/>
    <x v="10"/>
    <x v="6"/>
    <n v="1.4584900000000001E-4"/>
    <n v="1.1616221E-3"/>
    <n v="5.0263680000000005E-4"/>
    <n v="5.2616559999999998E-4"/>
    <n v="6.3564399999999999E-4"/>
    <n v="5.8778879999999995E-4"/>
  </r>
  <r>
    <x v="0"/>
    <x v="1"/>
    <s v="NBIIIT OPERATIONS"/>
    <n v="204196752750"/>
    <s v="nbi-oe-bau"/>
    <s v="jira-bau"/>
    <x v="9"/>
    <x v="6"/>
    <n v="3.0124889999999998E-4"/>
    <n v="1.850484E-4"/>
    <n v="2.1361669999999999E-4"/>
    <n v="1.9943860000000001E-4"/>
    <n v="1.850613E-4"/>
    <n v="1.3535069000000001E-3"/>
  </r>
  <r>
    <x v="0"/>
    <x v="7"/>
    <s v="NBIIOE"/>
    <n v="204196752750"/>
    <s v="nbi-oe-bau"/>
    <s v="dlqarchive-dev"/>
    <x v="26"/>
    <x v="6"/>
    <n v="1.8297640000000001E-4"/>
    <n v="1.5415639999999999E-4"/>
    <n v="1.9413310000000001E-4"/>
    <n v="1.7333750000000001E-4"/>
    <n v="1.533087E-4"/>
    <n v="1.5227164E-3"/>
  </r>
  <r>
    <x v="0"/>
    <x v="7"/>
    <s v="NBIIOE"/>
    <n v="204196752750"/>
    <s v="nbi-oe-bau"/>
    <s v="workingdays-dev"/>
    <x v="26"/>
    <x v="6"/>
    <n v="2.05E-5"/>
    <n v="3.5958299999999998E-5"/>
    <n v="1.5999999999999999E-5"/>
    <n v="2.2500000000000001E-5"/>
    <n v="2.4000000000000001E-5"/>
    <n v="2.7900000000000001E-4"/>
  </r>
  <r>
    <x v="0"/>
    <x v="7"/>
    <s v="NBIIOE"/>
    <n v="204196752750"/>
    <s v="nbi-oe-bau"/>
    <s v="reasoncodemap-dev"/>
    <x v="26"/>
    <x v="6"/>
    <n v="3.1840800000000002E-5"/>
    <n v="3.2825399999999999E-5"/>
    <n v="3.1698200000000001E-5"/>
    <n v="3.15371E-5"/>
    <n v="3.1692500000000002E-5"/>
    <n v="3.2558100000000003E-5"/>
  </r>
  <r>
    <x v="0"/>
    <x v="7"/>
    <s v="NBIIOE"/>
    <n v="204196752750"/>
    <s v="nbi-oe-bau"/>
    <s v="provfw-dev"/>
    <x v="26"/>
    <x v="6"/>
    <n v="3.7650600000000002E-5"/>
    <n v="3.2848200000000002E-5"/>
    <n v="2.50564E-5"/>
    <n v="2.6893000000000002E-5"/>
    <n v="2.03839E-5"/>
    <n v="2.08802E-5"/>
  </r>
  <r>
    <x v="0"/>
    <x v="7"/>
    <s v="NBIIOE"/>
    <n v="204196752750"/>
    <s v="nbi-oe-bau"/>
    <s v="lineregister-dev"/>
    <x v="26"/>
    <x v="6"/>
    <n v="1.23129E-5"/>
    <n v="7.4433000000000004E-6"/>
    <n v="1.1375999999999999E-6"/>
    <n v="1.1490999999999999E-6"/>
    <n v="1.1316000000000001E-6"/>
    <n v="1.1708000000000001E-6"/>
  </r>
  <r>
    <x v="0"/>
    <x v="7"/>
    <s v="NBIIOE"/>
    <n v="204196752750"/>
    <s v="nbi-oe-bau"/>
    <s v="billing-query-dev"/>
    <x v="29"/>
    <x v="4"/>
    <n v="5.6599999999999996E-7"/>
    <n v="0"/>
    <n v="0"/>
    <n v="0"/>
    <n v="0"/>
    <n v="0"/>
  </r>
  <r>
    <x v="0"/>
    <x v="7"/>
    <s v="NBIIOE"/>
    <n v="204196752750"/>
    <s v="nbi-oe-bau"/>
    <s v="birthcertstub-dev"/>
    <x v="30"/>
    <x v="6"/>
    <n v="3.417E-7"/>
    <n v="0"/>
    <n v="0"/>
    <n v="0"/>
    <n v="0"/>
    <n v="0"/>
  </r>
  <r>
    <x v="0"/>
    <x v="7"/>
    <s v="NBIIOE"/>
    <n v="50846046342"/>
    <s v="nbi-oe-ioe"/>
    <s v="smlwld-ioe"/>
    <x v="11"/>
    <x v="3"/>
    <n v="3187.0648059320001"/>
    <n v="2602.0277115590002"/>
    <n v="2814.4394060748"/>
    <n v="2798.2350113337002"/>
    <n v="2580.0645011728998"/>
    <n v="3309.7228869771998"/>
  </r>
  <r>
    <x v="0"/>
    <x v="7"/>
    <s v="NBIIOE"/>
    <n v="50846046342"/>
    <s v="nbi-oe-ioe"/>
    <s v="No Tagkey: appenv"/>
    <x v="10"/>
    <x v="3"/>
    <n v="2308.0598966470002"/>
    <n v="2031.4998495473001"/>
    <n v="1975.5288819144"/>
    <n v="2320.4886022331002"/>
    <n v="2061.5271932767"/>
    <n v="2269.2487350770002"/>
  </r>
  <r>
    <x v="0"/>
    <x v="7"/>
    <s v="NBIIOE"/>
    <n v="50846046342"/>
    <s v="nbi-oe-ioe"/>
    <s v="mtls-ioe"/>
    <x v="28"/>
    <x v="3"/>
    <n v="400.00841146779999"/>
    <n v="400.00743146479999"/>
    <n v="400.00752847349997"/>
    <n v="400.00724862430002"/>
    <n v="400.00736722080001"/>
    <n v="400.00729776219998"/>
  </r>
  <r>
    <x v="0"/>
    <x v="7"/>
    <s v="NBIIOE"/>
    <n v="50846046342"/>
    <s v="nbi-oe-ioe"/>
    <s v="smlwld-adm-ioe"/>
    <x v="11"/>
    <x v="3"/>
    <n v="349.01341463789998"/>
    <n v="337.3318214098"/>
    <n v="348.77817950010001"/>
    <n v="337.27410201790002"/>
    <n v="348.11431058099998"/>
    <n v="360.6795658007"/>
  </r>
  <r>
    <x v="0"/>
    <x v="8"/>
    <s v="NBIIDECC"/>
    <n v="50846046342"/>
    <s v="nbi-oe-ioe"/>
    <s v="oeds-ioe"/>
    <x v="12"/>
    <x v="3"/>
    <n v="333.74970044240001"/>
    <n v="323.080448816"/>
    <n v="333.66323230889998"/>
    <n v="323.08752649659999"/>
    <n v="333.65656139340001"/>
    <n v="333.65657201890002"/>
  </r>
  <r>
    <x v="0"/>
    <x v="7"/>
    <s v="NBIIOE"/>
    <n v="50846046342"/>
    <s v="nbi-oe-ioe"/>
    <s v="snplgc-ioe"/>
    <x v="13"/>
    <x v="3"/>
    <n v="229.12043608420001"/>
    <n v="232.13583926609999"/>
    <n v="244.71192716460001"/>
    <n v="237.14508116760001"/>
    <n v="244.3363096045"/>
    <n v="244.49214545710001"/>
  </r>
  <r>
    <x v="0"/>
    <x v="0"/>
    <s v="NBIIIT SHARED"/>
    <n v="50846046342"/>
    <s v="nbi-oe-ioe"/>
    <s v="hsting-shr"/>
    <x v="0"/>
    <x v="1"/>
    <n v="226.9677145576"/>
    <n v="222.78028415040001"/>
    <n v="234.18458172850001"/>
    <n v="225.79830181060001"/>
    <n v="232.7932954815"/>
    <n v="233.49677954520001"/>
  </r>
  <r>
    <x v="0"/>
    <x v="7"/>
    <s v="NBIIOE"/>
    <n v="50846046342"/>
    <s v="nbi-oe-ioe"/>
    <s v="premdb-ioe"/>
    <x v="15"/>
    <x v="3"/>
    <n v="130.05665493399999"/>
    <n v="141.21275794050001"/>
    <n v="141.67226632289999"/>
    <n v="128.38079560910001"/>
    <n v="149.66492149359999"/>
    <n v="137.67501550989999"/>
  </r>
  <r>
    <x v="0"/>
    <x v="7"/>
    <s v="NBIIOE"/>
    <n v="50846046342"/>
    <s v="nbi-oe-ioe"/>
    <s v="ccb-ioe"/>
    <x v="14"/>
    <x v="3"/>
    <n v="153.0256207438"/>
    <n v="147.6188593514"/>
    <n v="131.87169574519999"/>
    <n v="127.7882293686"/>
    <n v="132.03747504660001"/>
    <n v="132.05732546479999"/>
  </r>
  <r>
    <x v="0"/>
    <x v="7"/>
    <s v="NBIIOE"/>
    <n v="50846046342"/>
    <s v="nbi-oe-ioe"/>
    <s v="notifw-ioe"/>
    <x v="16"/>
    <x v="3"/>
    <n v="127.5126333006"/>
    <n v="126.8364766083"/>
    <n v="132.99709127489999"/>
    <n v="128.97831718329999"/>
    <n v="133.7362020226"/>
    <n v="133.85171117760001"/>
  </r>
  <r>
    <x v="0"/>
    <x v="8"/>
    <s v="NBIIDECC"/>
    <n v="50846046342"/>
    <s v="nbi-oe-ioe"/>
    <s v="secprt-ioe"/>
    <x v="17"/>
    <x v="3"/>
    <n v="92.698177378400004"/>
    <n v="90.373559799800006"/>
    <n v="90.013324573700004"/>
    <n v="87.234230592000003"/>
    <n v="90.107066171300005"/>
    <n v="90.113698359500006"/>
  </r>
  <r>
    <x v="0"/>
    <x v="7"/>
    <s v="NBIIOE"/>
    <n v="50846046342"/>
    <s v="nbi-oe-ioe"/>
    <s v="smlwldabs-ioe"/>
    <x v="21"/>
    <x v="3"/>
    <n v="88.907765145599996"/>
    <n v="85.872432590200006"/>
    <n v="90.394708047999998"/>
    <n v="87.9013005045"/>
    <n v="90.442173172300002"/>
    <n v="90.529991077999995"/>
  </r>
  <r>
    <x v="0"/>
    <x v="7"/>
    <s v="NBIIOE"/>
    <n v="50846046342"/>
    <s v="nbi-oe-ioe"/>
    <s v="spport-ioe"/>
    <x v="18"/>
    <x v="3"/>
    <n v="85.016722186600006"/>
    <n v="85.681902913900004"/>
    <n v="90.067632866300002"/>
    <n v="87.315459919399999"/>
    <n v="90.166975669600006"/>
    <n v="90.202722933100006"/>
  </r>
  <r>
    <x v="0"/>
    <x v="0"/>
    <s v="NBIIIT SHARED"/>
    <n v="50846046342"/>
    <s v="nbi-oe-ioe"/>
    <s v="backups-shr"/>
    <x v="23"/>
    <x v="1"/>
    <n v="70.774102923499996"/>
    <n v="69.163386715800002"/>
    <n v="69.613715495899996"/>
    <n v="67.2308472271"/>
    <n v="64.814734224299997"/>
    <n v="71.712477332399999"/>
  </r>
  <r>
    <x v="0"/>
    <x v="5"/>
    <s v="NBIINETWORK OPERATIONS"/>
    <n v="50846046342"/>
    <s v="nbi-oe-ioe"/>
    <s v="nokialb-ioe"/>
    <x v="22"/>
    <x v="3"/>
    <n v="56.246418738099997"/>
    <n v="54.432036275999998"/>
    <n v="56.246471917699999"/>
    <n v="54.432043901199997"/>
    <n v="56.246425772599999"/>
    <n v="56.246420760900001"/>
  </r>
  <r>
    <x v="0"/>
    <x v="7"/>
    <s v="NBIIOE"/>
    <n v="50846046342"/>
    <s v="nbi-oe-ioe"/>
    <s v="tstmgt-ioe"/>
    <x v="19"/>
    <x v="3"/>
    <n v="68.707318490000006"/>
    <n v="52.055594929999998"/>
    <n v="51.469734870000003"/>
    <n v="46.984678549999998"/>
    <n v="55.61217276"/>
    <n v="37.704515479999998"/>
  </r>
  <r>
    <x v="0"/>
    <x v="0"/>
    <s v="NBIIIT SHARED"/>
    <n v="50846046342"/>
    <s v="nbi-oe-ioe"/>
    <s v="snapshotexp-ioe"/>
    <x v="0"/>
    <x v="3"/>
    <n v="38.445654066899998"/>
    <n v="39.889287175299998"/>
    <n v="41.143537411700002"/>
    <n v="42.358507900500001"/>
    <n v="44.475608948999998"/>
    <n v="46.029288616000002"/>
  </r>
  <r>
    <x v="0"/>
    <x v="7"/>
    <s v="NBIIOE"/>
    <n v="50846046342"/>
    <s v="nbi-oe-ioe"/>
    <s v="smlwlm-ioe"/>
    <x v="11"/>
    <x v="3"/>
    <n v="55.677665359999999"/>
    <n v="58.557044879999999"/>
    <n v="34.235969279999999"/>
    <n v="31.66918656"/>
    <n v="24.952033119999999"/>
    <n v="9.2693643199999993"/>
  </r>
  <r>
    <x v="0"/>
    <x v="7"/>
    <s v="NBIIOE"/>
    <n v="50846046342"/>
    <s v="nbi-oe-ioe"/>
    <s v="ccb-adptr-ioe"/>
    <x v="24"/>
    <x v="3"/>
    <n v="45.5023024642"/>
    <n v="40.0125393127"/>
    <n v="18.9613307756"/>
    <n v="18.340119958199999"/>
    <n v="18.9729898828"/>
    <n v="18.978777611799998"/>
  </r>
  <r>
    <x v="0"/>
    <x v="9"/>
    <s v="NBIIMARKETING"/>
    <n v="50846046342"/>
    <s v="nbi-oe-ioe"/>
    <s v="pubprt-ioe"/>
    <x v="20"/>
    <x v="3"/>
    <n v="37.012459200099997"/>
    <n v="20.489107806"/>
    <n v="18.770194586399999"/>
    <n v="18.151348142500002"/>
    <n v="18.759504373999999"/>
    <n v="18.81454329"/>
  </r>
  <r>
    <x v="0"/>
    <x v="7"/>
    <s v="NBIIOE"/>
    <n v="50846046342"/>
    <s v="nbi-oe-ioe"/>
    <s v="notifw-subscription-svc-ioe"/>
    <x v="16"/>
    <x v="3"/>
    <n v="18.749246400000001"/>
    <n v="18.145184282199999"/>
    <n v="18.750386420000002"/>
    <n v="18.145542199600001"/>
    <n v="18.750408631999999"/>
    <n v="18.750430219799998"/>
  </r>
  <r>
    <x v="0"/>
    <x v="7"/>
    <s v="NBIIOE"/>
    <n v="50846046342"/>
    <s v="nbi-oe-ioe"/>
    <s v="swhsvc-ioe"/>
    <x v="10"/>
    <x v="3"/>
    <n v="18.748799999999999"/>
    <n v="18.144003223399999"/>
    <n v="18.748824904399999"/>
    <n v="18.1440245557"/>
    <n v="18.748826383600001"/>
    <n v="18.748826480000002"/>
  </r>
  <r>
    <x v="0"/>
    <x v="7"/>
    <s v="NBIIOE"/>
    <n v="50846046342"/>
    <s v="nbi-oe-ioe"/>
    <s v="ioe"/>
    <x v="10"/>
    <x v="3"/>
    <n v="18.601709552799999"/>
    <n v="18.001503172300001"/>
    <n v="18.601769414300001"/>
    <n v="18.001600137899999"/>
    <n v="18.601681091700002"/>
    <n v="18.601897044099999"/>
  </r>
  <r>
    <x v="0"/>
    <x v="7"/>
    <s v="NBIIOE"/>
    <n v="50846046342"/>
    <s v="nbi-oe-ioe"/>
    <s v="tstmgt.ioe"/>
    <x v="19"/>
    <x v="3"/>
    <n v="17.275185919999998"/>
    <n v="16.634049040000001"/>
    <n v="16.63183952"/>
    <n v="13.117953440000001"/>
    <n v="8.3114334400000001"/>
    <n v="8.3095067199999999"/>
  </r>
  <r>
    <x v="0"/>
    <x v="7"/>
    <s v="NBIIOE"/>
    <n v="50846046342"/>
    <s v="nbi-oe-ioe"/>
    <s v="ordertracker-ioe"/>
    <x v="26"/>
    <x v="3"/>
    <n v="12.6575328151"/>
    <n v="12.2448463153"/>
    <n v="12.659465883999999"/>
    <n v="12.250666900500001"/>
    <n v="12.656096397100001"/>
    <n v="12.6537590524"/>
  </r>
  <r>
    <x v="0"/>
    <x v="7"/>
    <s v="NBIIOE"/>
    <n v="50846046342"/>
    <s v="nbi-oe-ioe"/>
    <s v="billing-query-ioe"/>
    <x v="29"/>
    <x v="3"/>
    <n v="12.6504487637"/>
    <n v="12.242346199"/>
    <n v="12.650468957699999"/>
    <n v="12.242345332599999"/>
    <n v="12.6504720831"/>
    <n v="12.6504150628"/>
  </r>
  <r>
    <x v="0"/>
    <x v="7"/>
    <s v="NBIIOE"/>
    <n v="50846046342"/>
    <s v="nbi-oe-ioe"/>
    <s v="prorlo-ioe"/>
    <x v="26"/>
    <x v="3"/>
    <n v="12.650480006800001"/>
    <n v="12.242276544699999"/>
    <n v="12.6497026764"/>
    <n v="12.2416650544"/>
    <n v="12.6497169299"/>
    <n v="12.650062307900001"/>
  </r>
  <r>
    <x v="0"/>
    <x v="7"/>
    <s v="NBIIOE"/>
    <n v="50846046342"/>
    <s v="nbi-oe-ioe"/>
    <s v="lineregister-ioe"/>
    <x v="26"/>
    <x v="3"/>
    <n v="12.648459899400001"/>
    <n v="12.240207358099999"/>
    <n v="12.648676062"/>
    <n v="12.2403961481"/>
    <n v="12.6482484849"/>
    <n v="12.648209210099999"/>
  </r>
  <r>
    <x v="0"/>
    <x v="7"/>
    <s v="NBIIOE"/>
    <n v="50846046342"/>
    <s v="nbi-oe-ioe"/>
    <s v="mgdsvc-ioe"/>
    <x v="10"/>
    <x v="3"/>
    <n v="11.869005829800001"/>
    <n v="11.3762875019"/>
    <n v="11.742166222"/>
    <n v="11.4471064745"/>
    <n v="11.870727867499999"/>
    <n v="11.871005568599999"/>
  </r>
  <r>
    <x v="0"/>
    <x v="7"/>
    <s v="NBIIOE"/>
    <n v="50846046342"/>
    <s v="nbi-oe-ioe"/>
    <s v="snplgcioe"/>
    <x v="13"/>
    <x v="3"/>
    <n v="9.9999999144"/>
    <n v="10.000000008000001"/>
    <n v="9.9999999144"/>
    <n v="10.000000008000001"/>
    <n v="9.9999999144"/>
    <n v="9.9999999144"/>
  </r>
  <r>
    <x v="0"/>
    <x v="7"/>
    <s v="NBIIOE"/>
    <n v="50846046342"/>
    <s v="nbi-oe-ioe"/>
    <s v="smlwldcallback-ioe"/>
    <x v="11"/>
    <x v="3"/>
    <n v="6.6998250834000004"/>
    <n v="6.4367066843999998"/>
    <n v="6.6487269691000002"/>
    <n v="6.4425341576999999"/>
    <n v="6.6846792165000002"/>
    <n v="6.6818931709999996"/>
  </r>
  <r>
    <x v="0"/>
    <x v="7"/>
    <s v="NBIIOE"/>
    <n v="50846046342"/>
    <s v="nbi-oe-ioe"/>
    <s v="smlwld.ioe"/>
    <x v="11"/>
    <x v="3"/>
    <n v="11.19796328"/>
    <n v="8.3169740000000001"/>
    <n v="8.3161490400000009"/>
    <n v="8"/>
    <n v="0"/>
    <n v="0"/>
  </r>
  <r>
    <x v="0"/>
    <x v="7"/>
    <s v="NBIIOE"/>
    <n v="50846046342"/>
    <s v="nbi-oe-ioe"/>
    <s v="smlwld-jmxtrans-ioe"/>
    <x v="11"/>
    <x v="3"/>
    <n v="0.18685910310000001"/>
    <n v="0.17423601520000001"/>
    <n v="0.2232621363"/>
    <n v="0.19625682119999999"/>
    <n v="0.18109852770000001"/>
    <n v="0.23905845780000001"/>
  </r>
  <r>
    <x v="0"/>
    <x v="7"/>
    <s v="NBIIOE"/>
    <n v="50846046342"/>
    <s v="nbi-oe-ioe"/>
    <s v="lineth-ioe"/>
    <x v="26"/>
    <x v="3"/>
    <n v="0.13662303840000001"/>
    <n v="0.1328527196"/>
    <n v="0.1349590608"/>
    <n v="0.1309529153"/>
    <n v="0.13703680970000001"/>
    <n v="0.13570769429999999"/>
  </r>
  <r>
    <x v="0"/>
    <x v="0"/>
    <s v="NBIIIT SHARED"/>
    <n v="50846046342"/>
    <s v="nbi-oe-ioe"/>
    <s v="hsting-shr-ioe"/>
    <x v="0"/>
    <x v="3"/>
    <n v="3.6439973299999998E-2"/>
    <n v="3.3468532299999999E-2"/>
    <n v="3.4889601100000001E-2"/>
    <n v="3.3733201800000001E-2"/>
    <n v="3.4680484900000003E-2"/>
    <n v="3.5382829499999997E-2"/>
  </r>
  <r>
    <x v="0"/>
    <x v="7"/>
    <s v="NBIIOE"/>
    <n v="50846046342"/>
    <s v="nbi-oe-ioe"/>
    <s v="appclient-api-ioe"/>
    <x v="26"/>
    <x v="3"/>
    <n v="6.8453422999999996E-3"/>
    <n v="6.6635041000000002E-3"/>
    <n v="7.3109914999999999E-3"/>
    <n v="6.8067203999999997E-3"/>
    <n v="7.2780674000000002E-3"/>
    <n v="6.9052198E-3"/>
  </r>
  <r>
    <x v="0"/>
    <x v="7"/>
    <s v="NBIIOE"/>
    <n v="50846046342"/>
    <s v="nbi-oe-ioe"/>
    <s v="dlqarchive-ioe"/>
    <x v="26"/>
    <x v="3"/>
    <n v="4.2753362999999999E-3"/>
    <n v="3.5576572000000002E-3"/>
    <n v="3.6064062E-3"/>
    <n v="3.4063471000000001E-3"/>
    <n v="3.4756650000000002E-3"/>
    <n v="3.4319168E-3"/>
  </r>
  <r>
    <x v="0"/>
    <x v="11"/>
    <s v="NBIIRELEASE MANAGEMENT"/>
    <n v="50846046342"/>
    <s v="nbi-oe-ioe"/>
    <s v="github-test-ioe"/>
    <x v="31"/>
    <x v="3"/>
    <n v="3.8032682999999999E-3"/>
    <n v="5.3761970000000005E-4"/>
    <n v="0"/>
    <n v="0"/>
    <n v="0"/>
    <n v="0"/>
  </r>
  <r>
    <x v="0"/>
    <x v="7"/>
    <s v="NBIIOE"/>
    <n v="50846046342"/>
    <s v="nbi-oe-ioe"/>
    <s v="workingdays-ioe"/>
    <x v="26"/>
    <x v="3"/>
    <n v="5.8725800000000001E-4"/>
    <n v="3.954249E-4"/>
    <n v="7.4988310000000005E-4"/>
    <n v="5.0437479999999998E-4"/>
    <n v="8.9539160000000003E-4"/>
    <n v="4.5766639999999999E-4"/>
  </r>
  <r>
    <x v="0"/>
    <x v="7"/>
    <s v="NBIIOE"/>
    <n v="50846046342"/>
    <s v="nbi-oe-ioe"/>
    <s v="app-shared-ioe"/>
    <x v="26"/>
    <x v="3"/>
    <n v="3.0200000000000002E-4"/>
    <n v="3.0499999999999999E-4"/>
    <n v="3.2049999999999998E-4"/>
    <n v="3.0600000000000001E-4"/>
    <n v="3.21E-4"/>
    <n v="3.1950000000000001E-4"/>
  </r>
  <r>
    <x v="0"/>
    <x v="7"/>
    <s v="NBIIOE"/>
    <n v="50846046342"/>
    <s v="nbi-oe-ioe"/>
    <s v="reasoncodemap-ioe"/>
    <x v="26"/>
    <x v="3"/>
    <n v="3.0719120000000002E-4"/>
    <n v="2.5148489999999999E-4"/>
    <n v="3.2090539999999999E-4"/>
    <n v="2.728529E-4"/>
    <n v="3.554238E-4"/>
    <n v="2.6133310000000002E-4"/>
  </r>
  <r>
    <x v="0"/>
    <x v="7"/>
    <s v="NBIIOE"/>
    <n v="50846046342"/>
    <s v="nbi-oe-ioe"/>
    <s v="provfw-ioe"/>
    <x v="26"/>
    <x v="3"/>
    <n v="1.478048E-4"/>
    <n v="2.956034E-4"/>
    <n v="7.394201E-4"/>
    <n v="1.739051E-4"/>
    <n v="1.6625670000000001E-4"/>
    <n v="1.2084609999999999E-4"/>
  </r>
  <r>
    <x v="0"/>
    <x v="7"/>
    <s v="NBIIOE"/>
    <n v="50846046342"/>
    <s v="nbi-oe-ioe"/>
    <s v="birthcertstub-ioe"/>
    <x v="30"/>
    <x v="3"/>
    <n v="5.1749999999999996E-6"/>
    <n v="2.6168000000000001E-6"/>
    <n v="2.8458200000000001E-5"/>
    <n v="7.8667000000000004E-6"/>
    <n v="1.1124800000000001E-5"/>
    <n v="7.1667000000000003E-6"/>
  </r>
  <r>
    <x v="0"/>
    <x v="7"/>
    <s v="NBIIOE"/>
    <n v="985264281576"/>
    <s v="nbi-oe-prd"/>
    <s v="No Tagkey: appenv"/>
    <x v="10"/>
    <x v="2"/>
    <n v="9172.7617484062994"/>
    <n v="11830.5443085921"/>
    <n v="13496.9160159477"/>
    <n v="17552.6293889015"/>
    <n v="25873.325157471601"/>
    <n v="20650.6808077233"/>
  </r>
  <r>
    <x v="0"/>
    <x v="7"/>
    <s v="NBIIOE"/>
    <n v="985264281576"/>
    <s v="nbi-oe-prd"/>
    <s v="smlwld-prd"/>
    <x v="11"/>
    <x v="2"/>
    <n v="12557.8831477569"/>
    <n v="13483.0964291777"/>
    <n v="14271.373767663699"/>
    <n v="12898.2045485005"/>
    <n v="11591.416754870401"/>
    <n v="13530.7446419238"/>
  </r>
  <r>
    <x v="1"/>
    <x v="10"/>
    <s v="NBIDDESIGN"/>
    <n v="985264281576"/>
    <s v="nbi-oe-prd"/>
    <s v="arcgis-prd"/>
    <x v="27"/>
    <x v="2"/>
    <n v="2337.0472378063"/>
    <n v="2270.7166618155002"/>
    <n v="2352.1902609540002"/>
    <n v="1678.0531748164999"/>
    <n v="1632.4289720157001"/>
    <n v="1633.5606197519"/>
  </r>
  <r>
    <x v="0"/>
    <x v="1"/>
    <s v="NBIIIT OPERATIONS"/>
    <n v="985264281576"/>
    <s v="nbi-oe-prd"/>
    <s v="jircon-prd"/>
    <x v="9"/>
    <x v="2"/>
    <n v="1714.7354085336999"/>
    <n v="1696.0319282872999"/>
    <n v="2310.5171307364999"/>
    <n v="1201.7386254999001"/>
    <n v="1122.6996634053"/>
    <n v="1123.7832237150001"/>
  </r>
  <r>
    <x v="0"/>
    <x v="7"/>
    <s v="NBIIOE"/>
    <n v="985264281576"/>
    <s v="nbi-oe-prd"/>
    <s v="snplgc-prd"/>
    <x v="13"/>
    <x v="2"/>
    <n v="1283.1922387382999"/>
    <n v="1244.1076261773001"/>
    <n v="1285.0460215907999"/>
    <n v="1247.3198987958999"/>
    <n v="1285.9591512024001"/>
    <n v="1291.3832348018"/>
  </r>
  <r>
    <x v="0"/>
    <x v="7"/>
    <s v="NBIIOE"/>
    <n v="985264281576"/>
    <s v="nbi-oe-prd"/>
    <s v="premdb-prd"/>
    <x v="15"/>
    <x v="2"/>
    <n v="1245.7068423976"/>
    <n v="1200.5333996863001"/>
    <n v="1243.7580081118999"/>
    <n v="873.23564311090001"/>
    <n v="869.58835210029997"/>
    <n v="875.07123734230004"/>
  </r>
  <r>
    <x v="0"/>
    <x v="7"/>
    <s v="NBIIOE"/>
    <n v="985264281576"/>
    <s v="nbi-oe-prd"/>
    <s v="smlwld-adm-prd"/>
    <x v="11"/>
    <x v="2"/>
    <n v="963.01288521020001"/>
    <n v="931.48613297070006"/>
    <n v="964.33434195689995"/>
    <n v="935.38208637740001"/>
    <n v="964.59174985599998"/>
    <n v="963.17939933729997"/>
  </r>
  <r>
    <x v="0"/>
    <x v="0"/>
    <s v="NBIIIT SHARED"/>
    <n v="985264281576"/>
    <s v="nbi-oe-prd"/>
    <s v="hsting-shr"/>
    <x v="0"/>
    <x v="1"/>
    <n v="764.73615730560005"/>
    <n v="938.22347806330004"/>
    <n v="815.6444919713"/>
    <n v="818.88795079620002"/>
    <n v="996.58174179529999"/>
    <n v="896.51104030550005"/>
  </r>
  <r>
    <x v="0"/>
    <x v="0"/>
    <s v="NBIIIT SHARED"/>
    <n v="985264281576"/>
    <s v="nbi-oe-prd"/>
    <s v="backups-adm"/>
    <x v="23"/>
    <x v="0"/>
    <n v="655.71933149819995"/>
    <n v="689.70153119600002"/>
    <n v="765.55013916380005"/>
    <n v="958.45519754320003"/>
    <n v="982.69146275109995"/>
    <n v="1101.38301587"/>
  </r>
  <r>
    <x v="0"/>
    <x v="7"/>
    <s v="NBIIOE"/>
    <n v="985264281576"/>
    <s v="nbi-oe-prd"/>
    <s v="notifw-prd"/>
    <x v="16"/>
    <x v="2"/>
    <n v="879.94842059969994"/>
    <n v="857.81845990529996"/>
    <n v="892.14838518370004"/>
    <n v="216.20884013009999"/>
    <n v="164.78454395009999"/>
    <n v="171.29677363440001"/>
  </r>
  <r>
    <x v="0"/>
    <x v="7"/>
    <s v="NBIIOE"/>
    <n v="985264281576"/>
    <s v="nbi-oe-prd"/>
    <s v="mtls-prd"/>
    <x v="28"/>
    <x v="2"/>
    <n v="400.00977240380001"/>
    <n v="400.00888913900002"/>
    <n v="400.00896253349998"/>
    <n v="400.00873510809998"/>
    <n v="400.00898436220001"/>
    <n v="400.00942568869999"/>
  </r>
  <r>
    <x v="0"/>
    <x v="8"/>
    <s v="NBIIDECC"/>
    <n v="985264281576"/>
    <s v="nbi-oe-prd"/>
    <s v="oeds-prd"/>
    <x v="12"/>
    <x v="2"/>
    <n v="380.81188731150002"/>
    <n v="369.43514466900001"/>
    <n v="381.1684640153"/>
    <n v="351.9478388965"/>
    <n v="363.45584892419998"/>
    <n v="363.77857292710002"/>
  </r>
  <r>
    <x v="0"/>
    <x v="7"/>
    <s v="NBIIOE"/>
    <n v="985264281576"/>
    <s v="nbi-oe-prd"/>
    <s v="prd"/>
    <x v="10"/>
    <x v="2"/>
    <n v="431.70350774000002"/>
    <n v="374.18408584000002"/>
    <n v="317.25310380000002"/>
    <n v="318.04188370999998"/>
    <n v="209.86012295"/>
    <n v="267.41985567"/>
  </r>
  <r>
    <x v="0"/>
    <x v="7"/>
    <s v="NBIIOE"/>
    <n v="985264281576"/>
    <s v="nbi-oe-prd"/>
    <s v="ccb-prd"/>
    <x v="14"/>
    <x v="2"/>
    <n v="570.03825282790001"/>
    <n v="551.79393251370004"/>
    <n v="544.05513685029996"/>
    <n v="100.6346634745"/>
    <n v="65.508170279400005"/>
    <n v="65.663664372300005"/>
  </r>
  <r>
    <x v="0"/>
    <x v="7"/>
    <s v="NBIIOE"/>
    <n v="985264281576"/>
    <s v="nbi-oe-prd"/>
    <s v="spport-prd"/>
    <x v="18"/>
    <x v="2"/>
    <n v="497.05043372149999"/>
    <n v="481.30027014590001"/>
    <n v="497.2854961617"/>
    <n v="57.676623820300001"/>
    <n v="20.923629533300002"/>
    <n v="20.930359924499999"/>
  </r>
  <r>
    <x v="0"/>
    <x v="7"/>
    <s v="NBIIOE"/>
    <n v="985264281576"/>
    <s v="nbi-oe-prd"/>
    <s v="smlwrld-prd"/>
    <x v="11"/>
    <x v="2"/>
    <n v="305.69204222000002"/>
    <n v="267.20909432000002"/>
    <n v="343.09708510000002"/>
    <n v="217.67920534999999"/>
    <n v="185.78765866000001"/>
    <n v="142.41851785"/>
  </r>
  <r>
    <x v="0"/>
    <x v="8"/>
    <s v="NBIIDECC"/>
    <n v="985264281576"/>
    <s v="nbi-oe-prd"/>
    <s v="pulse-prd"/>
    <x v="32"/>
    <x v="2"/>
    <n v="212.17848651599999"/>
    <n v="205.04034345630001"/>
    <n v="211.8170440698"/>
    <n v="205.04051029319999"/>
    <n v="211.55573808650001"/>
    <n v="211.43705570719999"/>
  </r>
  <r>
    <x v="0"/>
    <x v="1"/>
    <s v="NBIIIT OPERATIONS"/>
    <n v="985264281576"/>
    <s v="nbi-oe-prd"/>
    <s v="sec-prd"/>
    <x v="1"/>
    <x v="2"/>
    <n v="115.20035763760001"/>
    <n v="122.1358410022"/>
    <n v="130.61448499740001"/>
    <n v="131.95796609620001"/>
    <n v="139.26277806179999"/>
    <n v="174.549404853"/>
  </r>
  <r>
    <x v="0"/>
    <x v="8"/>
    <s v="NBIIDECC"/>
    <n v="985264281576"/>
    <s v="nbi-oe-prd"/>
    <s v="secprt-prd"/>
    <x v="17"/>
    <x v="2"/>
    <n v="183.91590427829999"/>
    <n v="179.75355786759999"/>
    <n v="185.31271694419999"/>
    <n v="54.4170185049"/>
    <n v="44.610238905199999"/>
    <n v="44.832886383000002"/>
  </r>
  <r>
    <x v="0"/>
    <x v="1"/>
    <s v="NBIIIT OPERATIONS"/>
    <n v="985264281576"/>
    <s v="nbi-oe-prd"/>
    <s v="oesupp-prd"/>
    <x v="25"/>
    <x v="2"/>
    <n v="113.9752917835"/>
    <n v="110.275663124"/>
    <n v="114.45415247770001"/>
    <n v="110.67651072130001"/>
    <n v="113.8686632515"/>
    <n v="113.5969943692"/>
  </r>
  <r>
    <x v="0"/>
    <x v="7"/>
    <s v="NBIIOE"/>
    <n v="985264281576"/>
    <s v="nbi-oe-prd"/>
    <s v="slsops-prd"/>
    <x v="5"/>
    <x v="2"/>
    <n v="0"/>
    <n v="38.072191820299999"/>
    <n v="141.36026048400001"/>
    <n v="136.8574138141"/>
    <n v="141.09903380559999"/>
    <n v="141.01187606249999"/>
  </r>
  <r>
    <x v="0"/>
    <x v="9"/>
    <s v="NBIIMARKETING"/>
    <n v="985264281576"/>
    <s v="nbi-oe-prd"/>
    <s v="pubprt-prd"/>
    <x v="20"/>
    <x v="2"/>
    <n v="90.553199760400005"/>
    <n v="94.054144373200003"/>
    <n v="94.752386003200002"/>
    <n v="88.057892017399993"/>
    <n v="87.365223904499999"/>
    <n v="87.287188569600005"/>
  </r>
  <r>
    <x v="0"/>
    <x v="0"/>
    <s v="NBIIIT SHARED"/>
    <n v="985264281576"/>
    <s v="nbi-oe-prd"/>
    <s v="snapshotexp-prd"/>
    <x v="0"/>
    <x v="2"/>
    <n v="58.5904568367"/>
    <n v="63.599265119099996"/>
    <n v="68.915008239900004"/>
    <n v="73.756564614200002"/>
    <n v="80.716715814400004"/>
    <n v="86.704915118200006"/>
  </r>
  <r>
    <x v="0"/>
    <x v="5"/>
    <s v="NBIINETWORK OPERATIONS"/>
    <n v="985264281576"/>
    <s v="nbi-oe-prd"/>
    <s v="nokialb-prd"/>
    <x v="22"/>
    <x v="2"/>
    <n v="56.247034641399999"/>
    <n v="54.4325111096"/>
    <n v="56.246989872599997"/>
    <n v="54.432680581"/>
    <n v="56.246945408999999"/>
    <n v="56.247150858099999"/>
  </r>
  <r>
    <x v="0"/>
    <x v="0"/>
    <s v="NBIIIT SHARED"/>
    <n v="985264281576"/>
    <s v="nbi-oe-prd"/>
    <s v="backups-prd"/>
    <x v="23"/>
    <x v="2"/>
    <n v="42.492254602700001"/>
    <n v="44.222881688900003"/>
    <n v="45.430156920400002"/>
    <n v="52.9503402984"/>
    <n v="72.952094230499995"/>
    <n v="67.243024408500006"/>
  </r>
  <r>
    <x v="0"/>
    <x v="7"/>
    <s v="NBIIOE"/>
    <n v="985264281576"/>
    <s v="nbi-oe-prd"/>
    <s v="smlwldabs-prd"/>
    <x v="21"/>
    <x v="2"/>
    <n v="0"/>
    <n v="0"/>
    <n v="136.3908095619"/>
    <n v="31.569090067800001"/>
    <n v="22.269122389700001"/>
    <n v="22.610177887999999"/>
  </r>
  <r>
    <x v="0"/>
    <x v="7"/>
    <s v="NBIIOE"/>
    <n v="985264281576"/>
    <s v="nbi-oe-prd"/>
    <s v="smlwld-jmxtrans-prd"/>
    <x v="11"/>
    <x v="2"/>
    <n v="35.5924490608"/>
    <n v="34.144709298000002"/>
    <n v="35.222848409199997"/>
    <n v="34.143047519299998"/>
    <n v="34.9653258811"/>
    <n v="34.877188394699999"/>
  </r>
  <r>
    <x v="0"/>
    <x v="7"/>
    <s v="NBIIOE"/>
    <n v="985264281576"/>
    <s v="nbi-oe-prd"/>
    <s v="ccb-adptr-prd"/>
    <x v="24"/>
    <x v="2"/>
    <n v="46.522154399800002"/>
    <n v="45.3157213175"/>
    <n v="21.445986227700001"/>
    <n v="18.653798717600001"/>
    <n v="19.243997944699998"/>
    <n v="19.340230310700001"/>
  </r>
  <r>
    <x v="0"/>
    <x v="1"/>
    <s v="NBIIIT OPERATIONS"/>
    <n v="985264281576"/>
    <s v="nbi-oe-prd"/>
    <s v="jircon-dev"/>
    <x v="9"/>
    <x v="4"/>
    <n v="18.192160174600001"/>
    <n v="18.192160125000001"/>
    <n v="18.1128136522"/>
    <n v="17.7328564134"/>
    <n v="17.600000015999999"/>
    <n v="17.402565129300001"/>
  </r>
  <r>
    <x v="0"/>
    <x v="7"/>
    <s v="NBIIOE"/>
    <n v="985264281576"/>
    <s v="nbi-oe-prd"/>
    <s v="preorderlocker-prd"/>
    <x v="26"/>
    <x v="2"/>
    <n v="17.762350504400001"/>
    <n v="17.3292591684"/>
    <n v="17.740267032799999"/>
    <n v="17.326001389200002"/>
    <n v="17.747524266900001"/>
    <n v="17.819913850100001"/>
  </r>
  <r>
    <x v="0"/>
    <x v="7"/>
    <s v="NBIIOE"/>
    <n v="985264281576"/>
    <s v="nbi-oe-prd"/>
    <s v="ordertracker-prd"/>
    <x v="26"/>
    <x v="2"/>
    <n v="16.308241510999999"/>
    <n v="15.893543554000001"/>
    <n v="16.379111616599999"/>
    <n v="15.9572312364"/>
    <n v="16.3255031984"/>
    <n v="16.5787625006"/>
  </r>
  <r>
    <x v="0"/>
    <x v="7"/>
    <s v="NBIIOE"/>
    <n v="985264281576"/>
    <s v="nbi-oe-prd"/>
    <s v="mgdsvc-monitoring-prd"/>
    <x v="10"/>
    <x v="2"/>
    <n v="10.5174608789"/>
    <n v="12.139414688700001"/>
    <n v="12.6704449054"/>
    <n v="15.3899909084"/>
    <n v="12.9037674892"/>
    <n v="18.275561503599999"/>
  </r>
  <r>
    <x v="0"/>
    <x v="7"/>
    <s v="NBIIOE"/>
    <n v="985264281576"/>
    <s v="nbi-oe-prd"/>
    <s v="lineregister-prd"/>
    <x v="26"/>
    <x v="2"/>
    <n v="12.678707945699999"/>
    <n v="12.272461765299999"/>
    <n v="12.6855779357"/>
    <n v="12.2804372199"/>
    <n v="12.691374123899999"/>
    <n v="12.706566123"/>
  </r>
  <r>
    <x v="0"/>
    <x v="7"/>
    <s v="NBIIOE"/>
    <n v="985264281576"/>
    <s v="nbi-oe-prd"/>
    <s v="billing-query-prd"/>
    <x v="29"/>
    <x v="2"/>
    <n v="12.6480315234"/>
    <n v="12.240008251200001"/>
    <n v="12.648004844800001"/>
    <n v="12.240003116800001"/>
    <n v="12.648003148999999"/>
    <n v="12.648007425599999"/>
  </r>
  <r>
    <x v="0"/>
    <x v="7"/>
    <s v="NBIIOE"/>
    <n v="985264281576"/>
    <s v="nbi-oe-prd"/>
    <s v="mgdsvc-prd"/>
    <x v="10"/>
    <x v="2"/>
    <n v="11.8669772319"/>
    <n v="11.4434019297"/>
    <n v="11.877736151300001"/>
    <n v="11.4579105362"/>
    <n v="11.883974739999999"/>
    <n v="11.881460195000001"/>
  </r>
  <r>
    <x v="0"/>
    <x v="7"/>
    <s v="NBIIOE"/>
    <n v="985264281576"/>
    <s v="nbi-oe-prd"/>
    <s v="snplgcprd"/>
    <x v="13"/>
    <x v="2"/>
    <n v="9.9999999144"/>
    <n v="10.000000008000001"/>
    <n v="9.9999999144"/>
    <n v="10.000000008100001"/>
    <n v="9.9999999144"/>
    <n v="9.9999999144"/>
  </r>
  <r>
    <x v="0"/>
    <x v="7"/>
    <s v="NBIIOE"/>
    <n v="985264281576"/>
    <s v="nbi-oe-prd"/>
    <s v="premdbprd"/>
    <x v="15"/>
    <x v="2"/>
    <n v="18.748799999999999"/>
    <n v="18.143999999999998"/>
    <n v="18.748799999999999"/>
    <n v="0.4284"/>
    <n v="0"/>
    <n v="0"/>
  </r>
  <r>
    <x v="0"/>
    <x v="7"/>
    <s v="NBIIOE"/>
    <n v="985264281576"/>
    <s v="nbi-oe-prd"/>
    <s v="tstmgt-prd"/>
    <x v="19"/>
    <x v="2"/>
    <n v="8.3155559199999995"/>
    <n v="8.3149666399999997"/>
    <n v="10.236422640000001"/>
    <n v="8.3166441599999992"/>
    <n v="8.3129001599999999"/>
    <n v="8"/>
  </r>
  <r>
    <x v="0"/>
    <x v="7"/>
    <s v="NBIIOE"/>
    <n v="985264281576"/>
    <s v="nbi-oe-prd"/>
    <s v="provfw-prd"/>
    <x v="26"/>
    <x v="2"/>
    <n v="7.0109875718000003"/>
    <n v="7.0094730513999997"/>
    <n v="7.0100640602000004"/>
    <n v="7.0118879409000003"/>
    <n v="7.0093542024"/>
    <n v="7.0128088726"/>
  </r>
  <r>
    <x v="0"/>
    <x v="7"/>
    <s v="NBIIOE"/>
    <n v="985264281576"/>
    <s v="nbi-oe-prd"/>
    <s v="webint-prd"/>
    <x v="19"/>
    <x v="2"/>
    <n v="6.6852777591999999"/>
    <n v="6.6839295338999998"/>
    <n v="6.6791670538999997"/>
    <n v="6.6738713338000002"/>
    <n v="6.6836800380000003"/>
    <n v="6.6834396668"/>
  </r>
  <r>
    <x v="0"/>
    <x v="7"/>
    <s v="NBIIOE"/>
    <n v="985264281576"/>
    <s v="nbi-oe-prd"/>
    <s v="smlwldcallback-prd"/>
    <x v="11"/>
    <x v="2"/>
    <n v="6.6823263785"/>
    <n v="6.4273990913999999"/>
    <n v="6.6139922134000004"/>
    <n v="6.4168047697999997"/>
    <n v="6.6557341888000003"/>
    <n v="6.6635548788000003"/>
  </r>
  <r>
    <x v="0"/>
    <x v="7"/>
    <s v="NBIIOE"/>
    <n v="985264281576"/>
    <s v="nbi-oe-prd"/>
    <s v="app-shared-prd"/>
    <x v="26"/>
    <x v="2"/>
    <n v="1.1981769575000001"/>
    <n v="1.2550753257"/>
    <n v="1.2977255343"/>
    <n v="1.3208196516999999"/>
    <n v="1.3987924729000001"/>
    <n v="1.4405088234000001"/>
  </r>
  <r>
    <x v="0"/>
    <x v="7"/>
    <s v="NBIIOE"/>
    <n v="985264281576"/>
    <s v="nbi-oe-prd"/>
    <s v="lineth-prd"/>
    <x v="26"/>
    <x v="2"/>
    <n v="0.1528441583"/>
    <n v="0.1599829995"/>
    <n v="0.17019798420000001"/>
    <n v="0.64677900479999995"/>
    <n v="0.68756028039999995"/>
    <n v="0.71500968980000001"/>
  </r>
  <r>
    <x v="0"/>
    <x v="7"/>
    <s v="NBIIOE"/>
    <n v="985264281576"/>
    <s v="nbi-oe-prd"/>
    <s v="kpis-prd"/>
    <x v="10"/>
    <x v="2"/>
    <n v="0.1464834924"/>
    <n v="0.14609252189999999"/>
    <n v="0.14507868539999999"/>
    <n v="0.1438855128"/>
    <n v="0.14601868879999999"/>
    <n v="0.14591172890000001"/>
  </r>
  <r>
    <x v="0"/>
    <x v="7"/>
    <s v="NBIIOE"/>
    <n v="985264281576"/>
    <s v="nbi-oe-prd"/>
    <s v="appclient-api-prd"/>
    <x v="26"/>
    <x v="2"/>
    <n v="7.73680598E-2"/>
    <n v="8.02150217E-2"/>
    <n v="8.1538863099999997E-2"/>
    <n v="0.2044051466"/>
    <n v="7.2617486100000003E-2"/>
    <n v="8.4440434199999997E-2"/>
  </r>
  <r>
    <x v="0"/>
    <x v="7"/>
    <s v="NBIIOE"/>
    <n v="985264281576"/>
    <s v="nbi-oe-prd"/>
    <s v="workingdays-prd"/>
    <x v="26"/>
    <x v="2"/>
    <n v="2.0795423600000001E-2"/>
    <n v="2.58438917E-2"/>
    <n v="2.5603823899999999E-2"/>
    <n v="3.1159107799999999E-2"/>
    <n v="2.83109494E-2"/>
    <n v="3.8179107900000002E-2"/>
  </r>
  <r>
    <x v="0"/>
    <x v="7"/>
    <s v="NBIIOE"/>
    <n v="985264281576"/>
    <s v="nbi-oe-prd"/>
    <s v="reasoncodemap-prd"/>
    <x v="26"/>
    <x v="2"/>
    <n v="3.3921085000000002E-3"/>
    <n v="3.5833898E-3"/>
    <n v="4.0061005E-3"/>
    <n v="4.7941557999999999E-3"/>
    <n v="4.2113207E-3"/>
    <n v="5.3464035000000002E-3"/>
  </r>
  <r>
    <x v="0"/>
    <x v="7"/>
    <s v="NBIIOE"/>
    <n v="985264281576"/>
    <s v="nbi-oe-prd"/>
    <s v="dlqarchive-prd"/>
    <x v="26"/>
    <x v="2"/>
    <n v="3.9874589999999996E-3"/>
    <n v="3.6237603999999999E-3"/>
    <n v="3.6894660000000002E-3"/>
    <n v="3.6112825000000001E-3"/>
    <n v="3.5517964E-3"/>
    <n v="3.4309373999999999E-3"/>
  </r>
  <r>
    <x v="0"/>
    <x v="0"/>
    <s v="NBIIIT SHARED"/>
    <n v="985264281576"/>
    <s v="nbi-oe-prd"/>
    <s v="hosting-shared"/>
    <x v="0"/>
    <x v="2"/>
    <n v="3.6145000000000001E-3"/>
    <n v="3.284E-3"/>
    <n v="3.2929999999999999E-3"/>
    <n v="3.1949999999999999E-3"/>
    <n v="3.287E-3"/>
    <n v="3.2039999999999998E-3"/>
  </r>
  <r>
    <x v="0"/>
    <x v="0"/>
    <s v="NBIIIT SHARED"/>
    <n v="985264281576"/>
    <s v="nbi-oe-prd"/>
    <s v="hstshr-prd"/>
    <x v="0"/>
    <x v="2"/>
    <n v="3.7303629E-3"/>
    <n v="3.2864083999999999E-3"/>
    <n v="3.2773528000000001E-3"/>
    <n v="3.1819385999999998E-3"/>
    <n v="3.2079385999999998E-3"/>
    <n v="3.1260300000000001E-3"/>
  </r>
  <r>
    <x v="0"/>
    <x v="7"/>
    <s v="NBIIOE"/>
    <n v="985264281576"/>
    <s v="nbi-oe-prd"/>
    <s v="dp-prd"/>
    <x v="26"/>
    <x v="2"/>
    <n v="3.3111653000000001E-3"/>
    <n v="3.0446798000000001E-3"/>
    <n v="2.9125344000000002E-3"/>
    <n v="2.8149159000000002E-3"/>
    <n v="2.8395018999999998E-3"/>
    <n v="2.7738003E-3"/>
  </r>
  <r>
    <x v="0"/>
    <x v="7"/>
    <s v="NBIIOE"/>
    <n v="985264281576"/>
    <s v="nbi-oe-prd"/>
    <s v="birthcertstub-prd"/>
    <x v="30"/>
    <x v="2"/>
    <n v="3.9384179999999997E-4"/>
    <n v="4.9389970000000003E-4"/>
    <n v="3.9025760000000002E-4"/>
    <n v="5.4435690000000005E-4"/>
    <n v="5.4734040000000003E-4"/>
    <n v="5.3521549999999997E-4"/>
  </r>
  <r>
    <x v="0"/>
    <x v="7"/>
    <s v="NBIIOE"/>
    <n v="985264281576"/>
    <s v="nbi-oe-prd"/>
    <s v="prdmdb-prd"/>
    <x v="15"/>
    <x v="2"/>
    <n v="2.8949999999999999E-4"/>
    <n v="2.99E-4"/>
    <n v="3.1300000000000002E-4"/>
    <n v="2.9999999999999997E-4"/>
    <n v="3.1199999999999999E-4"/>
    <n v="3.0899999999999998E-4"/>
  </r>
  <r>
    <x v="0"/>
    <x v="7"/>
    <s v="NBIIOE"/>
    <n v="248400446823"/>
    <s v="nbi-oe-preprod"/>
    <s v="smlwld-pre"/>
    <x v="11"/>
    <x v="7"/>
    <n v="2232.2842609014001"/>
    <n v="2150.4151633895999"/>
    <n v="2123.3828590137"/>
    <n v="2178.2604904018999"/>
    <n v="1658.0724619058001"/>
    <n v="1893.4219410326"/>
  </r>
  <r>
    <x v="0"/>
    <x v="7"/>
    <s v="NBIIOE"/>
    <n v="248400446823"/>
    <s v="nbi-oe-preprod"/>
    <s v="No Tagkey: appenv"/>
    <x v="10"/>
    <x v="7"/>
    <n v="1197.9142562750999"/>
    <n v="1016.0954855229"/>
    <n v="1368.3371212319"/>
    <n v="1274.8415203089"/>
    <n v="986.37819872240004"/>
    <n v="1118.4419858762001"/>
  </r>
  <r>
    <x v="0"/>
    <x v="1"/>
    <s v="NBIIIT OPERATIONS"/>
    <n v="248400446823"/>
    <s v="nbi-oe-preprod"/>
    <s v="jircon-dev"/>
    <x v="9"/>
    <x v="4"/>
    <n v="806.26779940869994"/>
    <n v="780.94815428590005"/>
    <n v="804.56503026179996"/>
    <n v="827.43745326889996"/>
    <n v="949.59369430150002"/>
    <n v="950.31736429390003"/>
  </r>
  <r>
    <x v="0"/>
    <x v="1"/>
    <s v="NBIIIT OPERATIONS"/>
    <n v="248400446823"/>
    <s v="nbi-oe-preprod"/>
    <s v="confluence-prd"/>
    <x v="9"/>
    <x v="2"/>
    <n v="652.35996470279997"/>
    <n v="632.81577509119995"/>
    <n v="652.00217408080005"/>
    <n v="632.68842889459995"/>
    <n v="651.85890497219998"/>
    <n v="652.08778622509999"/>
  </r>
  <r>
    <x v="0"/>
    <x v="7"/>
    <s v="NBIIOE"/>
    <n v="248400446823"/>
    <s v="nbi-oe-preprod"/>
    <s v="snplgc-pre"/>
    <x v="13"/>
    <x v="7"/>
    <n v="850.70836109950005"/>
    <n v="591.79821888449999"/>
    <n v="436.2212413263"/>
    <n v="422.90625973409999"/>
    <n v="436.04554843390002"/>
    <n v="436.0667924032"/>
  </r>
  <r>
    <x v="0"/>
    <x v="7"/>
    <s v="NBIIOE"/>
    <n v="248400446823"/>
    <s v="nbi-oe-preprod"/>
    <s v="smlwld-adm-pre"/>
    <x v="11"/>
    <x v="7"/>
    <n v="415.92782940490002"/>
    <n v="401.30258794090003"/>
    <n v="417.72464205889997"/>
    <n v="404.50802122610003"/>
    <n v="415.64903907410002"/>
    <n v="414.82851025050002"/>
  </r>
  <r>
    <x v="0"/>
    <x v="8"/>
    <s v="NBIIDECC"/>
    <n v="248400446823"/>
    <s v="nbi-oe-preprod"/>
    <s v="oeds-pre"/>
    <x v="12"/>
    <x v="7"/>
    <n v="371.23035083870002"/>
    <n v="359.44661306670002"/>
    <n v="337.86342487979999"/>
    <n v="322.77535221810001"/>
    <n v="333.73234801609999"/>
    <n v="333.73704919379998"/>
  </r>
  <r>
    <x v="0"/>
    <x v="7"/>
    <s v="NBIIOE"/>
    <n v="248400446823"/>
    <s v="nbi-oe-preprod"/>
    <s v="premdb-pre"/>
    <x v="15"/>
    <x v="7"/>
    <n v="524.65659341720004"/>
    <n v="368.60502014740001"/>
    <n v="281.85129238740001"/>
    <n v="269.27032902849999"/>
    <n v="285.9758013078"/>
    <n v="277.82985620749997"/>
  </r>
  <r>
    <x v="0"/>
    <x v="7"/>
    <s v="NBIIOE"/>
    <n v="248400446823"/>
    <s v="nbi-oe-preprod"/>
    <s v="ccb-pre"/>
    <x v="14"/>
    <x v="7"/>
    <n v="487.98702602669999"/>
    <n v="339.49464329009999"/>
    <n v="247.7679354098"/>
    <n v="237.06739359369999"/>
    <n v="245.05535568920001"/>
    <n v="245.18644402309999"/>
  </r>
  <r>
    <x v="0"/>
    <x v="7"/>
    <s v="NBIIOE"/>
    <n v="248400446823"/>
    <s v="nbi-oe-preprod"/>
    <s v="notifw-pre"/>
    <x v="16"/>
    <x v="7"/>
    <n v="437.15490045609999"/>
    <n v="321.63562199260002"/>
    <n v="233.8647416055"/>
    <n v="226.674416823"/>
    <n v="232.39041002330001"/>
    <n v="232.8804847003"/>
  </r>
  <r>
    <x v="0"/>
    <x v="7"/>
    <s v="NBIIOE"/>
    <n v="248400446823"/>
    <s v="nbi-oe-preprod"/>
    <s v="spport-pre"/>
    <x v="18"/>
    <x v="7"/>
    <n v="389.6207993534"/>
    <n v="272.45388390559998"/>
    <n v="203.30723775780001"/>
    <n v="196.80357045420001"/>
    <n v="203.34769843379999"/>
    <n v="203.27257274230001"/>
  </r>
  <r>
    <x v="0"/>
    <x v="0"/>
    <s v="NBIIIT SHARED"/>
    <n v="248400446823"/>
    <s v="nbi-oe-preprod"/>
    <s v="hsting-shr"/>
    <x v="0"/>
    <x v="1"/>
    <n v="279.49448278710003"/>
    <n v="229.9353135042"/>
    <n v="202.3591881147"/>
    <n v="196.11316082510001"/>
    <n v="202.73755204829999"/>
    <n v="206.60611340369999"/>
  </r>
  <r>
    <x v="0"/>
    <x v="1"/>
    <s v="NBIIIT OPERATIONS"/>
    <n v="248400446823"/>
    <s v="nbi-oe-preprod"/>
    <s v="jircon-prd"/>
    <x v="9"/>
    <x v="2"/>
    <n v="0"/>
    <n v="0"/>
    <n v="0"/>
    <n v="157.419744041"/>
    <n v="506.3773043937"/>
    <n v="506.32610628909998"/>
  </r>
  <r>
    <x v="0"/>
    <x v="7"/>
    <s v="NBIIOE"/>
    <n v="248400446823"/>
    <s v="nbi-oe-preprod"/>
    <s v="tstmgt-pre"/>
    <x v="19"/>
    <x v="7"/>
    <n v="255.06535489909999"/>
    <n v="290.71554971720002"/>
    <n v="194.7744878078"/>
    <n v="99.076484375299998"/>
    <n v="80.807521464999994"/>
    <n v="72.3384224375"/>
  </r>
  <r>
    <x v="0"/>
    <x v="7"/>
    <s v="NBIIOE"/>
    <n v="248400446823"/>
    <s v="nbi-oe-preprod"/>
    <s v="tstmgt-dev"/>
    <x v="19"/>
    <x v="7"/>
    <n v="426.29389120000002"/>
    <n v="227.9791237"/>
    <n v="0"/>
    <n v="0"/>
    <n v="0"/>
    <n v="0"/>
  </r>
  <r>
    <x v="0"/>
    <x v="8"/>
    <s v="NBIIDECC"/>
    <n v="248400446823"/>
    <s v="nbi-oe-preprod"/>
    <s v="secprt-pre"/>
    <x v="17"/>
    <x v="7"/>
    <n v="161.51997232030001"/>
    <n v="119.1305659102"/>
    <n v="85.677669825799995"/>
    <n v="82.005730613200001"/>
    <n v="84.733781728899999"/>
    <n v="84.766823303600006"/>
  </r>
  <r>
    <x v="0"/>
    <x v="7"/>
    <s v="NBIIOE"/>
    <n v="248400446823"/>
    <s v="nbi-oe-preprod"/>
    <s v="tstmgt-shr"/>
    <x v="19"/>
    <x v="7"/>
    <n v="97.7279236105"/>
    <n v="92.098528929400004"/>
    <n v="96.888858011799996"/>
    <n v="96.242436031699995"/>
    <n v="94.392363746000001"/>
    <n v="92.338199561500005"/>
  </r>
  <r>
    <x v="0"/>
    <x v="0"/>
    <s v="NBIIIT SHARED"/>
    <n v="248400446823"/>
    <s v="nbi-oe-preprod"/>
    <s v="backups-pre"/>
    <x v="23"/>
    <x v="7"/>
    <n v="72.752240752700004"/>
    <n v="77.217565247799996"/>
    <n v="68.018654392499997"/>
    <n v="68.682287317100005"/>
    <n v="72.4057125912"/>
    <n v="74.123257794300002"/>
  </r>
  <r>
    <x v="0"/>
    <x v="7"/>
    <s v="NBIIOE"/>
    <n v="248400446823"/>
    <s v="nbi-oe-preprod"/>
    <s v="smlwldabs-pre"/>
    <x v="21"/>
    <x v="7"/>
    <n v="0"/>
    <n v="30.564276060600001"/>
    <n v="84.992801835199998"/>
    <n v="82.277318459100002"/>
    <n v="85.034746813400005"/>
    <n v="85.019078348799994"/>
  </r>
  <r>
    <x v="0"/>
    <x v="9"/>
    <s v="NBIIMARKETING"/>
    <n v="248400446823"/>
    <s v="nbi-oe-preprod"/>
    <s v="pubprt-pre"/>
    <x v="20"/>
    <x v="7"/>
    <n v="73.389575227199998"/>
    <n v="60.893746556000004"/>
    <n v="55.217289947099999"/>
    <n v="53.547696810200001"/>
    <n v="55.217235325300003"/>
    <n v="55.096400223499998"/>
  </r>
  <r>
    <x v="0"/>
    <x v="1"/>
    <s v="NBIIIT OPERATIONS"/>
    <n v="248400446823"/>
    <s v="nbi-oe-preprod"/>
    <s v="jircon-pre"/>
    <x v="9"/>
    <x v="7"/>
    <n v="74.044792743299993"/>
    <n v="58.169683710299999"/>
    <n v="52.055132887399999"/>
    <n v="51.339561195599998"/>
    <n v="52.138700546599999"/>
    <n v="52.0554717256"/>
  </r>
  <r>
    <x v="0"/>
    <x v="5"/>
    <s v="NBIINETWORK OPERATIONS"/>
    <n v="248400446823"/>
    <s v="nbi-oe-preprod"/>
    <s v="nokialb-pre"/>
    <x v="22"/>
    <x v="7"/>
    <n v="56.246443550599999"/>
    <n v="54.4320758474"/>
    <n v="56.246414783100001"/>
    <n v="54.432024709399997"/>
    <n v="56.246426179799997"/>
    <n v="56.246426996499999"/>
  </r>
  <r>
    <x v="0"/>
    <x v="1"/>
    <s v="NBIIIT OPERATIONS"/>
    <n v="248400446823"/>
    <s v="nbi-oe-preprod"/>
    <s v="oesupp-pre"/>
    <x v="25"/>
    <x v="7"/>
    <n v="80.193578364399997"/>
    <n v="55.063763555199998"/>
    <n v="39.915723679400003"/>
    <n v="38.703278586899998"/>
    <n v="39.825525869000003"/>
    <n v="39.760866547299997"/>
  </r>
  <r>
    <x v="0"/>
    <x v="7"/>
    <s v="NBIIOE"/>
    <n v="248400446823"/>
    <s v="nbi-oe-preprod"/>
    <s v="smlwrld-pre"/>
    <x v="11"/>
    <x v="7"/>
    <n v="64.594603509999999"/>
    <n v="39.306553970000003"/>
    <n v="60.431444460000002"/>
    <n v="40.260104769999998"/>
    <n v="38.984880949999997"/>
    <n v="33.541880829999997"/>
  </r>
  <r>
    <x v="0"/>
    <x v="7"/>
    <s v="NBIIOE"/>
    <n v="248400446823"/>
    <s v="nbi-oe-preprod"/>
    <s v="oe"/>
    <x v="10"/>
    <x v="7"/>
    <n v="33.391432999999999"/>
    <n v="67.429238859999998"/>
    <n v="26.72937718"/>
    <n v="45.96747216"/>
    <n v="26.718816499999999"/>
    <n v="26.717825640000001"/>
  </r>
  <r>
    <x v="0"/>
    <x v="7"/>
    <s v="NBIIOE"/>
    <n v="248400446823"/>
    <s v="nbi-oe-preprod"/>
    <s v="ccb-adptr-pre"/>
    <x v="24"/>
    <x v="7"/>
    <n v="45.500505903399997"/>
    <n v="44.290271412000003"/>
    <n v="21.6623862201"/>
    <n v="18.240415242699999"/>
    <n v="18.848038410699999"/>
    <n v="18.856295348100002"/>
  </r>
  <r>
    <x v="0"/>
    <x v="7"/>
    <s v="NBIIOE"/>
    <n v="248400446823"/>
    <s v="nbi-oe-preprod"/>
    <s v="smlwld-jmxtrans-pre"/>
    <x v="11"/>
    <x v="7"/>
    <n v="35.702761923799997"/>
    <n v="24.332958842"/>
    <n v="17.607056612299999"/>
    <n v="17.0674912506"/>
    <n v="17.478424422300002"/>
    <n v="17.452945334300001"/>
  </r>
  <r>
    <x v="0"/>
    <x v="5"/>
    <s v="NBIINETWORK OPERATIONS"/>
    <n v="248400446823"/>
    <s v="nbi-oe-preprod"/>
    <s v="nokiaalb-pre"/>
    <x v="22"/>
    <x v="7"/>
    <n v="18.748802932"/>
    <n v="18.144000028499999"/>
    <n v="18.748799999999999"/>
    <n v="18.144007136500001"/>
    <n v="18.748799999999999"/>
    <n v="18.748799999999999"/>
  </r>
  <r>
    <x v="0"/>
    <x v="7"/>
    <s v="NBIIOE"/>
    <n v="248400446823"/>
    <s v="nbi-oe-preprod"/>
    <s v="mgdsvc-pre"/>
    <x v="10"/>
    <x v="7"/>
    <n v="11.867366586999999"/>
    <n v="11.443816012199999"/>
    <n v="11.524884998799999"/>
    <n v="11.384577333599999"/>
    <n v="11.8794233101"/>
    <n v="11.8828527569"/>
  </r>
  <r>
    <x v="0"/>
    <x v="7"/>
    <s v="NBIIOE"/>
    <n v="248400446823"/>
    <s v="nbi-oe-preprod"/>
    <s v="snplgcpre"/>
    <x v="13"/>
    <x v="7"/>
    <n v="9.9999999144"/>
    <n v="10.000000008000001"/>
    <n v="9.9999999144"/>
    <n v="10.000000008000001"/>
    <n v="9.9999999144"/>
    <n v="9.9999999144"/>
  </r>
  <r>
    <x v="0"/>
    <x v="7"/>
    <s v="NBIIOE"/>
    <n v="248400446823"/>
    <s v="nbi-oe-preprod"/>
    <s v="smlwldcallback-pre"/>
    <x v="11"/>
    <x v="7"/>
    <n v="6.6735096488999996"/>
    <n v="6.4070431347000003"/>
    <n v="6.6109813170000002"/>
    <n v="6.4073467788"/>
    <n v="6.6504157830999997"/>
    <n v="6.6566758796999999"/>
  </r>
  <r>
    <x v="0"/>
    <x v="7"/>
    <s v="NBIIOE"/>
    <n v="248400446823"/>
    <s v="nbi-oe-preprod"/>
    <s v="premdbpre"/>
    <x v="15"/>
    <x v="7"/>
    <n v="18.748799999999999"/>
    <n v="18.143999999999998"/>
    <n v="2.0411999999999999"/>
    <n v="0"/>
    <n v="0"/>
    <n v="0"/>
  </r>
  <r>
    <x v="0"/>
    <x v="7"/>
    <s v="NBIIOE"/>
    <n v="248400446823"/>
    <s v="nbi-oe-preprod"/>
    <s v="smlwld-ioe"/>
    <x v="11"/>
    <x v="3"/>
    <n v="12.156381120000001"/>
    <n v="8.3185749599999994"/>
    <n v="8.3152545599999996"/>
    <n v="8"/>
    <n v="0"/>
    <n v="0"/>
  </r>
  <r>
    <x v="0"/>
    <x v="0"/>
    <s v="NBIIIT SHARED"/>
    <n v="248400446823"/>
    <s v="nbi-oe-preprod"/>
    <s v="backup-shr"/>
    <x v="23"/>
    <x v="1"/>
    <n v="4.1550677919999996"/>
    <n v="5.3063388292000004"/>
    <n v="6.5163921268999996"/>
    <n v="6.5134168574000002"/>
    <n v="6.0452769783999996"/>
    <n v="6.2176693166000003"/>
  </r>
  <r>
    <x v="0"/>
    <x v="7"/>
    <s v="NBIIOE"/>
    <n v="248400446823"/>
    <s v="nbi-oe-preprod"/>
    <s v="lineth-pre"/>
    <x v="26"/>
    <x v="7"/>
    <n v="0.13800042009999999"/>
    <n v="0.13832304030000001"/>
    <n v="0.13569120179999999"/>
    <n v="0.1314430687"/>
    <n v="0.1364981596"/>
    <n v="0.13706938339999999"/>
  </r>
  <r>
    <x v="0"/>
    <x v="7"/>
    <s v="NBIIOE"/>
    <n v="248400446823"/>
    <s v="nbi-oe-preprod"/>
    <s v="app-shared-pre"/>
    <x v="26"/>
    <x v="7"/>
    <n v="4.8757644000000003E-2"/>
    <n v="3.52354125E-2"/>
    <n v="2.4681644499999999E-2"/>
    <n v="2.39260837E-2"/>
    <n v="2.4679102599999999E-2"/>
    <n v="2.73447424E-2"/>
  </r>
  <r>
    <x v="0"/>
    <x v="7"/>
    <s v="NBIIOE"/>
    <n v="248400446823"/>
    <s v="nbi-oe-preprod"/>
    <s v="ordertracker-pre"/>
    <x v="26"/>
    <x v="7"/>
    <n v="2.6799005099999999E-2"/>
    <n v="4.2639651600000002E-2"/>
    <n v="9.2690125999999994E-3"/>
    <n v="9.9247932000000004E-3"/>
    <n v="6.4864848999999997E-3"/>
    <n v="1.8909042399999999E-2"/>
  </r>
  <r>
    <x v="0"/>
    <x v="7"/>
    <s v="NBIIOE"/>
    <n v="248400446823"/>
    <s v="nbi-oe-preprod"/>
    <s v="preorderlocker-pre"/>
    <x v="26"/>
    <x v="7"/>
    <n v="4.9027890000000003E-3"/>
    <n v="1.013495E-2"/>
    <n v="4.9529396000000002E-3"/>
    <n v="6.3858965999999996E-3"/>
    <n v="4.2570953000000003E-3"/>
    <n v="4.6209878999999999E-3"/>
  </r>
  <r>
    <x v="0"/>
    <x v="7"/>
    <s v="NBIIOE"/>
    <n v="248400446823"/>
    <s v="nbi-oe-preprod"/>
    <s v="appclient-api-pre"/>
    <x v="26"/>
    <x v="7"/>
    <n v="5.9685425999999996E-3"/>
    <n v="6.5392443999999997E-3"/>
    <n v="5.0875698000000004E-3"/>
    <n v="4.6642834000000001E-3"/>
    <n v="4.2090000000000001E-3"/>
    <n v="4.8941124000000001E-3"/>
  </r>
  <r>
    <x v="0"/>
    <x v="7"/>
    <s v="NBIIOE"/>
    <n v="248400446823"/>
    <s v="nbi-oe-preprod"/>
    <s v="lineregister-pre"/>
    <x v="26"/>
    <x v="7"/>
    <n v="2.3145929900000001E-2"/>
    <n v="1.0827696999999999E-3"/>
    <n v="1.65262E-4"/>
    <n v="1.1492139999999999E-4"/>
    <n v="1.1031600000000001E-4"/>
    <n v="1.3469910000000001E-4"/>
  </r>
  <r>
    <x v="0"/>
    <x v="7"/>
    <s v="NBIIOE"/>
    <n v="248400446823"/>
    <s v="nbi-oe-preprod"/>
    <s v="ccb-prd"/>
    <x v="14"/>
    <x v="2"/>
    <n v="2.0389319999999998E-3"/>
    <n v="2.0388960000000001E-3"/>
    <n v="2.0389319999999998E-3"/>
    <n v="2.0388960000000001E-3"/>
    <n v="2.0389319999999998E-3"/>
    <n v="2.0389319999999998E-3"/>
  </r>
  <r>
    <x v="0"/>
    <x v="0"/>
    <s v="NBIIIT SHARED"/>
    <n v="248400446823"/>
    <s v="nbi-oe-preprod"/>
    <s v="hosting-shared"/>
    <x v="0"/>
    <x v="7"/>
    <n v="1.253E-3"/>
    <n v="1.214E-3"/>
    <n v="1.256E-3"/>
    <n v="1.2225000000000001E-3"/>
    <n v="1.2639999999999999E-3"/>
    <n v="3.0235000000000001E-3"/>
  </r>
  <r>
    <x v="0"/>
    <x v="7"/>
    <s v="NBIIOE"/>
    <n v="248400446823"/>
    <s v="nbi-oe-preprod"/>
    <s v="mtls-pre"/>
    <x v="28"/>
    <x v="7"/>
    <n v="7.4910530000000001E-4"/>
    <n v="7.6306170000000001E-4"/>
    <n v="7.8430169999999997E-4"/>
    <n v="8.0607910000000005E-4"/>
    <n v="7.968672E-4"/>
    <n v="3.5029166999999998E-3"/>
  </r>
  <r>
    <x v="0"/>
    <x v="7"/>
    <s v="NBIIOE"/>
    <n v="248400446823"/>
    <s v="nbi-oe-preprod"/>
    <s v="webint-pre"/>
    <x v="19"/>
    <x v="7"/>
    <n v="3.412E-4"/>
    <n v="3.8786659999999999E-4"/>
    <n v="3.9276589999999998E-4"/>
    <n v="4.7925620000000002E-4"/>
    <n v="3.9762340000000003E-4"/>
    <n v="3.9468235999999997E-3"/>
  </r>
  <r>
    <x v="0"/>
    <x v="7"/>
    <s v="NBIIOE"/>
    <n v="248400446823"/>
    <s v="nbi-oe-preprod"/>
    <s v="workingdays-pre"/>
    <x v="26"/>
    <x v="7"/>
    <n v="4.4504990000000002E-4"/>
    <n v="1.6748831000000001E-3"/>
    <n v="2.5319980000000001E-4"/>
    <n v="2.2456670000000001E-4"/>
    <n v="6.135E-5"/>
    <n v="4.5294170000000002E-4"/>
  </r>
  <r>
    <x v="0"/>
    <x v="7"/>
    <s v="NBIIOE"/>
    <n v="248400446823"/>
    <s v="nbi-oe-preprod"/>
    <s v="mgdsvc-monitoring-pre"/>
    <x v="10"/>
    <x v="7"/>
    <n v="4.6523000000000003E-6"/>
    <n v="3.3710659999999998E-4"/>
    <n v="4.6342520000000002E-4"/>
    <n v="4.8833820000000001E-4"/>
    <n v="5.3801320000000001E-4"/>
    <n v="5.1662560000000004E-4"/>
  </r>
  <r>
    <x v="0"/>
    <x v="7"/>
    <s v="NBIIOE"/>
    <n v="248400446823"/>
    <s v="nbi-oe-preprod"/>
    <s v="dlqarchive-pre"/>
    <x v="26"/>
    <x v="7"/>
    <n v="1.132407E-4"/>
    <n v="1.3048129999999999E-4"/>
    <n v="1.3130840000000001E-4"/>
    <n v="1.4732800000000001E-4"/>
    <n v="1.3936969999999999E-4"/>
    <n v="1.3827174E-3"/>
  </r>
  <r>
    <x v="0"/>
    <x v="7"/>
    <s v="NBIIOE"/>
    <n v="248400446823"/>
    <s v="nbi-oe-preprod"/>
    <s v="provfw-pre"/>
    <x v="26"/>
    <x v="7"/>
    <n v="3.4889369999999999E-4"/>
    <n v="4.7551679999999999E-4"/>
    <n v="1.077955E-4"/>
    <n v="2.2021589999999999E-4"/>
    <n v="1.6133860000000001E-4"/>
    <n v="2.5235919999999997E-4"/>
  </r>
  <r>
    <x v="0"/>
    <x v="7"/>
    <s v="NBIIOE"/>
    <n v="248400446823"/>
    <s v="nbi-oe-preprod"/>
    <s v="reasoncodemap-pre"/>
    <x v="26"/>
    <x v="7"/>
    <n v="7.1151599999999998E-5"/>
    <n v="7.5663300000000005E-5"/>
    <n v="4.1038699999999997E-5"/>
    <n v="3.75604E-5"/>
    <n v="3.5092000000000002E-5"/>
    <n v="4.2459999999999997E-5"/>
  </r>
  <r>
    <x v="0"/>
    <x v="7"/>
    <s v="NBIIOE"/>
    <n v="248400446823"/>
    <s v="nbi-oe-preprod"/>
    <s v="birthcertstub-pre"/>
    <x v="30"/>
    <x v="7"/>
    <n v="1.6383299999999999E-5"/>
    <n v="2.56083E-5"/>
    <n v="2.3999000000000001E-6"/>
    <n v="4.4417000000000002E-6"/>
    <n v="1.9833000000000001E-6"/>
    <n v="4.8749999999999999E-6"/>
  </r>
  <r>
    <x v="0"/>
    <x v="7"/>
    <s v="NBIIOE"/>
    <n v="248400446823"/>
    <s v="nbi-oe-preprod"/>
    <s v="billing-query-pre"/>
    <x v="29"/>
    <x v="7"/>
    <n v="1.8190100000000001E-5"/>
    <n v="4.2138999999999996E-6"/>
    <n v="2.5606999999999999E-6"/>
    <n v="2.5629000000000001E-6"/>
    <n v="2.5490000000000001E-6"/>
    <n v="2.6195999999999999E-6"/>
  </r>
  <r>
    <x v="0"/>
    <x v="7"/>
    <s v="NBIIOE"/>
    <n v="452145269745"/>
    <s v="nbi-oe-sitandinterop"/>
    <s v="No Tagkey: appenv"/>
    <x v="10"/>
    <x v="8"/>
    <n v="4144.6691237450004"/>
    <n v="3561.0543295683001"/>
    <n v="3441.9345909023"/>
    <n v="2759.7828789784999"/>
    <n v="2566.7322546976002"/>
    <n v="2470.0022288515001"/>
  </r>
  <r>
    <x v="2"/>
    <x v="7"/>
    <s v="X3TOE"/>
    <n v="452145269745"/>
    <s v="nbi-oe-sitandinterop"/>
    <s v="smlwld-sit"/>
    <x v="11"/>
    <x v="5"/>
    <n v="1581.8957151125001"/>
    <n v="1971.5878433099999"/>
    <n v="1427.7124101396"/>
    <n v="985.43187170570002"/>
    <n v="1023.8343448891"/>
    <n v="1002.5371125406"/>
  </r>
  <r>
    <x v="0"/>
    <x v="7"/>
    <s v="NBIIOE"/>
    <n v="452145269745"/>
    <s v="nbi-oe-sitandinterop"/>
    <s v="smlwld-spi"/>
    <x v="11"/>
    <x v="8"/>
    <n v="777.61331496729997"/>
    <n v="785.72331841200003"/>
    <n v="912.03106308539998"/>
    <n v="721.54834497349998"/>
    <n v="678.62495961879995"/>
    <n v="786.21194114989999"/>
  </r>
  <r>
    <x v="0"/>
    <x v="0"/>
    <s v="NBIIIT SHARED"/>
    <n v="452145269745"/>
    <s v="nbi-oe-sitandinterop"/>
    <s v="hsting-shr"/>
    <x v="0"/>
    <x v="1"/>
    <n v="469.66703847240001"/>
    <n v="403.70839690230002"/>
    <n v="410.07740625489998"/>
    <n v="396.8551240557"/>
    <n v="410.41733709829998"/>
    <n v="415.28323303600001"/>
  </r>
  <r>
    <x v="2"/>
    <x v="7"/>
    <s v="X3TOE"/>
    <n v="452145269745"/>
    <s v="nbi-oe-sitandinterop"/>
    <s v="tstmgt-sit"/>
    <x v="19"/>
    <x v="5"/>
    <n v="544.37829791820002"/>
    <n v="668.34116742510002"/>
    <n v="349.97616510490002"/>
    <n v="300.46806386550003"/>
    <n v="321.05180037039997"/>
    <n v="319.25292345410003"/>
  </r>
  <r>
    <x v="0"/>
    <x v="8"/>
    <s v="NBIIDECC"/>
    <n v="452145269745"/>
    <s v="nbi-oe-sitandinterop"/>
    <s v="oeds-spi"/>
    <x v="12"/>
    <x v="8"/>
    <n v="371.1437500875"/>
    <n v="358.61012348489999"/>
    <n v="333.24546490479997"/>
    <n v="323.07365219410002"/>
    <n v="333.64375885419997"/>
    <n v="333.64509634749999"/>
  </r>
  <r>
    <x v="2"/>
    <x v="8"/>
    <s v="X3TDECC"/>
    <n v="452145269745"/>
    <s v="nbi-oe-sitandinterop"/>
    <s v="oeds-sit"/>
    <x v="12"/>
    <x v="5"/>
    <n v="371.39620666680003"/>
    <n v="356.03773565789999"/>
    <n v="333.50026457140001"/>
    <n v="323.32500044329998"/>
    <n v="333.89711551070002"/>
    <n v="333.89824723520002"/>
  </r>
  <r>
    <x v="0"/>
    <x v="7"/>
    <s v="NBIIOE"/>
    <n v="452145269745"/>
    <s v="nbi-oe-sitandinterop"/>
    <s v="snplgc-spi"/>
    <x v="13"/>
    <x v="8"/>
    <n v="397.69043206129999"/>
    <n v="236.16139205170001"/>
    <n v="208.6905844666"/>
    <n v="202.0705480105"/>
    <n v="208.0362560554"/>
    <n v="208.9096370867"/>
  </r>
  <r>
    <x v="0"/>
    <x v="7"/>
    <s v="NBIIOE"/>
    <n v="452145269745"/>
    <s v="nbi-oe-sitandinterop"/>
    <s v="tstmgt-spi"/>
    <x v="19"/>
    <x v="8"/>
    <n v="362.38728844119998"/>
    <n v="284.26944075599999"/>
    <n v="250.8508330375"/>
    <n v="177.47790833549999"/>
    <n v="141.23112930600001"/>
    <n v="163.39602238160001"/>
  </r>
  <r>
    <x v="2"/>
    <x v="7"/>
    <s v="X3TOE"/>
    <n v="452145269745"/>
    <s v="nbi-oe-sitandinterop"/>
    <s v="snplgc-sit"/>
    <x v="13"/>
    <x v="5"/>
    <n v="303.41393212280002"/>
    <n v="175.8381432969"/>
    <n v="181.85533972260001"/>
    <n v="208.4711930695"/>
    <n v="247.2747767731"/>
    <n v="248.33310558310001"/>
  </r>
  <r>
    <x v="2"/>
    <x v="7"/>
    <s v="X3TOE"/>
    <n v="452145269745"/>
    <s v="nbi-oe-sitandinterop"/>
    <s v="premdb-sit"/>
    <x v="15"/>
    <x v="5"/>
    <n v="207.34605910670001"/>
    <n v="136.5642484283"/>
    <n v="145.62605441779999"/>
    <n v="124.85955809790001"/>
    <n v="164.33214113419999"/>
    <n v="164.9370590851"/>
  </r>
  <r>
    <x v="2"/>
    <x v="7"/>
    <s v="X3TOE"/>
    <n v="452145269745"/>
    <s v="nbi-oe-sitandinterop"/>
    <s v="ccb-sit"/>
    <x v="14"/>
    <x v="5"/>
    <n v="201.17008510759999"/>
    <n v="145.77312538269999"/>
    <n v="126.6279503877"/>
    <n v="127.65986051030001"/>
    <n v="154.80917071569999"/>
    <n v="154.95668172570001"/>
  </r>
  <r>
    <x v="0"/>
    <x v="7"/>
    <s v="NBIIOE"/>
    <n v="452145269745"/>
    <s v="nbi-oe-sitandinterop"/>
    <s v="premdb-spi"/>
    <x v="15"/>
    <x v="8"/>
    <n v="232.304652796"/>
    <n v="145.53563525000001"/>
    <n v="141.1239235976"/>
    <n v="123.97615705530001"/>
    <n v="137.92857460740001"/>
    <n v="128.07287940859999"/>
  </r>
  <r>
    <x v="0"/>
    <x v="7"/>
    <s v="NBIIOE"/>
    <n v="452145269745"/>
    <s v="nbi-oe-sitandinterop"/>
    <s v="ccb-spi"/>
    <x v="14"/>
    <x v="8"/>
    <n v="221.09173949780001"/>
    <n v="160.2247297584"/>
    <n v="126.2855534686"/>
    <n v="122.29224423620001"/>
    <n v="126.43343509419999"/>
    <n v="126.5071047175"/>
  </r>
  <r>
    <x v="0"/>
    <x v="7"/>
    <s v="NBIIOE"/>
    <n v="452145269745"/>
    <s v="nbi-oe-sitandinterop"/>
    <s v="smlwld-adm-spi"/>
    <x v="11"/>
    <x v="8"/>
    <n v="137.83429402140001"/>
    <n v="133.08579232"/>
    <n v="137.5937378342"/>
    <n v="133.25010211200001"/>
    <n v="137.4271881919"/>
    <n v="137.54340606669999"/>
  </r>
  <r>
    <x v="2"/>
    <x v="7"/>
    <s v="X3TOE"/>
    <n v="452145269745"/>
    <s v="nbi-oe-sitandinterop"/>
    <s v="smlwld-adm-sit"/>
    <x v="11"/>
    <x v="5"/>
    <n v="137.3950582272"/>
    <n v="132.68517505099999"/>
    <n v="137.07532291699999"/>
    <n v="132.74263292649999"/>
    <n v="136.83261116329999"/>
    <n v="136.81436623670001"/>
  </r>
  <r>
    <x v="0"/>
    <x v="7"/>
    <s v="NBIIOE"/>
    <n v="452145269745"/>
    <s v="nbi-oe-sitandinterop"/>
    <s v="notifw-spi"/>
    <x v="16"/>
    <x v="8"/>
    <n v="189.6620243392"/>
    <n v="130.78649081570001"/>
    <n v="102.59882910570001"/>
    <n v="100.2422173758"/>
    <n v="101.8891834691"/>
    <n v="106.0073244873"/>
  </r>
  <r>
    <x v="2"/>
    <x v="7"/>
    <s v="X3TOE"/>
    <n v="452145269745"/>
    <s v="nbi-oe-sitandinterop"/>
    <s v="notifw-sit"/>
    <x v="16"/>
    <x v="5"/>
    <n v="149.86930110559999"/>
    <n v="100.1163520854"/>
    <n v="103.4584252004"/>
    <n v="104.4074673322"/>
    <n v="129.59377832920001"/>
    <n v="129.2663330817"/>
  </r>
  <r>
    <x v="2"/>
    <x v="8"/>
    <s v="X3TDECC"/>
    <n v="452145269745"/>
    <s v="nbi-oe-sitandinterop"/>
    <s v="secprt-sit"/>
    <x v="17"/>
    <x v="5"/>
    <n v="139.2790780139"/>
    <n v="88.993997501899997"/>
    <n v="84.763333281300007"/>
    <n v="86.969655148100003"/>
    <n v="112.06326234949999"/>
    <n v="112.1407733713"/>
  </r>
  <r>
    <x v="2"/>
    <x v="7"/>
    <s v="X3TOE"/>
    <n v="452145269745"/>
    <s v="nbi-oe-sitandinterop"/>
    <s v="spport-sit"/>
    <x v="18"/>
    <x v="5"/>
    <n v="131.3149390735"/>
    <n v="82.026395440000002"/>
    <n v="84.781389176100006"/>
    <n v="87.052867197099999"/>
    <n v="111.9601300688"/>
    <n v="111.9800889812"/>
  </r>
  <r>
    <x v="0"/>
    <x v="8"/>
    <s v="NBIIDECC"/>
    <n v="452145269745"/>
    <s v="nbi-oe-sitandinterop"/>
    <s v="secprt-spi"/>
    <x v="17"/>
    <x v="8"/>
    <n v="159.57268747649999"/>
    <n v="101.8741182184"/>
    <n v="84.752176452599997"/>
    <n v="82.009001676300002"/>
    <n v="84.733950222499999"/>
    <n v="84.7425116167"/>
  </r>
  <r>
    <x v="0"/>
    <x v="7"/>
    <s v="NBIIOE"/>
    <n v="452145269745"/>
    <s v="nbi-oe-sitandinterop"/>
    <s v="spport-spi"/>
    <x v="18"/>
    <x v="8"/>
    <n v="151.59389537889999"/>
    <n v="94.230335102599994"/>
    <n v="84.800924315200007"/>
    <n v="82.079332946600005"/>
    <n v="84.812353018799996"/>
    <n v="84.867068622199994"/>
  </r>
  <r>
    <x v="2"/>
    <x v="7"/>
    <s v="X3TOE"/>
    <n v="452145269745"/>
    <s v="nbi-oe-sitandinterop"/>
    <s v="smlwldabs-sit"/>
    <x v="21"/>
    <x v="5"/>
    <n v="41.207978325200003"/>
    <n v="87.449832516699999"/>
    <n v="84.760848665799998"/>
    <n v="86.934662202499993"/>
    <n v="111.8581846295"/>
    <n v="111.783158547"/>
  </r>
  <r>
    <x v="2"/>
    <x v="5"/>
    <s v="X3TNETWORK OPERATIONS"/>
    <n v="452145269745"/>
    <s v="nbi-oe-sitandinterop"/>
    <s v="nokialb-sit"/>
    <x v="22"/>
    <x v="5"/>
    <n v="56.246442660699998"/>
    <n v="54.4320758008"/>
    <n v="56.246427537700001"/>
    <n v="54.432003777399999"/>
    <n v="56.246400222200002"/>
    <n v="56.246400000000001"/>
  </r>
  <r>
    <x v="0"/>
    <x v="5"/>
    <s v="NBIINETWORK OPERATIONS"/>
    <n v="452145269745"/>
    <s v="nbi-oe-sitandinterop"/>
    <s v="nokialb-spi"/>
    <x v="22"/>
    <x v="8"/>
    <n v="56.246434664200002"/>
    <n v="54.4320175545"/>
    <n v="56.246420813"/>
    <n v="54.432014576999997"/>
    <n v="56.2464027555"/>
    <n v="56.246410102799999"/>
  </r>
  <r>
    <x v="0"/>
    <x v="7"/>
    <s v="NBIIOE"/>
    <n v="452145269745"/>
    <s v="nbi-oe-sitandinterop"/>
    <s v="smlwldabs-spi"/>
    <x v="21"/>
    <x v="8"/>
    <n v="0"/>
    <n v="0"/>
    <n v="68.769440846699993"/>
    <n v="83.172952097700005"/>
    <n v="85.124122548100004"/>
    <n v="84.943704893800003"/>
  </r>
  <r>
    <x v="0"/>
    <x v="7"/>
    <s v="NBIIOE"/>
    <n v="452145269745"/>
    <s v="nbi-oe-sitandinterop"/>
    <s v="ccb-adptr-spi"/>
    <x v="24"/>
    <x v="8"/>
    <n v="45.498206025499996"/>
    <n v="43.837496385199998"/>
    <n v="18.841266016100001"/>
    <n v="18.234793633500001"/>
    <n v="18.842805473199999"/>
    <n v="18.846502001400001"/>
  </r>
  <r>
    <x v="2"/>
    <x v="7"/>
    <s v="X3TOE"/>
    <n v="452145269745"/>
    <s v="nbi-oe-sitandinterop"/>
    <s v="ccb-adptr-sit"/>
    <x v="24"/>
    <x v="5"/>
    <n v="45.501811393899999"/>
    <n v="41.232183541600001"/>
    <n v="18.852710180599999"/>
    <n v="18.242233758200001"/>
    <n v="18.877241264199998"/>
    <n v="18.8804606558"/>
  </r>
  <r>
    <x v="0"/>
    <x v="9"/>
    <s v="NBIIMARKETING"/>
    <n v="452145269745"/>
    <s v="nbi-oe-sitandinterop"/>
    <s v="pubprt-spi"/>
    <x v="20"/>
    <x v="8"/>
    <n v="46.506904560400002"/>
    <n v="18.148367683499998"/>
    <n v="18.760004335200001"/>
    <n v="18.152213764500001"/>
    <n v="18.7568039224"/>
    <n v="18.756957291599999"/>
  </r>
  <r>
    <x v="2"/>
    <x v="9"/>
    <s v="X3TMARKETING"/>
    <n v="452145269745"/>
    <s v="nbi-oe-sitandinterop"/>
    <s v="pubprt-sit"/>
    <x v="20"/>
    <x v="5"/>
    <n v="46.423571132399999"/>
    <n v="18.148315583599999"/>
    <n v="18.758421288400001"/>
    <n v="18.1565268389"/>
    <n v="18.758982530499999"/>
    <n v="18.781010392900001"/>
  </r>
  <r>
    <x v="2"/>
    <x v="7"/>
    <s v="X3TOE"/>
    <n v="452145269745"/>
    <s v="nbi-oe-sitandinterop"/>
    <s v="mgdsvc-sit"/>
    <x v="10"/>
    <x v="5"/>
    <n v="11.5537455246"/>
    <n v="11.095490056099999"/>
    <n v="11.814470161199999"/>
    <n v="11.453994249999999"/>
    <n v="11.876546123400001"/>
    <n v="11.5821438139"/>
  </r>
  <r>
    <x v="2"/>
    <x v="7"/>
    <s v="X3TOE"/>
    <n v="452145269745"/>
    <s v="nbi-oe-sitandinterop"/>
    <s v="webint-sit"/>
    <x v="19"/>
    <x v="5"/>
    <n v="10.8146577644"/>
    <n v="10.4691125105"/>
    <n v="10.8151342365"/>
    <n v="10.4712670037"/>
    <n v="10.818151671600001"/>
    <n v="10.8182621827"/>
  </r>
  <r>
    <x v="2"/>
    <x v="7"/>
    <s v="X3TOE"/>
    <n v="452145269745"/>
    <s v="nbi-oe-sitandinterop"/>
    <s v="snplgcsit"/>
    <x v="13"/>
    <x v="5"/>
    <n v="9.9999999144"/>
    <n v="10.000000008000001"/>
    <n v="9.9999999144"/>
    <n v="10.000000008000001"/>
    <n v="9.9999999144"/>
    <n v="9.9999999144"/>
  </r>
  <r>
    <x v="0"/>
    <x v="7"/>
    <s v="NBIIOE"/>
    <n v="452145269745"/>
    <s v="nbi-oe-sitandinterop"/>
    <s v="snplgcspi"/>
    <x v="13"/>
    <x v="8"/>
    <n v="9.9999999144"/>
    <n v="10.000000008000001"/>
    <n v="9.9999999144"/>
    <n v="10.000000008000001"/>
    <n v="9.9999999144"/>
    <n v="9.9999999144"/>
  </r>
  <r>
    <x v="0"/>
    <x v="7"/>
    <s v="NBIIOE"/>
    <n v="452145269745"/>
    <s v="nbi-oe-sitandinterop"/>
    <s v="smlwldcallback-spi"/>
    <x v="11"/>
    <x v="8"/>
    <n v="6.6770073572999999"/>
    <n v="6.4038887495000001"/>
    <n v="6.6039575408999998"/>
    <n v="6.4019871051999999"/>
    <n v="6.6425098383999996"/>
    <n v="6.6477943384999998"/>
  </r>
  <r>
    <x v="2"/>
    <x v="7"/>
    <s v="X3TOE"/>
    <n v="452145269745"/>
    <s v="nbi-oe-sitandinterop"/>
    <s v="smlwldcallback-sit"/>
    <x v="11"/>
    <x v="5"/>
    <n v="6.6631130148000004"/>
    <n v="6.4006406909000004"/>
    <n v="6.5995505150999998"/>
    <n v="6.3975413433000003"/>
    <n v="6.6373212444999998"/>
    <n v="6.6426394635000001"/>
  </r>
  <r>
    <x v="0"/>
    <x v="7"/>
    <s v="NBIIOE"/>
    <n v="452145269745"/>
    <s v="nbi-oe-sitandinterop"/>
    <s v="premdbspi"/>
    <x v="15"/>
    <x v="8"/>
    <n v="18.748799999999999"/>
    <n v="17.992799999999999"/>
    <n v="0"/>
    <n v="0"/>
    <n v="0"/>
    <n v="0"/>
  </r>
  <r>
    <x v="2"/>
    <x v="7"/>
    <s v="X3TOE"/>
    <n v="452145269745"/>
    <s v="nbi-oe-sitandinterop"/>
    <s v="premdbsit"/>
    <x v="15"/>
    <x v="5"/>
    <n v="18.748799999999999"/>
    <n v="17.186399999999999"/>
    <n v="0"/>
    <n v="0"/>
    <n v="0"/>
    <n v="0"/>
  </r>
  <r>
    <x v="0"/>
    <x v="7"/>
    <s v="NBIIOE"/>
    <n v="452145269745"/>
    <s v="nbi-oe-sitandinterop"/>
    <s v="smlwld-ioe"/>
    <x v="11"/>
    <x v="8"/>
    <n v="16.63039552"/>
    <n v="16.63606656"/>
    <n v="0"/>
    <n v="0"/>
    <n v="0"/>
    <n v="0"/>
  </r>
  <r>
    <x v="2"/>
    <x v="0"/>
    <s v="X3TIT SHARED"/>
    <n v="452145269745"/>
    <s v="nbi-oe-sitandinterop"/>
    <s v="backups-sit"/>
    <x v="23"/>
    <x v="5"/>
    <n v="3.6162356291000002"/>
    <n v="1.3609770488999999"/>
    <n v="0.59212994350000003"/>
    <n v="0.67299072459999998"/>
    <n v="0.90572105570000006"/>
    <n v="0.92027902210000001"/>
  </r>
  <r>
    <x v="2"/>
    <x v="7"/>
    <s v="X3TOE"/>
    <n v="452145269745"/>
    <s v="nbi-oe-sitandinterop"/>
    <s v="lineth-sit"/>
    <x v="26"/>
    <x v="5"/>
    <n v="0.1386473929"/>
    <n v="0.13765461170000001"/>
    <n v="0.13695093019999999"/>
    <n v="0.13240323370000001"/>
    <n v="0.13749341479999999"/>
    <n v="0.13704252580000001"/>
  </r>
  <r>
    <x v="0"/>
    <x v="7"/>
    <s v="NBIIOE"/>
    <n v="452145269745"/>
    <s v="nbi-oe-sitandinterop"/>
    <s v="lineth-spi"/>
    <x v="26"/>
    <x v="8"/>
    <n v="0.1353646271"/>
    <n v="0.13156470519999999"/>
    <n v="0.13393836279999999"/>
    <n v="0.13053801270000001"/>
    <n v="0.13579521789999999"/>
    <n v="0.1353865105"/>
  </r>
  <r>
    <x v="2"/>
    <x v="7"/>
    <s v="X3TOE"/>
    <n v="452145269745"/>
    <s v="nbi-oe-sitandinterop"/>
    <s v="ordertracker-sit"/>
    <x v="26"/>
    <x v="5"/>
    <n v="2.6469477799999998E-2"/>
    <n v="9.8830121600000001E-2"/>
    <n v="5.0062857699999998E-2"/>
    <n v="1.45321307E-2"/>
    <n v="1.4524529499999999E-2"/>
    <n v="1.44367009E-2"/>
  </r>
  <r>
    <x v="2"/>
    <x v="7"/>
    <s v="X3TOE"/>
    <n v="452145269745"/>
    <s v="nbi-oe-sitandinterop"/>
    <s v="app-shared-sit"/>
    <x v="26"/>
    <x v="5"/>
    <n v="4.9032325600000003E-2"/>
    <n v="2.8464289300000001E-2"/>
    <n v="2.4794205600000001E-2"/>
    <n v="2.8874033600000001E-2"/>
    <n v="3.4742223799999999E-2"/>
    <n v="3.47996951E-2"/>
  </r>
  <r>
    <x v="0"/>
    <x v="7"/>
    <s v="NBIIOE"/>
    <n v="452145269745"/>
    <s v="nbi-oe-sitandinterop"/>
    <s v="app-shared-spi"/>
    <x v="26"/>
    <x v="8"/>
    <n v="4.9037068900000001E-2"/>
    <n v="2.2926232299999998E-2"/>
    <n v="2.3858553800000001E-2"/>
    <n v="2.29175852E-2"/>
    <n v="2.3050566599999999E-2"/>
    <n v="2.2050837899999998E-2"/>
  </r>
  <r>
    <x v="2"/>
    <x v="7"/>
    <s v="X3TOE"/>
    <n v="452145269745"/>
    <s v="nbi-oe-sitandinterop"/>
    <s v="appclient-api-sit"/>
    <x v="26"/>
    <x v="5"/>
    <n v="1.6819309800000001E-2"/>
    <n v="1.6955200600000001E-2"/>
    <n v="1.5365107500000001E-2"/>
    <n v="1.42351504E-2"/>
    <n v="1.4619E-2"/>
    <n v="1.4593999999999999E-2"/>
  </r>
  <r>
    <x v="2"/>
    <x v="7"/>
    <s v="X3TOE"/>
    <n v="452145269745"/>
    <s v="nbi-oe-sitandinterop"/>
    <s v="preorderlocker-sit"/>
    <x v="26"/>
    <x v="5"/>
    <n v="1.1432047900000001E-2"/>
    <n v="1.53417495E-2"/>
    <n v="1.08905796E-2"/>
    <n v="1.0846058400000001E-2"/>
    <n v="1.09620954E-2"/>
    <n v="1.0862661500000001E-2"/>
  </r>
  <r>
    <x v="0"/>
    <x v="7"/>
    <s v="NBIIOE"/>
    <n v="452145269745"/>
    <s v="nbi-oe-sitandinterop"/>
    <s v="appclient-api-spi"/>
    <x v="26"/>
    <x v="8"/>
    <n v="8.2936356999999995E-3"/>
    <n v="8.5916016999999997E-3"/>
    <n v="9.1846489999999996E-3"/>
    <n v="8.8101133999999998E-3"/>
    <n v="9.3362086999999993E-3"/>
    <n v="1.2419600500000001E-2"/>
  </r>
  <r>
    <x v="0"/>
    <x v="7"/>
    <s v="NBIIOE"/>
    <n v="452145269745"/>
    <s v="nbi-oe-sitandinterop"/>
    <s v="ordertracker-spi"/>
    <x v="26"/>
    <x v="8"/>
    <n v="8.3324465999999996E-3"/>
    <n v="4.9433391000000002E-3"/>
    <n v="2.9568547999999999E-3"/>
    <n v="3.3629407999999999E-3"/>
    <n v="2.6190368000000002E-3"/>
    <n v="2.9847050999999999E-3"/>
  </r>
  <r>
    <x v="0"/>
    <x v="0"/>
    <s v="NBIIIT SHARED"/>
    <n v="452145269745"/>
    <s v="nbi-oe-sitandinterop"/>
    <s v="hosting-shared"/>
    <x v="0"/>
    <x v="8"/>
    <n v="2.506E-3"/>
    <n v="2.428E-3"/>
    <n v="2.5119999999999999E-3"/>
    <n v="2.4450000000000001E-3"/>
    <n v="2.5279999999999999E-3"/>
    <n v="2.5279999999999999E-3"/>
  </r>
  <r>
    <x v="0"/>
    <x v="7"/>
    <s v="NBIIOE"/>
    <n v="452145269745"/>
    <s v="nbi-oe-sitandinterop"/>
    <s v="mtls-spi"/>
    <x v="28"/>
    <x v="8"/>
    <n v="8.3399240000000001E-4"/>
    <n v="8.6187920000000003E-4"/>
    <n v="8.1673249999999998E-4"/>
    <n v="7.6128549999999995E-4"/>
    <n v="7.7213430000000005E-4"/>
    <n v="8.4014213999999993E-3"/>
  </r>
  <r>
    <x v="2"/>
    <x v="7"/>
    <s v="X3TOE"/>
    <n v="452145269745"/>
    <s v="nbi-oe-sitandinterop"/>
    <s v="dlqarchive-sit"/>
    <x v="26"/>
    <x v="5"/>
    <n v="4.6420910000000002E-4"/>
    <n v="5.1618430000000004E-4"/>
    <n v="2.7214220000000003E-4"/>
    <n v="2.8853520999999999E-3"/>
    <n v="1.0007824999999999E-3"/>
    <n v="2.4785710000000002E-4"/>
  </r>
  <r>
    <x v="2"/>
    <x v="7"/>
    <s v="X3TOE"/>
    <n v="452145269745"/>
    <s v="nbi-oe-sitandinterop"/>
    <s v="mtls-sit"/>
    <x v="28"/>
    <x v="5"/>
    <n v="8.3183810000000003E-4"/>
    <n v="8.6226040000000003E-4"/>
    <n v="8.1273079999999995E-4"/>
    <n v="7.5653160000000005E-4"/>
    <n v="7.6806930000000002E-4"/>
    <n v="8.4214000000000001E-4"/>
  </r>
  <r>
    <x v="0"/>
    <x v="7"/>
    <s v="NBIIOE"/>
    <n v="452145269745"/>
    <s v="nbi-oe-sitandinterop"/>
    <s v="preorderlocker-spi"/>
    <x v="26"/>
    <x v="8"/>
    <n v="8.6363499999999997E-4"/>
    <n v="8.4859720000000005E-4"/>
    <n v="6.5338959999999998E-4"/>
    <n v="8.1694350000000005E-4"/>
    <n v="6.4278399999999998E-4"/>
    <n v="6.6463160000000004E-4"/>
  </r>
  <r>
    <x v="2"/>
    <x v="7"/>
    <s v="X3TOE"/>
    <n v="452145269745"/>
    <s v="nbi-oe-sitandinterop"/>
    <s v="billing-query-sit"/>
    <x v="29"/>
    <x v="5"/>
    <n v="1.1713027E-3"/>
    <n v="6.4841590000000004E-4"/>
    <n v="4.1536909999999999E-4"/>
    <n v="4.086828E-4"/>
    <n v="4.1151179999999999E-4"/>
    <n v="4.1125830000000001E-4"/>
  </r>
  <r>
    <x v="2"/>
    <x v="7"/>
    <s v="X3TOE"/>
    <n v="452145269745"/>
    <s v="nbi-oe-sitandinterop"/>
    <s v="workingdays-sit"/>
    <x v="26"/>
    <x v="5"/>
    <n v="4.4097469999999998E-4"/>
    <n v="1.9211828000000001E-3"/>
    <n v="2.241667E-4"/>
    <n v="2.2500000000000001E-5"/>
    <n v="2.4000000000000001E-5"/>
    <n v="2.4000000000000001E-5"/>
  </r>
  <r>
    <x v="0"/>
    <x v="7"/>
    <s v="NBIIOE"/>
    <n v="452145269745"/>
    <s v="nbi-oe-sitandinterop"/>
    <s v="webint-spi"/>
    <x v="19"/>
    <x v="8"/>
    <n v="4.6089150000000001E-4"/>
    <n v="5.1443859999999997E-4"/>
    <n v="4.3400040000000001E-4"/>
    <n v="3.6661810000000001E-4"/>
    <n v="3.5560000000000002E-4"/>
    <n v="4.6491110000000002E-4"/>
  </r>
  <r>
    <x v="2"/>
    <x v="7"/>
    <s v="X3TOE"/>
    <n v="452145269745"/>
    <s v="nbi-oe-sitandinterop"/>
    <s v="provfw-sit"/>
    <x v="26"/>
    <x v="5"/>
    <n v="6.6567790000000003E-4"/>
    <n v="6.9695939999999995E-4"/>
    <n v="3.2041030000000002E-4"/>
    <n v="3.8913830000000002E-4"/>
    <n v="1.1392659999999999E-4"/>
    <n v="1.010635E-4"/>
  </r>
  <r>
    <x v="2"/>
    <x v="7"/>
    <s v="X3TOE"/>
    <n v="452145269745"/>
    <s v="nbi-oe-sitandinterop"/>
    <s v="lineregister-sit"/>
    <x v="26"/>
    <x v="5"/>
    <n v="2.9142989999999999E-4"/>
    <n v="1.1419401E-3"/>
    <n v="2.8941740000000001E-4"/>
    <n v="1.023309E-4"/>
    <n v="1.029509E-4"/>
    <n v="1.0185130000000001E-4"/>
  </r>
  <r>
    <x v="0"/>
    <x v="7"/>
    <s v="NBIIOE"/>
    <n v="452145269745"/>
    <s v="nbi-oe-sitandinterop"/>
    <s v="dlqarchive-spi"/>
    <x v="26"/>
    <x v="8"/>
    <n v="2.902898E-4"/>
    <n v="6.6585280000000004E-4"/>
    <n v="4.027274E-4"/>
    <n v="2.242415E-4"/>
    <n v="1.324176E-4"/>
    <n v="2.0939950000000001E-4"/>
  </r>
  <r>
    <x v="0"/>
    <x v="7"/>
    <s v="NBIIOE"/>
    <n v="452145269745"/>
    <s v="nbi-oe-sitandinterop"/>
    <s v="provfw-spi"/>
    <x v="26"/>
    <x v="8"/>
    <n v="2.2983460000000001E-4"/>
    <n v="1.742522E-4"/>
    <n v="1.9037000000000001E-4"/>
    <n v="1.8470539999999999E-4"/>
    <n v="1.440988E-4"/>
    <n v="1.7043970000000001E-4"/>
  </r>
  <r>
    <x v="0"/>
    <x v="7"/>
    <s v="NBIIOE"/>
    <n v="452145269745"/>
    <s v="nbi-oe-sitandinterop"/>
    <s v="workingdays-spi"/>
    <x v="26"/>
    <x v="8"/>
    <n v="2.253663E-4"/>
    <n v="1.578413E-4"/>
    <n v="1.151582E-4"/>
    <n v="1.9670819999999999E-4"/>
    <n v="9.9041499999999997E-5"/>
    <n v="1.8160799999999999E-4"/>
  </r>
  <r>
    <x v="2"/>
    <x v="7"/>
    <s v="X3TOE"/>
    <n v="452145269745"/>
    <s v="nbi-oe-sitandinterop"/>
    <s v="reasoncodemap-sit"/>
    <x v="26"/>
    <x v="5"/>
    <n v="1.9538039999999999E-4"/>
    <n v="1.9671860000000001E-4"/>
    <n v="1.3198849999999999E-4"/>
    <n v="1.2418849999999999E-4"/>
    <n v="1.2321559999999999E-4"/>
    <n v="1.216581E-4"/>
  </r>
  <r>
    <x v="0"/>
    <x v="7"/>
    <s v="NBIIOE"/>
    <n v="452145269745"/>
    <s v="nbi-oe-sitandinterop"/>
    <s v="reasoncodemap-spi"/>
    <x v="26"/>
    <x v="8"/>
    <n v="1.3792639999999999E-4"/>
    <n v="1.322726E-4"/>
    <n v="1.342452E-4"/>
    <n v="1.3154280000000001E-4"/>
    <n v="1.288816E-4"/>
    <n v="1.3000279999999999E-4"/>
  </r>
  <r>
    <x v="0"/>
    <x v="7"/>
    <s v="NBIIOE"/>
    <n v="452145269745"/>
    <s v="nbi-oe-sitandinterop"/>
    <s v="lineregister-spi"/>
    <x v="26"/>
    <x v="8"/>
    <n v="6.5891100000000003E-5"/>
    <n v="8.6065900000000006E-5"/>
    <n v="6.83431E-5"/>
    <n v="6.1087000000000007E-5"/>
    <n v="6.2115599999999999E-5"/>
    <n v="5.0364700000000002E-5"/>
  </r>
  <r>
    <x v="0"/>
    <x v="0"/>
    <s v="NBIIIT SHARED"/>
    <n v="452145269745"/>
    <s v="nbi-oe-sitandinterop"/>
    <s v="hsting-spi"/>
    <x v="0"/>
    <x v="8"/>
    <n v="1.2999999999999999E-5"/>
    <n v="1.4E-5"/>
    <n v="1.5999999999999999E-5"/>
    <n v="2.2500000000000001E-5"/>
    <n v="2.4000000000000001E-5"/>
    <n v="2.4000000000000001E-5"/>
  </r>
  <r>
    <x v="2"/>
    <x v="7"/>
    <s v="X3TOE"/>
    <n v="452145269745"/>
    <s v="nbi-oe-sitandinterop"/>
    <s v="birthcertstub-sit"/>
    <x v="30"/>
    <x v="5"/>
    <n v="3.01417E-5"/>
    <n v="2.8615800000000001E-5"/>
    <n v="3.4164999999999998E-6"/>
    <n v="0"/>
    <n v="0"/>
    <n v="2.2499999999999999E-7"/>
  </r>
  <r>
    <x v="0"/>
    <x v="7"/>
    <s v="NBIIOE"/>
    <n v="452145269745"/>
    <s v="nbi-oe-sitandinterop"/>
    <s v="birthcertstub-spi"/>
    <x v="30"/>
    <x v="8"/>
    <n v="3.4917E-6"/>
    <n v="2.2999000000000002E-6"/>
    <n v="1.8749E-6"/>
    <n v="3.1250000000000001E-6"/>
    <n v="2.9581999999999999E-6"/>
    <n v="1.7832999999999999E-6"/>
  </r>
  <r>
    <x v="2"/>
    <x v="7"/>
    <s v="X3TOE"/>
    <n v="452145269745"/>
    <s v="nbi-oe-sitandinterop"/>
    <s v="dynamodb-tools-sit"/>
    <x v="26"/>
    <x v="5"/>
    <n v="0"/>
    <n v="0"/>
    <n v="0"/>
    <n v="1.5832999999999999E-6"/>
    <n v="0"/>
    <n v="0"/>
  </r>
  <r>
    <x v="0"/>
    <x v="7"/>
    <s v="NBIIOE"/>
    <n v="452145269745"/>
    <s v="nbi-oe-sitandinterop"/>
    <s v="billing-query-spi"/>
    <x v="29"/>
    <x v="8"/>
    <n v="0"/>
    <n v="0"/>
    <n v="0"/>
    <n v="0"/>
    <n v="0"/>
    <n v="0"/>
  </r>
  <r>
    <x v="0"/>
    <x v="7"/>
    <s v="NBIIOE"/>
    <n v="452145269745"/>
    <s v="nbi-oe-sitandinterop"/>
    <s v="snplgcwsdl-spi"/>
    <x v="13"/>
    <x v="8"/>
    <n v="0"/>
    <n v="0"/>
    <n v="0"/>
    <n v="0"/>
    <n v="0"/>
    <n v="0"/>
  </r>
  <r>
    <x v="0"/>
    <x v="7"/>
    <s v="NBIIOE"/>
    <n v="333407157839"/>
    <s v="nbi-oe-uat"/>
    <s v="No Tagkey: appenv"/>
    <x v="10"/>
    <x v="9"/>
    <n v="2789.5982821434"/>
    <n v="2591.3168913159998"/>
    <n v="2523.8037048002998"/>
    <n v="2149.4993249709"/>
    <n v="1999.6685494092001"/>
    <n v="2033.705616796"/>
  </r>
  <r>
    <x v="0"/>
    <x v="7"/>
    <s v="NBIIOE"/>
    <n v="333407157839"/>
    <s v="nbi-oe-uat"/>
    <s v="smlwld-uat"/>
    <x v="11"/>
    <x v="9"/>
    <n v="1372.8289316610999"/>
    <n v="1213.9108841784"/>
    <n v="804.89635784799998"/>
    <n v="881.14631201960003"/>
    <n v="1066.9022572087999"/>
    <n v="1235.5301536889999"/>
  </r>
  <r>
    <x v="0"/>
    <x v="8"/>
    <s v="NBIIDECC"/>
    <n v="333407157839"/>
    <s v="nbi-oe-uat"/>
    <s v="oeds-uat"/>
    <x v="12"/>
    <x v="9"/>
    <n v="371.30264741550002"/>
    <n v="357.27262969819998"/>
    <n v="333.32113087070002"/>
    <n v="322.35100599399999"/>
    <n v="333.3206364088"/>
    <n v="333.71904309609999"/>
  </r>
  <r>
    <x v="0"/>
    <x v="7"/>
    <s v="NBIIOE"/>
    <n v="333407157839"/>
    <s v="nbi-oe-uat"/>
    <s v="snplgc-uat"/>
    <x v="13"/>
    <x v="9"/>
    <n v="399.44759010899998"/>
    <n v="221.4388654203"/>
    <n v="228.57675164380001"/>
    <n v="221.56108155059999"/>
    <n v="228.09301436449999"/>
    <n v="228.41097807579999"/>
  </r>
  <r>
    <x v="0"/>
    <x v="7"/>
    <s v="NBIIOE"/>
    <n v="333407157839"/>
    <s v="nbi-oe-uat"/>
    <s v="smlwld-adm-uat"/>
    <x v="11"/>
    <x v="9"/>
    <n v="138.5085357024"/>
    <n v="134.0887875988"/>
    <n v="138.80286071770001"/>
    <n v="134.75777809749999"/>
    <n v="307.21045232540001"/>
    <n v="351.90116132499998"/>
  </r>
  <r>
    <x v="0"/>
    <x v="0"/>
    <s v="NBIIIT SHARED"/>
    <n v="333407157839"/>
    <s v="nbi-oe-uat"/>
    <s v="hsting-shr"/>
    <x v="0"/>
    <x v="1"/>
    <n v="219.41367941749999"/>
    <n v="172.9239591333"/>
    <n v="175.76069478049999"/>
    <n v="171.9937095457"/>
    <n v="175.75284169529999"/>
    <n v="173.676529851"/>
  </r>
  <r>
    <x v="0"/>
    <x v="7"/>
    <s v="NBIIOE"/>
    <n v="333407157839"/>
    <s v="nbi-oe-uat"/>
    <s v="premdb-uat"/>
    <x v="15"/>
    <x v="9"/>
    <n v="240.29934066760001"/>
    <n v="139.4467212472"/>
    <n v="156.49984663469999"/>
    <n v="144.85792656020001"/>
    <n v="158.4144944912"/>
    <n v="149.70419661939999"/>
  </r>
  <r>
    <x v="0"/>
    <x v="7"/>
    <s v="NBIIOE"/>
    <n v="333407157839"/>
    <s v="nbi-oe-uat"/>
    <s v="ccb-uat"/>
    <x v="14"/>
    <x v="9"/>
    <n v="220.38328055100001"/>
    <n v="152.42500830809999"/>
    <n v="131.8241046258"/>
    <n v="127.7492824432"/>
    <n v="132.10978572280001"/>
    <n v="132.25772903009999"/>
  </r>
  <r>
    <x v="0"/>
    <x v="7"/>
    <s v="NBIIOE"/>
    <n v="333407157839"/>
    <s v="nbi-oe-uat"/>
    <s v="tstmgt-uat"/>
    <x v="19"/>
    <x v="9"/>
    <n v="190.7590727637"/>
    <n v="247.59307722840001"/>
    <n v="121.84435341069999"/>
    <n v="91.056194788300004"/>
    <n v="65.980161467100004"/>
    <n v="54.696479113800002"/>
  </r>
  <r>
    <x v="0"/>
    <x v="7"/>
    <s v="NBIIOE"/>
    <n v="333407157839"/>
    <s v="nbi-oe-uat"/>
    <s v="notifw-uat"/>
    <x v="16"/>
    <x v="9"/>
    <n v="189.11627422230001"/>
    <n v="122.5156767372"/>
    <n v="109.3096963024"/>
    <n v="106.8442308496"/>
    <n v="110.2611609567"/>
    <n v="110.48466370849999"/>
  </r>
  <r>
    <x v="0"/>
    <x v="8"/>
    <s v="NBIIDECC"/>
    <n v="333407157839"/>
    <s v="nbi-oe-uat"/>
    <s v="secprt-uat"/>
    <x v="17"/>
    <x v="9"/>
    <n v="158.69916443630001"/>
    <n v="94.535679787000007"/>
    <n v="90.041053421300006"/>
    <n v="87.242968441299993"/>
    <n v="90.135554372300007"/>
    <n v="90.028828333999996"/>
  </r>
  <r>
    <x v="0"/>
    <x v="7"/>
    <s v="NBIIOE"/>
    <n v="333407157839"/>
    <s v="nbi-oe-uat"/>
    <s v="spport-uat"/>
    <x v="18"/>
    <x v="9"/>
    <n v="150.66083523809999"/>
    <n v="87.093476499299996"/>
    <n v="90.085907063099995"/>
    <n v="87.234271583999998"/>
    <n v="90.133915358799996"/>
    <n v="90.207461843600001"/>
  </r>
  <r>
    <x v="0"/>
    <x v="7"/>
    <s v="NBIIOE"/>
    <n v="333407157839"/>
    <s v="nbi-oe-uat"/>
    <s v="smlwldabs-uat"/>
    <x v="21"/>
    <x v="9"/>
    <n v="0"/>
    <n v="63.661859057299999"/>
    <n v="84.954912630899997"/>
    <n v="82.220423174700002"/>
    <n v="85.005169800499999"/>
    <n v="84.991523614900004"/>
  </r>
  <r>
    <x v="0"/>
    <x v="7"/>
    <s v="NBIIOE"/>
    <n v="333407157839"/>
    <s v="nbi-oe-uat"/>
    <s v="tsting-shr"/>
    <x v="19"/>
    <x v="9"/>
    <n v="136.99229458100001"/>
    <n v="70.006794386699994"/>
    <n v="38.965622930599999"/>
    <n v="37.699007450000003"/>
    <n v="39.008404109899999"/>
    <n v="38.958447359799997"/>
  </r>
  <r>
    <x v="0"/>
    <x v="0"/>
    <s v="NBIIIT SHARED"/>
    <n v="333407157839"/>
    <s v="nbi-oe-uat"/>
    <s v="backups-uat"/>
    <x v="23"/>
    <x v="9"/>
    <n v="29.082019624600001"/>
    <n v="50.931095230899999"/>
    <n v="67.512506760899996"/>
    <n v="68.531705975899996"/>
    <n v="69.770696460500005"/>
    <n v="73.362970391000005"/>
  </r>
  <r>
    <x v="0"/>
    <x v="5"/>
    <s v="NBIINETWORK OPERATIONS"/>
    <n v="333407157839"/>
    <s v="nbi-oe-uat"/>
    <s v="nokialb-uat"/>
    <x v="22"/>
    <x v="9"/>
    <n v="56.2464518504"/>
    <n v="54.432026495199999"/>
    <n v="56.2464319782"/>
    <n v="54.432062520099997"/>
    <n v="56.246444294900002"/>
    <n v="56.2464393757"/>
  </r>
  <r>
    <x v="0"/>
    <x v="7"/>
    <s v="NBIIOE"/>
    <n v="333407157839"/>
    <s v="nbi-oe-uat"/>
    <s v="uat"/>
    <x v="19"/>
    <x v="9"/>
    <n v="23.311707120000001"/>
    <n v="50.498486720000002"/>
    <n v="23.306882179999999"/>
    <n v="23.30617148"/>
    <n v="23.31766734"/>
    <n v="23"/>
  </r>
  <r>
    <x v="0"/>
    <x v="7"/>
    <s v="NBIIOE"/>
    <n v="333407157839"/>
    <s v="nbi-oe-uat"/>
    <s v="ccb-adptr-uat"/>
    <x v="24"/>
    <x v="9"/>
    <n v="45.499474884199998"/>
    <n v="43.001293775699999"/>
    <n v="18.856324641200001"/>
    <n v="18.254201872399999"/>
    <n v="18.861282061899999"/>
    <n v="18.934568000900001"/>
  </r>
  <r>
    <x v="0"/>
    <x v="9"/>
    <s v="NBIIMARKETING"/>
    <n v="333407157839"/>
    <s v="nbi-oe-uat"/>
    <s v="pubprt-uat"/>
    <x v="20"/>
    <x v="9"/>
    <n v="46.558206692399999"/>
    <n v="18.148509390200001"/>
    <n v="18.7585865175"/>
    <n v="18.152929482699999"/>
    <n v="18.757246793099998"/>
    <n v="18.7609493"/>
  </r>
  <r>
    <x v="0"/>
    <x v="0"/>
    <s v="NBIIIT SHARED"/>
    <n v="333407157839"/>
    <s v="nbi-oe-uat"/>
    <s v="snapshotexp-uat"/>
    <x v="0"/>
    <x v="9"/>
    <n v="17.3745503349"/>
    <n v="17.374554761399999"/>
    <n v="17.252722115299999"/>
    <n v="17.122747540100001"/>
    <n v="17.374551412399999"/>
    <n v="17.374583041000001"/>
  </r>
  <r>
    <x v="0"/>
    <x v="7"/>
    <s v="NBIIOE"/>
    <n v="333407157839"/>
    <s v="nbi-oe-uat"/>
    <s v="mgdsvc-uat"/>
    <x v="10"/>
    <x v="9"/>
    <n v="11.8604069957"/>
    <n v="11.304945269499999"/>
    <n v="11.8689503268"/>
    <n v="11.446229092299999"/>
    <n v="11.8712023354"/>
    <n v="11.871009320800001"/>
  </r>
  <r>
    <x v="0"/>
    <x v="7"/>
    <s v="NBIIOE"/>
    <n v="333407157839"/>
    <s v="nbi-oe-uat"/>
    <s v="snplgcuat"/>
    <x v="13"/>
    <x v="9"/>
    <n v="10.0210719144"/>
    <n v="10.012114007999999"/>
    <n v="10.000746314400001"/>
    <n v="10.000000008000001"/>
    <n v="9.9999999144"/>
    <n v="9.9999999144"/>
  </r>
  <r>
    <x v="0"/>
    <x v="7"/>
    <s v="NBIIOE"/>
    <n v="333407157839"/>
    <s v="nbi-oe-uat"/>
    <s v="smlwldcallback-uat"/>
    <x v="11"/>
    <x v="9"/>
    <n v="6.6649822068000004"/>
    <n v="6.4081214686000001"/>
    <n v="6.6080237841000002"/>
    <n v="6.4065347953999998"/>
    <n v="6.6458213954999996"/>
    <n v="6.6514538893999999"/>
  </r>
  <r>
    <x v="0"/>
    <x v="7"/>
    <s v="NBIIOE"/>
    <n v="333407157839"/>
    <s v="nbi-oe-uat"/>
    <s v="premdbuat"/>
    <x v="15"/>
    <x v="9"/>
    <n v="18.748799999999999"/>
    <n v="17.186399999999999"/>
    <n v="0"/>
    <n v="0"/>
    <n v="0"/>
    <n v="0"/>
  </r>
  <r>
    <x v="0"/>
    <x v="7"/>
    <s v="NBIIOE"/>
    <n v="333407157839"/>
    <s v="nbi-oe-uat"/>
    <s v="smlwld-bau"/>
    <x v="11"/>
    <x v="6"/>
    <n v="0"/>
    <n v="0"/>
    <n v="0"/>
    <n v="0"/>
    <n v="0"/>
    <n v="20.537674419999998"/>
  </r>
  <r>
    <x v="0"/>
    <x v="7"/>
    <s v="NBIIOE"/>
    <n v="333407157839"/>
    <s v="nbi-oe-uat"/>
    <s v="smlwld-ioe"/>
    <x v="11"/>
    <x v="3"/>
    <n v="8.3159135200000005"/>
    <n v="8.3154329600000008"/>
    <n v="0"/>
    <n v="0"/>
    <n v="0"/>
    <n v="0"/>
  </r>
  <r>
    <x v="0"/>
    <x v="7"/>
    <s v="NBIIOE"/>
    <n v="333407157839"/>
    <s v="nbi-oe-uat"/>
    <s v="lineth-uat"/>
    <x v="26"/>
    <x v="9"/>
    <n v="0.14176126889999999"/>
    <n v="0.13485948410000001"/>
    <n v="0.1343081018"/>
    <n v="0.1341647873"/>
    <n v="0.13745670400000001"/>
    <n v="0.13671622450000001"/>
  </r>
  <r>
    <x v="0"/>
    <x v="7"/>
    <s v="NBIIOE"/>
    <n v="333407157839"/>
    <s v="nbi-oe-uat"/>
    <s v="ordertracker-uat"/>
    <x v="26"/>
    <x v="9"/>
    <n v="6.0687561700000003E-2"/>
    <n v="7.4567796000000004E-3"/>
    <n v="6.8697421699999997E-2"/>
    <n v="1.11006183E-2"/>
    <n v="4.8997453699999999E-2"/>
    <n v="6.6458256499999993E-2"/>
  </r>
  <r>
    <x v="0"/>
    <x v="0"/>
    <s v="NBIIIT SHARED"/>
    <n v="333407157839"/>
    <s v="nbi-oe-uat"/>
    <s v="hsting-shr-uat"/>
    <x v="0"/>
    <x v="9"/>
    <n v="4.8493538500000002E-2"/>
    <n v="2.57471908E-2"/>
    <n v="2.6594594799999999E-2"/>
    <n v="2.57017101E-2"/>
    <n v="2.65400927E-2"/>
    <n v="2.75039615E-2"/>
  </r>
  <r>
    <x v="0"/>
    <x v="7"/>
    <s v="NBIIOE"/>
    <n v="333407157839"/>
    <s v="nbi-oe-uat"/>
    <s v="appclient-api-uat"/>
    <x v="26"/>
    <x v="9"/>
    <n v="1.88421454E-2"/>
    <n v="1.6117024399999999E-2"/>
    <n v="1.67362468E-2"/>
    <n v="1.6754924300000001E-2"/>
    <n v="1.7085681200000001E-2"/>
    <n v="1.6891489799999999E-2"/>
  </r>
  <r>
    <x v="0"/>
    <x v="7"/>
    <s v="NBIIOE"/>
    <n v="333407157839"/>
    <s v="nbi-oe-uat"/>
    <s v="preorderlocker-uat"/>
    <x v="26"/>
    <x v="9"/>
    <n v="2.1745676999999999E-3"/>
    <n v="2.0222093000000002E-3"/>
    <n v="2.1081377999999998E-3"/>
    <n v="2.1682609999999999E-3"/>
    <n v="2.2208108E-3"/>
    <n v="3.8538829000000002E-3"/>
  </r>
  <r>
    <x v="0"/>
    <x v="7"/>
    <s v="NBIIOE"/>
    <n v="333407157839"/>
    <s v="nbi-oe-uat"/>
    <s v="mtls-uat"/>
    <x v="28"/>
    <x v="9"/>
    <n v="2.0765325E-3"/>
    <n v="2.2692453000000001E-3"/>
    <n v="2.3713969999999999E-3"/>
    <n v="2.2945299999999999E-3"/>
    <n v="2.5454486999999999E-3"/>
    <n v="2.4846662E-3"/>
  </r>
  <r>
    <x v="0"/>
    <x v="7"/>
    <s v="NBIIOE"/>
    <n v="333407157839"/>
    <s v="nbi-oe-uat"/>
    <s v="lineregister-uat"/>
    <x v="26"/>
    <x v="9"/>
    <n v="2.4390516E-3"/>
    <n v="3.7175879999999998E-4"/>
    <n v="1.738527E-4"/>
    <n v="3.7873239999999998E-4"/>
    <n v="3.718692E-4"/>
    <n v="7.6208069999999996E-4"/>
  </r>
  <r>
    <x v="0"/>
    <x v="7"/>
    <s v="NBIIOE"/>
    <n v="333407157839"/>
    <s v="nbi-oe-uat"/>
    <s v="provfw-uat"/>
    <x v="26"/>
    <x v="9"/>
    <n v="5.8645919999999996E-4"/>
    <n v="3.3120890000000003E-4"/>
    <n v="2.5062450000000003E-4"/>
    <n v="5.1514910000000004E-4"/>
    <n v="3.3577630000000003E-4"/>
    <n v="3.0558469999999999E-4"/>
  </r>
  <r>
    <x v="0"/>
    <x v="7"/>
    <s v="NBIIOE"/>
    <n v="333407157839"/>
    <s v="nbi-oe-uat"/>
    <s v="workingdays-uat"/>
    <x v="26"/>
    <x v="9"/>
    <n v="5.047249E-4"/>
    <n v="2.8194990000000002E-4"/>
    <n v="7.6774900000000002E-5"/>
    <n v="3.9585830000000001E-4"/>
    <n v="6.4544950000000004E-4"/>
    <n v="3.3248289999999997E-4"/>
  </r>
  <r>
    <x v="0"/>
    <x v="7"/>
    <s v="NBIIOE"/>
    <n v="333407157839"/>
    <s v="nbi-oe-uat"/>
    <s v="dlqarchive-uat"/>
    <x v="26"/>
    <x v="9"/>
    <n v="5.0405890000000003E-4"/>
    <n v="2.0120340000000001E-4"/>
    <n v="2.032026E-4"/>
    <n v="1.9610959999999999E-4"/>
    <n v="1.707836E-4"/>
    <n v="1.952597E-4"/>
  </r>
  <r>
    <x v="0"/>
    <x v="7"/>
    <s v="NBIIOE"/>
    <n v="333407157839"/>
    <s v="nbi-oe-uat"/>
    <s v="reasoncodemap-uat"/>
    <x v="26"/>
    <x v="9"/>
    <n v="8.3778700000000005E-5"/>
    <n v="5.0336700000000002E-5"/>
    <n v="3.5657900000000003E-5"/>
    <n v="7.7009199999999994E-5"/>
    <n v="1.02317E-4"/>
    <n v="5.1941499999999997E-5"/>
  </r>
  <r>
    <x v="0"/>
    <x v="7"/>
    <s v="NBIIOE"/>
    <n v="333407157839"/>
    <s v="nbi-oe-uat"/>
    <s v="billing-query-uat"/>
    <x v="29"/>
    <x v="9"/>
    <n v="4.1777499999999998E-5"/>
    <n v="3.8269999999999998E-5"/>
    <n v="4.1907099999999997E-5"/>
    <n v="2.2079999999999999E-5"/>
    <n v="2.60349E-5"/>
    <n v="2.2214399999999999E-5"/>
  </r>
  <r>
    <x v="0"/>
    <x v="7"/>
    <s v="NBIIOE"/>
    <n v="333407157839"/>
    <s v="nbi-oe-uat"/>
    <s v="app-shared-uat"/>
    <x v="26"/>
    <x v="9"/>
    <n v="1.2999999999999999E-5"/>
    <n v="1.4E-5"/>
    <n v="1.5999999999999999E-5"/>
    <n v="2.2500000000000001E-5"/>
    <n v="2.4000000000000001E-5"/>
    <n v="2.4000000000000001E-5"/>
  </r>
  <r>
    <x v="0"/>
    <x v="7"/>
    <s v="NBIIOE"/>
    <n v="333407157839"/>
    <s v="nbi-oe-uat"/>
    <s v="birthcertstub-uat"/>
    <x v="30"/>
    <x v="9"/>
    <n v="2.1133099999999999E-5"/>
    <n v="1.2533399999999999E-5"/>
    <n v="1.8500000000000001E-6"/>
    <n v="1.11416E-5"/>
    <n v="1.6200100000000001E-5"/>
    <n v="1.13415E-5"/>
  </r>
  <r>
    <x v="0"/>
    <x v="11"/>
    <s v="NBIIRELEASE MANAGEMENT"/>
    <n v="678659000322"/>
    <s v="nbi-rem"/>
    <s v="No Tagkey: appenv"/>
    <x v="31"/>
    <x v="0"/>
    <n v="859.73025619880002"/>
    <n v="890.38309802209994"/>
    <n v="926.49376872530001"/>
    <n v="918.34081392370001"/>
    <n v="953.32203422220005"/>
    <n v="970.94271081459999"/>
  </r>
  <r>
    <x v="0"/>
    <x v="3"/>
    <s v="NBIIANALYTICS"/>
    <n v="269245834293"/>
    <s v="nbi-sandbox-dataanalytics"/>
    <s v="No Tagkey: appenv"/>
    <x v="3"/>
    <x v="10"/>
    <n v="191.23289755159999"/>
    <n v="298.05636248960002"/>
    <n v="168.89742248549999"/>
    <n v="167.0771274537"/>
    <n v="168.52731660879999"/>
    <n v="166.8973190028"/>
  </r>
  <r>
    <x v="0"/>
    <x v="0"/>
    <s v="NBIIIT SHARED"/>
    <n v="632135074265"/>
    <s v="nbi-sandbox-nbiteam"/>
    <s v="No Tagkey: appenv"/>
    <x v="0"/>
    <x v="10"/>
    <n v="1093.454620531"/>
    <n v="1049.5051325365"/>
    <n v="1075.1270798056"/>
    <n v="1047.0958450528999"/>
    <n v="1104.0115350905"/>
    <n v="1025.1239360146001"/>
  </r>
  <r>
    <x v="0"/>
    <x v="7"/>
    <s v="NBIIOE"/>
    <n v="948655100317"/>
    <s v="nbi-sandbox-snaplogic"/>
    <s v="No Tagkey: appenv"/>
    <x v="13"/>
    <x v="10"/>
    <n v="238.0584321959"/>
    <n v="72.522929893599994"/>
    <n v="73.647272606900003"/>
    <n v="72.409579280299994"/>
    <n v="73.625929513100004"/>
    <n v="73.240505004300005"/>
  </r>
  <r>
    <x v="0"/>
    <x v="7"/>
    <s v="NBIIOE"/>
    <n v="199127244535"/>
    <s v="nbi-sandbox-stubapi"/>
    <s v="No Tagkey: appenv"/>
    <x v="33"/>
    <x v="10"/>
    <n v="46.786975583699999"/>
    <n v="45.355963151300003"/>
    <n v="46.600924714599998"/>
    <n v="44.937658972999998"/>
    <n v="45.761145015899999"/>
    <n v="59.870644480499998"/>
  </r>
  <r>
    <x v="0"/>
    <x v="7"/>
    <s v="NBIIOE"/>
    <n v="108511413647"/>
    <s v="nbi-sandbox-sonalake"/>
    <s v="No Tagkey: appenv"/>
    <x v="33"/>
    <x v="10"/>
    <n v="2400.4476023740999"/>
    <n v="2136.5306238306998"/>
    <n v="2091.5724097522998"/>
    <n v="2068.4366875899"/>
    <n v="2162.9843886546"/>
    <n v="2217.1371361467"/>
  </r>
  <r>
    <x v="0"/>
    <x v="7"/>
    <s v="NBIIOE"/>
    <n v="108511413647"/>
    <s v="nbi-sandbox-sonalake"/>
    <s v="ccbadp-shr"/>
    <x v="24"/>
    <x v="10"/>
    <n v="2.0860271999999999E-3"/>
    <n v="2.0860560000000002E-3"/>
    <n v="2.0860271999999999E-3"/>
    <n v="2.0860560000000002E-3"/>
    <n v="2.0860271999999999E-3"/>
    <n v="2.0860271999999999E-3"/>
  </r>
  <r>
    <x v="0"/>
    <x v="7"/>
    <s v="NBIIOE"/>
    <n v="108511413647"/>
    <s v="nbi-sandbox-sonalake"/>
    <s v="ccb-shr"/>
    <x v="14"/>
    <x v="10"/>
    <n v="2.0389319999999998E-3"/>
    <n v="2.0388960000000001E-3"/>
    <n v="2.0389319999999998E-3"/>
    <n v="2.0388960000000001E-3"/>
    <n v="2.0389319999999998E-3"/>
    <n v="2.0389319999999998E-3"/>
  </r>
  <r>
    <x v="0"/>
    <x v="0"/>
    <s v="NBIIIT SHARED"/>
    <n v="124330369745"/>
    <s v="nbi-tools-admin"/>
    <s v="No Tagkey: appenv"/>
    <x v="0"/>
    <x v="0"/>
    <n v="972.24098993320001"/>
    <n v="941.72834546980005"/>
    <n v="939.16495993449996"/>
    <n v="903.78284421349997"/>
    <n v="933.71944188110001"/>
    <n v="931.94875747380001"/>
  </r>
  <r>
    <x v="0"/>
    <x v="0"/>
    <s v="NBIIIT SHARED"/>
    <n v="124330369745"/>
    <s v="nbi-tools-admin"/>
    <s v="hsting-shr"/>
    <x v="0"/>
    <x v="1"/>
    <n v="300.64085803199998"/>
    <n v="333.78318050529998"/>
    <n v="284.02739502729997"/>
    <n v="270.8566037274"/>
    <n v="269.82601817879998"/>
    <n v="271.732812131"/>
  </r>
  <r>
    <x v="0"/>
    <x v="0"/>
    <s v="NBIIIT SHARED"/>
    <n v="124330369745"/>
    <s v="nbi-tools-admin"/>
    <s v="hosting-shared"/>
    <x v="0"/>
    <x v="0"/>
    <n v="83.290547542799999"/>
    <n v="80.979271241399999"/>
    <n v="84.429183449000007"/>
    <n v="80.060790946699996"/>
    <n v="81.426462629"/>
    <n v="81.427321438600003"/>
  </r>
  <r>
    <x v="0"/>
    <x v="7"/>
    <s v="NBIIOE"/>
    <n v="124330369745"/>
    <s v="nbi-tools-admin"/>
    <s v="tools"/>
    <x v="10"/>
    <x v="3"/>
    <n v="7.3146158375999999"/>
    <n v="7.3146160079999998"/>
    <n v="7.3146158375999999"/>
    <n v="7.3146160079999998"/>
    <n v="7.3146158375999999"/>
    <n v="7.3146158375999999"/>
  </r>
  <r>
    <x v="1"/>
    <x v="4"/>
    <s v="NBIDDHUB"/>
    <n v="124330369745"/>
    <s v="nbi-tools-admin"/>
    <s v="dhub-prd"/>
    <x v="4"/>
    <x v="2"/>
    <n v="0.3853799463"/>
    <n v="1.5602169770000001"/>
    <n v="1.1050970908"/>
    <n v="1.1250632953999999"/>
    <n v="1.0552667724"/>
    <n v="1.055908E-4"/>
  </r>
  <r>
    <x v="0"/>
    <x v="7"/>
    <s v="NBIIOE"/>
    <n v="124330369745"/>
    <s v="nbi-tools-admin"/>
    <s v="smlwld-prd"/>
    <x v="11"/>
    <x v="2"/>
    <n v="1.07"/>
    <n v="1.0249999999999999"/>
    <n v="3.0649999999999999"/>
    <n v="0"/>
    <n v="0"/>
    <n v="0"/>
  </r>
  <r>
    <x v="0"/>
    <x v="9"/>
    <s v="NBIIMARKETING"/>
    <n v="124330369745"/>
    <s v="nbi-tools-admin"/>
    <s v="pubprt-shr"/>
    <x v="20"/>
    <x v="1"/>
    <n v="2.5999999999999998E-5"/>
    <n v="1.050028"/>
    <n v="1.000032"/>
    <n v="1.1350450000000001"/>
    <n v="1.000048"/>
    <n v="4.8000000000000001E-5"/>
  </r>
  <r>
    <x v="0"/>
    <x v="0"/>
    <s v="NBIIIT SHARED"/>
    <n v="124330369745"/>
    <s v="nbi-tools-admin"/>
    <s v="appenvname"/>
    <x v="0"/>
    <x v="0"/>
    <n v="0.68977036079999998"/>
    <n v="0.68977036800000002"/>
    <n v="0.68977036079999998"/>
    <n v="0.68977036800000002"/>
    <n v="0.68977036079999998"/>
    <n v="0.68977036079999998"/>
  </r>
  <r>
    <x v="0"/>
    <x v="7"/>
    <s v="NBIIOE"/>
    <n v="124330369745"/>
    <s v="nbi-tools-admin"/>
    <s v="smlwld-adm"/>
    <x v="11"/>
    <x v="3"/>
    <n v="2.0550519999999999"/>
    <n v="1.015056"/>
    <n v="1.0600639999999999"/>
    <n v="9.0000000000000006E-5"/>
    <n v="9.6000000000000002E-5"/>
    <n v="9.6000000000000002E-5"/>
  </r>
  <r>
    <x v="1"/>
    <x v="10"/>
    <s v="NBIDDESIGN"/>
    <n v="124330369745"/>
    <s v="nbi-tools-admin"/>
    <s v="arcgistasksrv-prd"/>
    <x v="27"/>
    <x v="2"/>
    <n v="1.2999999999999999E-5"/>
    <n v="1.0150140000000001"/>
    <n v="1.010016"/>
    <n v="1.0250224999999999"/>
    <n v="2.4000000000000001E-5"/>
    <n v="1.000024"/>
  </r>
  <r>
    <x v="0"/>
    <x v="7"/>
    <s v="NBIIOE"/>
    <n v="124330369745"/>
    <s v="nbi-tools-admin"/>
    <s v="spport-adm"/>
    <x v="18"/>
    <x v="3"/>
    <n v="1.0150129999999999"/>
    <n v="1.020014"/>
    <n v="1.0150159999999999"/>
    <n v="1.0000225"/>
    <n v="2.4000000000000001E-5"/>
    <n v="2.4000000000000001E-5"/>
  </r>
  <r>
    <x v="0"/>
    <x v="8"/>
    <s v="NBIIDECC"/>
    <n v="124330369745"/>
    <s v="nbi-tools-admin"/>
    <s v="secprt-prd"/>
    <x v="17"/>
    <x v="2"/>
    <n v="1.010013"/>
    <n v="1.0050140000000001"/>
    <n v="1.000016"/>
    <n v="1.0000225"/>
    <n v="2.4000000000000001E-5"/>
    <n v="2.4000000000000001E-5"/>
  </r>
  <r>
    <x v="0"/>
    <x v="7"/>
    <s v="NBIIOE"/>
    <n v="124330369745"/>
    <s v="nbi-tools-admin"/>
    <s v="brtcrt-ioe"/>
    <x v="30"/>
    <x v="3"/>
    <n v="1.04"/>
    <n v="1.02"/>
    <n v="0"/>
    <n v="0"/>
    <n v="0"/>
    <n v="0"/>
  </r>
  <r>
    <x v="0"/>
    <x v="7"/>
    <s v="NBIIOE"/>
    <n v="124330369745"/>
    <s v="nbi-tools-admin"/>
    <s v="mtls-ioe"/>
    <x v="28"/>
    <x v="3"/>
    <n v="1.04"/>
    <n v="1.02"/>
    <n v="0"/>
    <n v="0"/>
    <n v="0"/>
    <n v="0"/>
  </r>
  <r>
    <x v="0"/>
    <x v="1"/>
    <s v="NBIIIT OPERATIONS"/>
    <n v="124330369745"/>
    <s v="nbi-tools-admin"/>
    <s v="oesupp-dev"/>
    <x v="25"/>
    <x v="4"/>
    <n v="0"/>
    <n v="1.06"/>
    <n v="1"/>
    <n v="0"/>
    <n v="0"/>
    <n v="0"/>
  </r>
  <r>
    <x v="0"/>
    <x v="9"/>
    <s v="NBIIMARKETING"/>
    <n v="124330369745"/>
    <s v="nbi-tools-admin"/>
    <s v="pubprt-ioe"/>
    <x v="20"/>
    <x v="3"/>
    <n v="1.0000260000000001"/>
    <n v="1.05"/>
    <n v="0"/>
    <n v="0"/>
    <n v="0"/>
    <n v="0"/>
  </r>
  <r>
    <x v="0"/>
    <x v="9"/>
    <s v="NBIIMARKETING"/>
    <n v="124330369745"/>
    <s v="nbi-tools-admin"/>
    <s v="pubprt-spi"/>
    <x v="20"/>
    <x v="8"/>
    <n v="1.02"/>
    <n v="1.02"/>
    <n v="0"/>
    <n v="0"/>
    <n v="0"/>
    <n v="0"/>
  </r>
  <r>
    <x v="0"/>
    <x v="9"/>
    <s v="NBIIMARKETING"/>
    <n v="124330369745"/>
    <s v="nbi-tools-admin"/>
    <s v="pubprt-r2dropx"/>
    <x v="20"/>
    <x v="0"/>
    <n v="1.0200130000000001"/>
    <n v="1.0150140000000001"/>
    <n v="1.5999999999999999E-5"/>
    <n v="2.2500000000000001E-5"/>
    <n v="2.4000000000000001E-5"/>
    <n v="2.4000000000000001E-5"/>
  </r>
  <r>
    <x v="0"/>
    <x v="0"/>
    <s v="NBIIIT SHARED"/>
    <n v="124330369745"/>
    <s v="nbi-tools-admin"/>
    <s v="din-prd"/>
    <x v="0"/>
    <x v="2"/>
    <n v="0"/>
    <n v="2"/>
    <n v="0"/>
    <n v="0"/>
    <n v="0"/>
    <n v="0"/>
  </r>
  <r>
    <x v="0"/>
    <x v="7"/>
    <s v="NBIIOE"/>
    <n v="124330369745"/>
    <s v="nbi-tools-admin"/>
    <s v="smlwld-app"/>
    <x v="11"/>
    <x v="3"/>
    <n v="0.24883211229999999"/>
    <n v="0.26467207040000001"/>
    <n v="0.26269462059999998"/>
    <n v="0.26090557149999999"/>
    <n v="0.2643638827"/>
    <n v="0.26441391130000003"/>
  </r>
  <r>
    <x v="0"/>
    <x v="7"/>
    <s v="NBIIOE"/>
    <n v="124330369745"/>
    <s v="nbi-tools-admin"/>
    <s v="slsops-prd"/>
    <x v="5"/>
    <x v="2"/>
    <n v="0"/>
    <n v="8.0014000000000002E-2"/>
    <n v="1.5999999999999999E-5"/>
    <n v="1.0000225"/>
    <n v="2.4000000000000001E-5"/>
    <n v="2.4000000000000001E-5"/>
  </r>
  <r>
    <x v="0"/>
    <x v="7"/>
    <s v="NBIIOE"/>
    <n v="124330369745"/>
    <s v="nbi-tools-admin"/>
    <s v="brtcrt-r2dropx"/>
    <x v="30"/>
    <x v="3"/>
    <n v="1.2999999999999999E-5"/>
    <n v="1.020014"/>
    <n v="1.5999999999999999E-5"/>
    <n v="2.2500000000000001E-5"/>
    <n v="2.4000000000000001E-5"/>
    <n v="2.4000000000000001E-5"/>
  </r>
  <r>
    <x v="0"/>
    <x v="7"/>
    <s v="NBIIOE"/>
    <n v="124330369745"/>
    <s v="nbi-tools-admin"/>
    <s v="mtls-prd"/>
    <x v="28"/>
    <x v="2"/>
    <n v="1.2999999999999999E-5"/>
    <n v="1.020014"/>
    <n v="1.5999999999999999E-5"/>
    <n v="2.2500000000000001E-5"/>
    <n v="2.4000000000000001E-5"/>
    <n v="2.4000000000000001E-5"/>
  </r>
  <r>
    <x v="0"/>
    <x v="7"/>
    <s v="NBIIOE"/>
    <n v="124330369745"/>
    <s v="nbi-tools-admin"/>
    <s v="mtls-r2dropx"/>
    <x v="28"/>
    <x v="3"/>
    <n v="1.2999999999999999E-5"/>
    <n v="1.020014"/>
    <n v="1.5999999999999999E-5"/>
    <n v="2.2500000000000001E-5"/>
    <n v="2.4000000000000001E-5"/>
    <n v="2.4000000000000001E-5"/>
  </r>
  <r>
    <x v="0"/>
    <x v="7"/>
    <s v="NBIIOE"/>
    <n v="124330369745"/>
    <s v="nbi-tools-admin"/>
    <s v="brtcrt-uat"/>
    <x v="30"/>
    <x v="9"/>
    <n v="0"/>
    <n v="1.02"/>
    <n v="0"/>
    <n v="0"/>
    <n v="0"/>
    <n v="0"/>
  </r>
  <r>
    <x v="0"/>
    <x v="7"/>
    <s v="NBIIOE"/>
    <n v="124330369745"/>
    <s v="nbi-tools-admin"/>
    <s v="mtls-spi"/>
    <x v="28"/>
    <x v="8"/>
    <n v="0"/>
    <n v="1.02"/>
    <n v="0"/>
    <n v="0"/>
    <n v="0"/>
    <n v="0"/>
  </r>
  <r>
    <x v="0"/>
    <x v="7"/>
    <s v="NBIIOE"/>
    <n v="124330369745"/>
    <s v="nbi-tools-admin"/>
    <s v="mtls-uat"/>
    <x v="28"/>
    <x v="9"/>
    <n v="0"/>
    <n v="1.02"/>
    <n v="0"/>
    <n v="0"/>
    <n v="0"/>
    <n v="0"/>
  </r>
  <r>
    <x v="0"/>
    <x v="7"/>
    <s v="NBIIOE"/>
    <n v="124330369745"/>
    <s v="nbi-tools-admin"/>
    <s v="scheduler-central"/>
    <x v="25"/>
    <x v="0"/>
    <n v="1.0149999999999999"/>
    <n v="0"/>
    <n v="0"/>
    <n v="0"/>
    <n v="0"/>
    <n v="0"/>
  </r>
  <r>
    <x v="0"/>
    <x v="8"/>
    <s v="NBIIDECC"/>
    <n v="124330369745"/>
    <s v="nbi-tools-admin"/>
    <s v="secprt-ioe"/>
    <x v="17"/>
    <x v="3"/>
    <n v="0"/>
    <n v="1.01"/>
    <n v="0"/>
    <n v="0"/>
    <n v="0"/>
    <n v="0"/>
  </r>
  <r>
    <x v="0"/>
    <x v="7"/>
    <s v="NBIIOE"/>
    <n v="124330369745"/>
    <s v="nbi-tools-admin"/>
    <s v="swhsvc-ioe"/>
    <x v="10"/>
    <x v="3"/>
    <n v="0"/>
    <n v="1.0049999999999999"/>
    <n v="0"/>
    <n v="0"/>
    <n v="0"/>
    <n v="0"/>
  </r>
  <r>
    <x v="0"/>
    <x v="7"/>
    <s v="NBIIOE"/>
    <n v="124330369745"/>
    <s v="nbi-tools-admin"/>
    <s v="brtcrt-prd"/>
    <x v="30"/>
    <x v="2"/>
    <n v="1.2999999999999999E-5"/>
    <n v="1.000014"/>
    <n v="1.5999999999999999E-5"/>
    <n v="2.2500000000000001E-5"/>
    <n v="2.4000000000000001E-5"/>
    <n v="2.4000000000000001E-5"/>
  </r>
  <r>
    <x v="0"/>
    <x v="7"/>
    <s v="NBIIOE"/>
    <n v="124330369745"/>
    <s v="nbi-tools-admin"/>
    <s v="nbi-preorderlocker-infra-pipeline"/>
    <x v="26"/>
    <x v="3"/>
    <n v="1.2999999999999999E-5"/>
    <n v="1.000014"/>
    <n v="1.5999999999999999E-5"/>
    <n v="2.2500000000000001E-5"/>
    <n v="2.4000000000000001E-5"/>
    <n v="2.4000000000000001E-5"/>
  </r>
  <r>
    <x v="0"/>
    <x v="7"/>
    <s v="NBIIOE"/>
    <n v="124330369745"/>
    <s v="nbi-tools-admin"/>
    <s v="provfw-infra"/>
    <x v="26"/>
    <x v="3"/>
    <n v="1.2999999999999999E-5"/>
    <n v="1.000014"/>
    <n v="1.5999999999999999E-5"/>
    <n v="2.2500000000000001E-5"/>
    <n v="2.4000000000000001E-5"/>
    <n v="2.4000000000000001E-5"/>
  </r>
  <r>
    <x v="0"/>
    <x v="7"/>
    <s v="NBIIOE"/>
    <n v="124330369745"/>
    <s v="nbi-tools-admin"/>
    <s v="nbi-tools-iam"/>
    <x v="10"/>
    <x v="3"/>
    <n v="5.0317322900000003E-2"/>
    <n v="7.0379801300000003E-2"/>
    <n v="3.53437027E-2"/>
    <n v="1.9360549999999999E-4"/>
    <n v="2.067359E-4"/>
    <n v="2.1876409999999999E-4"/>
  </r>
  <r>
    <x v="0"/>
    <x v="7"/>
    <s v="NBIIOE"/>
    <n v="124330369745"/>
    <s v="nbi-tools-admin"/>
    <s v="smlwld-shr"/>
    <x v="11"/>
    <x v="3"/>
    <n v="4.7101350000000001E-4"/>
    <n v="5.0638059999999995E-4"/>
    <n v="4.855746E-4"/>
    <n v="4.6286709999999998E-4"/>
    <n v="4.8679639999999998E-4"/>
    <n v="4.9882500000000005E-4"/>
  </r>
  <r>
    <x v="0"/>
    <x v="7"/>
    <s v="NBIIOE"/>
    <n v="124330369745"/>
    <s v="nbi-tools-admin"/>
    <s v="smlwld"/>
    <x v="11"/>
    <x v="3"/>
    <n v="3.1E-4"/>
    <n v="2.9999999999999997E-4"/>
    <n v="3.2000000000000003E-4"/>
    <n v="2.9999999999999997E-4"/>
    <n v="3.1E-4"/>
    <n v="3.1E-4"/>
  </r>
  <r>
    <x v="0"/>
    <x v="11"/>
    <s v="NBIIRELEASE MANAGEMENT"/>
    <n v="124330369745"/>
    <s v="nbi-tools-admin"/>
    <s v="relmgt-shr"/>
    <x v="31"/>
    <x v="1"/>
    <n v="1.4935609999999999E-4"/>
    <n v="1.477246E-4"/>
    <n v="1.409157E-4"/>
    <n v="1.409084E-4"/>
    <n v="1.529565E-4"/>
    <n v="1.6496760000000001E-4"/>
  </r>
  <r>
    <x v="0"/>
    <x v="7"/>
    <s v="NBIIOE"/>
    <n v="124330369745"/>
    <s v="nbi-tools-admin"/>
    <s v="nbi-tools-iam-smlwld"/>
    <x v="11"/>
    <x v="3"/>
    <n v="1.493373E-4"/>
    <n v="1.453046E-4"/>
    <n v="1.408914E-4"/>
    <n v="1.4127850000000001E-4"/>
    <n v="1.5332019999999999E-4"/>
    <n v="1.6574919999999999E-4"/>
  </r>
  <r>
    <x v="0"/>
    <x v="7"/>
    <s v="NBIIOE"/>
    <n v="124330369745"/>
    <s v="nbi-tools-admin"/>
    <s v="premdb-dev"/>
    <x v="15"/>
    <x v="6"/>
    <n v="2.5999999999999998E-5"/>
    <n v="2.8E-5"/>
    <n v="3.1999999999999999E-5"/>
    <n v="4.5000000000000003E-5"/>
    <n v="4.8000000000000001E-5"/>
    <n v="4.8000000000000001E-5"/>
  </r>
  <r>
    <x v="1"/>
    <x v="10"/>
    <s v="NBIDDESIGN"/>
    <n v="124330369745"/>
    <s v="nbi-tools-admin"/>
    <s v="arcgis-prd"/>
    <x v="27"/>
    <x v="2"/>
    <n v="1.2999999999999999E-5"/>
    <n v="1.4E-5"/>
    <n v="1.5999999999999999E-5"/>
    <n v="2.2500000000000001E-5"/>
    <n v="2.4000000000000001E-5"/>
    <n v="2.4000000000000001E-5"/>
  </r>
  <r>
    <x v="0"/>
    <x v="7"/>
    <s v="NBIIOE"/>
    <n v="124330369745"/>
    <s v="nbi-tools-admin"/>
    <s v="billing-query-prd"/>
    <x v="29"/>
    <x v="2"/>
    <n v="1.2999999999999999E-5"/>
    <n v="1.4E-5"/>
    <n v="1.5999999999999999E-5"/>
    <n v="2.2500000000000001E-5"/>
    <n v="2.4000000000000001E-5"/>
    <n v="2.4000000000000001E-5"/>
  </r>
  <r>
    <x v="0"/>
    <x v="7"/>
    <s v="NBIIOE"/>
    <n v="124330369745"/>
    <s v="nbi-tools-admin"/>
    <s v="billing-query-r2dropx"/>
    <x v="29"/>
    <x v="3"/>
    <n v="1.2999999999999999E-5"/>
    <n v="1.4E-5"/>
    <n v="1.5999999999999999E-5"/>
    <n v="2.2500000000000001E-5"/>
    <n v="2.4000000000000001E-5"/>
    <n v="2.4000000000000001E-5"/>
  </r>
  <r>
    <x v="0"/>
    <x v="7"/>
    <s v="NBIIOE"/>
    <n v="124330369745"/>
    <s v="nbi-tools-admin"/>
    <s v="dlqarchive"/>
    <x v="26"/>
    <x v="3"/>
    <n v="1.2999999999999999E-5"/>
    <n v="1.4E-5"/>
    <n v="1.5999999999999999E-5"/>
    <n v="2.2500000000000001E-5"/>
    <n v="2.4000000000000001E-5"/>
    <n v="2.4000000000000001E-5"/>
  </r>
  <r>
    <x v="0"/>
    <x v="1"/>
    <s v="NBIIIT OPERATIONS"/>
    <n v="124330369745"/>
    <s v="nbi-tools-admin"/>
    <s v="jircon-shr"/>
    <x v="9"/>
    <x v="1"/>
    <n v="1.2999999999999999E-5"/>
    <n v="1.4E-5"/>
    <n v="1.5999999999999999E-5"/>
    <n v="2.2500000000000001E-5"/>
    <n v="2.4000000000000001E-5"/>
    <n v="2.4000000000000001E-5"/>
  </r>
  <r>
    <x v="0"/>
    <x v="8"/>
    <s v="NBIIDECC"/>
    <n v="124330369745"/>
    <s v="nbi-tools-admin"/>
    <s v="pulse-prd"/>
    <x v="32"/>
    <x v="2"/>
    <n v="1.2999999999999999E-5"/>
    <n v="1.4E-5"/>
    <n v="1.5999999999999999E-5"/>
    <n v="2.2500000000000001E-5"/>
    <n v="2.4000000000000001E-5"/>
    <n v="2.4000000000000001E-5"/>
  </r>
  <r>
    <x v="0"/>
    <x v="7"/>
    <s v="NBIIOE"/>
    <n v="124330369745"/>
    <s v="nbi-tools-admin"/>
    <s v="smlwldcallback-prd"/>
    <x v="11"/>
    <x v="2"/>
    <n v="1.2999999999999999E-5"/>
    <n v="1.4E-5"/>
    <n v="1.5999999999999999E-5"/>
    <n v="2.2500000000000001E-5"/>
    <n v="2.4000000000000001E-5"/>
    <n v="2.4000000000000001E-5"/>
  </r>
  <r>
    <x v="0"/>
    <x v="7"/>
    <s v="NBIIOE"/>
    <n v="124330369745"/>
    <s v="nbi-tools-admin"/>
    <s v="smlwldcallback-r2dropx"/>
    <x v="11"/>
    <x v="3"/>
    <n v="1.2999999999999999E-5"/>
    <n v="1.4E-5"/>
    <n v="1.5999999999999999E-5"/>
    <n v="2.2500000000000001E-5"/>
    <n v="2.4000000000000001E-5"/>
    <n v="2.4000000000000001E-5"/>
  </r>
  <r>
    <x v="0"/>
    <x v="7"/>
    <s v="NBIIOE"/>
    <n v="124330369745"/>
    <s v="nbi-tools-admin"/>
    <s v="swhsvc-prd"/>
    <x v="10"/>
    <x v="2"/>
    <n v="1.2999999999999999E-5"/>
    <n v="1.4E-5"/>
    <n v="1.5999999999999999E-5"/>
    <n v="2.2500000000000001E-5"/>
    <n v="2.4000000000000001E-5"/>
    <n v="2.4000000000000001E-5"/>
  </r>
  <r>
    <x v="0"/>
    <x v="0"/>
    <s v="NBIIIT SHARED"/>
    <n v="311805560973"/>
    <s v="nbicentral"/>
    <s v="No Tagkey: appenv"/>
    <x v="0"/>
    <x v="0"/>
    <n v="8871.8235834381994"/>
    <n v="8632.9169004364994"/>
    <n v="9009.0463571368"/>
    <n v="8108.9479761950997"/>
    <n v="8038.0417673496004"/>
    <n v="8130.5507136195001"/>
  </r>
  <r>
    <x v="0"/>
    <x v="1"/>
    <s v="NBIIIT OPERATIONS"/>
    <n v="311805560973"/>
    <s v="nbicentral"/>
    <s v="secops-shr"/>
    <x v="1"/>
    <x v="1"/>
    <n v="1400.9571411546001"/>
    <n v="1401.7932059264001"/>
    <n v="1677.3003987781999"/>
    <n v="1701.9133931471999"/>
    <n v="1701.9482533076"/>
    <n v="1701.9744511414001"/>
  </r>
  <r>
    <x v="0"/>
    <x v="0"/>
    <s v="NBIIIT SHARED"/>
    <n v="311805560973"/>
    <s v="nbicentral"/>
    <s v="hsting-shr"/>
    <x v="0"/>
    <x v="1"/>
    <n v="1.0019499839999999"/>
    <n v="1.0005141191"/>
    <n v="1.000623898"/>
    <n v="1.0005221191"/>
    <n v="1.0019754839999999"/>
    <n v="1.0006313979999999"/>
  </r>
  <r>
    <x v="0"/>
    <x v="7"/>
    <s v="NBIIOE"/>
    <n v="311805560973"/>
    <s v="nbicentral"/>
    <s v="scheduler-central"/>
    <x v="25"/>
    <x v="0"/>
    <n v="2.36960646E-2"/>
    <n v="5.6186081800000003E-2"/>
    <n v="6.6315078200000002E-2"/>
    <n v="6.4199119400000004E-2"/>
    <n v="6.6685596E-2"/>
    <n v="6.6154003500000003E-2"/>
  </r>
  <r>
    <x v="0"/>
    <x v="0"/>
    <s v="NBIIIT SHARED"/>
    <n v="311805560973"/>
    <s v="nbicentral"/>
    <s v="hosting-shared"/>
    <x v="0"/>
    <x v="0"/>
    <n v="2.95068E-4"/>
    <n v="2.8686800000000002E-4"/>
    <n v="2.918544E-4"/>
    <n v="2.7682720000000001E-4"/>
    <n v="2.7980000000000002E-4"/>
    <n v="2.7980000000000002E-4"/>
  </r>
  <r>
    <x v="0"/>
    <x v="0"/>
    <s v="NBIIIT SHARED"/>
    <n v="311805560973"/>
    <s v="nbicentral"/>
    <s v="guardduty-alerting-ctr"/>
    <x v="0"/>
    <x v="0"/>
    <n v="1.4E-5"/>
    <n v="1.5500000000000001E-5"/>
    <n v="1.6500000000000001E-5"/>
    <n v="2.3E-5"/>
    <n v="2.4000000000000001E-5"/>
    <n v="1.1377179999999999E-4"/>
  </r>
  <r>
    <x v="1"/>
    <x v="4"/>
    <s v="NBIDDHUB"/>
    <n v="291738175494"/>
    <s v="nbid-sandbox-hub"/>
    <s v="No Tagkey: appenv"/>
    <x v="4"/>
    <x v="10"/>
    <n v="230.98636028530001"/>
    <n v="223.7696644305"/>
    <n v="230.99944646989999"/>
    <n v="223.8875954655"/>
    <n v="231.15943439079999"/>
    <n v="231.17164376420001"/>
  </r>
  <r>
    <x v="0"/>
    <x v="12"/>
    <s v="NBIIFINANCE"/>
    <n v="995859378892"/>
    <s v="nbiinternalresources"/>
    <s v="sap-dev"/>
    <x v="34"/>
    <x v="4"/>
    <n v="3890.4172774856002"/>
    <n v="3124.3381224979998"/>
    <n v="3132.4549321963"/>
    <n v="3028.7073914798002"/>
    <n v="3125.8755696602002"/>
    <n v="3123.3497265006999"/>
  </r>
  <r>
    <x v="0"/>
    <x v="12"/>
    <s v="NBIIFINANCE"/>
    <n v="995859378892"/>
    <s v="nbiinternalresources"/>
    <s v="sap-prd"/>
    <x v="34"/>
    <x v="2"/>
    <n v="3006.6389136363"/>
    <n v="2909.0273508521"/>
    <n v="3003.7292203519"/>
    <n v="2882.0038054901001"/>
    <n v="2976.4562184895999"/>
    <n v="2975.9009509762"/>
  </r>
  <r>
    <x v="0"/>
    <x v="12"/>
    <s v="NBIIFINANCE"/>
    <n v="995859378892"/>
    <s v="nbiinternalresources"/>
    <s v="sap-qas"/>
    <x v="34"/>
    <x v="11"/>
    <n v="2809.1614849695002"/>
    <n v="2717.6420041452998"/>
    <n v="2808.0566402026998"/>
    <n v="2717.6397023608001"/>
    <n v="2807.2752168141001"/>
    <n v="2807.1303714008"/>
  </r>
  <r>
    <x v="1"/>
    <x v="13"/>
    <s v="NBIDPMO"/>
    <n v="995859378892"/>
    <s v="nbiinternalresources"/>
    <s v="powerbi-prd"/>
    <x v="35"/>
    <x v="2"/>
    <n v="2519.3218269888998"/>
    <n v="2437.7600242898002"/>
    <n v="2518.9609780043002"/>
    <n v="2438.0365114163001"/>
    <n v="2518.7024908486001"/>
    <n v="2518.6508828440001"/>
  </r>
  <r>
    <x v="0"/>
    <x v="12"/>
    <s v="NBIIFINANCE"/>
    <n v="995859378892"/>
    <s v="nbiinternalresources"/>
    <s v="sage-prd"/>
    <x v="36"/>
    <x v="2"/>
    <n v="1394.2540715104999"/>
    <n v="1357.2043539378001"/>
    <n v="1397.3886108014001"/>
    <n v="1360.547538085"/>
    <n v="1401.3470703780999"/>
    <n v="1261.6209605925001"/>
  </r>
  <r>
    <x v="0"/>
    <x v="0"/>
    <s v="NBIIIT SHARED"/>
    <n v="995859378892"/>
    <s v="nbiinternalresources"/>
    <s v="hsting-shr"/>
    <x v="0"/>
    <x v="1"/>
    <n v="682.33968701000003"/>
    <n v="691.93929781500003"/>
    <n v="713.21933054190004"/>
    <n v="686.4991969834"/>
    <n v="700.25619848530005"/>
    <n v="725.09384998719997"/>
  </r>
  <r>
    <x v="0"/>
    <x v="0"/>
    <s v="NBIIIT SHARED"/>
    <n v="995859378892"/>
    <s v="nbiinternalresources"/>
    <s v="bastion-prd"/>
    <x v="0"/>
    <x v="2"/>
    <n v="50.874069143900002"/>
    <n v="48.646182475800003"/>
    <n v="50.151325354699999"/>
    <n v="48.648132125700002"/>
    <n v="49.635266613799999"/>
    <n v="49.532270062999999"/>
  </r>
  <r>
    <x v="0"/>
    <x v="5"/>
    <s v="NBIINETWORK OPERATIONS"/>
    <n v="995859378892"/>
    <s v="nbiinternalresources"/>
    <s v="nokianoc-prd"/>
    <x v="22"/>
    <x v="2"/>
    <n v="11.27"/>
    <n v="13.97"/>
    <n v="24.5"/>
    <n v="13.7"/>
    <n v="11.27"/>
    <n v="12.08"/>
  </r>
  <r>
    <x v="0"/>
    <x v="0"/>
    <s v="NBIIIT SHARED"/>
    <n v="995859378892"/>
    <s v="nbiinternalresources"/>
    <s v="mgdsvc-internal"/>
    <x v="0"/>
    <x v="2"/>
    <n v="8.9001962412999998"/>
    <n v="8.5855955359999996"/>
    <n v="8.9049043190999999"/>
    <n v="8.5864792587000007"/>
    <n v="8.9043349196000001"/>
    <n v="8.9072609040999993"/>
  </r>
  <r>
    <x v="0"/>
    <x v="0"/>
    <s v="NBIIIT SHARED"/>
    <n v="995859378892"/>
    <s v="nbiinternalresources"/>
    <s v="ssm-shared"/>
    <x v="0"/>
    <x v="2"/>
    <n v="1.0010349839999999"/>
    <n v="0.99821223020000005"/>
    <n v="0.99699072600000005"/>
    <n v="0.99960111910000005"/>
    <n v="0.99833481199999996"/>
    <n v="1.0006028119999999"/>
  </r>
  <r>
    <x v="0"/>
    <x v="0"/>
    <s v="NBIIIT SHARED"/>
    <n v="995859378892"/>
    <s v="nbiinternalresources"/>
    <s v="orch-internal"/>
    <x v="0"/>
    <x v="2"/>
    <n v="0.1873672109"/>
    <n v="0.15256051109999999"/>
    <n v="0.16174729339999999"/>
    <n v="0.18954483480000001"/>
    <n v="0.21529932530000001"/>
    <n v="0.17918550599999999"/>
  </r>
  <r>
    <x v="1"/>
    <x v="4"/>
    <s v="NBIDDHUB"/>
    <n v="995859378892"/>
    <s v="nbiinternalresources"/>
    <s v="dhub-shr"/>
    <x v="4"/>
    <x v="1"/>
    <n v="6.6789475200000004E-2"/>
    <n v="6.6789504E-2"/>
    <n v="6.6789475200000004E-2"/>
    <n v="6.6789504E-2"/>
    <n v="6.6789475200000004E-2"/>
    <n v="6.6789475200000004E-2"/>
  </r>
  <r>
    <x v="0"/>
    <x v="0"/>
    <s v="NBIIIT SHARED"/>
    <n v="995859378892"/>
    <s v="nbiinternalresources"/>
    <s v="hosting-shared"/>
    <x v="0"/>
    <x v="2"/>
    <n v="2.6009182299999999E-2"/>
    <n v="2.5981995300000001E-2"/>
    <n v="2.5815168699999998E-2"/>
    <n v="2.56168084E-2"/>
    <n v="2.59975938E-2"/>
    <n v="2.8228787299999999E-2"/>
  </r>
  <r>
    <x v="0"/>
    <x v="0"/>
    <s v="NBIIIT SHARED"/>
    <n v="995859378892"/>
    <s v="nbiinternalresources"/>
    <s v="No Tagkey: appenv"/>
    <x v="0"/>
    <x v="2"/>
    <n v="-1508.6669430976001"/>
    <n v="-1455.9051389425999"/>
    <n v="-1578.9080192979"/>
    <n v="-1468.5335205889"/>
    <n v="-1599.0205961613001"/>
    <n v="-1600.7755162588001"/>
  </r>
  <r>
    <x v="2"/>
    <x v="14"/>
    <s v="X3TR&amp;D"/>
    <n v="374324411310"/>
    <s v="x3t-sandbox"/>
    <s v="No Tagkey: appenv"/>
    <x v="37"/>
    <x v="10"/>
    <n v="0"/>
    <n v="0"/>
    <n v="81.124622670199997"/>
    <n v="471.94508177210002"/>
    <n v="405.2403983694"/>
    <n v="401.7077879231"/>
  </r>
  <r>
    <x v="2"/>
    <x v="14"/>
    <s v="X3TR&amp;D"/>
    <n v="374324411310"/>
    <s v="x3t-sandbox"/>
    <s v="premdb-sandbox"/>
    <x v="37"/>
    <x v="10"/>
    <n v="0"/>
    <n v="0"/>
    <n v="0"/>
    <n v="199.25821930309999"/>
    <n v="217.30467421430001"/>
    <n v="217.296526933"/>
  </r>
  <r>
    <x v="2"/>
    <x v="14"/>
    <s v="X3TR&amp;D"/>
    <n v="374324411310"/>
    <s v="x3t-sandbox"/>
    <s v="spport-sandbox"/>
    <x v="37"/>
    <x v="10"/>
    <n v="0"/>
    <n v="0"/>
    <n v="0"/>
    <n v="134.51443738099999"/>
    <n v="151.54057569579999"/>
    <n v="151.525230161"/>
  </r>
  <r>
    <x v="2"/>
    <x v="14"/>
    <s v="X3TR&amp;D"/>
    <n v="374324411310"/>
    <s v="x3t-sandbox"/>
    <s v="hsting-shr"/>
    <x v="37"/>
    <x v="10"/>
    <n v="0"/>
    <n v="0"/>
    <n v="26.509199653100001"/>
    <n v="70.884127376500004"/>
    <n v="72.869547025399996"/>
    <n v="72.864371568500005"/>
  </r>
  <r>
    <x v="2"/>
    <x v="14"/>
    <s v="X3TR&amp;D"/>
    <n v="374324411310"/>
    <s v="x3t-sandbox"/>
    <s v="x3t-sandbox"/>
    <x v="37"/>
    <x v="10"/>
    <n v="0"/>
    <n v="0"/>
    <n v="0"/>
    <n v="18.409914666500001"/>
    <n v="19.052810076699998"/>
    <n v="19.0557886446"/>
  </r>
  <r>
    <x v="2"/>
    <x v="14"/>
    <s v="X3TR&amp;D"/>
    <n v="374324411310"/>
    <s v="x3t-sandbox"/>
    <s v="sbox"/>
    <x v="37"/>
    <x v="10"/>
    <n v="0"/>
    <n v="0"/>
    <n v="0"/>
    <n v="10.7434418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14EB9-9DA3-4063-A85F-E5DFEA8ACC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279" firstHeaderRow="0" firstDataRow="1" firstDataCol="1"/>
  <pivotFields count="14">
    <pivotField axis="axisRow" showAll="0">
      <items count="4">
        <item x="1"/>
        <item x="0"/>
        <item x="2"/>
        <item t="default"/>
      </items>
    </pivotField>
    <pivotField axis="axisRow" showAll="0">
      <items count="16">
        <item x="3"/>
        <item x="8"/>
        <item x="10"/>
        <item x="4"/>
        <item x="2"/>
        <item x="12"/>
        <item x="1"/>
        <item x="0"/>
        <item x="9"/>
        <item x="5"/>
        <item x="7"/>
        <item x="13"/>
        <item x="14"/>
        <item x="11"/>
        <item x="6"/>
        <item t="default"/>
      </items>
    </pivotField>
    <pivotField showAll="0"/>
    <pivotField showAll="0"/>
    <pivotField showAll="0"/>
    <pivotField showAll="0"/>
    <pivotField axis="axisRow" showAll="0">
      <items count="40">
        <item x="27"/>
        <item x="9"/>
        <item x="23"/>
        <item x="29"/>
        <item x="30"/>
        <item x="14"/>
        <item x="24"/>
        <item x="3"/>
        <item x="4"/>
        <item x="2"/>
        <item x="21"/>
        <item x="11"/>
        <item x="0"/>
        <item x="28"/>
        <item x="22"/>
        <item x="16"/>
        <item x="26"/>
        <item x="10"/>
        <item x="33"/>
        <item x="25"/>
        <item x="12"/>
        <item x="37"/>
        <item x="35"/>
        <item x="15"/>
        <item x="20"/>
        <item x="32"/>
        <item x="31"/>
        <item x="36"/>
        <item x="34"/>
        <item x="17"/>
        <item x="5"/>
        <item x="13"/>
        <item x="18"/>
        <item x="19"/>
        <item x="1"/>
        <item m="1" x="38"/>
        <item x="6"/>
        <item x="7"/>
        <item x="8"/>
        <item t="default"/>
      </items>
    </pivotField>
    <pivotField axis="axisRow" showAll="0">
      <items count="13">
        <item x="0"/>
        <item x="6"/>
        <item x="4"/>
        <item x="3"/>
        <item x="2"/>
        <item x="7"/>
        <item x="11"/>
        <item x="10"/>
        <item x="1"/>
        <item x="5"/>
        <item x="8"/>
        <item x="9"/>
        <item t="default"/>
      </items>
    </pivotField>
    <pivotField dataField="1" showAll="0"/>
    <pivotField dataField="1" showAll="0"/>
    <pivotField dataField="1" showAll="0"/>
    <pivotField dataField="1" showAll="0"/>
    <pivotField dataField="1" numFmtId="164" showAll="0"/>
    <pivotField dataField="1" showAll="0"/>
  </pivotFields>
  <rowFields count="4">
    <field x="0"/>
    <field x="1"/>
    <field x="6"/>
    <field x="7"/>
  </rowFields>
  <rowItems count="278">
    <i>
      <x/>
    </i>
    <i r="1">
      <x v="2"/>
    </i>
    <i r="2">
      <x/>
    </i>
    <i r="3">
      <x v="1"/>
    </i>
    <i r="3">
      <x v="4"/>
    </i>
    <i r="1">
      <x v="3"/>
    </i>
    <i r="2">
      <x v="8"/>
    </i>
    <i r="3">
      <x v="3"/>
    </i>
    <i r="3">
      <x v="4"/>
    </i>
    <i r="3">
      <x v="7"/>
    </i>
    <i r="3">
      <x v="8"/>
    </i>
    <i r="1">
      <x v="4"/>
    </i>
    <i r="2">
      <x v="9"/>
    </i>
    <i r="3">
      <x v="3"/>
    </i>
    <i r="3">
      <x v="4"/>
    </i>
    <i r="3">
      <x v="8"/>
    </i>
    <i r="1">
      <x v="11"/>
    </i>
    <i r="2">
      <x v="22"/>
    </i>
    <i r="3">
      <x v="4"/>
    </i>
    <i r="1">
      <x v="14"/>
    </i>
    <i r="2">
      <x v="36"/>
    </i>
    <i r="3">
      <x v="4"/>
    </i>
    <i>
      <x v="1"/>
    </i>
    <i r="1">
      <x/>
    </i>
    <i r="2">
      <x v="7"/>
    </i>
    <i r="3">
      <x v="3"/>
    </i>
    <i r="3">
      <x v="4"/>
    </i>
    <i r="3">
      <x v="7"/>
    </i>
    <i r="3">
      <x v="8"/>
    </i>
    <i r="1">
      <x v="1"/>
    </i>
    <i r="2">
      <x v="20"/>
    </i>
    <i r="3">
      <x v="2"/>
    </i>
    <i r="3">
      <x v="3"/>
    </i>
    <i r="3">
      <x v="4"/>
    </i>
    <i r="3">
      <x v="5"/>
    </i>
    <i r="3">
      <x v="10"/>
    </i>
    <i r="3">
      <x v="11"/>
    </i>
    <i r="2">
      <x v="25"/>
    </i>
    <i r="3">
      <x v="4"/>
    </i>
    <i r="2">
      <x v="29"/>
    </i>
    <i r="3">
      <x v="2"/>
    </i>
    <i r="3">
      <x v="3"/>
    </i>
    <i r="3">
      <x v="4"/>
    </i>
    <i r="3">
      <x v="5"/>
    </i>
    <i r="3">
      <x v="10"/>
    </i>
    <i r="3">
      <x v="11"/>
    </i>
    <i r="1">
      <x v="5"/>
    </i>
    <i r="2">
      <x v="27"/>
    </i>
    <i r="3">
      <x v="4"/>
    </i>
    <i r="2">
      <x v="28"/>
    </i>
    <i r="3">
      <x v="2"/>
    </i>
    <i r="3">
      <x v="4"/>
    </i>
    <i r="3">
      <x v="6"/>
    </i>
    <i r="1">
      <x v="6"/>
    </i>
    <i r="2">
      <x v="1"/>
    </i>
    <i r="3">
      <x v="1"/>
    </i>
    <i r="3">
      <x v="2"/>
    </i>
    <i r="3">
      <x v="4"/>
    </i>
    <i r="3">
      <x v="5"/>
    </i>
    <i r="3">
      <x v="8"/>
    </i>
    <i r="2">
      <x v="19"/>
    </i>
    <i r="3">
      <x v="2"/>
    </i>
    <i r="3">
      <x v="4"/>
    </i>
    <i r="3">
      <x v="5"/>
    </i>
    <i r="2">
      <x v="34"/>
    </i>
    <i r="3">
      <x v="4"/>
    </i>
    <i r="3">
      <x v="8"/>
    </i>
    <i r="1">
      <x v="7"/>
    </i>
    <i r="2">
      <x v="2"/>
    </i>
    <i r="3">
      <x/>
    </i>
    <i r="3">
      <x v="1"/>
    </i>
    <i r="3">
      <x v="4"/>
    </i>
    <i r="3">
      <x v="5"/>
    </i>
    <i r="3">
      <x v="8"/>
    </i>
    <i r="3">
      <x v="11"/>
    </i>
    <i r="2">
      <x v="12"/>
    </i>
    <i r="3">
      <x/>
    </i>
    <i r="3">
      <x v="1"/>
    </i>
    <i r="3">
      <x v="3"/>
    </i>
    <i r="3">
      <x v="4"/>
    </i>
    <i r="3">
      <x v="5"/>
    </i>
    <i r="3">
      <x v="7"/>
    </i>
    <i r="3">
      <x v="8"/>
    </i>
    <i r="3">
      <x v="10"/>
    </i>
    <i r="3">
      <x v="11"/>
    </i>
    <i r="1">
      <x v="8"/>
    </i>
    <i r="2">
      <x v="24"/>
    </i>
    <i r="3">
      <x/>
    </i>
    <i r="3">
      <x v="2"/>
    </i>
    <i r="3">
      <x v="3"/>
    </i>
    <i r="3">
      <x v="4"/>
    </i>
    <i r="3">
      <x v="5"/>
    </i>
    <i r="3">
      <x v="8"/>
    </i>
    <i r="3">
      <x v="10"/>
    </i>
    <i r="3">
      <x v="11"/>
    </i>
    <i r="1">
      <x v="9"/>
    </i>
    <i r="2">
      <x v="14"/>
    </i>
    <i r="3">
      <x v="2"/>
    </i>
    <i r="3">
      <x v="3"/>
    </i>
    <i r="3">
      <x v="4"/>
    </i>
    <i r="3">
      <x v="5"/>
    </i>
    <i r="3">
      <x v="10"/>
    </i>
    <i r="3">
      <x v="11"/>
    </i>
    <i r="2">
      <x v="30"/>
    </i>
    <i r="3">
      <x v="2"/>
    </i>
    <i r="3">
      <x v="4"/>
    </i>
    <i r="2">
      <x v="37"/>
    </i>
    <i r="3">
      <x v="3"/>
    </i>
    <i r="3">
      <x v="4"/>
    </i>
    <i r="3">
      <x v="9"/>
    </i>
    <i r="2">
      <x v="38"/>
    </i>
    <i r="3">
      <x v="4"/>
    </i>
    <i r="1">
      <x v="10"/>
    </i>
    <i r="2">
      <x v="3"/>
    </i>
    <i r="3">
      <x v="2"/>
    </i>
    <i r="3">
      <x v="3"/>
    </i>
    <i r="3">
      <x v="4"/>
    </i>
    <i r="3">
      <x v="5"/>
    </i>
    <i r="3">
      <x v="10"/>
    </i>
    <i r="3">
      <x v="11"/>
    </i>
    <i r="2">
      <x v="4"/>
    </i>
    <i r="3">
      <x v="1"/>
    </i>
    <i r="3">
      <x v="3"/>
    </i>
    <i r="3">
      <x v="4"/>
    </i>
    <i r="3">
      <x v="5"/>
    </i>
    <i r="3">
      <x v="10"/>
    </i>
    <i r="3">
      <x v="11"/>
    </i>
    <i r="2">
      <x v="5"/>
    </i>
    <i r="3">
      <x v="1"/>
    </i>
    <i r="3">
      <x v="3"/>
    </i>
    <i r="3">
      <x v="4"/>
    </i>
    <i r="3">
      <x v="5"/>
    </i>
    <i r="3">
      <x v="7"/>
    </i>
    <i r="3">
      <x v="10"/>
    </i>
    <i r="3">
      <x v="11"/>
    </i>
    <i r="2">
      <x v="6"/>
    </i>
    <i r="3">
      <x v="1"/>
    </i>
    <i r="3">
      <x v="3"/>
    </i>
    <i r="3">
      <x v="4"/>
    </i>
    <i r="3">
      <x v="5"/>
    </i>
    <i r="3">
      <x v="7"/>
    </i>
    <i r="3">
      <x v="10"/>
    </i>
    <i r="3">
      <x v="11"/>
    </i>
    <i r="2">
      <x v="10"/>
    </i>
    <i r="3">
      <x v="2"/>
    </i>
    <i r="3">
      <x v="3"/>
    </i>
    <i r="3">
      <x v="4"/>
    </i>
    <i r="3">
      <x v="5"/>
    </i>
    <i r="3">
      <x v="10"/>
    </i>
    <i r="3">
      <x v="11"/>
    </i>
    <i r="2">
      <x v="11"/>
    </i>
    <i r="3">
      <x v="1"/>
    </i>
    <i r="3">
      <x v="3"/>
    </i>
    <i r="3">
      <x v="4"/>
    </i>
    <i r="3">
      <x v="5"/>
    </i>
    <i r="3">
      <x v="10"/>
    </i>
    <i r="3">
      <x v="11"/>
    </i>
    <i r="2">
      <x v="13"/>
    </i>
    <i r="3">
      <x v="1"/>
    </i>
    <i r="3">
      <x v="3"/>
    </i>
    <i r="3">
      <x v="4"/>
    </i>
    <i r="3">
      <x v="5"/>
    </i>
    <i r="3">
      <x v="10"/>
    </i>
    <i r="3">
      <x v="11"/>
    </i>
    <i r="2">
      <x v="15"/>
    </i>
    <i r="3">
      <x v="1"/>
    </i>
    <i r="3">
      <x v="3"/>
    </i>
    <i r="3">
      <x v="4"/>
    </i>
    <i r="3">
      <x v="5"/>
    </i>
    <i r="3">
      <x v="10"/>
    </i>
    <i r="3">
      <x v="11"/>
    </i>
    <i r="2">
      <x v="16"/>
    </i>
    <i r="3">
      <x v="1"/>
    </i>
    <i r="3">
      <x v="3"/>
    </i>
    <i r="3">
      <x v="4"/>
    </i>
    <i r="3">
      <x v="5"/>
    </i>
    <i r="3">
      <x v="10"/>
    </i>
    <i r="3">
      <x v="11"/>
    </i>
    <i r="2">
      <x v="17"/>
    </i>
    <i r="3">
      <x v="1"/>
    </i>
    <i r="3">
      <x v="3"/>
    </i>
    <i r="3">
      <x v="4"/>
    </i>
    <i r="3">
      <x v="5"/>
    </i>
    <i r="3">
      <x v="10"/>
    </i>
    <i r="3">
      <x v="11"/>
    </i>
    <i r="2">
      <x v="18"/>
    </i>
    <i r="3">
      <x v="7"/>
    </i>
    <i r="2">
      <x v="19"/>
    </i>
    <i r="3">
      <x/>
    </i>
    <i r="2">
      <x v="23"/>
    </i>
    <i r="3">
      <x v="1"/>
    </i>
    <i r="3">
      <x v="3"/>
    </i>
    <i r="3">
      <x v="4"/>
    </i>
    <i r="3">
      <x v="5"/>
    </i>
    <i r="3">
      <x v="10"/>
    </i>
    <i r="3">
      <x v="11"/>
    </i>
    <i r="2">
      <x v="30"/>
    </i>
    <i r="3">
      <x v="4"/>
    </i>
    <i r="2">
      <x v="31"/>
    </i>
    <i r="3">
      <x v="1"/>
    </i>
    <i r="3">
      <x v="3"/>
    </i>
    <i r="3">
      <x v="4"/>
    </i>
    <i r="3">
      <x v="5"/>
    </i>
    <i r="3">
      <x v="7"/>
    </i>
    <i r="3">
      <x v="10"/>
    </i>
    <i r="3">
      <x v="11"/>
    </i>
    <i r="2">
      <x v="32"/>
    </i>
    <i r="3">
      <x v="1"/>
    </i>
    <i r="3">
      <x v="3"/>
    </i>
    <i r="3">
      <x v="4"/>
    </i>
    <i r="3">
      <x v="5"/>
    </i>
    <i r="3">
      <x v="10"/>
    </i>
    <i r="3">
      <x v="11"/>
    </i>
    <i r="2">
      <x v="33"/>
    </i>
    <i r="3">
      <x v="1"/>
    </i>
    <i r="3">
      <x v="3"/>
    </i>
    <i r="3">
      <x v="4"/>
    </i>
    <i r="3">
      <x v="5"/>
    </i>
    <i r="3">
      <x v="10"/>
    </i>
    <i r="3">
      <x v="11"/>
    </i>
    <i r="2">
      <x v="37"/>
    </i>
    <i r="3">
      <x v="4"/>
    </i>
    <i r="1">
      <x v="13"/>
    </i>
    <i r="2">
      <x v="26"/>
    </i>
    <i r="3">
      <x/>
    </i>
    <i r="3">
      <x v="3"/>
    </i>
    <i r="3">
      <x v="8"/>
    </i>
    <i r="1">
      <x v="14"/>
    </i>
    <i r="2">
      <x v="36"/>
    </i>
    <i r="3">
      <x v="4"/>
    </i>
    <i>
      <x v="2"/>
    </i>
    <i r="1">
      <x v="1"/>
    </i>
    <i r="2">
      <x v="20"/>
    </i>
    <i r="3">
      <x v="9"/>
    </i>
    <i r="2">
      <x v="29"/>
    </i>
    <i r="3">
      <x v="9"/>
    </i>
    <i r="1">
      <x v="7"/>
    </i>
    <i r="2">
      <x v="2"/>
    </i>
    <i r="3">
      <x v="9"/>
    </i>
    <i r="1">
      <x v="8"/>
    </i>
    <i r="2">
      <x v="24"/>
    </i>
    <i r="3">
      <x v="9"/>
    </i>
    <i r="1">
      <x v="9"/>
    </i>
    <i r="2">
      <x v="14"/>
    </i>
    <i r="3">
      <x v="9"/>
    </i>
    <i r="1">
      <x v="10"/>
    </i>
    <i r="2">
      <x v="3"/>
    </i>
    <i r="3">
      <x v="9"/>
    </i>
    <i r="2">
      <x v="4"/>
    </i>
    <i r="3">
      <x v="9"/>
    </i>
    <i r="2">
      <x v="5"/>
    </i>
    <i r="3">
      <x v="9"/>
    </i>
    <i r="2">
      <x v="6"/>
    </i>
    <i r="3">
      <x v="9"/>
    </i>
    <i r="2">
      <x v="10"/>
    </i>
    <i r="3">
      <x v="9"/>
    </i>
    <i r="2">
      <x v="11"/>
    </i>
    <i r="3">
      <x v="9"/>
    </i>
    <i r="2">
      <x v="13"/>
    </i>
    <i r="3">
      <x v="9"/>
    </i>
    <i r="2">
      <x v="15"/>
    </i>
    <i r="3">
      <x v="9"/>
    </i>
    <i r="2">
      <x v="16"/>
    </i>
    <i r="3">
      <x v="9"/>
    </i>
    <i r="2">
      <x v="17"/>
    </i>
    <i r="3">
      <x v="9"/>
    </i>
    <i r="2">
      <x v="23"/>
    </i>
    <i r="3">
      <x v="9"/>
    </i>
    <i r="2">
      <x v="31"/>
    </i>
    <i r="3">
      <x v="9"/>
    </i>
    <i r="2">
      <x v="32"/>
    </i>
    <i r="3">
      <x v="9"/>
    </i>
    <i r="2">
      <x v="33"/>
    </i>
    <i r="3">
      <x v="9"/>
    </i>
    <i r="1">
      <x v="12"/>
    </i>
    <i r="2">
      <x v="21"/>
    </i>
    <i r="3">
      <x v="7"/>
    </i>
    <i t="grand">
      <x/>
    </i>
  </rowItems>
  <colFields count="1">
    <field x="-2"/>
  </colFields>
  <colItems count="6">
    <i>
      <x/>
    </i>
    <i i="1">
      <x v="1"/>
    </i>
    <i i="2">
      <x v="2"/>
    </i>
    <i i="3">
      <x v="3"/>
    </i>
    <i i="4">
      <x v="4"/>
    </i>
    <i i="5">
      <x v="5"/>
    </i>
  </colItems>
  <dataFields count="6">
    <dataField name="Sum of Aug-22" fld="8" baseField="0" baseItem="0"/>
    <dataField name="Sum of Sep-22" fld="9" baseField="0" baseItem="0"/>
    <dataField name="Sum of Oct-22" fld="10" baseField="0" baseItem="0"/>
    <dataField name="Sum of Nov-22" fld="11" baseField="0" baseItem="0"/>
    <dataField name="Sum of Dec-22" fld="12" baseField="0" baseItem="0"/>
    <dataField name="Sum of Jan-23" fld="13" baseField="0" baseItem="0"/>
  </dataFields>
  <formats count="114">
    <format dxfId="113">
      <pivotArea collapsedLevelsAreSubtotals="1" fieldPosition="0">
        <references count="3">
          <reference field="0" count="1" selected="0">
            <x v="1"/>
          </reference>
          <reference field="1" count="1" selected="0">
            <x v="1"/>
          </reference>
          <reference field="6" count="3">
            <x v="20"/>
            <x v="25"/>
            <x v="29"/>
          </reference>
        </references>
      </pivotArea>
    </format>
    <format dxfId="112">
      <pivotArea collapsedLevelsAreSubtotals="1" fieldPosition="0">
        <references count="3">
          <reference field="0" count="1" selected="0">
            <x v="1"/>
          </reference>
          <reference field="1" count="1" selected="0">
            <x v="5"/>
          </reference>
          <reference field="6" count="2">
            <x v="27"/>
            <x v="28"/>
          </reference>
        </references>
      </pivotArea>
    </format>
    <format dxfId="111">
      <pivotArea collapsedLevelsAreSubtotals="1" fieldPosition="0">
        <references count="3">
          <reference field="0" count="1" selected="0">
            <x v="1"/>
          </reference>
          <reference field="1" count="1" selected="0">
            <x v="6"/>
          </reference>
          <reference field="6" count="2">
            <x v="1"/>
            <x v="19"/>
          </reference>
        </references>
      </pivotArea>
    </format>
    <format dxfId="110">
      <pivotArea collapsedLevelsAreSubtotals="1" fieldPosition="0">
        <references count="3">
          <reference field="0" count="1" selected="0">
            <x v="1"/>
          </reference>
          <reference field="1" count="1" selected="0">
            <x v="7"/>
          </reference>
          <reference field="6" count="2">
            <x v="2"/>
            <x v="12"/>
          </reference>
        </references>
      </pivotArea>
    </format>
    <format dxfId="109">
      <pivotArea collapsedLevelsAreSubtotals="1" fieldPosition="0">
        <references count="3">
          <reference field="0" count="1" selected="0">
            <x v="1"/>
          </reference>
          <reference field="1" count="1" selected="0">
            <x v="10"/>
          </reference>
          <reference field="6" count="17">
            <x v="3"/>
            <x v="4"/>
            <x v="5"/>
            <x v="6"/>
            <x v="10"/>
            <x v="11"/>
            <x v="13"/>
            <x v="15"/>
            <x v="16"/>
            <x v="17"/>
            <x v="18"/>
            <x v="19"/>
            <x v="23"/>
            <x v="30"/>
            <x v="31"/>
            <x v="32"/>
            <x v="33"/>
          </reference>
        </references>
      </pivotArea>
    </format>
    <format dxfId="108">
      <pivotArea collapsedLevelsAreSubtotals="1" fieldPosition="0">
        <references count="1">
          <reference field="0" count="1">
            <x v="0"/>
          </reference>
        </references>
      </pivotArea>
    </format>
    <format dxfId="107">
      <pivotArea collapsedLevelsAreSubtotals="1" fieldPosition="0">
        <references count="2">
          <reference field="0" count="1" selected="0">
            <x v="0"/>
          </reference>
          <reference field="1" count="1">
            <x v="0"/>
          </reference>
        </references>
      </pivotArea>
    </format>
    <format dxfId="106">
      <pivotArea collapsedLevelsAreSubtotals="1" fieldPosition="0">
        <references count="3">
          <reference field="0" count="1" selected="0">
            <x v="0"/>
          </reference>
          <reference field="1" count="1" selected="0">
            <x v="0"/>
          </reference>
          <reference field="6" count="1">
            <x v="7"/>
          </reference>
        </references>
      </pivotArea>
    </format>
    <format dxfId="105">
      <pivotArea collapsedLevelsAreSubtotals="1" fieldPosition="0">
        <references count="2">
          <reference field="0" count="1" selected="0">
            <x v="0"/>
          </reference>
          <reference field="1" count="1">
            <x v="2"/>
          </reference>
        </references>
      </pivotArea>
    </format>
    <format dxfId="104">
      <pivotArea collapsedLevelsAreSubtotals="1" fieldPosition="0">
        <references count="3">
          <reference field="0" count="1" selected="0">
            <x v="0"/>
          </reference>
          <reference field="1" count="1" selected="0">
            <x v="2"/>
          </reference>
          <reference field="6" count="1">
            <x v="0"/>
          </reference>
        </references>
      </pivotArea>
    </format>
    <format dxfId="103">
      <pivotArea collapsedLevelsAreSubtotals="1" fieldPosition="0">
        <references count="2">
          <reference field="0" count="1" selected="0">
            <x v="0"/>
          </reference>
          <reference field="1" count="1">
            <x v="3"/>
          </reference>
        </references>
      </pivotArea>
    </format>
    <format dxfId="102">
      <pivotArea collapsedLevelsAreSubtotals="1" fieldPosition="0">
        <references count="3">
          <reference field="0" count="1" selected="0">
            <x v="0"/>
          </reference>
          <reference field="1" count="1" selected="0">
            <x v="3"/>
          </reference>
          <reference field="6" count="1">
            <x v="8"/>
          </reference>
        </references>
      </pivotArea>
    </format>
    <format dxfId="101">
      <pivotArea collapsedLevelsAreSubtotals="1" fieldPosition="0">
        <references count="2">
          <reference field="0" count="1" selected="0">
            <x v="0"/>
          </reference>
          <reference field="1" count="1">
            <x v="4"/>
          </reference>
        </references>
      </pivotArea>
    </format>
    <format dxfId="100">
      <pivotArea collapsedLevelsAreSubtotals="1" fieldPosition="0">
        <references count="3">
          <reference field="0" count="1" selected="0">
            <x v="0"/>
          </reference>
          <reference field="1" count="1" selected="0">
            <x v="4"/>
          </reference>
          <reference field="6" count="1">
            <x v="9"/>
          </reference>
        </references>
      </pivotArea>
    </format>
    <format dxfId="99">
      <pivotArea collapsedLevelsAreSubtotals="1" fieldPosition="0">
        <references count="2">
          <reference field="0" count="1" selected="0">
            <x v="0"/>
          </reference>
          <reference field="1" count="1">
            <x v="11"/>
          </reference>
        </references>
      </pivotArea>
    </format>
    <format dxfId="98">
      <pivotArea collapsedLevelsAreSubtotals="1" fieldPosition="0">
        <references count="3">
          <reference field="0" count="1" selected="0">
            <x v="0"/>
          </reference>
          <reference field="1" count="1" selected="0">
            <x v="11"/>
          </reference>
          <reference field="6" count="1">
            <x v="22"/>
          </reference>
        </references>
      </pivotArea>
    </format>
    <format dxfId="97">
      <pivotArea collapsedLevelsAreSubtotals="1" fieldPosition="0">
        <references count="1">
          <reference field="0" count="1">
            <x v="1"/>
          </reference>
        </references>
      </pivotArea>
    </format>
    <format dxfId="96">
      <pivotArea collapsedLevelsAreSubtotals="1" fieldPosition="0">
        <references count="2">
          <reference field="0" count="1" selected="0">
            <x v="1"/>
          </reference>
          <reference field="1" count="1">
            <x v="0"/>
          </reference>
        </references>
      </pivotArea>
    </format>
    <format dxfId="95">
      <pivotArea collapsedLevelsAreSubtotals="1" fieldPosition="0">
        <references count="3">
          <reference field="0" count="1" selected="0">
            <x v="1"/>
          </reference>
          <reference field="1" count="1" selected="0">
            <x v="0"/>
          </reference>
          <reference field="6" count="1">
            <x v="7"/>
          </reference>
        </references>
      </pivotArea>
    </format>
    <format dxfId="94">
      <pivotArea collapsedLevelsAreSubtotals="1" fieldPosition="0">
        <references count="2">
          <reference field="0" count="1" selected="0">
            <x v="1"/>
          </reference>
          <reference field="1" count="1">
            <x v="1"/>
          </reference>
        </references>
      </pivotArea>
    </format>
    <format dxfId="93">
      <pivotArea collapsedLevelsAreSubtotals="1" fieldPosition="0">
        <references count="3">
          <reference field="0" count="1" selected="0">
            <x v="1"/>
          </reference>
          <reference field="1" count="1" selected="0">
            <x v="1"/>
          </reference>
          <reference field="6" count="1">
            <x v="20"/>
          </reference>
        </references>
      </pivotArea>
    </format>
    <format dxfId="92">
      <pivotArea collapsedLevelsAreSubtotals="1" fieldPosition="0">
        <references count="3">
          <reference field="0" count="1" selected="0">
            <x v="1"/>
          </reference>
          <reference field="1" count="1" selected="0">
            <x v="1"/>
          </reference>
          <reference field="6" count="1">
            <x v="25"/>
          </reference>
        </references>
      </pivotArea>
    </format>
    <format dxfId="91">
      <pivotArea collapsedLevelsAreSubtotals="1" fieldPosition="0">
        <references count="3">
          <reference field="0" count="1" selected="0">
            <x v="1"/>
          </reference>
          <reference field="1" count="1" selected="0">
            <x v="1"/>
          </reference>
          <reference field="6" count="1">
            <x v="29"/>
          </reference>
        </references>
      </pivotArea>
    </format>
    <format dxfId="90">
      <pivotArea collapsedLevelsAreSubtotals="1" fieldPosition="0">
        <references count="2">
          <reference field="0" count="1" selected="0">
            <x v="1"/>
          </reference>
          <reference field="1" count="1">
            <x v="5"/>
          </reference>
        </references>
      </pivotArea>
    </format>
    <format dxfId="89">
      <pivotArea collapsedLevelsAreSubtotals="1" fieldPosition="0">
        <references count="3">
          <reference field="0" count="1" selected="0">
            <x v="1"/>
          </reference>
          <reference field="1" count="1" selected="0">
            <x v="5"/>
          </reference>
          <reference field="6" count="1">
            <x v="27"/>
          </reference>
        </references>
      </pivotArea>
    </format>
    <format dxfId="88">
      <pivotArea collapsedLevelsAreSubtotals="1" fieldPosition="0">
        <references count="3">
          <reference field="0" count="1" selected="0">
            <x v="1"/>
          </reference>
          <reference field="1" count="1" selected="0">
            <x v="5"/>
          </reference>
          <reference field="6" count="1">
            <x v="28"/>
          </reference>
        </references>
      </pivotArea>
    </format>
    <format dxfId="87">
      <pivotArea collapsedLevelsAreSubtotals="1" fieldPosition="0">
        <references count="2">
          <reference field="0" count="1" selected="0">
            <x v="1"/>
          </reference>
          <reference field="1" count="1">
            <x v="6"/>
          </reference>
        </references>
      </pivotArea>
    </format>
    <format dxfId="86">
      <pivotArea collapsedLevelsAreSubtotals="1" fieldPosition="0">
        <references count="3">
          <reference field="0" count="1" selected="0">
            <x v="1"/>
          </reference>
          <reference field="1" count="1" selected="0">
            <x v="6"/>
          </reference>
          <reference field="6" count="1">
            <x v="1"/>
          </reference>
        </references>
      </pivotArea>
    </format>
    <format dxfId="85">
      <pivotArea collapsedLevelsAreSubtotals="1" fieldPosition="0">
        <references count="3">
          <reference field="0" count="1" selected="0">
            <x v="1"/>
          </reference>
          <reference field="1" count="1" selected="0">
            <x v="6"/>
          </reference>
          <reference field="6" count="1">
            <x v="19"/>
          </reference>
        </references>
      </pivotArea>
    </format>
    <format dxfId="84">
      <pivotArea collapsedLevelsAreSubtotals="1" fieldPosition="0">
        <references count="3">
          <reference field="0" count="1" selected="0">
            <x v="1"/>
          </reference>
          <reference field="1" count="1" selected="0">
            <x v="6"/>
          </reference>
          <reference field="6" count="1">
            <x v="34"/>
          </reference>
        </references>
      </pivotArea>
    </format>
    <format dxfId="83">
      <pivotArea collapsedLevelsAreSubtotals="1" fieldPosition="0">
        <references count="2">
          <reference field="0" count="1" selected="0">
            <x v="1"/>
          </reference>
          <reference field="1" count="1">
            <x v="7"/>
          </reference>
        </references>
      </pivotArea>
    </format>
    <format dxfId="82">
      <pivotArea collapsedLevelsAreSubtotals="1" fieldPosition="0">
        <references count="3">
          <reference field="0" count="1" selected="0">
            <x v="1"/>
          </reference>
          <reference field="1" count="1" selected="0">
            <x v="7"/>
          </reference>
          <reference field="6" count="1">
            <x v="2"/>
          </reference>
        </references>
      </pivotArea>
    </format>
    <format dxfId="81">
      <pivotArea collapsedLevelsAreSubtotals="1" fieldPosition="0">
        <references count="3">
          <reference field="0" count="1" selected="0">
            <x v="1"/>
          </reference>
          <reference field="1" count="1" selected="0">
            <x v="7"/>
          </reference>
          <reference field="6" count="1">
            <x v="12"/>
          </reference>
        </references>
      </pivotArea>
    </format>
    <format dxfId="80">
      <pivotArea collapsedLevelsAreSubtotals="1" fieldPosition="0">
        <references count="2">
          <reference field="0" count="1" selected="0">
            <x v="1"/>
          </reference>
          <reference field="1" count="1">
            <x v="8"/>
          </reference>
        </references>
      </pivotArea>
    </format>
    <format dxfId="79">
      <pivotArea collapsedLevelsAreSubtotals="1" fieldPosition="0">
        <references count="3">
          <reference field="0" count="1" selected="0">
            <x v="1"/>
          </reference>
          <reference field="1" count="1" selected="0">
            <x v="8"/>
          </reference>
          <reference field="6" count="1">
            <x v="24"/>
          </reference>
        </references>
      </pivotArea>
    </format>
    <format dxfId="78">
      <pivotArea collapsedLevelsAreSubtotals="1" fieldPosition="0">
        <references count="2">
          <reference field="0" count="1" selected="0">
            <x v="1"/>
          </reference>
          <reference field="1" count="1">
            <x v="9"/>
          </reference>
        </references>
      </pivotArea>
    </format>
    <format dxfId="77">
      <pivotArea collapsedLevelsAreSubtotals="1" fieldPosition="0">
        <references count="3">
          <reference field="0" count="1" selected="0">
            <x v="1"/>
          </reference>
          <reference field="1" count="1" selected="0">
            <x v="9"/>
          </reference>
          <reference field="6" count="1">
            <x v="14"/>
          </reference>
        </references>
      </pivotArea>
    </format>
    <format dxfId="76">
      <pivotArea collapsedLevelsAreSubtotals="1" fieldPosition="0">
        <references count="2">
          <reference field="0" count="1" selected="0">
            <x v="1"/>
          </reference>
          <reference field="1" count="1">
            <x v="10"/>
          </reference>
        </references>
      </pivotArea>
    </format>
    <format dxfId="75">
      <pivotArea collapsedLevelsAreSubtotals="1" fieldPosition="0">
        <references count="3">
          <reference field="0" count="1" selected="0">
            <x v="1"/>
          </reference>
          <reference field="1" count="1" selected="0">
            <x v="10"/>
          </reference>
          <reference field="6" count="1">
            <x v="3"/>
          </reference>
        </references>
      </pivotArea>
    </format>
    <format dxfId="74">
      <pivotArea collapsedLevelsAreSubtotals="1" fieldPosition="0">
        <references count="3">
          <reference field="0" count="1" selected="0">
            <x v="1"/>
          </reference>
          <reference field="1" count="1" selected="0">
            <x v="10"/>
          </reference>
          <reference field="6" count="1">
            <x v="4"/>
          </reference>
        </references>
      </pivotArea>
    </format>
    <format dxfId="73">
      <pivotArea collapsedLevelsAreSubtotals="1" fieldPosition="0">
        <references count="3">
          <reference field="0" count="1" selected="0">
            <x v="1"/>
          </reference>
          <reference field="1" count="1" selected="0">
            <x v="10"/>
          </reference>
          <reference field="6" count="1">
            <x v="5"/>
          </reference>
        </references>
      </pivotArea>
    </format>
    <format dxfId="72">
      <pivotArea collapsedLevelsAreSubtotals="1" fieldPosition="0">
        <references count="3">
          <reference field="0" count="1" selected="0">
            <x v="1"/>
          </reference>
          <reference field="1" count="1" selected="0">
            <x v="10"/>
          </reference>
          <reference field="6" count="1">
            <x v="6"/>
          </reference>
        </references>
      </pivotArea>
    </format>
    <format dxfId="71">
      <pivotArea collapsedLevelsAreSubtotals="1" fieldPosition="0">
        <references count="3">
          <reference field="0" count="1" selected="0">
            <x v="1"/>
          </reference>
          <reference field="1" count="1" selected="0">
            <x v="10"/>
          </reference>
          <reference field="6" count="1">
            <x v="10"/>
          </reference>
        </references>
      </pivotArea>
    </format>
    <format dxfId="70">
      <pivotArea collapsedLevelsAreSubtotals="1" fieldPosition="0">
        <references count="3">
          <reference field="0" count="1" selected="0">
            <x v="1"/>
          </reference>
          <reference field="1" count="1" selected="0">
            <x v="10"/>
          </reference>
          <reference field="6" count="1">
            <x v="11"/>
          </reference>
        </references>
      </pivotArea>
    </format>
    <format dxfId="69">
      <pivotArea collapsedLevelsAreSubtotals="1" fieldPosition="0">
        <references count="3">
          <reference field="0" count="1" selected="0">
            <x v="1"/>
          </reference>
          <reference field="1" count="1" selected="0">
            <x v="10"/>
          </reference>
          <reference field="6" count="1">
            <x v="13"/>
          </reference>
        </references>
      </pivotArea>
    </format>
    <format dxfId="68">
      <pivotArea collapsedLevelsAreSubtotals="1" fieldPosition="0">
        <references count="3">
          <reference field="0" count="1" selected="0">
            <x v="1"/>
          </reference>
          <reference field="1" count="1" selected="0">
            <x v="10"/>
          </reference>
          <reference field="6" count="1">
            <x v="15"/>
          </reference>
        </references>
      </pivotArea>
    </format>
    <format dxfId="67">
      <pivotArea collapsedLevelsAreSubtotals="1" fieldPosition="0">
        <references count="3">
          <reference field="0" count="1" selected="0">
            <x v="1"/>
          </reference>
          <reference field="1" count="1" selected="0">
            <x v="10"/>
          </reference>
          <reference field="6" count="1">
            <x v="16"/>
          </reference>
        </references>
      </pivotArea>
    </format>
    <format dxfId="66">
      <pivotArea collapsedLevelsAreSubtotals="1" fieldPosition="0">
        <references count="3">
          <reference field="0" count="1" selected="0">
            <x v="1"/>
          </reference>
          <reference field="1" count="1" selected="0">
            <x v="10"/>
          </reference>
          <reference field="6" count="1">
            <x v="17"/>
          </reference>
        </references>
      </pivotArea>
    </format>
    <format dxfId="65">
      <pivotArea collapsedLevelsAreSubtotals="1" fieldPosition="0">
        <references count="3">
          <reference field="0" count="1" selected="0">
            <x v="1"/>
          </reference>
          <reference field="1" count="1" selected="0">
            <x v="10"/>
          </reference>
          <reference field="6" count="1">
            <x v="18"/>
          </reference>
        </references>
      </pivotArea>
    </format>
    <format dxfId="64">
      <pivotArea collapsedLevelsAreSubtotals="1" fieldPosition="0">
        <references count="3">
          <reference field="0" count="1" selected="0">
            <x v="1"/>
          </reference>
          <reference field="1" count="1" selected="0">
            <x v="10"/>
          </reference>
          <reference field="6" count="1">
            <x v="19"/>
          </reference>
        </references>
      </pivotArea>
    </format>
    <format dxfId="63">
      <pivotArea collapsedLevelsAreSubtotals="1" fieldPosition="0">
        <references count="3">
          <reference field="0" count="1" selected="0">
            <x v="1"/>
          </reference>
          <reference field="1" count="1" selected="0">
            <x v="10"/>
          </reference>
          <reference field="6" count="1">
            <x v="23"/>
          </reference>
        </references>
      </pivotArea>
    </format>
    <format dxfId="62">
      <pivotArea collapsedLevelsAreSubtotals="1" fieldPosition="0">
        <references count="3">
          <reference field="0" count="1" selected="0">
            <x v="1"/>
          </reference>
          <reference field="1" count="1" selected="0">
            <x v="10"/>
          </reference>
          <reference field="6" count="1">
            <x v="30"/>
          </reference>
        </references>
      </pivotArea>
    </format>
    <format dxfId="61">
      <pivotArea collapsedLevelsAreSubtotals="1" fieldPosition="0">
        <references count="3">
          <reference field="0" count="1" selected="0">
            <x v="1"/>
          </reference>
          <reference field="1" count="1" selected="0">
            <x v="10"/>
          </reference>
          <reference field="6" count="1">
            <x v="31"/>
          </reference>
        </references>
      </pivotArea>
    </format>
    <format dxfId="60">
      <pivotArea collapsedLevelsAreSubtotals="1" fieldPosition="0">
        <references count="3">
          <reference field="0" count="1" selected="0">
            <x v="1"/>
          </reference>
          <reference field="1" count="1" selected="0">
            <x v="10"/>
          </reference>
          <reference field="6" count="1">
            <x v="32"/>
          </reference>
        </references>
      </pivotArea>
    </format>
    <format dxfId="59">
      <pivotArea collapsedLevelsAreSubtotals="1" fieldPosition="0">
        <references count="3">
          <reference field="0" count="1" selected="0">
            <x v="1"/>
          </reference>
          <reference field="1" count="1" selected="0">
            <x v="10"/>
          </reference>
          <reference field="6" count="1">
            <x v="33"/>
          </reference>
        </references>
      </pivotArea>
    </format>
    <format dxfId="58">
      <pivotArea collapsedLevelsAreSubtotals="1" fieldPosition="0">
        <references count="2">
          <reference field="0" count="1" selected="0">
            <x v="1"/>
          </reference>
          <reference field="1" count="1">
            <x v="13"/>
          </reference>
        </references>
      </pivotArea>
    </format>
    <format dxfId="57">
      <pivotArea collapsedLevelsAreSubtotals="1" fieldPosition="0">
        <references count="3">
          <reference field="0" count="1" selected="0">
            <x v="1"/>
          </reference>
          <reference field="1" count="1" selected="0">
            <x v="13"/>
          </reference>
          <reference field="6" count="1">
            <x v="26"/>
          </reference>
        </references>
      </pivotArea>
    </format>
    <format dxfId="56">
      <pivotArea collapsedLevelsAreSubtotals="1" fieldPosition="0">
        <references count="1">
          <reference field="0" count="1">
            <x v="2"/>
          </reference>
        </references>
      </pivotArea>
    </format>
    <format dxfId="55">
      <pivotArea collapsedLevelsAreSubtotals="1" fieldPosition="0">
        <references count="2">
          <reference field="0" count="1" selected="0">
            <x v="2"/>
          </reference>
          <reference field="1" count="1">
            <x v="12"/>
          </reference>
        </references>
      </pivotArea>
    </format>
    <format dxfId="54">
      <pivotArea collapsedLevelsAreSubtotals="1" fieldPosition="0">
        <references count="3">
          <reference field="0" count="1" selected="0">
            <x v="2"/>
          </reference>
          <reference field="1" count="1" selected="0">
            <x v="12"/>
          </reference>
          <reference field="6" count="1">
            <x v="21"/>
          </reference>
        </references>
      </pivotArea>
    </format>
    <format dxfId="53">
      <pivotArea outline="0" collapsedLevelsAreSubtotals="1" fieldPosition="0"/>
    </format>
    <format dxfId="52">
      <pivotArea dataOnly="0" labelOnly="1" outline="0" fieldPosition="0">
        <references count="1">
          <reference field="4294967294" count="4">
            <x v="0"/>
            <x v="1"/>
            <x v="2"/>
            <x v="3"/>
          </reference>
        </references>
      </pivotArea>
    </format>
    <format dxfId="51">
      <pivotArea field="0" type="button" dataOnly="0" labelOnly="1" outline="0" axis="axisRow" fieldPosition="0"/>
    </format>
    <format dxfId="50">
      <pivotArea dataOnly="0" labelOnly="1" outline="0" fieldPosition="0">
        <references count="1">
          <reference field="4294967294" count="4">
            <x v="0"/>
            <x v="1"/>
            <x v="2"/>
            <x v="3"/>
          </reference>
        </references>
      </pivotArea>
    </format>
    <format dxfId="49">
      <pivotArea collapsedLevelsAreSubtotals="1" fieldPosition="0">
        <references count="1">
          <reference field="0" count="1">
            <x v="0"/>
          </reference>
        </references>
      </pivotArea>
    </format>
    <format dxfId="48">
      <pivotArea dataOnly="0" labelOnly="1" fieldPosition="0">
        <references count="1">
          <reference field="0" count="1">
            <x v="0"/>
          </reference>
        </references>
      </pivotArea>
    </format>
    <format dxfId="47">
      <pivotArea collapsedLevelsAreSubtotals="1" fieldPosition="0">
        <references count="1">
          <reference field="0" count="1">
            <x v="1"/>
          </reference>
        </references>
      </pivotArea>
    </format>
    <format dxfId="46">
      <pivotArea dataOnly="0" labelOnly="1" fieldPosition="0">
        <references count="1">
          <reference field="0" count="1">
            <x v="1"/>
          </reference>
        </references>
      </pivotArea>
    </format>
    <format dxfId="45">
      <pivotArea collapsedLevelsAreSubtotals="1" fieldPosition="0">
        <references count="1">
          <reference field="0" count="1">
            <x v="2"/>
          </reference>
        </references>
      </pivotArea>
    </format>
    <format dxfId="44">
      <pivotArea dataOnly="0" labelOnly="1" fieldPosition="0">
        <references count="1">
          <reference field="0" count="1">
            <x v="2"/>
          </reference>
        </references>
      </pivotArea>
    </format>
    <format dxfId="43">
      <pivotArea collapsedLevelsAreSubtotals="1" fieldPosition="0">
        <references count="1">
          <reference field="0" count="1">
            <x v="0"/>
          </reference>
        </references>
      </pivotArea>
    </format>
    <format dxfId="42">
      <pivotArea dataOnly="0" labelOnly="1" fieldPosition="0">
        <references count="1">
          <reference field="0" count="1">
            <x v="0"/>
          </reference>
        </references>
      </pivotArea>
    </format>
    <format dxfId="41">
      <pivotArea collapsedLevelsAreSubtotals="1" fieldPosition="0">
        <references count="2">
          <reference field="0" count="1" selected="0">
            <x v="0"/>
          </reference>
          <reference field="1" count="1">
            <x v="0"/>
          </reference>
        </references>
      </pivotArea>
    </format>
    <format dxfId="40">
      <pivotArea dataOnly="0" labelOnly="1" fieldPosition="0">
        <references count="2">
          <reference field="0" count="1" selected="0">
            <x v="0"/>
          </reference>
          <reference field="1" count="1">
            <x v="0"/>
          </reference>
        </references>
      </pivotArea>
    </format>
    <format dxfId="39">
      <pivotArea collapsedLevelsAreSubtotals="1" fieldPosition="0">
        <references count="2">
          <reference field="0" count="1" selected="0">
            <x v="0"/>
          </reference>
          <reference field="1" count="1">
            <x v="2"/>
          </reference>
        </references>
      </pivotArea>
    </format>
    <format dxfId="38">
      <pivotArea dataOnly="0" labelOnly="1" fieldPosition="0">
        <references count="2">
          <reference field="0" count="1" selected="0">
            <x v="0"/>
          </reference>
          <reference field="1" count="1">
            <x v="2"/>
          </reference>
        </references>
      </pivotArea>
    </format>
    <format dxfId="37">
      <pivotArea collapsedLevelsAreSubtotals="1" fieldPosition="0">
        <references count="2">
          <reference field="0" count="1" selected="0">
            <x v="0"/>
          </reference>
          <reference field="1" count="1">
            <x v="3"/>
          </reference>
        </references>
      </pivotArea>
    </format>
    <format dxfId="36">
      <pivotArea dataOnly="0" labelOnly="1" fieldPosition="0">
        <references count="2">
          <reference field="0" count="1" selected="0">
            <x v="0"/>
          </reference>
          <reference field="1" count="1">
            <x v="3"/>
          </reference>
        </references>
      </pivotArea>
    </format>
    <format dxfId="35">
      <pivotArea collapsedLevelsAreSubtotals="1" fieldPosition="0">
        <references count="2">
          <reference field="0" count="1" selected="0">
            <x v="0"/>
          </reference>
          <reference field="1" count="1">
            <x v="4"/>
          </reference>
        </references>
      </pivotArea>
    </format>
    <format dxfId="34">
      <pivotArea dataOnly="0" labelOnly="1" fieldPosition="0">
        <references count="2">
          <reference field="0" count="1" selected="0">
            <x v="0"/>
          </reference>
          <reference field="1" count="1">
            <x v="4"/>
          </reference>
        </references>
      </pivotArea>
    </format>
    <format dxfId="33">
      <pivotArea collapsedLevelsAreSubtotals="1" fieldPosition="0">
        <references count="2">
          <reference field="0" count="1" selected="0">
            <x v="0"/>
          </reference>
          <reference field="1" count="1">
            <x v="11"/>
          </reference>
        </references>
      </pivotArea>
    </format>
    <format dxfId="32">
      <pivotArea dataOnly="0" labelOnly="1" fieldPosition="0">
        <references count="2">
          <reference field="0" count="1" selected="0">
            <x v="0"/>
          </reference>
          <reference field="1" count="1">
            <x v="11"/>
          </reference>
        </references>
      </pivotArea>
    </format>
    <format dxfId="31">
      <pivotArea collapsedLevelsAreSubtotals="1" fieldPosition="0">
        <references count="2">
          <reference field="0" count="1" selected="0">
            <x v="1"/>
          </reference>
          <reference field="1" count="1">
            <x v="0"/>
          </reference>
        </references>
      </pivotArea>
    </format>
    <format dxfId="30">
      <pivotArea dataOnly="0" labelOnly="1" fieldPosition="0">
        <references count="2">
          <reference field="0" count="1" selected="0">
            <x v="1"/>
          </reference>
          <reference field="1" count="1">
            <x v="0"/>
          </reference>
        </references>
      </pivotArea>
    </format>
    <format dxfId="29">
      <pivotArea collapsedLevelsAreSubtotals="1" fieldPosition="0">
        <references count="2">
          <reference field="0" count="1" selected="0">
            <x v="1"/>
          </reference>
          <reference field="1" count="1">
            <x v="1"/>
          </reference>
        </references>
      </pivotArea>
    </format>
    <format dxfId="28">
      <pivotArea dataOnly="0" labelOnly="1" fieldPosition="0">
        <references count="2">
          <reference field="0" count="1" selected="0">
            <x v="1"/>
          </reference>
          <reference field="1" count="1">
            <x v="1"/>
          </reference>
        </references>
      </pivotArea>
    </format>
    <format dxfId="27">
      <pivotArea collapsedLevelsAreSubtotals="1" fieldPosition="0">
        <references count="2">
          <reference field="0" count="1" selected="0">
            <x v="1"/>
          </reference>
          <reference field="1" count="1">
            <x v="5"/>
          </reference>
        </references>
      </pivotArea>
    </format>
    <format dxfId="26">
      <pivotArea dataOnly="0" labelOnly="1" fieldPosition="0">
        <references count="2">
          <reference field="0" count="1" selected="0">
            <x v="1"/>
          </reference>
          <reference field="1" count="1">
            <x v="5"/>
          </reference>
        </references>
      </pivotArea>
    </format>
    <format dxfId="25">
      <pivotArea collapsedLevelsAreSubtotals="1" fieldPosition="0">
        <references count="2">
          <reference field="0" count="1" selected="0">
            <x v="1"/>
          </reference>
          <reference field="1" count="1">
            <x v="6"/>
          </reference>
        </references>
      </pivotArea>
    </format>
    <format dxfId="24">
      <pivotArea dataOnly="0" labelOnly="1" fieldPosition="0">
        <references count="2">
          <reference field="0" count="1" selected="0">
            <x v="1"/>
          </reference>
          <reference field="1" count="1">
            <x v="6"/>
          </reference>
        </references>
      </pivotArea>
    </format>
    <format dxfId="23">
      <pivotArea collapsedLevelsAreSubtotals="1" fieldPosition="0">
        <references count="2">
          <reference field="0" count="1" selected="0">
            <x v="1"/>
          </reference>
          <reference field="1" count="1">
            <x v="7"/>
          </reference>
        </references>
      </pivotArea>
    </format>
    <format dxfId="22">
      <pivotArea dataOnly="0" labelOnly="1" fieldPosition="0">
        <references count="2">
          <reference field="0" count="1" selected="0">
            <x v="1"/>
          </reference>
          <reference field="1" count="1">
            <x v="7"/>
          </reference>
        </references>
      </pivotArea>
    </format>
    <format dxfId="21">
      <pivotArea collapsedLevelsAreSubtotals="1" fieldPosition="0">
        <references count="2">
          <reference field="0" count="1" selected="0">
            <x v="1"/>
          </reference>
          <reference field="1" count="1">
            <x v="8"/>
          </reference>
        </references>
      </pivotArea>
    </format>
    <format dxfId="20">
      <pivotArea dataOnly="0" labelOnly="1" fieldPosition="0">
        <references count="2">
          <reference field="0" count="1" selected="0">
            <x v="1"/>
          </reference>
          <reference field="1" count="1">
            <x v="8"/>
          </reference>
        </references>
      </pivotArea>
    </format>
    <format dxfId="19">
      <pivotArea collapsedLevelsAreSubtotals="1" fieldPosition="0">
        <references count="2">
          <reference field="0" count="1" selected="0">
            <x v="1"/>
          </reference>
          <reference field="1" count="1">
            <x v="9"/>
          </reference>
        </references>
      </pivotArea>
    </format>
    <format dxfId="18">
      <pivotArea dataOnly="0" labelOnly="1" fieldPosition="0">
        <references count="2">
          <reference field="0" count="1" selected="0">
            <x v="1"/>
          </reference>
          <reference field="1" count="1">
            <x v="9"/>
          </reference>
        </references>
      </pivotArea>
    </format>
    <format dxfId="17">
      <pivotArea collapsedLevelsAreSubtotals="1" fieldPosition="0">
        <references count="2">
          <reference field="0" count="1" selected="0">
            <x v="1"/>
          </reference>
          <reference field="1" count="1">
            <x v="10"/>
          </reference>
        </references>
      </pivotArea>
    </format>
    <format dxfId="16">
      <pivotArea dataOnly="0" labelOnly="1" fieldPosition="0">
        <references count="2">
          <reference field="0" count="1" selected="0">
            <x v="1"/>
          </reference>
          <reference field="1" count="1">
            <x v="10"/>
          </reference>
        </references>
      </pivotArea>
    </format>
    <format dxfId="15">
      <pivotArea collapsedLevelsAreSubtotals="1" fieldPosition="0">
        <references count="2">
          <reference field="0" count="1" selected="0">
            <x v="1"/>
          </reference>
          <reference field="1" count="1">
            <x v="13"/>
          </reference>
        </references>
      </pivotArea>
    </format>
    <format dxfId="14">
      <pivotArea dataOnly="0" labelOnly="1" fieldPosition="0">
        <references count="2">
          <reference field="0" count="1" selected="0">
            <x v="1"/>
          </reference>
          <reference field="1" count="1">
            <x v="13"/>
          </reference>
        </references>
      </pivotArea>
    </format>
    <format dxfId="13">
      <pivotArea collapsedLevelsAreSubtotals="1" fieldPosition="0">
        <references count="2">
          <reference field="0" count="1" selected="0">
            <x v="2"/>
          </reference>
          <reference field="1" count="1">
            <x v="12"/>
          </reference>
        </references>
      </pivotArea>
    </format>
    <format dxfId="12">
      <pivotArea dataOnly="0" labelOnly="1" fieldPosition="0">
        <references count="2">
          <reference field="0" count="1" selected="0">
            <x v="2"/>
          </reference>
          <reference field="1" count="1">
            <x v="12"/>
          </reference>
        </references>
      </pivotArea>
    </format>
    <format dxfId="11">
      <pivotArea dataOnly="0" labelOnly="1" outline="0" fieldPosition="0">
        <references count="1">
          <reference field="4294967294" count="4">
            <x v="0"/>
            <x v="1"/>
            <x v="2"/>
            <x v="3"/>
          </reference>
        </references>
      </pivotArea>
    </format>
    <format dxfId="10">
      <pivotArea dataOnly="0" labelOnly="1" outline="0" fieldPosition="0">
        <references count="1">
          <reference field="4294967294" count="1">
            <x v="4"/>
          </reference>
        </references>
      </pivotArea>
    </format>
    <format dxfId="9">
      <pivotArea dataOnly="0" labelOnly="1" outline="0" fieldPosition="0">
        <references count="1">
          <reference field="4294967294" count="1">
            <x v="5"/>
          </reference>
        </references>
      </pivotArea>
    </format>
    <format dxfId="8">
      <pivotArea dataOnly="0" labelOnly="1" fieldPosition="0">
        <references count="2">
          <reference field="0" count="1" selected="0">
            <x v="2"/>
          </reference>
          <reference field="1" count="1">
            <x v="0"/>
          </reference>
        </references>
      </pivotArea>
    </format>
    <format dxfId="7">
      <pivotArea dataOnly="0" labelOnly="1" fieldPosition="0">
        <references count="2">
          <reference field="0" count="1" selected="0">
            <x v="2"/>
          </reference>
          <reference field="1" count="1">
            <x v="1"/>
          </reference>
        </references>
      </pivotArea>
    </format>
    <format dxfId="6">
      <pivotArea dataOnly="0" labelOnly="1" fieldPosition="0">
        <references count="2">
          <reference field="0" count="1" selected="0">
            <x v="2"/>
          </reference>
          <reference field="1" count="1">
            <x v="7"/>
          </reference>
        </references>
      </pivotArea>
    </format>
    <format dxfId="5">
      <pivotArea dataOnly="0" labelOnly="1" fieldPosition="0">
        <references count="2">
          <reference field="0" count="1" selected="0">
            <x v="2"/>
          </reference>
          <reference field="1" count="1">
            <x v="8"/>
          </reference>
        </references>
      </pivotArea>
    </format>
    <format dxfId="4">
      <pivotArea dataOnly="0" labelOnly="1" fieldPosition="0">
        <references count="2">
          <reference field="0" count="1" selected="0">
            <x v="2"/>
          </reference>
          <reference field="1" count="1">
            <x v="9"/>
          </reference>
        </references>
      </pivotArea>
    </format>
    <format dxfId="3">
      <pivotArea dataOnly="0" labelOnly="1" fieldPosition="0">
        <references count="2">
          <reference field="0" count="1" selected="0">
            <x v="2"/>
          </reference>
          <reference field="1" count="1">
            <x v="10"/>
          </reference>
        </references>
      </pivotArea>
    </format>
    <format dxfId="2">
      <pivotArea dataOnly="0" labelOnly="1" fieldPosition="0">
        <references count="2">
          <reference field="0" count="1" selected="0">
            <x v="0"/>
          </reference>
          <reference field="1" count="1">
            <x v="6"/>
          </reference>
        </references>
      </pivotArea>
    </format>
    <format dxfId="1">
      <pivotArea dataOnly="0" labelOnly="1" fieldPosition="0">
        <references count="2">
          <reference field="0" count="1" selected="0">
            <x v="0"/>
          </reference>
          <reference field="1" count="1">
            <x v="14"/>
          </reference>
        </references>
      </pivotArea>
    </format>
    <format dxfId="0">
      <pivotArea dataOnly="0" labelOnly="1" fieldPosition="0">
        <references count="2">
          <reference field="0" count="1" selected="0">
            <x v="1"/>
          </reference>
          <reference field="1" count="1">
            <x v="1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5793-72BD-4AE3-9562-D111D02BA0F9}">
  <sheetPr>
    <tabColor rgb="FF00BABD"/>
  </sheetPr>
  <dimension ref="A1:Q164"/>
  <sheetViews>
    <sheetView topLeftCell="A19" workbookViewId="0">
      <selection activeCell="L123" sqref="L123"/>
    </sheetView>
  </sheetViews>
  <sheetFormatPr defaultColWidth="0" defaultRowHeight="15" zeroHeight="1" x14ac:dyDescent="0.25"/>
  <cols>
    <col min="1" max="1" width="1.5703125" style="5" customWidth="1"/>
    <col min="2" max="2" width="22.28515625" style="5" bestFit="1" customWidth="1"/>
    <col min="3" max="3" width="13.28515625" style="5" bestFit="1" customWidth="1"/>
    <col min="4" max="4" width="13.7109375" style="5" bestFit="1" customWidth="1"/>
    <col min="5" max="5" width="13.85546875" style="5" bestFit="1" customWidth="1"/>
    <col min="6" max="6" width="13.5703125" style="5" bestFit="1" customWidth="1"/>
    <col min="7" max="16" width="12" style="5" customWidth="1"/>
    <col min="17" max="17" width="0.85546875" style="5" customWidth="1"/>
    <col min="18" max="16384" width="9.140625" style="5" hidden="1"/>
  </cols>
  <sheetData>
    <row r="1" spans="1:17" ht="5.25" customHeight="1" thickBot="1" x14ac:dyDescent="0.3">
      <c r="B1" s="8"/>
      <c r="C1" s="8"/>
      <c r="D1" s="8"/>
      <c r="E1" s="8"/>
      <c r="F1" s="8"/>
      <c r="G1" s="8"/>
      <c r="H1" s="8"/>
      <c r="I1" s="8"/>
      <c r="J1" s="8"/>
      <c r="K1" s="8"/>
      <c r="L1" s="8"/>
      <c r="M1" s="8"/>
      <c r="N1" s="8"/>
      <c r="O1" s="8"/>
      <c r="P1" s="8"/>
    </row>
    <row r="2" spans="1:17" ht="18.75" customHeight="1" x14ac:dyDescent="0.25">
      <c r="A2" s="16"/>
      <c r="B2" s="86" t="s">
        <v>600</v>
      </c>
      <c r="C2" s="87"/>
      <c r="D2" s="87"/>
      <c r="E2" s="87"/>
      <c r="F2" s="87"/>
      <c r="G2" s="87"/>
      <c r="H2" s="87"/>
      <c r="I2" s="87"/>
      <c r="J2" s="87"/>
      <c r="K2" s="87"/>
      <c r="L2" s="87"/>
      <c r="M2" s="87"/>
      <c r="N2" s="87"/>
      <c r="O2" s="87"/>
      <c r="P2" s="88"/>
      <c r="Q2" s="6"/>
    </row>
    <row r="3" spans="1:17" x14ac:dyDescent="0.25">
      <c r="A3" s="16"/>
      <c r="B3" s="89"/>
      <c r="C3" s="90"/>
      <c r="D3" s="90"/>
      <c r="E3" s="90"/>
      <c r="F3" s="90"/>
      <c r="G3" s="90"/>
      <c r="H3" s="90"/>
      <c r="I3" s="90"/>
      <c r="J3" s="90"/>
      <c r="K3" s="90"/>
      <c r="L3" s="90"/>
      <c r="M3" s="90"/>
      <c r="N3" s="90"/>
      <c r="O3" s="90"/>
      <c r="P3" s="91"/>
      <c r="Q3" s="6"/>
    </row>
    <row r="4" spans="1:17" ht="15.75" thickBot="1" x14ac:dyDescent="0.3">
      <c r="A4" s="16"/>
      <c r="B4" s="92"/>
      <c r="C4" s="93"/>
      <c r="D4" s="93"/>
      <c r="E4" s="93"/>
      <c r="F4" s="93"/>
      <c r="G4" s="93"/>
      <c r="H4" s="93"/>
      <c r="I4" s="93"/>
      <c r="J4" s="93"/>
      <c r="K4" s="93"/>
      <c r="L4" s="93"/>
      <c r="M4" s="93"/>
      <c r="N4" s="93"/>
      <c r="O4" s="93"/>
      <c r="P4" s="94"/>
      <c r="Q4" s="6"/>
    </row>
    <row r="5" spans="1:17" ht="8.25" customHeight="1" thickBot="1" x14ac:dyDescent="0.3">
      <c r="A5" s="6"/>
      <c r="B5" s="15"/>
      <c r="C5" s="15"/>
      <c r="D5" s="15"/>
      <c r="E5" s="15"/>
      <c r="F5" s="15"/>
      <c r="G5" s="15"/>
      <c r="H5" s="7"/>
      <c r="I5" s="7"/>
      <c r="J5" s="7"/>
      <c r="K5" s="7"/>
      <c r="L5" s="7"/>
      <c r="M5" s="7"/>
      <c r="N5" s="7"/>
      <c r="O5" s="7"/>
      <c r="P5" s="7"/>
    </row>
    <row r="6" spans="1:17" x14ac:dyDescent="0.25">
      <c r="A6" s="16"/>
      <c r="B6" s="18"/>
      <c r="C6" s="19"/>
      <c r="D6" s="19"/>
      <c r="E6" s="19"/>
      <c r="F6" s="19"/>
      <c r="G6" s="19"/>
      <c r="H6" s="19"/>
      <c r="I6" s="19"/>
      <c r="J6" s="19"/>
      <c r="K6" s="19"/>
      <c r="L6" s="19"/>
      <c r="M6" s="19"/>
      <c r="N6" s="19"/>
      <c r="O6" s="19"/>
      <c r="P6" s="20"/>
      <c r="Q6" s="6"/>
    </row>
    <row r="7" spans="1:17" x14ac:dyDescent="0.25">
      <c r="A7" s="16"/>
      <c r="B7" s="21"/>
      <c r="P7" s="22"/>
      <c r="Q7" s="6"/>
    </row>
    <row r="8" spans="1:17" x14ac:dyDescent="0.25">
      <c r="A8" s="16"/>
      <c r="B8" s="21"/>
      <c r="P8" s="22"/>
      <c r="Q8" s="6"/>
    </row>
    <row r="9" spans="1:17" x14ac:dyDescent="0.25">
      <c r="A9" s="16"/>
      <c r="B9" s="21"/>
      <c r="P9" s="22"/>
      <c r="Q9" s="6"/>
    </row>
    <row r="10" spans="1:17" x14ac:dyDescent="0.25">
      <c r="A10" s="16"/>
      <c r="B10" s="21"/>
      <c r="P10" s="22"/>
      <c r="Q10" s="6"/>
    </row>
    <row r="11" spans="1:17" x14ac:dyDescent="0.25">
      <c r="A11" s="16"/>
      <c r="B11" s="21"/>
      <c r="P11" s="22"/>
      <c r="Q11" s="6"/>
    </row>
    <row r="12" spans="1:17" x14ac:dyDescent="0.25">
      <c r="A12" s="16"/>
      <c r="B12" s="21"/>
      <c r="P12" s="22"/>
      <c r="Q12" s="6"/>
    </row>
    <row r="13" spans="1:17" x14ac:dyDescent="0.25">
      <c r="A13" s="16"/>
      <c r="B13" s="21"/>
      <c r="P13" s="22"/>
      <c r="Q13" s="6"/>
    </row>
    <row r="14" spans="1:17" x14ac:dyDescent="0.25">
      <c r="A14" s="16"/>
      <c r="B14" s="21"/>
      <c r="P14" s="22"/>
      <c r="Q14" s="6"/>
    </row>
    <row r="15" spans="1:17" x14ac:dyDescent="0.25">
      <c r="A15" s="16"/>
      <c r="B15" s="21"/>
      <c r="P15" s="22"/>
      <c r="Q15" s="6"/>
    </row>
    <row r="16" spans="1:17" x14ac:dyDescent="0.25">
      <c r="A16" s="16"/>
      <c r="B16" s="21"/>
      <c r="P16" s="22"/>
      <c r="Q16" s="6"/>
    </row>
    <row r="17" spans="1:17" x14ac:dyDescent="0.25">
      <c r="A17" s="16"/>
      <c r="B17" s="21"/>
      <c r="P17" s="22"/>
      <c r="Q17" s="6"/>
    </row>
    <row r="18" spans="1:17" x14ac:dyDescent="0.25">
      <c r="A18" s="16"/>
      <c r="B18" s="21"/>
      <c r="P18" s="22"/>
      <c r="Q18" s="6"/>
    </row>
    <row r="19" spans="1:17" x14ac:dyDescent="0.25">
      <c r="A19" s="16"/>
      <c r="B19" s="21"/>
      <c r="P19" s="22"/>
      <c r="Q19" s="6"/>
    </row>
    <row r="20" spans="1:17" x14ac:dyDescent="0.25">
      <c r="A20" s="16"/>
      <c r="B20" s="21"/>
      <c r="P20" s="22"/>
      <c r="Q20" s="6"/>
    </row>
    <row r="21" spans="1:17" x14ac:dyDescent="0.25">
      <c r="A21" s="16"/>
      <c r="B21" s="21"/>
      <c r="P21" s="22"/>
      <c r="Q21" s="6"/>
    </row>
    <row r="22" spans="1:17" x14ac:dyDescent="0.25">
      <c r="A22" s="16"/>
      <c r="B22" s="21"/>
      <c r="P22" s="22"/>
      <c r="Q22" s="6"/>
    </row>
    <row r="23" spans="1:17" x14ac:dyDescent="0.25">
      <c r="A23" s="16"/>
      <c r="B23" s="21"/>
      <c r="P23" s="22"/>
      <c r="Q23" s="6"/>
    </row>
    <row r="24" spans="1:17" x14ac:dyDescent="0.25">
      <c r="A24" s="16"/>
      <c r="B24" s="21"/>
      <c r="P24" s="22"/>
      <c r="Q24" s="6"/>
    </row>
    <row r="25" spans="1:17" x14ac:dyDescent="0.25">
      <c r="A25" s="16"/>
      <c r="B25" s="23"/>
      <c r="C25" s="8"/>
      <c r="D25" s="8"/>
      <c r="E25" s="8"/>
      <c r="F25" s="8"/>
      <c r="P25" s="22"/>
      <c r="Q25" s="6"/>
    </row>
    <row r="26" spans="1:17" x14ac:dyDescent="0.25">
      <c r="A26" s="17"/>
      <c r="B26" s="95" t="s">
        <v>431</v>
      </c>
      <c r="C26" s="96"/>
      <c r="D26" s="96"/>
      <c r="E26" s="96"/>
      <c r="F26" s="96"/>
      <c r="G26" s="96"/>
      <c r="H26" s="97"/>
      <c r="P26" s="22"/>
      <c r="Q26" s="6"/>
    </row>
    <row r="27" spans="1:17" x14ac:dyDescent="0.25">
      <c r="A27" s="17"/>
      <c r="B27" s="26" t="s">
        <v>392</v>
      </c>
      <c r="C27" s="27">
        <f>'Cost overview by CompanyDept'!B3</f>
        <v>44774</v>
      </c>
      <c r="D27" s="27">
        <f>'Cost overview by CompanyDept'!C3</f>
        <v>44805</v>
      </c>
      <c r="E27" s="27">
        <f>'Cost overview by CompanyDept'!D3</f>
        <v>44835</v>
      </c>
      <c r="F27" s="27">
        <f>'Cost overview by CompanyDept'!E3</f>
        <v>44866</v>
      </c>
      <c r="G27" s="27">
        <f>'Cost overview by CompanyDept'!F3</f>
        <v>44896</v>
      </c>
      <c r="H27" s="27">
        <f>'Cost overview by CompanyDept'!G3</f>
        <v>44927</v>
      </c>
      <c r="P27" s="22"/>
      <c r="Q27" s="6"/>
    </row>
    <row r="28" spans="1:17" x14ac:dyDescent="0.25">
      <c r="A28" s="17"/>
      <c r="B28" s="28" t="s">
        <v>395</v>
      </c>
      <c r="C28" s="29">
        <f>'Cost overview by CompanyDept'!B10</f>
        <v>8383.260031862801</v>
      </c>
      <c r="D28" s="29">
        <f>'Cost overview by CompanyDept'!C10</f>
        <v>7864.2592444824004</v>
      </c>
      <c r="E28" s="29">
        <f>'Cost overview by CompanyDept'!D10</f>
        <v>7898.8836548777999</v>
      </c>
      <c r="F28" s="29">
        <f>'Cost overview by CompanyDept'!E10</f>
        <v>7282.2074128896002</v>
      </c>
      <c r="G28" s="29">
        <f>'Cost overview by CompanyDept'!F10</f>
        <v>8885.7119672283006</v>
      </c>
      <c r="H28" s="29">
        <f>'Cost overview by CompanyDept'!G10</f>
        <v>8909.133341272398</v>
      </c>
      <c r="P28" s="22"/>
      <c r="Q28" s="6"/>
    </row>
    <row r="29" spans="1:17" x14ac:dyDescent="0.25">
      <c r="A29" s="17"/>
      <c r="B29" s="28" t="s">
        <v>394</v>
      </c>
      <c r="C29" s="29">
        <f>'Cost overview by CompanyDept'!B22</f>
        <v>112935.2160934969</v>
      </c>
      <c r="D29" s="29">
        <f>'Cost overview by CompanyDept'!C22</f>
        <v>110896.01284267029</v>
      </c>
      <c r="E29" s="29">
        <f>'Cost overview by CompanyDept'!D22</f>
        <v>113795.13447792688</v>
      </c>
      <c r="F29" s="29">
        <f>'Cost overview by CompanyDept'!E22</f>
        <v>109083.6883045704</v>
      </c>
      <c r="G29" s="29">
        <f>'Cost overview by CompanyDept'!F22</f>
        <v>114127.89462111313</v>
      </c>
      <c r="H29" s="29">
        <f>'Cost overview by CompanyDept'!G22</f>
        <v>112008.54153081629</v>
      </c>
      <c r="P29" s="22"/>
      <c r="Q29" s="6"/>
    </row>
    <row r="30" spans="1:17" x14ac:dyDescent="0.25">
      <c r="A30" s="17"/>
      <c r="B30" s="28" t="s">
        <v>502</v>
      </c>
      <c r="C30" s="29">
        <f>'Cost overview by CompanyDept'!B31</f>
        <v>4018.4815193228005</v>
      </c>
      <c r="D30" s="29">
        <f>'Cost overview by CompanyDept'!C31</f>
        <v>4116.0424695863012</v>
      </c>
      <c r="E30" s="29">
        <f>'Cost overview by CompanyDept'!D31</f>
        <v>3301.6907030074003</v>
      </c>
      <c r="F30" s="29">
        <f>'Cost overview by CompanyDept'!E31</f>
        <v>3604.1101934261997</v>
      </c>
      <c r="G30" s="29">
        <f>'Cost overview by CompanyDept'!F31</f>
        <v>3847.8505710617997</v>
      </c>
      <c r="H30" s="29">
        <f>'Cost overview by CompanyDept'!G31</f>
        <v>3822.4343361538004</v>
      </c>
      <c r="P30" s="22"/>
      <c r="Q30" s="6"/>
    </row>
    <row r="31" spans="1:17" ht="15.75" thickBot="1" x14ac:dyDescent="0.3">
      <c r="A31" s="17"/>
      <c r="B31" s="30" t="s">
        <v>419</v>
      </c>
      <c r="C31" s="31">
        <f t="shared" ref="C31:G31" si="0">SUM(C28:C30)</f>
        <v>125336.95764468249</v>
      </c>
      <c r="D31" s="31">
        <f t="shared" si="0"/>
        <v>122876.31455673899</v>
      </c>
      <c r="E31" s="31">
        <f t="shared" si="0"/>
        <v>124995.7088358121</v>
      </c>
      <c r="F31" s="31">
        <f t="shared" si="0"/>
        <v>119970.0059108862</v>
      </c>
      <c r="G31" s="31">
        <f t="shared" si="0"/>
        <v>126861.45715940323</v>
      </c>
      <c r="H31" s="31">
        <f>SUM(H28:H30)</f>
        <v>124740.10920824249</v>
      </c>
      <c r="I31" s="24"/>
      <c r="J31" s="24"/>
      <c r="K31" s="24"/>
      <c r="L31" s="24"/>
      <c r="M31" s="24"/>
      <c r="N31" s="24"/>
      <c r="O31" s="24"/>
      <c r="P31" s="25"/>
      <c r="Q31" s="6"/>
    </row>
    <row r="32" spans="1:17" x14ac:dyDescent="0.25">
      <c r="A32" s="6"/>
      <c r="B32" s="15"/>
      <c r="C32" s="15"/>
      <c r="D32" s="15"/>
      <c r="E32" s="15"/>
      <c r="F32" s="15"/>
      <c r="G32" s="15"/>
      <c r="H32" s="7"/>
      <c r="I32" s="7"/>
      <c r="J32" s="7"/>
      <c r="K32" s="7"/>
      <c r="L32" s="7"/>
      <c r="M32" s="7"/>
      <c r="N32" s="7"/>
      <c r="O32" s="7"/>
      <c r="P32" s="7"/>
    </row>
    <row r="33" spans="1:16" x14ac:dyDescent="0.25">
      <c r="A33" s="6"/>
      <c r="B33" s="15"/>
      <c r="C33" s="15"/>
      <c r="D33" s="15"/>
      <c r="E33" s="15"/>
      <c r="F33" s="15"/>
      <c r="G33" s="15"/>
      <c r="H33" s="7"/>
      <c r="I33" s="7"/>
      <c r="J33" s="7"/>
      <c r="K33" s="7"/>
      <c r="L33" s="7"/>
      <c r="M33" s="7"/>
      <c r="N33" s="7"/>
      <c r="O33" s="7"/>
      <c r="P33" s="7"/>
    </row>
    <row r="34" spans="1:16" x14ac:dyDescent="0.25">
      <c r="B34" s="7"/>
      <c r="C34" s="7"/>
      <c r="D34" s="7"/>
      <c r="E34" s="7"/>
      <c r="F34" s="7"/>
    </row>
    <row r="35" spans="1:16" x14ac:dyDescent="0.25"/>
    <row r="36" spans="1:16" x14ac:dyDescent="0.25"/>
    <row r="37" spans="1:16" x14ac:dyDescent="0.25"/>
    <row r="38" spans="1:16" x14ac:dyDescent="0.25"/>
    <row r="39" spans="1:16" x14ac:dyDescent="0.25"/>
    <row r="40" spans="1:16" x14ac:dyDescent="0.25"/>
    <row r="41" spans="1:16" x14ac:dyDescent="0.25"/>
    <row r="42" spans="1:16" x14ac:dyDescent="0.25"/>
    <row r="43" spans="1:16" x14ac:dyDescent="0.25"/>
    <row r="44" spans="1:16" x14ac:dyDescent="0.25"/>
    <row r="45" spans="1:16" x14ac:dyDescent="0.25"/>
    <row r="46" spans="1:16" x14ac:dyDescent="0.25"/>
    <row r="47" spans="1:16" x14ac:dyDescent="0.25"/>
    <row r="48" spans="1:16" x14ac:dyDescent="0.25"/>
    <row r="49" spans="1:8" x14ac:dyDescent="0.25"/>
    <row r="50" spans="1:8" x14ac:dyDescent="0.25"/>
    <row r="51" spans="1:8" x14ac:dyDescent="0.25"/>
    <row r="52" spans="1:8" x14ac:dyDescent="0.25">
      <c r="B52" s="8"/>
      <c r="C52" s="8"/>
      <c r="D52" s="8"/>
      <c r="E52" s="8"/>
      <c r="F52" s="8"/>
      <c r="G52" s="8"/>
      <c r="H52" s="8"/>
    </row>
    <row r="53" spans="1:8" x14ac:dyDescent="0.25">
      <c r="A53" s="17"/>
      <c r="B53" s="101" t="s">
        <v>420</v>
      </c>
      <c r="C53" s="96"/>
      <c r="D53" s="96"/>
      <c r="E53" s="96"/>
      <c r="F53" s="96"/>
      <c r="G53" s="96"/>
      <c r="H53" s="97"/>
    </row>
    <row r="54" spans="1:8" x14ac:dyDescent="0.25">
      <c r="A54" s="17"/>
      <c r="B54" s="35" t="s">
        <v>428</v>
      </c>
      <c r="C54" s="27">
        <f>'Cost overview by CompanyDept'!B3</f>
        <v>44774</v>
      </c>
      <c r="D54" s="27">
        <f>'Cost overview by CompanyDept'!C3</f>
        <v>44805</v>
      </c>
      <c r="E54" s="27">
        <f>'Cost overview by CompanyDept'!D3</f>
        <v>44835</v>
      </c>
      <c r="F54" s="27">
        <f>'Cost overview by CompanyDept'!E3</f>
        <v>44866</v>
      </c>
      <c r="G54" s="27">
        <f>'Cost overview by CompanyDept'!F3</f>
        <v>44896</v>
      </c>
      <c r="H54" s="27">
        <f>'Cost overview by CompanyDept'!G3</f>
        <v>44927</v>
      </c>
    </row>
    <row r="55" spans="1:8" x14ac:dyDescent="0.25">
      <c r="A55" s="17"/>
      <c r="B55" s="32" t="str">
        <f>'Cost overview by CompanyDept'!A5</f>
        <v>PACM</v>
      </c>
      <c r="C55" s="29">
        <f>'Cost overview by CompanyDept'!B5</f>
        <v>0</v>
      </c>
      <c r="D55" s="29">
        <f>'Cost overview by CompanyDept'!C5</f>
        <v>0</v>
      </c>
      <c r="E55" s="29">
        <f>'Cost overview by CompanyDept'!D5</f>
        <v>0</v>
      </c>
      <c r="F55" s="29">
        <f>'Cost overview by CompanyDept'!E5</f>
        <v>6.0580981999999999</v>
      </c>
      <c r="G55" s="29">
        <f>'Cost overview by CompanyDept'!F5</f>
        <v>400.9115515963</v>
      </c>
      <c r="H55" s="29">
        <f>'Cost overview by CompanyDept'!G5</f>
        <v>412.71316283550004</v>
      </c>
    </row>
    <row r="56" spans="1:8" x14ac:dyDescent="0.25">
      <c r="A56" s="17"/>
      <c r="B56" s="32" t="str">
        <f>'Cost overview by CompanyDept'!A6</f>
        <v>DESIGN</v>
      </c>
      <c r="C56" s="29">
        <f>'Cost overview by CompanyDept'!B6</f>
        <v>2337.0472638062997</v>
      </c>
      <c r="D56" s="29">
        <f>'Cost overview by CompanyDept'!C6</f>
        <v>2271.7318565266005</v>
      </c>
      <c r="E56" s="29">
        <f>'Cost overview by CompanyDept'!D6</f>
        <v>2353.2026374730003</v>
      </c>
      <c r="F56" s="29">
        <f>'Cost overview by CompanyDept'!E6</f>
        <v>1679.0922835199997</v>
      </c>
      <c r="G56" s="29">
        <f>'Cost overview by CompanyDept'!F6</f>
        <v>1632.4337466799</v>
      </c>
      <c r="H56" s="29">
        <f>'Cost overview by CompanyDept'!G6</f>
        <v>1634.5665319948998</v>
      </c>
    </row>
    <row r="57" spans="1:8" x14ac:dyDescent="0.25">
      <c r="A57" s="17"/>
      <c r="B57" s="32" t="str">
        <f>'Cost overview by CompanyDept'!A7</f>
        <v>DHUB</v>
      </c>
      <c r="C57" s="29">
        <f>'Cost overview by CompanyDept'!B7</f>
        <v>3187.7787807894006</v>
      </c>
      <c r="D57" s="29">
        <f>'Cost overview by CompanyDept'!C7</f>
        <v>2844.6924051716001</v>
      </c>
      <c r="E57" s="29">
        <f>'Cost overview by CompanyDept'!D7</f>
        <v>2723.6566797920996</v>
      </c>
      <c r="F57" s="29">
        <f>'Cost overview by CompanyDept'!E7</f>
        <v>2863.8252332896</v>
      </c>
      <c r="G57" s="29">
        <f>'Cost overview by CompanyDept'!F7</f>
        <v>4028.2098310310998</v>
      </c>
      <c r="H57" s="29">
        <f>'Cost overview by CompanyDept'!G7</f>
        <v>4037.4310618464997</v>
      </c>
    </row>
    <row r="58" spans="1:8" x14ac:dyDescent="0.25">
      <c r="A58" s="17"/>
      <c r="B58" s="32" t="str">
        <f>'Cost overview by CompanyDept'!A8</f>
        <v>DISE</v>
      </c>
      <c r="C58" s="29">
        <f>'Cost overview by CompanyDept'!B8</f>
        <v>339.11216027820001</v>
      </c>
      <c r="D58" s="29">
        <f>'Cost overview by CompanyDept'!C8</f>
        <v>310.07495849439999</v>
      </c>
      <c r="E58" s="29">
        <f>'Cost overview by CompanyDept'!D8</f>
        <v>303.06335960839999</v>
      </c>
      <c r="F58" s="29">
        <f>'Cost overview by CompanyDept'!E8</f>
        <v>295.19528646369997</v>
      </c>
      <c r="G58" s="29">
        <f>'Cost overview by CompanyDept'!F8</f>
        <v>305.45434707239997</v>
      </c>
      <c r="H58" s="29">
        <f>'Cost overview by CompanyDept'!G8</f>
        <v>305.77170175150002</v>
      </c>
    </row>
    <row r="59" spans="1:8" x14ac:dyDescent="0.25">
      <c r="A59" s="17"/>
      <c r="B59" s="32" t="str">
        <f>'Cost overview by CompanyDept'!A9</f>
        <v>PMO</v>
      </c>
      <c r="C59" s="29">
        <f>'Cost overview by CompanyDept'!B9</f>
        <v>2519.3218269888998</v>
      </c>
      <c r="D59" s="29">
        <f>'Cost overview by CompanyDept'!C9</f>
        <v>2437.7600242898002</v>
      </c>
      <c r="E59" s="29">
        <f>'Cost overview by CompanyDept'!D9</f>
        <v>2518.9609780043002</v>
      </c>
      <c r="F59" s="29">
        <f>'Cost overview by CompanyDept'!E9</f>
        <v>2438.0365114163001</v>
      </c>
      <c r="G59" s="29">
        <f>'Cost overview by CompanyDept'!F9</f>
        <v>2518.7024908486001</v>
      </c>
      <c r="H59" s="29">
        <f>'Cost overview by CompanyDept'!G9</f>
        <v>2518.6508828440001</v>
      </c>
    </row>
    <row r="60" spans="1:8" x14ac:dyDescent="0.25">
      <c r="A60" s="17"/>
      <c r="B60" s="33" t="s">
        <v>419</v>
      </c>
      <c r="C60" s="34">
        <f t="shared" ref="C60:H60" si="1">SUM(C55:C59)</f>
        <v>8383.260031862801</v>
      </c>
      <c r="D60" s="34">
        <f t="shared" si="1"/>
        <v>7864.2592444824004</v>
      </c>
      <c r="E60" s="34">
        <f t="shared" si="1"/>
        <v>7898.8836548777999</v>
      </c>
      <c r="F60" s="34">
        <f t="shared" si="1"/>
        <v>7282.2074128896002</v>
      </c>
      <c r="G60" s="34">
        <f t="shared" si="1"/>
        <v>8885.7119672283006</v>
      </c>
      <c r="H60" s="34">
        <f t="shared" si="1"/>
        <v>8909.133341272398</v>
      </c>
    </row>
    <row r="61" spans="1:8" x14ac:dyDescent="0.25"/>
    <row r="62" spans="1:8" x14ac:dyDescent="0.25"/>
    <row r="63" spans="1:8" x14ac:dyDescent="0.25"/>
    <row r="64" spans="1:8" x14ac:dyDescent="0.25"/>
    <row r="65" spans="7:7" x14ac:dyDescent="0.25"/>
    <row r="66" spans="7:7" x14ac:dyDescent="0.25"/>
    <row r="67" spans="7:7" x14ac:dyDescent="0.25"/>
    <row r="68" spans="7:7" x14ac:dyDescent="0.25"/>
    <row r="69" spans="7:7" x14ac:dyDescent="0.25">
      <c r="G69" s="6"/>
    </row>
    <row r="70" spans="7:7" x14ac:dyDescent="0.25">
      <c r="G70" s="6"/>
    </row>
    <row r="71" spans="7:7" x14ac:dyDescent="0.25">
      <c r="G71" s="6"/>
    </row>
    <row r="72" spans="7:7" x14ac:dyDescent="0.25">
      <c r="G72" s="6"/>
    </row>
    <row r="73" spans="7:7" x14ac:dyDescent="0.25">
      <c r="G73" s="6"/>
    </row>
    <row r="74" spans="7:7" x14ac:dyDescent="0.25">
      <c r="G74" s="6"/>
    </row>
    <row r="75" spans="7:7" x14ac:dyDescent="0.25">
      <c r="G75" s="6"/>
    </row>
    <row r="76" spans="7:7" x14ac:dyDescent="0.25">
      <c r="G76" s="6"/>
    </row>
    <row r="77" spans="7:7" x14ac:dyDescent="0.25">
      <c r="G77" s="6"/>
    </row>
    <row r="78" spans="7:7" x14ac:dyDescent="0.25">
      <c r="G78" s="6"/>
    </row>
    <row r="79" spans="7:7" x14ac:dyDescent="0.25"/>
    <row r="80" spans="7:7" x14ac:dyDescent="0.25"/>
    <row r="81" spans="1:9" x14ac:dyDescent="0.25">
      <c r="B81" s="8"/>
      <c r="C81" s="8"/>
      <c r="D81" s="8"/>
      <c r="E81" s="8"/>
      <c r="F81" s="8"/>
    </row>
    <row r="82" spans="1:9" x14ac:dyDescent="0.25">
      <c r="A82" s="17"/>
      <c r="B82" s="98" t="s">
        <v>432</v>
      </c>
      <c r="C82" s="99"/>
      <c r="D82" s="99"/>
      <c r="E82" s="99"/>
      <c r="F82" s="99"/>
      <c r="G82" s="99"/>
      <c r="H82" s="100"/>
      <c r="I82" s="6"/>
    </row>
    <row r="83" spans="1:9" x14ac:dyDescent="0.25">
      <c r="A83" s="17"/>
      <c r="B83" s="9" t="s">
        <v>418</v>
      </c>
      <c r="C83" s="10">
        <f>'Cost overview by CompanyDept'!B3</f>
        <v>44774</v>
      </c>
      <c r="D83" s="10">
        <f>'Cost overview by CompanyDept'!C3</f>
        <v>44805</v>
      </c>
      <c r="E83" s="10">
        <f>'Cost overview by CompanyDept'!D3</f>
        <v>44835</v>
      </c>
      <c r="F83" s="10">
        <f>'Cost overview by CompanyDept'!E3</f>
        <v>44866</v>
      </c>
      <c r="G83" s="10">
        <f>'Cost overview by CompanyDept'!F3</f>
        <v>44896</v>
      </c>
      <c r="H83" s="10">
        <f>'Cost overview by CompanyDept'!G3</f>
        <v>44927</v>
      </c>
    </row>
    <row r="84" spans="1:9" x14ac:dyDescent="0.25">
      <c r="A84" s="17"/>
      <c r="B84" s="11" t="str">
        <f>'Cost overview by CompanyDept'!A12</f>
        <v>ANALYTICS</v>
      </c>
      <c r="C84" s="12">
        <f>'Cost overview by CompanyDept'!B12</f>
        <v>10460.438418299498</v>
      </c>
      <c r="D84" s="12">
        <f>'Cost overview by CompanyDept'!C12</f>
        <v>11820.5188495889</v>
      </c>
      <c r="E84" s="12">
        <f>'Cost overview by CompanyDept'!D12</f>
        <v>12038.4146942151</v>
      </c>
      <c r="F84" s="12">
        <f>'Cost overview by CompanyDept'!E12</f>
        <v>10987.685161032399</v>
      </c>
      <c r="G84" s="12">
        <f>'Cost overview by CompanyDept'!F12</f>
        <v>7106.5747874976005</v>
      </c>
      <c r="H84" s="12">
        <f>'Cost overview by CompanyDept'!G12</f>
        <v>5403.9917826345991</v>
      </c>
    </row>
    <row r="85" spans="1:9" x14ac:dyDescent="0.25">
      <c r="A85" s="17"/>
      <c r="B85" s="11" t="str">
        <f>'Cost overview by CompanyDept'!A13</f>
        <v>DECC</v>
      </c>
      <c r="C85" s="12">
        <f>'Cost overview by CompanyDept'!B13</f>
        <v>3317.7406893003999</v>
      </c>
      <c r="D85" s="12">
        <f>'Cost overview by CompanyDept'!C13</f>
        <v>3015.0637967370999</v>
      </c>
      <c r="E85" s="12">
        <f>'Cost overview by CompanyDept'!D13</f>
        <v>2895.3874368038005</v>
      </c>
      <c r="F85" s="12">
        <f>'Cost overview by CompanyDept'!E13</f>
        <v>2652.4881980584</v>
      </c>
      <c r="G85" s="12">
        <f>'Cost overview by CompanyDept'!F13</f>
        <v>2727.1766027802005</v>
      </c>
      <c r="H85" s="12">
        <f>'Cost overview by CompanyDept'!G13</f>
        <v>2728.2118560027006</v>
      </c>
    </row>
    <row r="86" spans="1:9" x14ac:dyDescent="0.25">
      <c r="A86" s="17"/>
      <c r="B86" s="11" t="str">
        <f>'Cost overview by CompanyDept'!A14</f>
        <v>FINANCE</v>
      </c>
      <c r="C86" s="12">
        <f>'Cost overview by CompanyDept'!B14</f>
        <v>11100.4717476019</v>
      </c>
      <c r="D86" s="12">
        <f>'Cost overview by CompanyDept'!C14</f>
        <v>10108.2118314332</v>
      </c>
      <c r="E86" s="12">
        <f>'Cost overview by CompanyDept'!D14</f>
        <v>10341.629403552299</v>
      </c>
      <c r="F86" s="12">
        <f>'Cost overview by CompanyDept'!E14</f>
        <v>9988.8984374157008</v>
      </c>
      <c r="G86" s="12">
        <f>'Cost overview by CompanyDept'!F14</f>
        <v>10310.954075342001</v>
      </c>
      <c r="H86" s="12">
        <f>'Cost overview by CompanyDept'!G14</f>
        <v>10168.002009470201</v>
      </c>
    </row>
    <row r="87" spans="1:9" x14ac:dyDescent="0.25">
      <c r="A87" s="17"/>
      <c r="B87" s="11" t="str">
        <f>'Cost overview by CompanyDept'!A15</f>
        <v>IT OPERATIONS</v>
      </c>
      <c r="C87" s="12">
        <f>'Cost overview by CompanyDept'!B15</f>
        <v>7884.2103102077008</v>
      </c>
      <c r="D87" s="12">
        <f>'Cost overview by CompanyDept'!C15</f>
        <v>7956.6190755961006</v>
      </c>
      <c r="E87" s="12">
        <f>'Cost overview by CompanyDept'!D15</f>
        <v>8928.9744549875995</v>
      </c>
      <c r="F87" s="12">
        <f>'Cost overview by CompanyDept'!E15</f>
        <v>7935.5674771733984</v>
      </c>
      <c r="G87" s="12">
        <f>'Cost overview by CompanyDept'!F15</f>
        <v>8459.6763953434001</v>
      </c>
      <c r="H87" s="12">
        <f>'Cost overview by CompanyDept'!G15</f>
        <v>8769.5018087301978</v>
      </c>
    </row>
    <row r="88" spans="1:9" x14ac:dyDescent="0.25">
      <c r="A88" s="17"/>
      <c r="B88" s="11" t="str">
        <f>'Cost overview by CompanyDept'!A16</f>
        <v>IT SHARED</v>
      </c>
      <c r="C88" s="12">
        <f>'Cost overview by CompanyDept'!B16</f>
        <v>13751.699947997095</v>
      </c>
      <c r="D88" s="12">
        <f>'Cost overview by CompanyDept'!C16</f>
        <v>13670.693665870802</v>
      </c>
      <c r="E88" s="12">
        <f>'Cost overview by CompanyDept'!D16</f>
        <v>13829.192970190001</v>
      </c>
      <c r="F88" s="12">
        <f>'Cost overview by CompanyDept'!E16</f>
        <v>13087.9875479811</v>
      </c>
      <c r="G88" s="12">
        <f>'Cost overview by CompanyDept'!F16</f>
        <v>13298.239312846503</v>
      </c>
      <c r="H88" s="12">
        <f>'Cost overview by CompanyDept'!G16</f>
        <v>13382.794438935998</v>
      </c>
    </row>
    <row r="89" spans="1:9" x14ac:dyDescent="0.25">
      <c r="A89" s="17"/>
      <c r="B89" s="11" t="str">
        <f>'Cost overview by CompanyDept'!A17</f>
        <v>MARKETING</v>
      </c>
      <c r="C89" s="12">
        <f>'Cost overview by CompanyDept'!B17</f>
        <v>386.69186307270002</v>
      </c>
      <c r="D89" s="12">
        <f>'Cost overview by CompanyDept'!C17</f>
        <v>290.51126575449996</v>
      </c>
      <c r="E89" s="12">
        <f>'Cost overview by CompanyDept'!D17</f>
        <v>284.5995441348</v>
      </c>
      <c r="F89" s="12">
        <f>'Cost overview by CompanyDept'!E17</f>
        <v>272.20686502909996</v>
      </c>
      <c r="G89" s="12">
        <f>'Cost overview by CompanyDept'!F17</f>
        <v>277.12010919190004</v>
      </c>
      <c r="H89" s="12">
        <f>'Cost overview by CompanyDept'!G17</f>
        <v>275.69709640689996</v>
      </c>
    </row>
    <row r="90" spans="1:9" x14ac:dyDescent="0.25">
      <c r="A90" s="17"/>
      <c r="B90" s="11" t="str">
        <f>'Cost overview by CompanyDept'!A18</f>
        <v>NETWORK OPERATIONS</v>
      </c>
      <c r="C90" s="12">
        <f>'Cost overview by CompanyDept'!B18</f>
        <v>367.49799262760001</v>
      </c>
      <c r="D90" s="12">
        <f>'Cost overview by CompanyDept'!C18</f>
        <v>358.70667017009998</v>
      </c>
      <c r="E90" s="12">
        <f>'Cost overview by CompanyDept'!D18</f>
        <v>380.72794047459996</v>
      </c>
      <c r="F90" s="12">
        <f>'Cost overview by CompanyDept'!E18</f>
        <v>358.43683386959998</v>
      </c>
      <c r="G90" s="12">
        <f>'Cost overview by CompanyDept'!F18</f>
        <v>2509.8357517081004</v>
      </c>
      <c r="H90" s="12">
        <f>'Cost overview by CompanyDept'!G18</f>
        <v>3430.9502419981009</v>
      </c>
    </row>
    <row r="91" spans="1:9" x14ac:dyDescent="0.25">
      <c r="A91" s="17"/>
      <c r="B91" s="11" t="str">
        <f>'Cost overview by CompanyDept'!A19</f>
        <v>OE</v>
      </c>
      <c r="C91" s="12">
        <f>'Cost overview by CompanyDept'!B19</f>
        <v>64806.730915566797</v>
      </c>
      <c r="D91" s="12">
        <f>'Cost overview by CompanyDept'!C19</f>
        <v>62785.303904153188</v>
      </c>
      <c r="E91" s="12">
        <f>'Cost overview by CompanyDept'!D19</f>
        <v>64169.71412392769</v>
      </c>
      <c r="F91" s="12">
        <f>'Cost overview by CompanyDept'!E19</f>
        <v>62882.076829178593</v>
      </c>
      <c r="G91" s="12">
        <f>'Cost overview by CompanyDept'!F19</f>
        <v>68484.98714383482</v>
      </c>
      <c r="H91" s="12">
        <f>'Cost overview by CompanyDept'!G19</f>
        <v>66878.439315179494</v>
      </c>
    </row>
    <row r="92" spans="1:9" x14ac:dyDescent="0.25">
      <c r="A92" s="17"/>
      <c r="B92" s="11" t="str">
        <f>'Cost overview by CompanyDept'!A20</f>
        <v>RELEASE MANAGEMENT</v>
      </c>
      <c r="C92" s="12">
        <f>'Cost overview by CompanyDept'!B20</f>
        <v>859.73420882319999</v>
      </c>
      <c r="D92" s="12">
        <f>'Cost overview by CompanyDept'!C20</f>
        <v>890.38378336639994</v>
      </c>
      <c r="E92" s="12">
        <f>'Cost overview by CompanyDept'!D20</f>
        <v>926.49390964099996</v>
      </c>
      <c r="F92" s="12">
        <f>'Cost overview by CompanyDept'!E20</f>
        <v>918.34095483210001</v>
      </c>
      <c r="G92" s="12">
        <f>'Cost overview by CompanyDept'!F20</f>
        <v>953.32218717870001</v>
      </c>
      <c r="H92" s="12">
        <f>'Cost overview by CompanyDept'!G20</f>
        <v>970.94287578219996</v>
      </c>
    </row>
    <row r="93" spans="1:9" x14ac:dyDescent="0.25">
      <c r="A93" s="17"/>
      <c r="B93" s="13" t="s">
        <v>419</v>
      </c>
      <c r="C93" s="14">
        <f>SUM(C84:C92)</f>
        <v>112935.2160934969</v>
      </c>
      <c r="D93" s="14">
        <f t="shared" ref="D93:F93" si="2">SUM(D84:D92)</f>
        <v>110896.01284267029</v>
      </c>
      <c r="E93" s="14">
        <f t="shared" si="2"/>
        <v>113795.13447792688</v>
      </c>
      <c r="F93" s="14">
        <f t="shared" si="2"/>
        <v>109083.6883045704</v>
      </c>
      <c r="G93" s="14">
        <f t="shared" ref="G93:H93" si="3">SUM(G84:G92)</f>
        <v>114127.88636572323</v>
      </c>
      <c r="H93" s="14">
        <f t="shared" si="3"/>
        <v>112008.53142514039</v>
      </c>
    </row>
    <row r="94" spans="1:9" x14ac:dyDescent="0.25">
      <c r="B94" s="7"/>
      <c r="C94" s="7"/>
      <c r="D94" s="7"/>
      <c r="E94" s="7"/>
      <c r="F94" s="7"/>
    </row>
    <row r="95" spans="1:9" x14ac:dyDescent="0.25">
      <c r="B95" s="7"/>
      <c r="C95" s="7"/>
      <c r="D95" s="7"/>
      <c r="E95" s="7"/>
      <c r="F95" s="7"/>
    </row>
    <row r="96" spans="1:9" x14ac:dyDescent="0.25"/>
    <row r="97" spans="7:7" x14ac:dyDescent="0.25"/>
    <row r="98" spans="7:7" x14ac:dyDescent="0.25"/>
    <row r="99" spans="7:7" x14ac:dyDescent="0.25"/>
    <row r="100" spans="7:7" x14ac:dyDescent="0.25"/>
    <row r="101" spans="7:7" x14ac:dyDescent="0.25"/>
    <row r="102" spans="7:7" x14ac:dyDescent="0.25"/>
    <row r="103" spans="7:7" x14ac:dyDescent="0.25"/>
    <row r="104" spans="7:7" x14ac:dyDescent="0.25"/>
    <row r="105" spans="7:7" x14ac:dyDescent="0.25"/>
    <row r="106" spans="7:7" x14ac:dyDescent="0.25"/>
    <row r="107" spans="7:7" x14ac:dyDescent="0.25"/>
    <row r="108" spans="7:7" x14ac:dyDescent="0.25"/>
    <row r="109" spans="7:7" x14ac:dyDescent="0.25">
      <c r="G109" s="6"/>
    </row>
    <row r="110" spans="7:7" x14ac:dyDescent="0.25">
      <c r="G110" s="6"/>
    </row>
    <row r="111" spans="7:7" x14ac:dyDescent="0.25">
      <c r="G111" s="6"/>
    </row>
    <row r="112" spans="7:7" x14ac:dyDescent="0.25">
      <c r="G112" s="6"/>
    </row>
    <row r="113" spans="2:8" x14ac:dyDescent="0.25">
      <c r="G113" s="6"/>
    </row>
    <row r="114" spans="2:8" x14ac:dyDescent="0.25">
      <c r="G114" s="6"/>
    </row>
    <row r="115" spans="2:8" x14ac:dyDescent="0.25">
      <c r="B115" s="8"/>
      <c r="C115" s="8"/>
      <c r="D115" s="8"/>
      <c r="E115" s="8"/>
      <c r="F115" s="8"/>
      <c r="G115" s="6"/>
    </row>
    <row r="116" spans="2:8" x14ac:dyDescent="0.25">
      <c r="B116" s="101" t="s">
        <v>603</v>
      </c>
      <c r="C116" s="96"/>
      <c r="D116" s="96"/>
      <c r="E116" s="96"/>
      <c r="F116" s="96"/>
      <c r="G116" s="96"/>
      <c r="H116" s="97"/>
    </row>
    <row r="117" spans="2:8" x14ac:dyDescent="0.25">
      <c r="B117" s="35" t="s">
        <v>604</v>
      </c>
      <c r="C117" s="27">
        <f>'Cost overview by CompanyDept'!B3</f>
        <v>44774</v>
      </c>
      <c r="D117" s="27">
        <f>'Cost overview by CompanyDept'!C3</f>
        <v>44805</v>
      </c>
      <c r="E117" s="27">
        <f>'Cost overview by CompanyDept'!D3</f>
        <v>44835</v>
      </c>
      <c r="F117" s="27">
        <f>'Cost overview by CompanyDept'!E3</f>
        <v>44866</v>
      </c>
      <c r="G117" s="27">
        <f>'Cost overview by CompanyDept'!F3</f>
        <v>44896</v>
      </c>
      <c r="H117" s="27">
        <f>'Cost overview by CompanyDept'!G3</f>
        <v>44927</v>
      </c>
    </row>
    <row r="118" spans="2:8" x14ac:dyDescent="0.25">
      <c r="B118" s="32" t="str">
        <f>'Cost overview by CompanyDept'!A25</f>
        <v>DECC</v>
      </c>
      <c r="C118" s="29">
        <f>'Cost overview by CompanyDept'!B25</f>
        <v>510.67528468070003</v>
      </c>
      <c r="D118" s="29">
        <f>'Cost overview by CompanyDept'!C25</f>
        <v>445.03173315979996</v>
      </c>
      <c r="E118" s="29">
        <f>'Cost overview by CompanyDept'!D25</f>
        <v>418.2635978527</v>
      </c>
      <c r="F118" s="29">
        <f>'Cost overview by CompanyDept'!E25</f>
        <v>410.29465559139999</v>
      </c>
      <c r="G118" s="29">
        <f>'Cost overview by CompanyDept'!F25</f>
        <v>445.96037786020003</v>
      </c>
      <c r="H118" s="29">
        <f>'Cost overview by CompanyDept'!G25</f>
        <v>446.0390206065</v>
      </c>
    </row>
    <row r="119" spans="2:8" x14ac:dyDescent="0.25">
      <c r="B119" s="32" t="str">
        <f>'Cost overview by CompanyDept'!A26</f>
        <v>IT SHARED</v>
      </c>
      <c r="C119" s="29">
        <f>'Cost overview by CompanyDept'!B26</f>
        <v>3.6162356291000002</v>
      </c>
      <c r="D119" s="29">
        <f>'Cost overview by CompanyDept'!C26</f>
        <v>1.3609770488999999</v>
      </c>
      <c r="E119" s="29">
        <f>'Cost overview by CompanyDept'!D26</f>
        <v>0.59212994350000003</v>
      </c>
      <c r="F119" s="29">
        <f>'Cost overview by CompanyDept'!E26</f>
        <v>0.67299072459999998</v>
      </c>
      <c r="G119" s="29">
        <f>'Cost overview by CompanyDept'!F26</f>
        <v>0.90572105570000006</v>
      </c>
      <c r="H119" s="29">
        <f>'Cost overview by CompanyDept'!G26</f>
        <v>0.92027902210000001</v>
      </c>
    </row>
    <row r="120" spans="2:8" x14ac:dyDescent="0.25">
      <c r="B120" s="32" t="str">
        <f>'Cost overview by CompanyDept'!A27</f>
        <v>MARKETING</v>
      </c>
      <c r="C120" s="29">
        <f>'Cost overview by CompanyDept'!B27</f>
        <v>46.423571132399999</v>
      </c>
      <c r="D120" s="29">
        <f>'Cost overview by CompanyDept'!C27</f>
        <v>18.148315583599999</v>
      </c>
      <c r="E120" s="29">
        <f>'Cost overview by CompanyDept'!D27</f>
        <v>18.758421288400001</v>
      </c>
      <c r="F120" s="29">
        <f>'Cost overview by CompanyDept'!E27</f>
        <v>18.1565268389</v>
      </c>
      <c r="G120" s="29">
        <f>'Cost overview by CompanyDept'!F27</f>
        <v>18.758982530499999</v>
      </c>
      <c r="H120" s="29">
        <f>'Cost overview by CompanyDept'!G27</f>
        <v>18.781010392900001</v>
      </c>
    </row>
    <row r="121" spans="2:8" x14ac:dyDescent="0.25">
      <c r="B121" s="32" t="str">
        <f>'Cost overview by CompanyDept'!A28</f>
        <v>NETWORK OPERATIONS</v>
      </c>
      <c r="C121" s="29">
        <f>'Cost overview by CompanyDept'!B28</f>
        <v>56.246442660699998</v>
      </c>
      <c r="D121" s="29">
        <f>'Cost overview by CompanyDept'!C28</f>
        <v>54.4320758008</v>
      </c>
      <c r="E121" s="29">
        <f>'Cost overview by CompanyDept'!D28</f>
        <v>56.246427537700001</v>
      </c>
      <c r="F121" s="29">
        <f>'Cost overview by CompanyDept'!E28</f>
        <v>54.432003777399999</v>
      </c>
      <c r="G121" s="29">
        <f>'Cost overview by CompanyDept'!F28</f>
        <v>56.246400222200002</v>
      </c>
      <c r="H121" s="29">
        <f>'Cost overview by CompanyDept'!G28</f>
        <v>56.246400000000001</v>
      </c>
    </row>
    <row r="122" spans="2:8" x14ac:dyDescent="0.25">
      <c r="B122" s="32" t="str">
        <f>'Cost overview by CompanyDept'!A29</f>
        <v>OE</v>
      </c>
      <c r="C122" s="29">
        <f>'Cost overview by CompanyDept'!B29</f>
        <v>3401.5199852199003</v>
      </c>
      <c r="D122" s="29">
        <f>'Cost overview by CompanyDept'!C29</f>
        <v>3597.069367993201</v>
      </c>
      <c r="E122" s="29">
        <f>'Cost overview by CompanyDept'!D29</f>
        <v>2700.1963040618002</v>
      </c>
      <c r="F122" s="29">
        <f>'Cost overview by CompanyDept'!E29</f>
        <v>2214.7987941847</v>
      </c>
      <c r="G122" s="29">
        <f>'Cost overview by CompanyDept'!F29</f>
        <v>2459.9710840115995</v>
      </c>
      <c r="H122" s="29">
        <f>'Cost overview by CompanyDept'!G29</f>
        <v>2437.9979209021003</v>
      </c>
    </row>
    <row r="123" spans="2:8" x14ac:dyDescent="0.25">
      <c r="B123" s="32" t="str">
        <f>'Cost overview by CompanyDept'!A30</f>
        <v>R&amp;D</v>
      </c>
      <c r="C123" s="29">
        <f>'Cost overview by CompanyDept'!B30</f>
        <v>0</v>
      </c>
      <c r="D123" s="29">
        <f>'Cost overview by CompanyDept'!C30</f>
        <v>0</v>
      </c>
      <c r="E123" s="29">
        <f>'Cost overview by CompanyDept'!D30</f>
        <v>107.6338223233</v>
      </c>
      <c r="F123" s="29">
        <f>'Cost overview by CompanyDept'!E30</f>
        <v>905.75522230920001</v>
      </c>
      <c r="G123" s="29">
        <f>'Cost overview by CompanyDept'!F30</f>
        <v>866.00800538160001</v>
      </c>
      <c r="H123" s="29">
        <f>'Cost overview by CompanyDept'!G30</f>
        <v>862.44970523019992</v>
      </c>
    </row>
    <row r="124" spans="2:8" x14ac:dyDescent="0.25">
      <c r="B124" s="33" t="s">
        <v>419</v>
      </c>
      <c r="C124" s="34">
        <f t="shared" ref="C124:H124" si="4">SUM(C118:C123)</f>
        <v>4018.4815193228005</v>
      </c>
      <c r="D124" s="34">
        <f t="shared" si="4"/>
        <v>4116.0424695863012</v>
      </c>
      <c r="E124" s="34">
        <f t="shared" si="4"/>
        <v>3301.6907030074003</v>
      </c>
      <c r="F124" s="34">
        <f t="shared" si="4"/>
        <v>3604.1101934261997</v>
      </c>
      <c r="G124" s="34">
        <f t="shared" si="4"/>
        <v>3847.8505710617997</v>
      </c>
      <c r="H124" s="34">
        <f t="shared" si="4"/>
        <v>3822.4343361538004</v>
      </c>
    </row>
    <row r="125" spans="2:8" x14ac:dyDescent="0.25"/>
    <row r="126" spans="2:8" x14ac:dyDescent="0.25"/>
    <row r="127" spans="2:8" x14ac:dyDescent="0.25"/>
    <row r="128" spans="2:8" x14ac:dyDescent="0.25"/>
    <row r="129" spans="1:6" x14ac:dyDescent="0.25"/>
    <row r="130" spans="1:6" x14ac:dyDescent="0.25"/>
    <row r="131" spans="1:6" x14ac:dyDescent="0.25">
      <c r="B131" s="7"/>
      <c r="C131" s="7"/>
      <c r="D131" s="7"/>
      <c r="E131" s="7"/>
      <c r="F131" s="7"/>
    </row>
    <row r="132" spans="1:6" x14ac:dyDescent="0.25"/>
    <row r="133" spans="1:6" x14ac:dyDescent="0.25"/>
    <row r="134" spans="1:6" x14ac:dyDescent="0.25"/>
    <row r="135" spans="1:6" x14ac:dyDescent="0.25"/>
    <row r="136" spans="1:6" x14ac:dyDescent="0.25">
      <c r="A136" s="17"/>
    </row>
    <row r="137" spans="1:6" x14ac:dyDescent="0.25">
      <c r="A137" s="17"/>
    </row>
    <row r="138" spans="1:6" x14ac:dyDescent="0.25">
      <c r="A138" s="17"/>
    </row>
    <row r="139" spans="1:6" x14ac:dyDescent="0.25">
      <c r="A139" s="17"/>
    </row>
    <row r="140" spans="1:6" x14ac:dyDescent="0.25">
      <c r="A140" s="17"/>
    </row>
    <row r="141" spans="1:6" x14ac:dyDescent="0.25">
      <c r="A141" s="17"/>
    </row>
    <row r="142" spans="1:6" x14ac:dyDescent="0.25">
      <c r="A142" s="17"/>
    </row>
    <row r="143" spans="1:6" x14ac:dyDescent="0.25">
      <c r="A143" s="17"/>
    </row>
    <row r="144" spans="1:6" x14ac:dyDescent="0.25">
      <c r="A144" s="17"/>
    </row>
    <row r="145" spans="1:8" x14ac:dyDescent="0.25">
      <c r="A145" s="17"/>
    </row>
    <row r="146" spans="1:8" x14ac:dyDescent="0.25">
      <c r="A146" s="17"/>
    </row>
    <row r="147" spans="1:8" x14ac:dyDescent="0.25">
      <c r="B147" s="101" t="s">
        <v>430</v>
      </c>
      <c r="C147" s="96"/>
      <c r="D147" s="96"/>
      <c r="E147" s="96"/>
      <c r="F147" s="96"/>
      <c r="G147" s="96"/>
      <c r="H147" s="97"/>
    </row>
    <row r="148" spans="1:8" x14ac:dyDescent="0.25">
      <c r="B148" s="32" t="s">
        <v>410</v>
      </c>
      <c r="C148" s="27">
        <f>'Cost overview by CompanyDept'!B3</f>
        <v>44774</v>
      </c>
      <c r="D148" s="27">
        <f>'Cost overview by CompanyDept'!C3</f>
        <v>44805</v>
      </c>
      <c r="E148" s="27">
        <f>'Cost overview by CompanyDept'!D3</f>
        <v>44835</v>
      </c>
      <c r="F148" s="27">
        <f>'Cost overview by CompanyDept'!E3</f>
        <v>44866</v>
      </c>
      <c r="G148" s="27">
        <f>'Cost overview by CompanyDept'!F3</f>
        <v>44896</v>
      </c>
      <c r="H148" s="27">
        <f>'Cost overview by CompanyDept'!G3</f>
        <v>44927</v>
      </c>
    </row>
    <row r="149" spans="1:8" x14ac:dyDescent="0.25">
      <c r="B149" s="32" t="s">
        <v>426</v>
      </c>
      <c r="C149" s="29">
        <f>SUMIFS(Raw_export!I:I,Raw_export!$H:$H,$B149)</f>
        <v>11500.075479883197</v>
      </c>
      <c r="D149" s="29">
        <f>SUMIFS(Raw_export!J:J,Raw_export!$H:$H,$B149)</f>
        <v>11294.740491307099</v>
      </c>
      <c r="E149" s="29">
        <f>SUMIFS(Raw_export!K:K,Raw_export!$H:$H,$B149)</f>
        <v>11784.872060674299</v>
      </c>
      <c r="F149" s="29">
        <f>SUMIFS(Raw_export!L:L,Raw_export!$H:$H,$B149)</f>
        <v>11030.726496115602</v>
      </c>
      <c r="G149" s="29">
        <f>SUMIFS(Raw_export!M:M,Raw_export!$H:$H,$B149)</f>
        <v>11052.547911340802</v>
      </c>
      <c r="H149" s="29">
        <f>SUMIFS(Raw_export!N:N,Raw_export!$H:$H,$B149)</f>
        <v>11278.182219342902</v>
      </c>
    </row>
    <row r="150" spans="1:8" x14ac:dyDescent="0.25">
      <c r="B150" s="32" t="s">
        <v>183</v>
      </c>
      <c r="C150" s="29">
        <f>SUMIFS(Raw_export!$I:$I,Raw_export!H:H,B150)</f>
        <v>6025.1256397133984</v>
      </c>
      <c r="D150" s="29">
        <f>SUMIFS(Raw_export!J:J,Raw_export!$H:$H,$B150)</f>
        <v>5447.9025103324984</v>
      </c>
      <c r="E150" s="29">
        <f>SUMIFS(Raw_export!K:K,Raw_export!$H:$H,$B150)</f>
        <v>5120.7592755463984</v>
      </c>
      <c r="F150" s="29">
        <f>SUMIFS(Raw_export!L:L,Raw_export!$H:$H,$B150)</f>
        <v>4709.3514610225993</v>
      </c>
      <c r="G150" s="29">
        <f>SUMIFS(Raw_export!M:M,Raw_export!$H:$H,$B150)</f>
        <v>4646.4537144202959</v>
      </c>
      <c r="H150" s="29">
        <f>SUMIFS(Raw_export!N:N,Raw_export!$H:$H,$B150)</f>
        <v>4712.6438972868018</v>
      </c>
    </row>
    <row r="151" spans="1:8" x14ac:dyDescent="0.25">
      <c r="B151" s="32" t="s">
        <v>421</v>
      </c>
      <c r="C151" s="29">
        <f>SUMIFS(Raw_export!$I:$I,Raw_export!H:H,B151)</f>
        <v>6113.4813189270008</v>
      </c>
      <c r="D151" s="29">
        <f>SUMIFS(Raw_export!J:J,Raw_export!$H:$H,$B151)</f>
        <v>5179.1231957573</v>
      </c>
      <c r="E151" s="29">
        <f>SUMIFS(Raw_export!K:K,Raw_export!$H:$H,$B151)</f>
        <v>5243.5033347391</v>
      </c>
      <c r="F151" s="29">
        <f>SUMIFS(Raw_export!L:L,Raw_export!$H:$H,$B151)</f>
        <v>5120.0929996288996</v>
      </c>
      <c r="G151" s="29">
        <f>SUMIFS(Raw_export!M:M,Raw_export!$H:$H,$B151)</f>
        <v>6527.5210351381011</v>
      </c>
      <c r="H151" s="29">
        <f>SUMIFS(Raw_export!N:N,Raw_export!$H:$H,$B151)</f>
        <v>7226.6296953562005</v>
      </c>
    </row>
    <row r="152" spans="1:8" x14ac:dyDescent="0.25">
      <c r="B152" s="32" t="s">
        <v>248</v>
      </c>
      <c r="C152" s="29">
        <f>SUMIFS(Raw_export!$I:$I,Raw_export!H:H,B152)</f>
        <v>9546.4721218242994</v>
      </c>
      <c r="D152" s="29">
        <f>SUMIFS(Raw_export!J:J,Raw_export!$H:$H,$B152)</f>
        <v>8658.8220209032988</v>
      </c>
      <c r="E152" s="29">
        <f>SUMIFS(Raw_export!K:K,Raw_export!$H:$H,$B152)</f>
        <v>8712.1007121428956</v>
      </c>
      <c r="F152" s="29">
        <f>SUMIFS(Raw_export!L:L,Raw_export!$H:$H,$B152)</f>
        <v>9039.2971854973039</v>
      </c>
      <c r="G152" s="29">
        <f>SUMIFS(Raw_export!M:M,Raw_export!$H:$H,$B152)</f>
        <v>9762.6964751806045</v>
      </c>
      <c r="H152" s="29">
        <f>SUMIFS(Raw_export!N:N,Raw_export!$H:$H,$B152)</f>
        <v>10644.855082559003</v>
      </c>
    </row>
    <row r="153" spans="1:8" x14ac:dyDescent="0.25">
      <c r="B153" s="32" t="s">
        <v>66</v>
      </c>
      <c r="C153" s="29">
        <f>SUMIFS(Raw_export!$I:$I,Raw_export!H:H,B153)</f>
        <v>52501.41567554346</v>
      </c>
      <c r="D153" s="29">
        <f>SUMIFS(Raw_export!J:J,Raw_export!$H:$H,$B153)</f>
        <v>55755.661334611468</v>
      </c>
      <c r="E153" s="29">
        <f>SUMIFS(Raw_export!K:K,Raw_export!$H:$H,$B153)</f>
        <v>58710.363914365102</v>
      </c>
      <c r="F153" s="29">
        <f>SUMIFS(Raw_export!L:L,Raw_export!$H:$H,$B153)</f>
        <v>56649.900757653944</v>
      </c>
      <c r="G153" s="29">
        <f>SUMIFS(Raw_export!M:M,Raw_export!$H:$H,$B153)</f>
        <v>61866.525920146385</v>
      </c>
      <c r="H153" s="29">
        <f>SUMIFS(Raw_export!N:N,Raw_export!$H:$H,$B153)</f>
        <v>58213.724957755097</v>
      </c>
    </row>
    <row r="154" spans="1:8" x14ac:dyDescent="0.25">
      <c r="B154" s="32" t="s">
        <v>424</v>
      </c>
      <c r="C154" s="29">
        <f>SUMIFS(Raw_export!$I:$I,Raw_export!H:H,B154)</f>
        <v>8450.196869058198</v>
      </c>
      <c r="D154" s="29">
        <f>SUMIFS(Raw_export!J:J,Raw_export!$H:$H,$B154)</f>
        <v>7127.2490431119004</v>
      </c>
      <c r="E154" s="29">
        <f>SUMIFS(Raw_export!K:K,Raw_export!$H:$H,$B154)</f>
        <v>6559.6469419698997</v>
      </c>
      <c r="F154" s="29">
        <f>SUMIFS(Raw_export!L:L,Raw_export!$H:$H,$B154)</f>
        <v>6327.0656784633011</v>
      </c>
      <c r="G154" s="29">
        <f>SUMIFS(Raw_export!M:M,Raw_export!$H:$H,$B154)</f>
        <v>5566.9373135070009</v>
      </c>
      <c r="H154" s="29">
        <f>SUMIFS(Raw_export!N:N,Raw_export!$H:$H,$B154)</f>
        <v>5911.4739598779015</v>
      </c>
    </row>
    <row r="155" spans="1:8" x14ac:dyDescent="0.25">
      <c r="B155" s="32" t="s">
        <v>427</v>
      </c>
      <c r="C155" s="29">
        <f>SUMIFS(Raw_export!$I:$I,Raw_export!H:H,B155)</f>
        <v>2809.1614849695002</v>
      </c>
      <c r="D155" s="29">
        <f>SUMIFS(Raw_export!J:J,Raw_export!$H:$H,$B155)</f>
        <v>2717.6420041452998</v>
      </c>
      <c r="E155" s="29">
        <f>SUMIFS(Raw_export!K:K,Raw_export!$H:$H,$B155)</f>
        <v>2808.0566402026998</v>
      </c>
      <c r="F155" s="29">
        <f>SUMIFS(Raw_export!L:L,Raw_export!$H:$H,$B155)</f>
        <v>2717.6397023608001</v>
      </c>
      <c r="G155" s="29">
        <f>SUMIFS(Raw_export!M:M,Raw_export!$H:$H,$B155)</f>
        <v>2807.2752168141001</v>
      </c>
      <c r="H155" s="29">
        <f>SUMIFS(Raw_export!N:N,Raw_export!$H:$H,$B155)</f>
        <v>2807.1303714008</v>
      </c>
    </row>
    <row r="156" spans="1:8" x14ac:dyDescent="0.25">
      <c r="B156" s="32" t="s">
        <v>425</v>
      </c>
      <c r="C156" s="29">
        <f>SUMIFS(Raw_export!$I:$I,Raw_export!H:H,B156)</f>
        <v>6200.2367622953998</v>
      </c>
      <c r="D156" s="29">
        <f>SUMIFS(Raw_export!J:J,Raw_export!$H:$H,$B156)</f>
        <v>6815.3327598658998</v>
      </c>
      <c r="E156" s="29">
        <f>SUMIFS(Raw_export!K:K,Raw_export!$H:$H,$B156)</f>
        <v>7980.9734251838008</v>
      </c>
      <c r="F156" s="29">
        <f>SUMIFS(Raw_export!L:L,Raw_export!$H:$H,$B156)</f>
        <v>7427.5394323589007</v>
      </c>
      <c r="G156" s="29">
        <f>SUMIFS(Raw_export!M:M,Raw_export!$H:$H,$B156)</f>
        <v>7133.2719212434995</v>
      </c>
      <c r="H156" s="29">
        <f>SUMIFS(Raw_export!N:N,Raw_export!$H:$H,$B156)</f>
        <v>6196.741813529</v>
      </c>
    </row>
    <row r="157" spans="1:8" x14ac:dyDescent="0.25">
      <c r="B157" s="32" t="s">
        <v>174</v>
      </c>
      <c r="C157" s="29">
        <f>SUMIFS(Raw_export!$I:$I,Raw_export!H:H,B157)</f>
        <v>4018.4815193228001</v>
      </c>
      <c r="D157" s="29">
        <f>SUMIFS(Raw_export!J:J,Raw_export!$H:$H,$B157)</f>
        <v>4116.0424695863012</v>
      </c>
      <c r="E157" s="29">
        <f>SUMIFS(Raw_export!K:K,Raw_export!$H:$H,$B157)</f>
        <v>3194.0568806841006</v>
      </c>
      <c r="F157" s="29">
        <f>SUMIFS(Raw_export!L:L,Raw_export!$H:$H,$B157)</f>
        <v>2698.3549711170012</v>
      </c>
      <c r="G157" s="29">
        <f>SUMIFS(Raw_export!M:M,Raw_export!$H:$H,$B157)</f>
        <v>3109.5393847226001</v>
      </c>
      <c r="H157" s="29">
        <f>SUMIFS(Raw_export!N:N,Raw_export!$H:$H,$B157)</f>
        <v>3116.246069811501</v>
      </c>
    </row>
    <row r="158" spans="1:8" x14ac:dyDescent="0.25">
      <c r="B158" s="32" t="s">
        <v>423</v>
      </c>
      <c r="C158" s="29">
        <f>SUMIFS(Raw_export!$I:$I,Raw_export!H:H,B158)</f>
        <v>7347.0976089510004</v>
      </c>
      <c r="D158" s="29">
        <f>SUMIFS(Raw_export!J:J,Raw_export!$H:$H,$B158)</f>
        <v>6161.2202540567005</v>
      </c>
      <c r="E158" s="29">
        <f>SUMIFS(Raw_export!K:K,Raw_export!$H:$H,$B158)</f>
        <v>6003.3040538984997</v>
      </c>
      <c r="F158" s="29">
        <f>SUMIFS(Raw_export!L:L,Raw_export!$H:$H,$B158)</f>
        <v>5018.3671914892957</v>
      </c>
      <c r="G158" s="29">
        <f>SUMIFS(Raw_export!M:M,Raw_export!$H:$H,$B158)</f>
        <v>4797.2813806495005</v>
      </c>
      <c r="H158" s="29">
        <f>SUMIFS(Raw_export!N:N,Raw_export!$H:$H,$B158)</f>
        <v>4825.5322574947986</v>
      </c>
    </row>
    <row r="159" spans="1:8" x14ac:dyDescent="0.25">
      <c r="B159" s="32" t="s">
        <v>176</v>
      </c>
      <c r="C159" s="29">
        <f>SUMIFS(Raw_export!$I:$I,Raw_export!H:H,B159)</f>
        <v>6624.2421507134022</v>
      </c>
      <c r="D159" s="29">
        <f>SUMIFS(Raw_export!J:J,Raw_export!$H:$H,$B159)</f>
        <v>5776.8336717770017</v>
      </c>
      <c r="E159" s="29">
        <f>SUMIFS(Raw_export!K:K,Raw_export!$H:$H,$B159)</f>
        <v>5083.5890932879993</v>
      </c>
      <c r="F159" s="29">
        <f>SUMIFS(Raw_export!L:L,Raw_export!$H:$H,$B159)</f>
        <v>4702.0661941019998</v>
      </c>
      <c r="G159" s="29">
        <f>SUMIFS(Raw_export!M:M,Raw_export!$H:$H,$B159)</f>
        <v>4939.3250066258015</v>
      </c>
      <c r="H159" s="29">
        <f>SUMIFS(Raw_export!N:N,Raw_export!$H:$H,$B159)</f>
        <v>5171.0538692259988</v>
      </c>
    </row>
    <row r="160" spans="1:8" x14ac:dyDescent="0.25">
      <c r="B160" s="32" t="s">
        <v>412</v>
      </c>
      <c r="C160" s="29">
        <f>SUMIFS(Raw_export!$I:$I,Raw_export!H:H,B160)</f>
        <v>4200.9710134808001</v>
      </c>
      <c r="D160" s="29">
        <f>SUMIFS(Raw_export!J:J,Raw_export!$H:$H,$B160)</f>
        <v>3825.7448012842001</v>
      </c>
      <c r="E160" s="29">
        <f>SUMIFS(Raw_export!K:K,Raw_export!$H:$H,$B160)</f>
        <v>3794.4825031173</v>
      </c>
      <c r="F160" s="29">
        <f>SUMIFS(Raw_export!L:L,Raw_export!$H:$H,$B160)</f>
        <v>4529.6038410765004</v>
      </c>
      <c r="G160" s="29">
        <f>SUMIFS(Raw_export!M:M,Raw_export!$H:$H,$B160)</f>
        <v>4652.0818796144986</v>
      </c>
      <c r="H160" s="29">
        <f>SUMIFS(Raw_export!N:N,Raw_export!$H:$H,$B160)</f>
        <v>4635.8950146024999</v>
      </c>
    </row>
    <row r="161" spans="2:8" x14ac:dyDescent="0.25">
      <c r="B161" s="33" t="s">
        <v>419</v>
      </c>
      <c r="C161" s="34">
        <f>SUM(C149:C160)</f>
        <v>125336.95764468246</v>
      </c>
      <c r="D161" s="34">
        <f t="shared" ref="D161:F161" si="5">SUM(D149:D160)</f>
        <v>122876.31455673896</v>
      </c>
      <c r="E161" s="34">
        <f t="shared" si="5"/>
        <v>124995.70883581208</v>
      </c>
      <c r="F161" s="34">
        <f t="shared" si="5"/>
        <v>119970.00591088615</v>
      </c>
      <c r="G161" s="34">
        <f>SUM(G149:G160)</f>
        <v>126861.4571594032</v>
      </c>
      <c r="H161" s="34">
        <f>SUM(H149:H160)</f>
        <v>124740.1092082425</v>
      </c>
    </row>
    <row r="162" spans="2:8" x14ac:dyDescent="0.25"/>
    <row r="163" spans="2:8" x14ac:dyDescent="0.25"/>
    <row r="164" spans="2:8" x14ac:dyDescent="0.25"/>
  </sheetData>
  <mergeCells count="6">
    <mergeCell ref="B2:P4"/>
    <mergeCell ref="B26:H26"/>
    <mergeCell ref="B82:H82"/>
    <mergeCell ref="B53:H53"/>
    <mergeCell ref="B147:H147"/>
    <mergeCell ref="B116:H1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D745F-FEF2-4F6E-8D34-2CA0A320B618}">
  <sheetPr>
    <tabColor rgb="FF00BABD"/>
  </sheetPr>
  <dimension ref="A1:N35"/>
  <sheetViews>
    <sheetView tabSelected="1" workbookViewId="0">
      <selection activeCell="F21" sqref="F21"/>
    </sheetView>
  </sheetViews>
  <sheetFormatPr defaultColWidth="0" defaultRowHeight="15" zeroHeight="1" x14ac:dyDescent="0.25"/>
  <cols>
    <col min="1" max="1" width="29.85546875" style="36" customWidth="1"/>
    <col min="2" max="7" width="17.5703125" style="36" customWidth="1"/>
    <col min="8" max="8" width="8.42578125" style="36" customWidth="1"/>
    <col min="9" max="11" width="9.140625" style="36" hidden="1" customWidth="1"/>
    <col min="12" max="14" width="13.28515625" style="36" hidden="1" customWidth="1"/>
    <col min="15" max="16384" width="9.140625" style="36" hidden="1"/>
  </cols>
  <sheetData>
    <row r="1" spans="1:7" s="63" customFormat="1" ht="60.95" customHeight="1" x14ac:dyDescent="0.25">
      <c r="A1" s="108" t="s">
        <v>508</v>
      </c>
      <c r="B1" s="109"/>
      <c r="C1" s="109"/>
      <c r="D1" s="109"/>
      <c r="E1" s="109"/>
      <c r="F1" s="109"/>
      <c r="G1" s="110"/>
    </row>
    <row r="2" spans="1:7" ht="21.6" customHeight="1" x14ac:dyDescent="0.25">
      <c r="A2" s="105" t="s">
        <v>453</v>
      </c>
      <c r="B2" s="106"/>
      <c r="C2" s="106"/>
      <c r="D2" s="106"/>
      <c r="E2" s="106"/>
      <c r="F2" s="106"/>
      <c r="G2" s="107"/>
    </row>
    <row r="3" spans="1:7" ht="15.75" thickBot="1" x14ac:dyDescent="0.3">
      <c r="A3" s="75" t="s">
        <v>393</v>
      </c>
      <c r="B3" s="76">
        <f>Raw_export!I1</f>
        <v>44774</v>
      </c>
      <c r="C3" s="76">
        <f>Raw_export!J1</f>
        <v>44805</v>
      </c>
      <c r="D3" s="76">
        <f>Raw_export!K1</f>
        <v>44835</v>
      </c>
      <c r="E3" s="76">
        <f>Raw_export!L1</f>
        <v>44866</v>
      </c>
      <c r="F3" s="76">
        <f>Raw_export!M1</f>
        <v>44896</v>
      </c>
      <c r="G3" s="77">
        <f>Raw_export!N1</f>
        <v>44927</v>
      </c>
    </row>
    <row r="4" spans="1:7" ht="15.75" x14ac:dyDescent="0.25">
      <c r="A4" s="114" t="s">
        <v>395</v>
      </c>
      <c r="B4" s="115"/>
      <c r="C4" s="115"/>
      <c r="D4" s="115"/>
      <c r="E4" s="115"/>
      <c r="F4" s="115"/>
      <c r="G4" s="116"/>
    </row>
    <row r="5" spans="1:7" x14ac:dyDescent="0.25">
      <c r="A5" s="78" t="s">
        <v>650</v>
      </c>
      <c r="B5" s="57">
        <v>0</v>
      </c>
      <c r="C5" s="57">
        <v>0</v>
      </c>
      <c r="D5" s="57">
        <v>0</v>
      </c>
      <c r="E5" s="57">
        <v>6.0580981999999999</v>
      </c>
      <c r="F5" s="57">
        <v>400.9115515963</v>
      </c>
      <c r="G5" s="59">
        <v>412.71316283550004</v>
      </c>
    </row>
    <row r="6" spans="1:7" x14ac:dyDescent="0.25">
      <c r="A6" s="78" t="s">
        <v>401</v>
      </c>
      <c r="B6" s="57">
        <v>2337.0472638062997</v>
      </c>
      <c r="C6" s="57">
        <v>2271.7318565266005</v>
      </c>
      <c r="D6" s="57">
        <v>2353.2026374730003</v>
      </c>
      <c r="E6" s="57">
        <v>1679.0922835199997</v>
      </c>
      <c r="F6" s="57">
        <v>1632.4337466799</v>
      </c>
      <c r="G6" s="59">
        <v>1634.5665319948998</v>
      </c>
    </row>
    <row r="7" spans="1:7" x14ac:dyDescent="0.25">
      <c r="A7" s="78" t="s">
        <v>407</v>
      </c>
      <c r="B7" s="57">
        <v>3187.7787807894006</v>
      </c>
      <c r="C7" s="57">
        <v>2844.6924051716001</v>
      </c>
      <c r="D7" s="57">
        <v>2723.6566797920996</v>
      </c>
      <c r="E7" s="57">
        <v>2863.8252332896</v>
      </c>
      <c r="F7" s="57">
        <v>4028.2098310310998</v>
      </c>
      <c r="G7" s="59">
        <v>4037.4310618464997</v>
      </c>
    </row>
    <row r="8" spans="1:7" x14ac:dyDescent="0.25">
      <c r="A8" s="78" t="s">
        <v>409</v>
      </c>
      <c r="B8" s="57">
        <v>339.11216027820001</v>
      </c>
      <c r="C8" s="57">
        <v>310.07495849439999</v>
      </c>
      <c r="D8" s="57">
        <v>303.06335960839999</v>
      </c>
      <c r="E8" s="57">
        <v>295.19528646369997</v>
      </c>
      <c r="F8" s="57">
        <v>305.45434707239997</v>
      </c>
      <c r="G8" s="59">
        <v>305.77170175150002</v>
      </c>
    </row>
    <row r="9" spans="1:7" x14ac:dyDescent="0.25">
      <c r="A9" s="78" t="s">
        <v>396</v>
      </c>
      <c r="B9" s="57">
        <v>2519.3218269888998</v>
      </c>
      <c r="C9" s="57">
        <v>2437.7600242898002</v>
      </c>
      <c r="D9" s="57">
        <v>2518.9609780043002</v>
      </c>
      <c r="E9" s="57">
        <v>2438.0365114163001</v>
      </c>
      <c r="F9" s="57">
        <v>2518.7024908486001</v>
      </c>
      <c r="G9" s="59">
        <v>2518.6508828440001</v>
      </c>
    </row>
    <row r="10" spans="1:7" x14ac:dyDescent="0.25">
      <c r="A10" s="79" t="s">
        <v>509</v>
      </c>
      <c r="B10" s="58">
        <f t="shared" ref="B10:F10" si="0">SUM(B5:B9)</f>
        <v>8383.260031862801</v>
      </c>
      <c r="C10" s="58">
        <f t="shared" si="0"/>
        <v>7864.2592444824004</v>
      </c>
      <c r="D10" s="58">
        <f t="shared" si="0"/>
        <v>7898.8836548777999</v>
      </c>
      <c r="E10" s="58">
        <f t="shared" si="0"/>
        <v>7282.2074128896002</v>
      </c>
      <c r="F10" s="58">
        <f t="shared" si="0"/>
        <v>8885.7119672283006</v>
      </c>
      <c r="G10" s="60">
        <f>SUM(G5:G9)</f>
        <v>8909.133341272398</v>
      </c>
    </row>
    <row r="11" spans="1:7" ht="15.75" x14ac:dyDescent="0.25">
      <c r="A11" s="111" t="s">
        <v>394</v>
      </c>
      <c r="B11" s="112"/>
      <c r="C11" s="112"/>
      <c r="D11" s="112"/>
      <c r="E11" s="112"/>
      <c r="F11" s="112"/>
      <c r="G11" s="113"/>
    </row>
    <row r="12" spans="1:7" x14ac:dyDescent="0.25">
      <c r="A12" s="78" t="s">
        <v>397</v>
      </c>
      <c r="B12" s="57">
        <v>10460.438418299498</v>
      </c>
      <c r="C12" s="57">
        <v>11820.5188495889</v>
      </c>
      <c r="D12" s="57">
        <v>12038.4146942151</v>
      </c>
      <c r="E12" s="57">
        <v>10987.685161032399</v>
      </c>
      <c r="F12" s="57">
        <v>7106.5747874976005</v>
      </c>
      <c r="G12" s="59">
        <v>5403.9917826345991</v>
      </c>
    </row>
    <row r="13" spans="1:7" x14ac:dyDescent="0.25">
      <c r="A13" s="78" t="s">
        <v>415</v>
      </c>
      <c r="B13" s="57">
        <v>3317.7406893003999</v>
      </c>
      <c r="C13" s="57">
        <v>3015.0637967370999</v>
      </c>
      <c r="D13" s="57">
        <v>2895.3874368038005</v>
      </c>
      <c r="E13" s="57">
        <v>2652.4881980584</v>
      </c>
      <c r="F13" s="57">
        <v>2727.1766027802005</v>
      </c>
      <c r="G13" s="59">
        <v>2728.2118560027006</v>
      </c>
    </row>
    <row r="14" spans="1:7" x14ac:dyDescent="0.25">
      <c r="A14" s="78" t="s">
        <v>398</v>
      </c>
      <c r="B14" s="57">
        <v>11100.4717476019</v>
      </c>
      <c r="C14" s="57">
        <v>10108.2118314332</v>
      </c>
      <c r="D14" s="57">
        <v>10341.629403552299</v>
      </c>
      <c r="E14" s="57">
        <v>9988.8984374157008</v>
      </c>
      <c r="F14" s="57">
        <v>10310.954075342001</v>
      </c>
      <c r="G14" s="59">
        <v>10168.002009470201</v>
      </c>
    </row>
    <row r="15" spans="1:7" x14ac:dyDescent="0.25">
      <c r="A15" s="78" t="s">
        <v>414</v>
      </c>
      <c r="B15" s="57">
        <v>7884.2103102077008</v>
      </c>
      <c r="C15" s="57">
        <v>7956.6190755961006</v>
      </c>
      <c r="D15" s="57">
        <v>8928.9744549875995</v>
      </c>
      <c r="E15" s="57">
        <v>7935.5674771733984</v>
      </c>
      <c r="F15" s="57">
        <v>8459.6763953434001</v>
      </c>
      <c r="G15" s="59">
        <v>8769.5018087301978</v>
      </c>
    </row>
    <row r="16" spans="1:7" x14ac:dyDescent="0.25">
      <c r="A16" s="78" t="s">
        <v>400</v>
      </c>
      <c r="B16" s="57">
        <v>13751.699947997095</v>
      </c>
      <c r="C16" s="57">
        <v>13670.693665870802</v>
      </c>
      <c r="D16" s="57">
        <v>13829.192970190001</v>
      </c>
      <c r="E16" s="57">
        <v>13087.9875479811</v>
      </c>
      <c r="F16" s="57">
        <v>13298.239312846503</v>
      </c>
      <c r="G16" s="59">
        <v>13382.794438935998</v>
      </c>
    </row>
    <row r="17" spans="1:7" x14ac:dyDescent="0.25">
      <c r="A17" s="78" t="s">
        <v>416</v>
      </c>
      <c r="B17" s="57">
        <v>386.69186307270002</v>
      </c>
      <c r="C17" s="57">
        <v>290.51126575449996</v>
      </c>
      <c r="D17" s="57">
        <v>284.5995441348</v>
      </c>
      <c r="E17" s="57">
        <v>272.20686502909996</v>
      </c>
      <c r="F17" s="57">
        <v>277.12010919190004</v>
      </c>
      <c r="G17" s="59">
        <v>275.69709640689996</v>
      </c>
    </row>
    <row r="18" spans="1:7" x14ac:dyDescent="0.25">
      <c r="A18" s="78" t="s">
        <v>413</v>
      </c>
      <c r="B18" s="57">
        <v>367.49799262760001</v>
      </c>
      <c r="C18" s="57">
        <v>358.70667017009998</v>
      </c>
      <c r="D18" s="57">
        <v>380.72794047459996</v>
      </c>
      <c r="E18" s="57">
        <v>358.43683386959998</v>
      </c>
      <c r="F18" s="57">
        <v>2509.8357517081004</v>
      </c>
      <c r="G18" s="59">
        <v>3430.9502419981009</v>
      </c>
    </row>
    <row r="19" spans="1:7" x14ac:dyDescent="0.25">
      <c r="A19" s="78" t="s">
        <v>399</v>
      </c>
      <c r="B19" s="57">
        <v>64806.730915566797</v>
      </c>
      <c r="C19" s="57">
        <v>62785.303904153188</v>
      </c>
      <c r="D19" s="57">
        <v>64169.71412392769</v>
      </c>
      <c r="E19" s="57">
        <v>62882.076829178593</v>
      </c>
      <c r="F19" s="57">
        <v>68484.98714383482</v>
      </c>
      <c r="G19" s="59">
        <v>66878.439315179494</v>
      </c>
    </row>
    <row r="20" spans="1:7" x14ac:dyDescent="0.25">
      <c r="A20" s="78" t="s">
        <v>408</v>
      </c>
      <c r="B20" s="57">
        <v>859.73420882319999</v>
      </c>
      <c r="C20" s="57">
        <v>890.38378336639994</v>
      </c>
      <c r="D20" s="57">
        <v>926.49390964099996</v>
      </c>
      <c r="E20" s="57">
        <v>918.34095483210001</v>
      </c>
      <c r="F20" s="57">
        <v>953.32218717870001</v>
      </c>
      <c r="G20" s="59">
        <v>970.94287578219996</v>
      </c>
    </row>
    <row r="21" spans="1:7" x14ac:dyDescent="0.25">
      <c r="A21" s="78" t="s">
        <v>650</v>
      </c>
      <c r="B21" s="57">
        <v>0</v>
      </c>
      <c r="C21" s="57">
        <v>0</v>
      </c>
      <c r="D21" s="57">
        <v>0</v>
      </c>
      <c r="E21" s="57">
        <v>0</v>
      </c>
      <c r="F21" s="57">
        <v>8.2553899E-3</v>
      </c>
      <c r="G21" s="59">
        <v>1.01056759E-2</v>
      </c>
    </row>
    <row r="22" spans="1:7" x14ac:dyDescent="0.25">
      <c r="A22" s="79" t="s">
        <v>509</v>
      </c>
      <c r="B22" s="58">
        <f t="shared" ref="B22:F22" si="1">SUM(B12:B21)</f>
        <v>112935.2160934969</v>
      </c>
      <c r="C22" s="58">
        <f t="shared" si="1"/>
        <v>110896.01284267029</v>
      </c>
      <c r="D22" s="58">
        <f t="shared" si="1"/>
        <v>113795.13447792688</v>
      </c>
      <c r="E22" s="58">
        <f t="shared" si="1"/>
        <v>109083.6883045704</v>
      </c>
      <c r="F22" s="58">
        <f t="shared" si="1"/>
        <v>114127.89462111313</v>
      </c>
      <c r="G22" s="60">
        <f>SUM(G12:G21)</f>
        <v>112008.54153081629</v>
      </c>
    </row>
    <row r="23" spans="1:7" ht="15.75" x14ac:dyDescent="0.25">
      <c r="A23" s="111" t="s">
        <v>502</v>
      </c>
      <c r="B23" s="112"/>
      <c r="C23" s="112"/>
      <c r="D23" s="112"/>
      <c r="E23" s="112"/>
      <c r="F23" s="112"/>
      <c r="G23" s="113"/>
    </row>
    <row r="24" spans="1:7" x14ac:dyDescent="0.25">
      <c r="A24" s="78" t="s">
        <v>397</v>
      </c>
      <c r="B24" s="57">
        <v>0</v>
      </c>
      <c r="C24" s="57">
        <v>0</v>
      </c>
      <c r="D24" s="57">
        <v>0</v>
      </c>
      <c r="E24" s="57">
        <v>0</v>
      </c>
      <c r="F24" s="57">
        <v>0</v>
      </c>
      <c r="G24" s="59">
        <v>0</v>
      </c>
    </row>
    <row r="25" spans="1:7" x14ac:dyDescent="0.25">
      <c r="A25" s="78" t="s">
        <v>415</v>
      </c>
      <c r="B25" s="57">
        <v>510.67528468070003</v>
      </c>
      <c r="C25" s="57">
        <v>445.03173315979996</v>
      </c>
      <c r="D25" s="57">
        <v>418.2635978527</v>
      </c>
      <c r="E25" s="57">
        <v>410.29465559139999</v>
      </c>
      <c r="F25" s="57">
        <v>445.96037786020003</v>
      </c>
      <c r="G25" s="59">
        <v>446.0390206065</v>
      </c>
    </row>
    <row r="26" spans="1:7" x14ac:dyDescent="0.25">
      <c r="A26" s="78" t="s">
        <v>400</v>
      </c>
      <c r="B26" s="57">
        <v>3.6162356291000002</v>
      </c>
      <c r="C26" s="57">
        <v>1.3609770488999999</v>
      </c>
      <c r="D26" s="57">
        <v>0.59212994350000003</v>
      </c>
      <c r="E26" s="57">
        <v>0.67299072459999998</v>
      </c>
      <c r="F26" s="57">
        <v>0.90572105570000006</v>
      </c>
      <c r="G26" s="59">
        <v>0.92027902210000001</v>
      </c>
    </row>
    <row r="27" spans="1:7" x14ac:dyDescent="0.25">
      <c r="A27" s="78" t="s">
        <v>416</v>
      </c>
      <c r="B27" s="57">
        <v>46.423571132399999</v>
      </c>
      <c r="C27" s="57">
        <v>18.148315583599999</v>
      </c>
      <c r="D27" s="57">
        <v>18.758421288400001</v>
      </c>
      <c r="E27" s="57">
        <v>18.1565268389</v>
      </c>
      <c r="F27" s="57">
        <v>18.758982530499999</v>
      </c>
      <c r="G27" s="59">
        <v>18.781010392900001</v>
      </c>
    </row>
    <row r="28" spans="1:7" x14ac:dyDescent="0.25">
      <c r="A28" s="78" t="s">
        <v>413</v>
      </c>
      <c r="B28" s="57">
        <v>56.246442660699998</v>
      </c>
      <c r="C28" s="57">
        <v>54.4320758008</v>
      </c>
      <c r="D28" s="57">
        <v>56.246427537700001</v>
      </c>
      <c r="E28" s="57">
        <v>54.432003777399999</v>
      </c>
      <c r="F28" s="57">
        <v>56.246400222200002</v>
      </c>
      <c r="G28" s="59">
        <v>56.246400000000001</v>
      </c>
    </row>
    <row r="29" spans="1:7" x14ac:dyDescent="0.25">
      <c r="A29" s="78" t="s">
        <v>399</v>
      </c>
      <c r="B29" s="57">
        <v>3401.5199852199003</v>
      </c>
      <c r="C29" s="57">
        <v>3597.069367993201</v>
      </c>
      <c r="D29" s="57">
        <v>2700.1963040618002</v>
      </c>
      <c r="E29" s="57">
        <v>2214.7987941847</v>
      </c>
      <c r="F29" s="57">
        <v>2459.9710840115995</v>
      </c>
      <c r="G29" s="59">
        <v>2437.9979209021003</v>
      </c>
    </row>
    <row r="30" spans="1:7" x14ac:dyDescent="0.25">
      <c r="A30" s="78" t="s">
        <v>504</v>
      </c>
      <c r="B30" s="57">
        <v>0</v>
      </c>
      <c r="C30" s="57">
        <v>0</v>
      </c>
      <c r="D30" s="57">
        <v>107.6338223233</v>
      </c>
      <c r="E30" s="57">
        <v>905.75522230920001</v>
      </c>
      <c r="F30" s="57">
        <v>866.00800538160001</v>
      </c>
      <c r="G30" s="59">
        <v>862.44970523019992</v>
      </c>
    </row>
    <row r="31" spans="1:7" ht="15.75" thickBot="1" x14ac:dyDescent="0.3">
      <c r="A31" s="74" t="s">
        <v>509</v>
      </c>
      <c r="B31" s="61">
        <f>SUM(B24:B30)</f>
        <v>4018.4815193228005</v>
      </c>
      <c r="C31" s="61">
        <f t="shared" ref="C31:F31" si="2">SUM(C24:C30)</f>
        <v>4116.0424695863012</v>
      </c>
      <c r="D31" s="61">
        <f t="shared" si="2"/>
        <v>3301.6907030074003</v>
      </c>
      <c r="E31" s="61">
        <f t="shared" si="2"/>
        <v>3604.1101934261997</v>
      </c>
      <c r="F31" s="61">
        <f t="shared" si="2"/>
        <v>3847.8505710617997</v>
      </c>
      <c r="G31" s="62">
        <f>SUM(G24:G30)</f>
        <v>3822.4343361538004</v>
      </c>
    </row>
    <row r="32" spans="1:7" x14ac:dyDescent="0.25">
      <c r="A32" s="102"/>
      <c r="B32" s="103"/>
      <c r="C32" s="103"/>
      <c r="D32" s="103"/>
      <c r="E32" s="103"/>
      <c r="F32" s="103"/>
      <c r="G32" s="104"/>
    </row>
    <row r="33" spans="1:12" s="38" customFormat="1" ht="15.75" thickBot="1" x14ac:dyDescent="0.3">
      <c r="A33" s="74" t="s">
        <v>548</v>
      </c>
      <c r="B33" s="61">
        <f t="shared" ref="B33:G33" si="3">SUM(B10,B22,B31)</f>
        <v>125336.95764468249</v>
      </c>
      <c r="C33" s="61">
        <f t="shared" si="3"/>
        <v>122876.31455673899</v>
      </c>
      <c r="D33" s="61">
        <f t="shared" si="3"/>
        <v>124995.7088358121</v>
      </c>
      <c r="E33" s="61">
        <f t="shared" si="3"/>
        <v>119970.0059108862</v>
      </c>
      <c r="F33" s="61">
        <f t="shared" si="3"/>
        <v>126861.45715940323</v>
      </c>
      <c r="G33" s="62">
        <f t="shared" si="3"/>
        <v>124740.10920824249</v>
      </c>
      <c r="L33" s="36"/>
    </row>
    <row r="34" spans="1:12" x14ac:dyDescent="0.25"/>
    <row r="35" spans="1:12" x14ac:dyDescent="0.25"/>
  </sheetData>
  <sortState xmlns:xlrd2="http://schemas.microsoft.com/office/spreadsheetml/2017/richdata2" ref="L3:L7">
    <sortCondition ref="L3:L7"/>
  </sortState>
  <mergeCells count="6">
    <mergeCell ref="A32:G32"/>
    <mergeCell ref="A2:G2"/>
    <mergeCell ref="A1:G1"/>
    <mergeCell ref="A23:G23"/>
    <mergeCell ref="A11:G11"/>
    <mergeCell ref="A4:G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6486-294A-4974-9ABC-82A028E3C61D}">
  <sheetPr>
    <tabColor rgb="FF00BABD"/>
  </sheetPr>
  <dimension ref="A1:BG290"/>
  <sheetViews>
    <sheetView workbookViewId="0">
      <pane ySplit="1" topLeftCell="A217" activePane="bottomLeft" state="frozen"/>
      <selection pane="bottomLeft" activeCell="A276" sqref="A276:G276"/>
    </sheetView>
  </sheetViews>
  <sheetFormatPr defaultColWidth="0" defaultRowHeight="15" zeroHeight="1" x14ac:dyDescent="0.25"/>
  <cols>
    <col min="1" max="1" width="28" style="36" bestFit="1" customWidth="1"/>
    <col min="2" max="2" width="15" style="40" bestFit="1" customWidth="1"/>
    <col min="3" max="3" width="14.85546875" style="40" bestFit="1" customWidth="1"/>
    <col min="4" max="4" width="14.5703125" style="40" bestFit="1" customWidth="1"/>
    <col min="5" max="5" width="15.140625" style="40" bestFit="1" customWidth="1"/>
    <col min="6" max="6" width="14.85546875" style="40" bestFit="1" customWidth="1"/>
    <col min="7" max="7" width="14.42578125" style="40" bestFit="1" customWidth="1"/>
    <col min="8" max="8" width="12" style="36" bestFit="1" customWidth="1"/>
    <col min="9" max="9" width="12.7109375" style="36" hidden="1" customWidth="1"/>
    <col min="10" max="10" width="6.140625" style="36" hidden="1" customWidth="1"/>
    <col min="11" max="11" width="4.85546875" style="36" hidden="1" customWidth="1"/>
    <col min="12" max="12" width="14.140625" style="36" hidden="1" customWidth="1"/>
    <col min="13" max="13" width="6.85546875" style="36" hidden="1" customWidth="1"/>
    <col min="14" max="14" width="9.140625" style="36" hidden="1" customWidth="1"/>
    <col min="15" max="15" width="5.7109375" style="36" hidden="1" customWidth="1"/>
    <col min="16" max="16" width="6.140625" style="36" hidden="1" customWidth="1"/>
    <col min="17" max="17" width="22.42578125" style="36" hidden="1" customWidth="1"/>
    <col min="18" max="18" width="16.28515625" style="36" hidden="1" customWidth="1"/>
    <col min="19" max="19" width="16.85546875" style="36" hidden="1" customWidth="1"/>
    <col min="20" max="20" width="11.85546875" style="36" hidden="1" customWidth="1"/>
    <col min="21" max="21" width="10.85546875" style="36" hidden="1" customWidth="1"/>
    <col min="22" max="22" width="5.7109375" style="36" hidden="1" customWidth="1"/>
    <col min="23" max="23" width="4.7109375" style="36" hidden="1" customWidth="1"/>
    <col min="24" max="24" width="8.42578125" style="36" hidden="1" customWidth="1"/>
    <col min="25" max="25" width="8.140625" style="36" hidden="1" customWidth="1"/>
    <col min="26" max="26" width="12.140625" style="36" hidden="1" customWidth="1"/>
    <col min="27" max="27" width="5.85546875" style="36" hidden="1" customWidth="1"/>
    <col min="28" max="28" width="12" style="36" hidden="1" customWidth="1"/>
    <col min="29" max="29" width="5.140625" style="36" hidden="1" customWidth="1"/>
    <col min="30" max="30" width="4.42578125" style="36" hidden="1" customWidth="1"/>
    <col min="31" max="31" width="12.28515625" style="36" hidden="1" customWidth="1"/>
    <col min="32" max="32" width="17.85546875" style="36" hidden="1" customWidth="1"/>
    <col min="33" max="33" width="7.85546875" style="36" hidden="1" customWidth="1"/>
    <col min="34" max="34" width="9.42578125" style="36" hidden="1" customWidth="1"/>
    <col min="35" max="35" width="8.85546875" style="36" hidden="1" customWidth="1"/>
    <col min="36" max="36" width="7.42578125" style="36" hidden="1" customWidth="1"/>
    <col min="37" max="37" width="7.28515625" style="36" hidden="1" customWidth="1"/>
    <col min="38" max="38" width="11.28515625" style="36" hidden="1" customWidth="1"/>
    <col min="39" max="39" width="10.85546875" style="36" hidden="1" customWidth="1"/>
    <col min="40" max="40" width="8.140625" style="36" hidden="1" customWidth="1"/>
    <col min="41" max="41" width="7.85546875" style="36" hidden="1" customWidth="1"/>
    <col min="42" max="42" width="9.42578125" style="36" hidden="1" customWidth="1"/>
    <col min="43" max="43" width="8.85546875" style="36" hidden="1" customWidth="1"/>
    <col min="44" max="44" width="7.42578125" style="36" hidden="1" customWidth="1"/>
    <col min="45" max="45" width="8.28515625" style="36" hidden="1" customWidth="1"/>
    <col min="46" max="46" width="8.42578125" style="36" hidden="1" customWidth="1"/>
    <col min="47" max="47" width="10.28515625" style="36" hidden="1" customWidth="1"/>
    <col min="48" max="48" width="6.85546875" style="36" hidden="1" customWidth="1"/>
    <col min="49" max="49" width="9.85546875" style="36" hidden="1" customWidth="1"/>
    <col min="50" max="50" width="24.5703125" style="36" hidden="1" customWidth="1"/>
    <col min="51" max="51" width="27.7109375" style="36" hidden="1" customWidth="1"/>
    <col min="52" max="52" width="9.140625" style="36" hidden="1" customWidth="1"/>
    <col min="53" max="53" width="12.140625" style="36" hidden="1" customWidth="1"/>
    <col min="54" max="54" width="11.28515625" style="36" hidden="1" customWidth="1"/>
    <col min="55" max="55" width="9" style="36" hidden="1" customWidth="1"/>
    <col min="56" max="56" width="9.140625" style="36" hidden="1" customWidth="1"/>
    <col min="57" max="58" width="12.140625" style="36" hidden="1" customWidth="1"/>
    <col min="59" max="59" width="11.28515625" style="36" hidden="1" customWidth="1"/>
    <col min="60" max="16384" width="9.140625" style="36" hidden="1"/>
  </cols>
  <sheetData>
    <row r="1" spans="1:7" x14ac:dyDescent="0.25">
      <c r="A1" s="41" t="s">
        <v>410</v>
      </c>
      <c r="B1" s="54" t="s">
        <v>433</v>
      </c>
      <c r="C1" s="54" t="s">
        <v>505</v>
      </c>
      <c r="D1" s="54" t="s">
        <v>506</v>
      </c>
      <c r="E1" s="54" t="s">
        <v>507</v>
      </c>
      <c r="F1" s="54" t="s">
        <v>599</v>
      </c>
      <c r="G1" s="54" t="s">
        <v>602</v>
      </c>
    </row>
    <row r="2" spans="1:7" x14ac:dyDescent="0.25">
      <c r="A2" s="45" t="s">
        <v>395</v>
      </c>
      <c r="B2" s="42">
        <v>8383.2600318627992</v>
      </c>
      <c r="C2" s="42">
        <v>7864.2592444824004</v>
      </c>
      <c r="D2" s="42">
        <v>7898.8836548778008</v>
      </c>
      <c r="E2" s="42">
        <v>7282.2074128895993</v>
      </c>
      <c r="F2" s="42">
        <v>8885.7119672283006</v>
      </c>
      <c r="G2" s="42">
        <v>8909.1333412723998</v>
      </c>
    </row>
    <row r="3" spans="1:7" x14ac:dyDescent="0.25">
      <c r="A3" s="46" t="s">
        <v>401</v>
      </c>
      <c r="B3" s="47">
        <v>2337.0472638062997</v>
      </c>
      <c r="C3" s="47">
        <v>2271.7318565266005</v>
      </c>
      <c r="D3" s="47">
        <v>2353.2026374730003</v>
      </c>
      <c r="E3" s="47">
        <v>1679.0922835199997</v>
      </c>
      <c r="F3" s="47">
        <v>1632.4337466799</v>
      </c>
      <c r="G3" s="47">
        <v>1634.5665319948998</v>
      </c>
    </row>
    <row r="4" spans="1:7" x14ac:dyDescent="0.25">
      <c r="A4" s="37" t="s">
        <v>454</v>
      </c>
      <c r="B4" s="3">
        <v>2337.0472638062997</v>
      </c>
      <c r="C4" s="3">
        <v>2271.7318565266005</v>
      </c>
      <c r="D4" s="3">
        <v>2353.2026374730003</v>
      </c>
      <c r="E4" s="3">
        <v>1679.0922835199997</v>
      </c>
      <c r="F4" s="3">
        <v>1632.4337466799</v>
      </c>
      <c r="G4" s="3">
        <v>1634.5665319948998</v>
      </c>
    </row>
    <row r="5" spans="1:7" x14ac:dyDescent="0.25">
      <c r="A5" s="39" t="s">
        <v>183</v>
      </c>
      <c r="B5" s="3">
        <v>0</v>
      </c>
      <c r="C5" s="3">
        <v>1.667111E-4</v>
      </c>
      <c r="D5" s="3">
        <v>2.3445190000000002E-3</v>
      </c>
      <c r="E5" s="3">
        <v>1.40637035E-2</v>
      </c>
      <c r="F5" s="3">
        <v>4.7266642000000003E-3</v>
      </c>
      <c r="G5" s="3">
        <v>5.8642429999999999E-3</v>
      </c>
    </row>
    <row r="6" spans="1:7" x14ac:dyDescent="0.25">
      <c r="A6" s="39" t="s">
        <v>66</v>
      </c>
      <c r="B6" s="3">
        <v>2337.0472638062997</v>
      </c>
      <c r="C6" s="3">
        <v>2271.7316898155004</v>
      </c>
      <c r="D6" s="3">
        <v>2353.2002929540004</v>
      </c>
      <c r="E6" s="3">
        <v>1679.0782198164998</v>
      </c>
      <c r="F6" s="3">
        <v>1632.4290200157</v>
      </c>
      <c r="G6" s="3">
        <v>1634.5606677518999</v>
      </c>
    </row>
    <row r="7" spans="1:7" x14ac:dyDescent="0.25">
      <c r="A7" s="46" t="s">
        <v>407</v>
      </c>
      <c r="B7" s="47">
        <v>3187.7787807894006</v>
      </c>
      <c r="C7" s="47">
        <v>2844.6924051716001</v>
      </c>
      <c r="D7" s="47">
        <v>2723.6566797920996</v>
      </c>
      <c r="E7" s="47">
        <v>2863.8252332896</v>
      </c>
      <c r="F7" s="47">
        <v>4028.2098310310998</v>
      </c>
      <c r="G7" s="47">
        <v>4037.4310618464997</v>
      </c>
    </row>
    <row r="8" spans="1:7" x14ac:dyDescent="0.25">
      <c r="A8" s="37" t="s">
        <v>407</v>
      </c>
      <c r="B8" s="3">
        <v>3187.7787807894006</v>
      </c>
      <c r="C8" s="3">
        <v>2844.6924051716001</v>
      </c>
      <c r="D8" s="3">
        <v>2723.6566797920996</v>
      </c>
      <c r="E8" s="3">
        <v>2863.8252332896</v>
      </c>
      <c r="F8" s="3">
        <v>4028.2098310310998</v>
      </c>
      <c r="G8" s="3">
        <v>4037.4310618464997</v>
      </c>
    </row>
    <row r="9" spans="1:7" x14ac:dyDescent="0.25">
      <c r="A9" s="39" t="s">
        <v>248</v>
      </c>
      <c r="B9" s="3">
        <v>1479.0739807198001</v>
      </c>
      <c r="C9" s="3">
        <v>1519.0714643542999</v>
      </c>
      <c r="D9" s="3">
        <v>1437.5105295978001</v>
      </c>
      <c r="E9" s="3">
        <v>1521.9681416882001</v>
      </c>
      <c r="F9" s="3">
        <v>2535.4826185331999</v>
      </c>
      <c r="G9" s="3">
        <v>2482.2932966161998</v>
      </c>
    </row>
    <row r="10" spans="1:7" x14ac:dyDescent="0.25">
      <c r="A10" s="39" t="s">
        <v>66</v>
      </c>
      <c r="B10" s="3">
        <v>1477.6516503091</v>
      </c>
      <c r="C10" s="3">
        <v>1101.7844868827999</v>
      </c>
      <c r="D10" s="3">
        <v>1055.0799142491999</v>
      </c>
      <c r="E10" s="3">
        <v>1117.9027066318999</v>
      </c>
      <c r="F10" s="3">
        <v>1261.5009886319001</v>
      </c>
      <c r="G10" s="3">
        <v>1323.8993319909</v>
      </c>
    </row>
    <row r="11" spans="1:7" x14ac:dyDescent="0.25">
      <c r="A11" s="39" t="s">
        <v>412</v>
      </c>
      <c r="B11" s="3">
        <v>230.98636028530001</v>
      </c>
      <c r="C11" s="3">
        <v>223.7696644305</v>
      </c>
      <c r="D11" s="3">
        <v>230.99944646989999</v>
      </c>
      <c r="E11" s="3">
        <v>223.8875954655</v>
      </c>
      <c r="F11" s="3">
        <v>231.15943439079999</v>
      </c>
      <c r="G11" s="3">
        <v>231.17164376420001</v>
      </c>
    </row>
    <row r="12" spans="1:7" x14ac:dyDescent="0.25">
      <c r="A12" s="39" t="s">
        <v>425</v>
      </c>
      <c r="B12" s="3">
        <v>6.6789475200000004E-2</v>
      </c>
      <c r="C12" s="3">
        <v>6.6789504E-2</v>
      </c>
      <c r="D12" s="3">
        <v>6.6789475200000004E-2</v>
      </c>
      <c r="E12" s="3">
        <v>6.6789504E-2</v>
      </c>
      <c r="F12" s="3">
        <v>6.6789475200000004E-2</v>
      </c>
      <c r="G12" s="3">
        <v>6.6789475200000004E-2</v>
      </c>
    </row>
    <row r="13" spans="1:7" x14ac:dyDescent="0.25">
      <c r="A13" s="46" t="s">
        <v>409</v>
      </c>
      <c r="B13" s="47">
        <v>339.11216027820001</v>
      </c>
      <c r="C13" s="47">
        <v>310.07495849439999</v>
      </c>
      <c r="D13" s="47">
        <v>303.06335960839999</v>
      </c>
      <c r="E13" s="47">
        <v>295.19528646369997</v>
      </c>
      <c r="F13" s="47">
        <v>305.45434707239997</v>
      </c>
      <c r="G13" s="47">
        <v>305.77170175150002</v>
      </c>
    </row>
    <row r="14" spans="1:7" x14ac:dyDescent="0.25">
      <c r="A14" s="37" t="s">
        <v>409</v>
      </c>
      <c r="B14" s="3">
        <v>339.11216027820001</v>
      </c>
      <c r="C14" s="3">
        <v>310.07495849439999</v>
      </c>
      <c r="D14" s="3">
        <v>303.06335960839999</v>
      </c>
      <c r="E14" s="3">
        <v>295.19528646369997</v>
      </c>
      <c r="F14" s="3">
        <v>305.45434707239997</v>
      </c>
      <c r="G14" s="3">
        <v>305.77170175150002</v>
      </c>
    </row>
    <row r="15" spans="1:7" x14ac:dyDescent="0.25">
      <c r="A15" s="39" t="s">
        <v>248</v>
      </c>
      <c r="B15" s="3">
        <v>1.2402488E-2</v>
      </c>
      <c r="C15" s="3">
        <v>1.23292872E-2</v>
      </c>
      <c r="D15" s="3">
        <v>1.2246917100000001E-2</v>
      </c>
      <c r="E15" s="3">
        <v>1.21874329E-2</v>
      </c>
      <c r="F15" s="3">
        <v>1.27344451E-2</v>
      </c>
      <c r="G15" s="3">
        <v>1.36489084E-2</v>
      </c>
    </row>
    <row r="16" spans="1:7" x14ac:dyDescent="0.25">
      <c r="A16" s="39" t="s">
        <v>66</v>
      </c>
      <c r="B16" s="3">
        <v>230.47464680339999</v>
      </c>
      <c r="C16" s="3">
        <v>223.64123290410001</v>
      </c>
      <c r="D16" s="3">
        <v>231.6260647073</v>
      </c>
      <c r="E16" s="3">
        <v>226.06210257800001</v>
      </c>
      <c r="F16" s="3">
        <v>234.01659699710001</v>
      </c>
      <c r="G16" s="3">
        <v>234.33005728160001</v>
      </c>
    </row>
    <row r="17" spans="1:7" x14ac:dyDescent="0.25">
      <c r="A17" s="39" t="s">
        <v>425</v>
      </c>
      <c r="B17" s="3">
        <v>108.6251109868</v>
      </c>
      <c r="C17" s="3">
        <v>86.421396303099996</v>
      </c>
      <c r="D17" s="3">
        <v>71.425047984000003</v>
      </c>
      <c r="E17" s="3">
        <v>69.1209964528</v>
      </c>
      <c r="F17" s="3">
        <v>71.425015630199994</v>
      </c>
      <c r="G17" s="3">
        <v>71.427995561499998</v>
      </c>
    </row>
    <row r="18" spans="1:7" x14ac:dyDescent="0.25">
      <c r="A18" s="46" t="s">
        <v>396</v>
      </c>
      <c r="B18" s="47">
        <v>2519.3218269888998</v>
      </c>
      <c r="C18" s="47">
        <v>2437.7600242898002</v>
      </c>
      <c r="D18" s="47">
        <v>2518.9609780043002</v>
      </c>
      <c r="E18" s="47">
        <v>2438.0365114163001</v>
      </c>
      <c r="F18" s="47">
        <v>2518.7024908486001</v>
      </c>
      <c r="G18" s="47">
        <v>2518.6508828440001</v>
      </c>
    </row>
    <row r="19" spans="1:7" x14ac:dyDescent="0.25">
      <c r="A19" s="37" t="s">
        <v>404</v>
      </c>
      <c r="B19" s="3">
        <v>2519.3218269888998</v>
      </c>
      <c r="C19" s="3">
        <v>2437.7600242898002</v>
      </c>
      <c r="D19" s="3">
        <v>2518.9609780043002</v>
      </c>
      <c r="E19" s="3">
        <v>2438.0365114163001</v>
      </c>
      <c r="F19" s="3">
        <v>2518.7024908486001</v>
      </c>
      <c r="G19" s="3">
        <v>2518.6508828440001</v>
      </c>
    </row>
    <row r="20" spans="1:7" x14ac:dyDescent="0.25">
      <c r="A20" s="39" t="s">
        <v>66</v>
      </c>
      <c r="B20" s="3">
        <v>2519.3218269888998</v>
      </c>
      <c r="C20" s="3">
        <v>2437.7600242898002</v>
      </c>
      <c r="D20" s="3">
        <v>2518.9609780043002</v>
      </c>
      <c r="E20" s="3">
        <v>2438.0365114163001</v>
      </c>
      <c r="F20" s="3">
        <v>2518.7024908486001</v>
      </c>
      <c r="G20" s="3">
        <v>2518.6508828440001</v>
      </c>
    </row>
    <row r="21" spans="1:7" x14ac:dyDescent="0.25">
      <c r="A21" s="46" t="s">
        <v>650</v>
      </c>
      <c r="B21" s="47">
        <v>0</v>
      </c>
      <c r="C21" s="47">
        <v>0</v>
      </c>
      <c r="D21" s="47">
        <v>0</v>
      </c>
      <c r="E21" s="47">
        <v>6.0580981999999999</v>
      </c>
      <c r="F21" s="47">
        <v>400.9115515963</v>
      </c>
      <c r="G21" s="47">
        <v>412.71316283550004</v>
      </c>
    </row>
    <row r="22" spans="1:7" x14ac:dyDescent="0.25">
      <c r="A22" s="37" t="s">
        <v>651</v>
      </c>
      <c r="B22" s="3">
        <v>0</v>
      </c>
      <c r="C22" s="3">
        <v>0</v>
      </c>
      <c r="D22" s="3">
        <v>0</v>
      </c>
      <c r="E22" s="3">
        <v>6.0580981999999999</v>
      </c>
      <c r="F22" s="3">
        <v>400.9115515963</v>
      </c>
      <c r="G22" s="3">
        <v>412.71316283550004</v>
      </c>
    </row>
    <row r="23" spans="1:7" x14ac:dyDescent="0.25">
      <c r="A23" s="39" t="s">
        <v>66</v>
      </c>
      <c r="B23" s="3">
        <v>0</v>
      </c>
      <c r="C23" s="3">
        <v>0</v>
      </c>
      <c r="D23" s="3">
        <v>0</v>
      </c>
      <c r="E23" s="3">
        <v>6.0580981999999999</v>
      </c>
      <c r="F23" s="3">
        <v>400.9115515963</v>
      </c>
      <c r="G23" s="3">
        <v>412.71316283550004</v>
      </c>
    </row>
    <row r="24" spans="1:7" x14ac:dyDescent="0.25">
      <c r="A24" s="43" t="s">
        <v>394</v>
      </c>
      <c r="B24" s="44">
        <v>112935.21609349681</v>
      </c>
      <c r="C24" s="44">
        <v>110896.0128426703</v>
      </c>
      <c r="D24" s="44">
        <v>113795.13447792693</v>
      </c>
      <c r="E24" s="44">
        <v>109083.68830457037</v>
      </c>
      <c r="F24" s="44">
        <v>114127.89462111316</v>
      </c>
      <c r="G24" s="44">
        <v>112008.54153081632</v>
      </c>
    </row>
    <row r="25" spans="1:7" x14ac:dyDescent="0.25">
      <c r="A25" s="46" t="s">
        <v>397</v>
      </c>
      <c r="B25" s="47">
        <v>10460.438418299498</v>
      </c>
      <c r="C25" s="47">
        <v>11820.5188495889</v>
      </c>
      <c r="D25" s="47">
        <v>12038.4146942151</v>
      </c>
      <c r="E25" s="47">
        <v>10987.685161032399</v>
      </c>
      <c r="F25" s="47">
        <v>7106.5747874976005</v>
      </c>
      <c r="G25" s="47">
        <v>5403.9917826345991</v>
      </c>
    </row>
    <row r="26" spans="1:7" x14ac:dyDescent="0.25">
      <c r="A26" s="37" t="s">
        <v>455</v>
      </c>
      <c r="B26" s="3">
        <v>10460.438418299498</v>
      </c>
      <c r="C26" s="3">
        <v>11820.5188495889</v>
      </c>
      <c r="D26" s="3">
        <v>12038.4146942151</v>
      </c>
      <c r="E26" s="3">
        <v>10987.685161032399</v>
      </c>
      <c r="F26" s="3">
        <v>7106.5747874976005</v>
      </c>
      <c r="G26" s="3">
        <v>5403.9917826345991</v>
      </c>
    </row>
    <row r="27" spans="1:7" x14ac:dyDescent="0.25">
      <c r="A27" s="39" t="s">
        <v>248</v>
      </c>
      <c r="B27" s="3">
        <v>74.880973217199994</v>
      </c>
      <c r="C27" s="3">
        <v>70.464811622400006</v>
      </c>
      <c r="D27" s="3">
        <v>72.831626945400004</v>
      </c>
      <c r="E27" s="3">
        <v>72.321921568799993</v>
      </c>
      <c r="F27" s="3">
        <v>75.107204763699997</v>
      </c>
      <c r="G27" s="3">
        <v>75.440470838099998</v>
      </c>
    </row>
    <row r="28" spans="1:7" x14ac:dyDescent="0.25">
      <c r="A28" s="39" t="s">
        <v>66</v>
      </c>
      <c r="B28" s="3">
        <v>8659.1495986272985</v>
      </c>
      <c r="C28" s="3">
        <v>9395.6223048257998</v>
      </c>
      <c r="D28" s="3">
        <v>8621.0817032600007</v>
      </c>
      <c r="E28" s="3">
        <v>8055.1383002402999</v>
      </c>
      <c r="F28" s="3">
        <v>4688.1978933575001</v>
      </c>
      <c r="G28" s="3">
        <v>3864.4676100738002</v>
      </c>
    </row>
    <row r="29" spans="1:7" x14ac:dyDescent="0.25">
      <c r="A29" s="39" t="s">
        <v>412</v>
      </c>
      <c r="B29" s="3">
        <v>191.23289755159999</v>
      </c>
      <c r="C29" s="3">
        <v>298.05636248960002</v>
      </c>
      <c r="D29" s="3">
        <v>168.89742248549999</v>
      </c>
      <c r="E29" s="3">
        <v>167.0771274537</v>
      </c>
      <c r="F29" s="3">
        <v>168.52731660879999</v>
      </c>
      <c r="G29" s="3">
        <v>166.8973190028</v>
      </c>
    </row>
    <row r="30" spans="1:7" x14ac:dyDescent="0.25">
      <c r="A30" s="39" t="s">
        <v>425</v>
      </c>
      <c r="B30" s="3">
        <v>1535.1749489034</v>
      </c>
      <c r="C30" s="3">
        <v>2056.3753706510997</v>
      </c>
      <c r="D30" s="3">
        <v>3175.6039415241999</v>
      </c>
      <c r="E30" s="3">
        <v>2693.1478117696001</v>
      </c>
      <c r="F30" s="3">
        <v>2174.7423727676</v>
      </c>
      <c r="G30" s="3">
        <v>1297.1863827198999</v>
      </c>
    </row>
    <row r="31" spans="1:7" x14ac:dyDescent="0.25">
      <c r="A31" s="46" t="s">
        <v>415</v>
      </c>
      <c r="B31" s="47">
        <v>3317.7406893003999</v>
      </c>
      <c r="C31" s="47">
        <v>3015.0637967370999</v>
      </c>
      <c r="D31" s="47">
        <v>2895.3874368038005</v>
      </c>
      <c r="E31" s="47">
        <v>2652.4881980584</v>
      </c>
      <c r="F31" s="47">
        <v>2727.1766027802005</v>
      </c>
      <c r="G31" s="47">
        <v>2728.2118560027006</v>
      </c>
    </row>
    <row r="32" spans="1:7" x14ac:dyDescent="0.25">
      <c r="A32" s="37" t="s">
        <v>456</v>
      </c>
      <c r="B32" s="3">
        <v>2199.3822342357998</v>
      </c>
      <c r="C32" s="3">
        <v>2127.2066997172001</v>
      </c>
      <c r="D32" s="3">
        <v>2056.2077286784001</v>
      </c>
      <c r="E32" s="3">
        <v>1966.3099118175001</v>
      </c>
      <c r="F32" s="3">
        <v>2031.0571495567001</v>
      </c>
      <c r="G32" s="3">
        <v>2032.1828931806999</v>
      </c>
    </row>
    <row r="33" spans="1:7" x14ac:dyDescent="0.25">
      <c r="A33" s="39" t="s">
        <v>421</v>
      </c>
      <c r="B33" s="3">
        <v>371.14389814020001</v>
      </c>
      <c r="C33" s="3">
        <v>359.36173998240002</v>
      </c>
      <c r="D33" s="3">
        <v>336.94601169890001</v>
      </c>
      <c r="E33" s="3">
        <v>323.07453601819998</v>
      </c>
      <c r="F33" s="3">
        <v>333.24799596000003</v>
      </c>
      <c r="G33" s="3">
        <v>333.64655959729998</v>
      </c>
    </row>
    <row r="34" spans="1:7" x14ac:dyDescent="0.25">
      <c r="A34" s="39" t="s">
        <v>248</v>
      </c>
      <c r="B34" s="3">
        <v>333.74970044240001</v>
      </c>
      <c r="C34" s="3">
        <v>323.080448816</v>
      </c>
      <c r="D34" s="3">
        <v>333.66323230889998</v>
      </c>
      <c r="E34" s="3">
        <v>323.08752649659999</v>
      </c>
      <c r="F34" s="3">
        <v>333.65656139340001</v>
      </c>
      <c r="G34" s="3">
        <v>333.65657201890002</v>
      </c>
    </row>
    <row r="35" spans="1:7" x14ac:dyDescent="0.25">
      <c r="A35" s="39" t="s">
        <v>66</v>
      </c>
      <c r="B35" s="3">
        <v>380.81188731150002</v>
      </c>
      <c r="C35" s="3">
        <v>369.43514466900001</v>
      </c>
      <c r="D35" s="3">
        <v>381.1684640153</v>
      </c>
      <c r="E35" s="3">
        <v>351.9478388965</v>
      </c>
      <c r="F35" s="3">
        <v>363.45584892419998</v>
      </c>
      <c r="G35" s="3">
        <v>363.77857292710002</v>
      </c>
    </row>
    <row r="36" spans="1:7" x14ac:dyDescent="0.25">
      <c r="A36" s="39" t="s">
        <v>424</v>
      </c>
      <c r="B36" s="3">
        <v>371.23035083870002</v>
      </c>
      <c r="C36" s="3">
        <v>359.44661306670002</v>
      </c>
      <c r="D36" s="3">
        <v>337.86342487979999</v>
      </c>
      <c r="E36" s="3">
        <v>322.77535221810001</v>
      </c>
      <c r="F36" s="3">
        <v>333.73234801609999</v>
      </c>
      <c r="G36" s="3">
        <v>333.73704919379998</v>
      </c>
    </row>
    <row r="37" spans="1:7" x14ac:dyDescent="0.25">
      <c r="A37" s="39" t="s">
        <v>423</v>
      </c>
      <c r="B37" s="3">
        <v>371.1437500875</v>
      </c>
      <c r="C37" s="3">
        <v>358.61012348489999</v>
      </c>
      <c r="D37" s="3">
        <v>333.24546490479997</v>
      </c>
      <c r="E37" s="3">
        <v>323.07365219410002</v>
      </c>
      <c r="F37" s="3">
        <v>333.64375885419997</v>
      </c>
      <c r="G37" s="3">
        <v>333.64509634749999</v>
      </c>
    </row>
    <row r="38" spans="1:7" x14ac:dyDescent="0.25">
      <c r="A38" s="39" t="s">
        <v>176</v>
      </c>
      <c r="B38" s="3">
        <v>371.30264741550002</v>
      </c>
      <c r="C38" s="3">
        <v>357.27262969819998</v>
      </c>
      <c r="D38" s="3">
        <v>333.32113087070002</v>
      </c>
      <c r="E38" s="3">
        <v>322.35100599399999</v>
      </c>
      <c r="F38" s="3">
        <v>333.3206364088</v>
      </c>
      <c r="G38" s="3">
        <v>333.71904309609999</v>
      </c>
    </row>
    <row r="39" spans="1:7" x14ac:dyDescent="0.25">
      <c r="A39" s="37" t="s">
        <v>483</v>
      </c>
      <c r="B39" s="3">
        <v>212.17849951599999</v>
      </c>
      <c r="C39" s="3">
        <v>205.0403574563</v>
      </c>
      <c r="D39" s="3">
        <v>211.81706006979999</v>
      </c>
      <c r="E39" s="3">
        <v>205.04053279319999</v>
      </c>
      <c r="F39" s="3">
        <v>211.55576208650001</v>
      </c>
      <c r="G39" s="3">
        <v>211.43707970719998</v>
      </c>
    </row>
    <row r="40" spans="1:7" x14ac:dyDescent="0.25">
      <c r="A40" s="39" t="s">
        <v>66</v>
      </c>
      <c r="B40" s="3">
        <v>212.17849951599999</v>
      </c>
      <c r="C40" s="3">
        <v>205.0403574563</v>
      </c>
      <c r="D40" s="3">
        <v>211.81706006979999</v>
      </c>
      <c r="E40" s="3">
        <v>205.04053279319999</v>
      </c>
      <c r="F40" s="3">
        <v>211.55576208650001</v>
      </c>
      <c r="G40" s="3">
        <v>211.43707970719998</v>
      </c>
    </row>
    <row r="41" spans="1:7" x14ac:dyDescent="0.25">
      <c r="A41" s="37" t="s">
        <v>457</v>
      </c>
      <c r="B41" s="3">
        <v>906.17995554859999</v>
      </c>
      <c r="C41" s="3">
        <v>682.81673956360009</v>
      </c>
      <c r="D41" s="3">
        <v>627.36264805559995</v>
      </c>
      <c r="E41" s="3">
        <v>481.13775344769999</v>
      </c>
      <c r="F41" s="3">
        <v>484.56369113699998</v>
      </c>
      <c r="G41" s="3">
        <v>484.5918831148</v>
      </c>
    </row>
    <row r="42" spans="1:7" x14ac:dyDescent="0.25">
      <c r="A42" s="39" t="s">
        <v>421</v>
      </c>
      <c r="B42" s="3">
        <v>148.76403665879999</v>
      </c>
      <c r="C42" s="3">
        <v>95.134243980600004</v>
      </c>
      <c r="D42" s="3">
        <v>90.565690837999995</v>
      </c>
      <c r="E42" s="3">
        <v>87.228781119999994</v>
      </c>
      <c r="F42" s="3">
        <v>90.243075736799995</v>
      </c>
      <c r="G42" s="3">
        <v>90.107111118000006</v>
      </c>
    </row>
    <row r="43" spans="1:7" x14ac:dyDescent="0.25">
      <c r="A43" s="39" t="s">
        <v>248</v>
      </c>
      <c r="B43" s="3">
        <v>92.698177378400004</v>
      </c>
      <c r="C43" s="3">
        <v>91.383559799800011</v>
      </c>
      <c r="D43" s="3">
        <v>90.013324573700004</v>
      </c>
      <c r="E43" s="3">
        <v>87.234230592000003</v>
      </c>
      <c r="F43" s="3">
        <v>90.107066171300005</v>
      </c>
      <c r="G43" s="3">
        <v>90.113698359500006</v>
      </c>
    </row>
    <row r="44" spans="1:7" x14ac:dyDescent="0.25">
      <c r="A44" s="39" t="s">
        <v>66</v>
      </c>
      <c r="B44" s="3">
        <v>184.92591727829998</v>
      </c>
      <c r="C44" s="3">
        <v>180.75857186759998</v>
      </c>
      <c r="D44" s="3">
        <v>186.31273294419998</v>
      </c>
      <c r="E44" s="3">
        <v>55.4170410049</v>
      </c>
      <c r="F44" s="3">
        <v>44.610262905200003</v>
      </c>
      <c r="G44" s="3">
        <v>44.832910383000005</v>
      </c>
    </row>
    <row r="45" spans="1:7" x14ac:dyDescent="0.25">
      <c r="A45" s="39" t="s">
        <v>424</v>
      </c>
      <c r="B45" s="3">
        <v>161.51997232030001</v>
      </c>
      <c r="C45" s="3">
        <v>119.1305659102</v>
      </c>
      <c r="D45" s="3">
        <v>85.677669825799995</v>
      </c>
      <c r="E45" s="3">
        <v>82.005730613200001</v>
      </c>
      <c r="F45" s="3">
        <v>84.733781728899999</v>
      </c>
      <c r="G45" s="3">
        <v>84.766823303600006</v>
      </c>
    </row>
    <row r="46" spans="1:7" x14ac:dyDescent="0.25">
      <c r="A46" s="39" t="s">
        <v>423</v>
      </c>
      <c r="B46" s="3">
        <v>159.57268747649999</v>
      </c>
      <c r="C46" s="3">
        <v>101.8741182184</v>
      </c>
      <c r="D46" s="3">
        <v>84.752176452599997</v>
      </c>
      <c r="E46" s="3">
        <v>82.009001676300002</v>
      </c>
      <c r="F46" s="3">
        <v>84.733950222499999</v>
      </c>
      <c r="G46" s="3">
        <v>84.7425116167</v>
      </c>
    </row>
    <row r="47" spans="1:7" x14ac:dyDescent="0.25">
      <c r="A47" s="39" t="s">
        <v>176</v>
      </c>
      <c r="B47" s="3">
        <v>158.69916443630001</v>
      </c>
      <c r="C47" s="3">
        <v>94.535679787000007</v>
      </c>
      <c r="D47" s="3">
        <v>90.041053421300006</v>
      </c>
      <c r="E47" s="3">
        <v>87.242968441299993</v>
      </c>
      <c r="F47" s="3">
        <v>90.135554372300007</v>
      </c>
      <c r="G47" s="3">
        <v>90.028828333999996</v>
      </c>
    </row>
    <row r="48" spans="1:7" x14ac:dyDescent="0.25">
      <c r="A48" s="46" t="s">
        <v>398</v>
      </c>
      <c r="B48" s="47">
        <v>11100.4717476019</v>
      </c>
      <c r="C48" s="47">
        <v>10108.2118314332</v>
      </c>
      <c r="D48" s="47">
        <v>10341.629403552299</v>
      </c>
      <c r="E48" s="47">
        <v>9988.8984374157008</v>
      </c>
      <c r="F48" s="47">
        <v>10310.954075342001</v>
      </c>
      <c r="G48" s="47">
        <v>10168.002009470201</v>
      </c>
    </row>
    <row r="49" spans="1:7" x14ac:dyDescent="0.25">
      <c r="A49" s="37" t="s">
        <v>458</v>
      </c>
      <c r="B49" s="3">
        <v>1394.2540715104999</v>
      </c>
      <c r="C49" s="3">
        <v>1357.2043539378001</v>
      </c>
      <c r="D49" s="3">
        <v>1397.3886108014001</v>
      </c>
      <c r="E49" s="3">
        <v>1360.547538085</v>
      </c>
      <c r="F49" s="3">
        <v>1401.3470703780999</v>
      </c>
      <c r="G49" s="3">
        <v>1261.6209605925001</v>
      </c>
    </row>
    <row r="50" spans="1:7" x14ac:dyDescent="0.25">
      <c r="A50" s="39" t="s">
        <v>66</v>
      </c>
      <c r="B50" s="3">
        <v>1394.2540715104999</v>
      </c>
      <c r="C50" s="3">
        <v>1357.2043539378001</v>
      </c>
      <c r="D50" s="3">
        <v>1397.3886108014001</v>
      </c>
      <c r="E50" s="3">
        <v>1360.547538085</v>
      </c>
      <c r="F50" s="3">
        <v>1401.3470703780999</v>
      </c>
      <c r="G50" s="3">
        <v>1261.6209605925001</v>
      </c>
    </row>
    <row r="51" spans="1:7" x14ac:dyDescent="0.25">
      <c r="A51" s="37" t="s">
        <v>459</v>
      </c>
      <c r="B51" s="3">
        <v>9706.2176760914008</v>
      </c>
      <c r="C51" s="3">
        <v>8751.0074774953991</v>
      </c>
      <c r="D51" s="3">
        <v>8944.2407927508993</v>
      </c>
      <c r="E51" s="3">
        <v>8628.3508993307005</v>
      </c>
      <c r="F51" s="3">
        <v>8909.6070049639002</v>
      </c>
      <c r="G51" s="3">
        <v>8906.3810488776999</v>
      </c>
    </row>
    <row r="52" spans="1:7" x14ac:dyDescent="0.25">
      <c r="A52" s="39" t="s">
        <v>421</v>
      </c>
      <c r="B52" s="3">
        <v>3890.4172774856002</v>
      </c>
      <c r="C52" s="3">
        <v>3124.3381224979998</v>
      </c>
      <c r="D52" s="3">
        <v>3132.4549321963</v>
      </c>
      <c r="E52" s="3">
        <v>3028.7073914798002</v>
      </c>
      <c r="F52" s="3">
        <v>3125.8755696602002</v>
      </c>
      <c r="G52" s="3">
        <v>3123.3497265006999</v>
      </c>
    </row>
    <row r="53" spans="1:7" x14ac:dyDescent="0.25">
      <c r="A53" s="39" t="s">
        <v>66</v>
      </c>
      <c r="B53" s="3">
        <v>3006.6389136363</v>
      </c>
      <c r="C53" s="3">
        <v>2909.0273508521</v>
      </c>
      <c r="D53" s="3">
        <v>3003.7292203519</v>
      </c>
      <c r="E53" s="3">
        <v>2882.0038054901001</v>
      </c>
      <c r="F53" s="3">
        <v>2976.4562184895999</v>
      </c>
      <c r="G53" s="3">
        <v>2975.9009509762</v>
      </c>
    </row>
    <row r="54" spans="1:7" x14ac:dyDescent="0.25">
      <c r="A54" s="39" t="s">
        <v>427</v>
      </c>
      <c r="B54" s="3">
        <v>2809.1614849695002</v>
      </c>
      <c r="C54" s="3">
        <v>2717.6420041452998</v>
      </c>
      <c r="D54" s="3">
        <v>2808.0566402026998</v>
      </c>
      <c r="E54" s="3">
        <v>2717.6397023608001</v>
      </c>
      <c r="F54" s="3">
        <v>2807.2752168141001</v>
      </c>
      <c r="G54" s="3">
        <v>2807.1303714008</v>
      </c>
    </row>
    <row r="55" spans="1:7" x14ac:dyDescent="0.25">
      <c r="A55" s="46" t="s">
        <v>414</v>
      </c>
      <c r="B55" s="47">
        <v>7884.2103102077008</v>
      </c>
      <c r="C55" s="47">
        <v>7956.6190755961006</v>
      </c>
      <c r="D55" s="47">
        <v>8928.9744549875995</v>
      </c>
      <c r="E55" s="47">
        <v>7935.5674771733984</v>
      </c>
      <c r="F55" s="47">
        <v>8459.6763953434001</v>
      </c>
      <c r="G55" s="47">
        <v>8769.5018087301978</v>
      </c>
    </row>
    <row r="56" spans="1:7" x14ac:dyDescent="0.25">
      <c r="A56" s="37" t="s">
        <v>461</v>
      </c>
      <c r="B56" s="3">
        <v>4019.2427722783996</v>
      </c>
      <c r="C56" s="3">
        <v>4290.2290119408999</v>
      </c>
      <c r="D56" s="3">
        <v>4941.9425686278</v>
      </c>
      <c r="E56" s="3">
        <v>3961.5673131117996</v>
      </c>
      <c r="F56" s="3">
        <v>4404.7488366056004</v>
      </c>
      <c r="G56" s="3">
        <v>4406.1915845982994</v>
      </c>
    </row>
    <row r="57" spans="1:7" x14ac:dyDescent="0.25">
      <c r="A57" s="39" t="s">
        <v>183</v>
      </c>
      <c r="B57" s="3">
        <v>15.347975932199999</v>
      </c>
      <c r="C57" s="3">
        <v>470.31794421569998</v>
      </c>
      <c r="D57" s="3">
        <v>453.63779798420001</v>
      </c>
      <c r="E57" s="3">
        <v>439.43305867309999</v>
      </c>
      <c r="F57" s="3">
        <v>452.45018447069998</v>
      </c>
      <c r="G57" s="3">
        <v>452.3850802243</v>
      </c>
    </row>
    <row r="58" spans="1:7" x14ac:dyDescent="0.25">
      <c r="A58" s="39" t="s">
        <v>421</v>
      </c>
      <c r="B58" s="3">
        <v>1556.6167725815999</v>
      </c>
      <c r="C58" s="3">
        <v>1423.0669706945</v>
      </c>
      <c r="D58" s="3">
        <v>1463.4447927853998</v>
      </c>
      <c r="E58" s="3">
        <v>1468.8658010377999</v>
      </c>
      <c r="F58" s="3">
        <v>1608.6874744502002</v>
      </c>
      <c r="G58" s="3">
        <v>1608.7345758616</v>
      </c>
    </row>
    <row r="59" spans="1:7" x14ac:dyDescent="0.25">
      <c r="A59" s="39" t="s">
        <v>66</v>
      </c>
      <c r="B59" s="3">
        <v>2373.2332180212998</v>
      </c>
      <c r="C59" s="3">
        <v>2338.6743993204</v>
      </c>
      <c r="D59" s="3">
        <v>2972.8048289707999</v>
      </c>
      <c r="E59" s="3">
        <v>2001.9288697053</v>
      </c>
      <c r="F59" s="3">
        <v>2291.4724531380998</v>
      </c>
      <c r="G59" s="3">
        <v>2293.0164327868001</v>
      </c>
    </row>
    <row r="60" spans="1:7" x14ac:dyDescent="0.25">
      <c r="A60" s="39" t="s">
        <v>424</v>
      </c>
      <c r="B60" s="3">
        <v>74.044792743299993</v>
      </c>
      <c r="C60" s="3">
        <v>58.169683710299999</v>
      </c>
      <c r="D60" s="3">
        <v>52.055132887399999</v>
      </c>
      <c r="E60" s="3">
        <v>51.339561195599998</v>
      </c>
      <c r="F60" s="3">
        <v>52.138700546599999</v>
      </c>
      <c r="G60" s="3">
        <v>52.0554717256</v>
      </c>
    </row>
    <row r="61" spans="1:7" x14ac:dyDescent="0.25">
      <c r="A61" s="39" t="s">
        <v>425</v>
      </c>
      <c r="B61" s="3">
        <v>1.2999999999999999E-5</v>
      </c>
      <c r="C61" s="3">
        <v>1.4E-5</v>
      </c>
      <c r="D61" s="3">
        <v>1.5999999999999999E-5</v>
      </c>
      <c r="E61" s="3">
        <v>2.2500000000000001E-5</v>
      </c>
      <c r="F61" s="3">
        <v>2.4000000000000001E-5</v>
      </c>
      <c r="G61" s="3">
        <v>2.4000000000000001E-5</v>
      </c>
    </row>
    <row r="62" spans="1:7" x14ac:dyDescent="0.25">
      <c r="A62" s="37" t="s">
        <v>462</v>
      </c>
      <c r="B62" s="3">
        <v>194.8303447596</v>
      </c>
      <c r="C62" s="3">
        <v>167.06090129020001</v>
      </c>
      <c r="D62" s="3">
        <v>156.0313507688</v>
      </c>
      <c r="E62" s="3">
        <v>150.02242521470001</v>
      </c>
      <c r="F62" s="3">
        <v>154.19418912179998</v>
      </c>
      <c r="G62" s="3">
        <v>153.8578609178</v>
      </c>
    </row>
    <row r="63" spans="1:7" x14ac:dyDescent="0.25">
      <c r="A63" s="39" t="s">
        <v>421</v>
      </c>
      <c r="B63" s="3">
        <v>0.66147461169999999</v>
      </c>
      <c r="C63" s="3">
        <v>1.7214746110000001</v>
      </c>
      <c r="D63" s="3">
        <v>1.6614746117000001</v>
      </c>
      <c r="E63" s="3">
        <v>0.64263590650000002</v>
      </c>
      <c r="F63" s="3">
        <v>0.5000000013</v>
      </c>
      <c r="G63" s="3">
        <v>0.5000000013</v>
      </c>
    </row>
    <row r="64" spans="1:7" x14ac:dyDescent="0.25">
      <c r="A64" s="39" t="s">
        <v>66</v>
      </c>
      <c r="B64" s="3">
        <v>113.9752917835</v>
      </c>
      <c r="C64" s="3">
        <v>110.275663124</v>
      </c>
      <c r="D64" s="3">
        <v>114.45415247770001</v>
      </c>
      <c r="E64" s="3">
        <v>110.67651072130001</v>
      </c>
      <c r="F64" s="3">
        <v>113.8686632515</v>
      </c>
      <c r="G64" s="3">
        <v>113.5969943692</v>
      </c>
    </row>
    <row r="65" spans="1:7" x14ac:dyDescent="0.25">
      <c r="A65" s="39" t="s">
        <v>424</v>
      </c>
      <c r="B65" s="3">
        <v>80.193578364399997</v>
      </c>
      <c r="C65" s="3">
        <v>55.063763555199998</v>
      </c>
      <c r="D65" s="3">
        <v>39.915723679400003</v>
      </c>
      <c r="E65" s="3">
        <v>38.703278586899998</v>
      </c>
      <c r="F65" s="3">
        <v>39.825525869000003</v>
      </c>
      <c r="G65" s="3">
        <v>39.760866547299997</v>
      </c>
    </row>
    <row r="66" spans="1:7" x14ac:dyDescent="0.25">
      <c r="A66" s="37" t="s">
        <v>484</v>
      </c>
      <c r="B66" s="3">
        <v>3670.1371931697004</v>
      </c>
      <c r="C66" s="3">
        <v>3499.3291623650002</v>
      </c>
      <c r="D66" s="3">
        <v>3831.0005355909998</v>
      </c>
      <c r="E66" s="3">
        <v>3823.9777388469001</v>
      </c>
      <c r="F66" s="3">
        <v>3900.7333696160003</v>
      </c>
      <c r="G66" s="3">
        <v>4209.4523632140999</v>
      </c>
    </row>
    <row r="67" spans="1:7" x14ac:dyDescent="0.25">
      <c r="A67" s="39" t="s">
        <v>66</v>
      </c>
      <c r="B67" s="3">
        <v>2269.1800520151</v>
      </c>
      <c r="C67" s="3">
        <v>2097.5359564385999</v>
      </c>
      <c r="D67" s="3">
        <v>2153.7001368127999</v>
      </c>
      <c r="E67" s="3">
        <v>2122.0643456997</v>
      </c>
      <c r="F67" s="3">
        <v>2198.7851163084001</v>
      </c>
      <c r="G67" s="3">
        <v>2507.4779120726998</v>
      </c>
    </row>
    <row r="68" spans="1:7" x14ac:dyDescent="0.25">
      <c r="A68" s="39" t="s">
        <v>425</v>
      </c>
      <c r="B68" s="3">
        <v>1400.9571411546001</v>
      </c>
      <c r="C68" s="3">
        <v>1401.7932059264001</v>
      </c>
      <c r="D68" s="3">
        <v>1677.3003987781999</v>
      </c>
      <c r="E68" s="3">
        <v>1701.9133931471999</v>
      </c>
      <c r="F68" s="3">
        <v>1701.9482533076</v>
      </c>
      <c r="G68" s="3">
        <v>1701.9744511414001</v>
      </c>
    </row>
    <row r="69" spans="1:7" x14ac:dyDescent="0.25">
      <c r="A69" s="46" t="s">
        <v>400</v>
      </c>
      <c r="B69" s="47">
        <v>13751.699947997095</v>
      </c>
      <c r="C69" s="47">
        <v>13670.693665870802</v>
      </c>
      <c r="D69" s="47">
        <v>13829.192970190001</v>
      </c>
      <c r="E69" s="47">
        <v>13087.9875479811</v>
      </c>
      <c r="F69" s="47">
        <v>13298.239312846503</v>
      </c>
      <c r="G69" s="47">
        <v>13382.794438935998</v>
      </c>
    </row>
    <row r="70" spans="1:7" x14ac:dyDescent="0.25">
      <c r="A70" s="37" t="s">
        <v>464</v>
      </c>
      <c r="B70" s="3">
        <v>955.60120148259989</v>
      </c>
      <c r="C70" s="3">
        <v>1016.4292632470999</v>
      </c>
      <c r="D70" s="3">
        <v>1103.4365655890001</v>
      </c>
      <c r="E70" s="3">
        <v>1306.0670286556999</v>
      </c>
      <c r="F70" s="3">
        <v>1350.9820892323999</v>
      </c>
      <c r="G70" s="3">
        <v>1475.4380457673005</v>
      </c>
    </row>
    <row r="71" spans="1:7" x14ac:dyDescent="0.25">
      <c r="A71" s="39" t="s">
        <v>426</v>
      </c>
      <c r="B71" s="3">
        <v>683.02855446499996</v>
      </c>
      <c r="C71" s="3">
        <v>719.18270807149997</v>
      </c>
      <c r="D71" s="3">
        <v>795.91818349930008</v>
      </c>
      <c r="E71" s="3">
        <v>989.20544457480003</v>
      </c>
      <c r="F71" s="3">
        <v>1013.8949947837</v>
      </c>
      <c r="G71" s="3">
        <v>1132.5224044936001</v>
      </c>
    </row>
    <row r="72" spans="1:7" x14ac:dyDescent="0.25">
      <c r="A72" s="39" t="s">
        <v>183</v>
      </c>
      <c r="B72" s="3">
        <v>53.316961322099999</v>
      </c>
      <c r="C72" s="3">
        <v>50.405287463000001</v>
      </c>
      <c r="D72" s="3">
        <v>50.426956393099999</v>
      </c>
      <c r="E72" s="3">
        <v>52.952986404999997</v>
      </c>
      <c r="F72" s="3">
        <v>51.098579963799999</v>
      </c>
      <c r="G72" s="3">
        <v>50.256242030899998</v>
      </c>
    </row>
    <row r="73" spans="1:7" x14ac:dyDescent="0.25">
      <c r="A73" s="39" t="s">
        <v>66</v>
      </c>
      <c r="B73" s="3">
        <v>42.492254602700001</v>
      </c>
      <c r="C73" s="3">
        <v>44.222881688900003</v>
      </c>
      <c r="D73" s="3">
        <v>45.430156920400002</v>
      </c>
      <c r="E73" s="3">
        <v>52.9503402984</v>
      </c>
      <c r="F73" s="3">
        <v>72.952094230499995</v>
      </c>
      <c r="G73" s="3">
        <v>67.243024408500006</v>
      </c>
    </row>
    <row r="74" spans="1:7" x14ac:dyDescent="0.25">
      <c r="A74" s="39" t="s">
        <v>424</v>
      </c>
      <c r="B74" s="3">
        <v>72.752240752700004</v>
      </c>
      <c r="C74" s="3">
        <v>77.217565247799996</v>
      </c>
      <c r="D74" s="3">
        <v>68.018654392499997</v>
      </c>
      <c r="E74" s="3">
        <v>68.682287317100005</v>
      </c>
      <c r="F74" s="3">
        <v>72.4057125912</v>
      </c>
      <c r="G74" s="3">
        <v>74.123257794300002</v>
      </c>
    </row>
    <row r="75" spans="1:7" x14ac:dyDescent="0.25">
      <c r="A75" s="39" t="s">
        <v>425</v>
      </c>
      <c r="B75" s="3">
        <v>74.929170715499993</v>
      </c>
      <c r="C75" s="3">
        <v>74.469725545000003</v>
      </c>
      <c r="D75" s="3">
        <v>76.130107622799997</v>
      </c>
      <c r="E75" s="3">
        <v>73.744264084500003</v>
      </c>
      <c r="F75" s="3">
        <v>70.860011202699994</v>
      </c>
      <c r="G75" s="3">
        <v>77.930146648999994</v>
      </c>
    </row>
    <row r="76" spans="1:7" x14ac:dyDescent="0.25">
      <c r="A76" s="39" t="s">
        <v>176</v>
      </c>
      <c r="B76" s="3">
        <v>29.082019624600001</v>
      </c>
      <c r="C76" s="3">
        <v>50.931095230899999</v>
      </c>
      <c r="D76" s="3">
        <v>67.512506760899996</v>
      </c>
      <c r="E76" s="3">
        <v>68.531705975899996</v>
      </c>
      <c r="F76" s="3">
        <v>69.770696460500005</v>
      </c>
      <c r="G76" s="3">
        <v>73.362970391000005</v>
      </c>
    </row>
    <row r="77" spans="1:7" x14ac:dyDescent="0.25">
      <c r="A77" s="37" t="s">
        <v>463</v>
      </c>
      <c r="B77" s="3">
        <v>12796.098746514497</v>
      </c>
      <c r="C77" s="3">
        <v>12654.264402623701</v>
      </c>
      <c r="D77" s="3">
        <v>12725.756404601001</v>
      </c>
      <c r="E77" s="3">
        <v>11781.920519325402</v>
      </c>
      <c r="F77" s="3">
        <v>11947.257223614104</v>
      </c>
      <c r="G77" s="3">
        <v>11907.356393168702</v>
      </c>
    </row>
    <row r="78" spans="1:7" x14ac:dyDescent="0.25">
      <c r="A78" s="39" t="s">
        <v>426</v>
      </c>
      <c r="B78" s="3">
        <v>9955.2579601547968</v>
      </c>
      <c r="C78" s="3">
        <v>9684.1034851316999</v>
      </c>
      <c r="D78" s="3">
        <v>10062.393777371501</v>
      </c>
      <c r="E78" s="3">
        <v>9123.1160159977007</v>
      </c>
      <c r="F78" s="3">
        <v>9085.2641727389018</v>
      </c>
      <c r="G78" s="3">
        <v>9174.6509260312014</v>
      </c>
    </row>
    <row r="79" spans="1:7" x14ac:dyDescent="0.25">
      <c r="A79" s="39" t="s">
        <v>183</v>
      </c>
      <c r="B79" s="3">
        <v>1.253E-3</v>
      </c>
      <c r="C79" s="3">
        <v>1.214E-3</v>
      </c>
      <c r="D79" s="3">
        <v>1.256E-3</v>
      </c>
      <c r="E79" s="3">
        <v>1.2225000000000001E-3</v>
      </c>
      <c r="F79" s="3">
        <v>1.2639999999999999E-3</v>
      </c>
      <c r="G79" s="3">
        <v>1.519E-3</v>
      </c>
    </row>
    <row r="80" spans="1:7" x14ac:dyDescent="0.25">
      <c r="A80" s="39" t="s">
        <v>248</v>
      </c>
      <c r="B80" s="3">
        <v>38.482094040199996</v>
      </c>
      <c r="C80" s="3">
        <v>39.922755707599997</v>
      </c>
      <c r="D80" s="3">
        <v>41.1784270128</v>
      </c>
      <c r="E80" s="3">
        <v>42.392241102299998</v>
      </c>
      <c r="F80" s="3">
        <v>44.510289433899999</v>
      </c>
      <c r="G80" s="3">
        <v>46.064671445500004</v>
      </c>
    </row>
    <row r="81" spans="1:7" x14ac:dyDescent="0.25">
      <c r="A81" s="39" t="s">
        <v>66</v>
      </c>
      <c r="B81" s="3">
        <v>-1389.0074097887</v>
      </c>
      <c r="C81" s="3">
        <v>-1331.828224916</v>
      </c>
      <c r="D81" s="3">
        <v>-1449.6741871826998</v>
      </c>
      <c r="E81" s="3">
        <v>-1336.2479135701001</v>
      </c>
      <c r="F81" s="3">
        <v>-1417.1641990580001</v>
      </c>
      <c r="G81" s="3">
        <v>-1404.0481328394999</v>
      </c>
    </row>
    <row r="82" spans="1:7" x14ac:dyDescent="0.25">
      <c r="A82" s="39" t="s">
        <v>424</v>
      </c>
      <c r="B82" s="3">
        <v>1.253E-3</v>
      </c>
      <c r="C82" s="3">
        <v>1.214E-3</v>
      </c>
      <c r="D82" s="3">
        <v>1.256E-3</v>
      </c>
      <c r="E82" s="3">
        <v>1.2225000000000001E-3</v>
      </c>
      <c r="F82" s="3">
        <v>1.2639999999999999E-3</v>
      </c>
      <c r="G82" s="3">
        <v>3.0235000000000001E-3</v>
      </c>
    </row>
    <row r="83" spans="1:7" x14ac:dyDescent="0.25">
      <c r="A83" s="39" t="s">
        <v>412</v>
      </c>
      <c r="B83" s="3">
        <v>1093.454620531</v>
      </c>
      <c r="C83" s="3">
        <v>1049.5051325365</v>
      </c>
      <c r="D83" s="3">
        <v>1075.1270798056</v>
      </c>
      <c r="E83" s="3">
        <v>1047.0958450528999</v>
      </c>
      <c r="F83" s="3">
        <v>1104.0115350905</v>
      </c>
      <c r="G83" s="3">
        <v>1025.1239360146001</v>
      </c>
    </row>
    <row r="84" spans="1:7" x14ac:dyDescent="0.25">
      <c r="A84" s="39" t="s">
        <v>425</v>
      </c>
      <c r="B84" s="3">
        <v>3080.4834127037998</v>
      </c>
      <c r="C84" s="3">
        <v>3195.1560822116999</v>
      </c>
      <c r="D84" s="3">
        <v>2979.4469508837001</v>
      </c>
      <c r="E84" s="3">
        <v>2888.4109689924003</v>
      </c>
      <c r="F84" s="3">
        <v>3113.2292539036998</v>
      </c>
      <c r="G84" s="3">
        <v>3048.1558110144006</v>
      </c>
    </row>
    <row r="85" spans="1:7" x14ac:dyDescent="0.25">
      <c r="A85" s="39" t="s">
        <v>423</v>
      </c>
      <c r="B85" s="3">
        <v>2.519E-3</v>
      </c>
      <c r="C85" s="3">
        <v>2.4420000000000002E-3</v>
      </c>
      <c r="D85" s="3">
        <v>2.5279999999999999E-3</v>
      </c>
      <c r="E85" s="3">
        <v>2.4675000000000001E-3</v>
      </c>
      <c r="F85" s="3">
        <v>2.552E-3</v>
      </c>
      <c r="G85" s="3">
        <v>2.552E-3</v>
      </c>
    </row>
    <row r="86" spans="1:7" x14ac:dyDescent="0.25">
      <c r="A86" s="39" t="s">
        <v>176</v>
      </c>
      <c r="B86" s="3">
        <v>17.423043873400001</v>
      </c>
      <c r="C86" s="3">
        <v>17.4003019522</v>
      </c>
      <c r="D86" s="3">
        <v>17.279316710099998</v>
      </c>
      <c r="E86" s="3">
        <v>17.148449250200002</v>
      </c>
      <c r="F86" s="3">
        <v>17.401091505099998</v>
      </c>
      <c r="G86" s="3">
        <v>17.4020870025</v>
      </c>
    </row>
    <row r="87" spans="1:7" x14ac:dyDescent="0.25">
      <c r="A87" s="46" t="s">
        <v>416</v>
      </c>
      <c r="B87" s="47">
        <v>386.69186307270002</v>
      </c>
      <c r="C87" s="47">
        <v>290.51126575449996</v>
      </c>
      <c r="D87" s="47">
        <v>284.5995441348</v>
      </c>
      <c r="E87" s="47">
        <v>272.20686502909996</v>
      </c>
      <c r="F87" s="47">
        <v>277.12010919190004</v>
      </c>
      <c r="G87" s="47">
        <v>275.69709640689996</v>
      </c>
    </row>
    <row r="88" spans="1:7" x14ac:dyDescent="0.25">
      <c r="A88" s="37" t="s">
        <v>465</v>
      </c>
      <c r="B88" s="3">
        <v>386.69186307270002</v>
      </c>
      <c r="C88" s="3">
        <v>290.51126575449996</v>
      </c>
      <c r="D88" s="3">
        <v>284.5995441348</v>
      </c>
      <c r="E88" s="3">
        <v>272.20686502909996</v>
      </c>
      <c r="F88" s="3">
        <v>277.12010919190004</v>
      </c>
      <c r="G88" s="3">
        <v>275.69709640689996</v>
      </c>
    </row>
    <row r="89" spans="1:7" x14ac:dyDescent="0.25">
      <c r="A89" s="39" t="s">
        <v>426</v>
      </c>
      <c r="B89" s="3">
        <v>1.0200130000000001</v>
      </c>
      <c r="C89" s="3">
        <v>1.0150140000000001</v>
      </c>
      <c r="D89" s="3">
        <v>1.5999999999999999E-5</v>
      </c>
      <c r="E89" s="3">
        <v>2.2500000000000001E-5</v>
      </c>
      <c r="F89" s="3">
        <v>2.4000000000000001E-5</v>
      </c>
      <c r="G89" s="3">
        <v>2.4000000000000001E-5</v>
      </c>
    </row>
    <row r="90" spans="1:7" x14ac:dyDescent="0.25">
      <c r="A90" s="39" t="s">
        <v>421</v>
      </c>
      <c r="B90" s="3">
        <v>89.631452632199995</v>
      </c>
      <c r="C90" s="3">
        <v>74.642347945599994</v>
      </c>
      <c r="D90" s="3">
        <v>77.341034745399995</v>
      </c>
      <c r="E90" s="3">
        <v>75.009717311800003</v>
      </c>
      <c r="F90" s="3">
        <v>77.264022872599995</v>
      </c>
      <c r="G90" s="3">
        <v>76.980985732199997</v>
      </c>
    </row>
    <row r="91" spans="1:7" x14ac:dyDescent="0.25">
      <c r="A91" s="39" t="s">
        <v>248</v>
      </c>
      <c r="B91" s="3">
        <v>38.012485200099995</v>
      </c>
      <c r="C91" s="3">
        <v>21.539107806000001</v>
      </c>
      <c r="D91" s="3">
        <v>18.770194586399999</v>
      </c>
      <c r="E91" s="3">
        <v>18.151348142500002</v>
      </c>
      <c r="F91" s="3">
        <v>18.759504373999999</v>
      </c>
      <c r="G91" s="3">
        <v>18.81454329</v>
      </c>
    </row>
    <row r="92" spans="1:7" x14ac:dyDescent="0.25">
      <c r="A92" s="39" t="s">
        <v>66</v>
      </c>
      <c r="B92" s="3">
        <v>90.553199760400005</v>
      </c>
      <c r="C92" s="3">
        <v>94.054144373200003</v>
      </c>
      <c r="D92" s="3">
        <v>94.752386003200002</v>
      </c>
      <c r="E92" s="3">
        <v>88.057892017399993</v>
      </c>
      <c r="F92" s="3">
        <v>87.365223904499999</v>
      </c>
      <c r="G92" s="3">
        <v>87.287188569600005</v>
      </c>
    </row>
    <row r="93" spans="1:7" x14ac:dyDescent="0.25">
      <c r="A93" s="39" t="s">
        <v>424</v>
      </c>
      <c r="B93" s="3">
        <v>73.389575227199998</v>
      </c>
      <c r="C93" s="3">
        <v>60.893746556000004</v>
      </c>
      <c r="D93" s="3">
        <v>55.217289947099999</v>
      </c>
      <c r="E93" s="3">
        <v>53.547696810200001</v>
      </c>
      <c r="F93" s="3">
        <v>55.217235325300003</v>
      </c>
      <c r="G93" s="3">
        <v>55.096400223499998</v>
      </c>
    </row>
    <row r="94" spans="1:7" x14ac:dyDescent="0.25">
      <c r="A94" s="39" t="s">
        <v>425</v>
      </c>
      <c r="B94" s="3">
        <v>2.5999999999999998E-5</v>
      </c>
      <c r="C94" s="3">
        <v>1.050028</v>
      </c>
      <c r="D94" s="3">
        <v>1.000032</v>
      </c>
      <c r="E94" s="3">
        <v>1.1350450000000001</v>
      </c>
      <c r="F94" s="3">
        <v>1.000048</v>
      </c>
      <c r="G94" s="3">
        <v>4.8000000000000001E-5</v>
      </c>
    </row>
    <row r="95" spans="1:7" x14ac:dyDescent="0.25">
      <c r="A95" s="39" t="s">
        <v>423</v>
      </c>
      <c r="B95" s="3">
        <v>47.526904560400006</v>
      </c>
      <c r="C95" s="3">
        <v>19.168367683499998</v>
      </c>
      <c r="D95" s="3">
        <v>18.760004335200001</v>
      </c>
      <c r="E95" s="3">
        <v>18.152213764500001</v>
      </c>
      <c r="F95" s="3">
        <v>18.7568039224</v>
      </c>
      <c r="G95" s="3">
        <v>18.756957291599999</v>
      </c>
    </row>
    <row r="96" spans="1:7" x14ac:dyDescent="0.25">
      <c r="A96" s="39" t="s">
        <v>176</v>
      </c>
      <c r="B96" s="3">
        <v>46.558206692399999</v>
      </c>
      <c r="C96" s="3">
        <v>18.148509390200001</v>
      </c>
      <c r="D96" s="3">
        <v>18.7585865175</v>
      </c>
      <c r="E96" s="3">
        <v>18.152929482699999</v>
      </c>
      <c r="F96" s="3">
        <v>18.757246793099998</v>
      </c>
      <c r="G96" s="3">
        <v>18.7609493</v>
      </c>
    </row>
    <row r="97" spans="1:7" x14ac:dyDescent="0.25">
      <c r="A97" s="46" t="s">
        <v>413</v>
      </c>
      <c r="B97" s="47">
        <v>367.49799262760001</v>
      </c>
      <c r="C97" s="47">
        <v>358.70667017009998</v>
      </c>
      <c r="D97" s="47">
        <v>380.72794047459996</v>
      </c>
      <c r="E97" s="47">
        <v>358.43683386959998</v>
      </c>
      <c r="F97" s="47">
        <v>2509.8357517081004</v>
      </c>
      <c r="G97" s="47">
        <v>3430.9502419981009</v>
      </c>
    </row>
    <row r="98" spans="1:7" x14ac:dyDescent="0.25">
      <c r="A98" s="37" t="s">
        <v>466</v>
      </c>
      <c r="B98" s="3">
        <v>367.49799262760001</v>
      </c>
      <c r="C98" s="3">
        <v>358.70667017009998</v>
      </c>
      <c r="D98" s="3">
        <v>380.72794047459996</v>
      </c>
      <c r="E98" s="3">
        <v>358.43683386959998</v>
      </c>
      <c r="F98" s="3">
        <v>367.49784441180003</v>
      </c>
      <c r="G98" s="3">
        <v>368.30805098259998</v>
      </c>
    </row>
    <row r="99" spans="1:7" x14ac:dyDescent="0.25">
      <c r="A99" s="39" t="s">
        <v>421</v>
      </c>
      <c r="B99" s="3">
        <v>56.246406250900002</v>
      </c>
      <c r="C99" s="3">
        <v>54.432002858899999</v>
      </c>
      <c r="D99" s="3">
        <v>56.246411109999997</v>
      </c>
      <c r="E99" s="3">
        <v>54.432000444400003</v>
      </c>
      <c r="F99" s="3">
        <v>56.246400000000001</v>
      </c>
      <c r="G99" s="3">
        <v>56.246402888600002</v>
      </c>
    </row>
    <row r="100" spans="1:7" x14ac:dyDescent="0.25">
      <c r="A100" s="39" t="s">
        <v>248</v>
      </c>
      <c r="B100" s="3">
        <v>56.246418738099997</v>
      </c>
      <c r="C100" s="3">
        <v>54.432036275999998</v>
      </c>
      <c r="D100" s="3">
        <v>56.246471917699999</v>
      </c>
      <c r="E100" s="3">
        <v>54.432043901199997</v>
      </c>
      <c r="F100" s="3">
        <v>56.246425772599999</v>
      </c>
      <c r="G100" s="3">
        <v>56.246420760900001</v>
      </c>
    </row>
    <row r="101" spans="1:7" x14ac:dyDescent="0.25">
      <c r="A101" s="39" t="s">
        <v>66</v>
      </c>
      <c r="B101" s="3">
        <v>67.517034641400002</v>
      </c>
      <c r="C101" s="3">
        <v>68.402511109599999</v>
      </c>
      <c r="D101" s="3">
        <v>80.746989872599997</v>
      </c>
      <c r="E101" s="3">
        <v>68.132680581000002</v>
      </c>
      <c r="F101" s="3">
        <v>67.516945409000002</v>
      </c>
      <c r="G101" s="3">
        <v>68.327150858099998</v>
      </c>
    </row>
    <row r="102" spans="1:7" x14ac:dyDescent="0.25">
      <c r="A102" s="39" t="s">
        <v>424</v>
      </c>
      <c r="B102" s="3">
        <v>74.995246482599995</v>
      </c>
      <c r="C102" s="3">
        <v>72.576075875900003</v>
      </c>
      <c r="D102" s="3">
        <v>74.995214783099996</v>
      </c>
      <c r="E102" s="3">
        <v>72.57603184589999</v>
      </c>
      <c r="F102" s="3">
        <v>74.995226179799999</v>
      </c>
      <c r="G102" s="3">
        <v>74.995226996499994</v>
      </c>
    </row>
    <row r="103" spans="1:7" x14ac:dyDescent="0.25">
      <c r="A103" s="39" t="s">
        <v>423</v>
      </c>
      <c r="B103" s="3">
        <v>56.246434664200002</v>
      </c>
      <c r="C103" s="3">
        <v>54.4320175545</v>
      </c>
      <c r="D103" s="3">
        <v>56.246420813</v>
      </c>
      <c r="E103" s="3">
        <v>54.432014576999997</v>
      </c>
      <c r="F103" s="3">
        <v>56.2464027555</v>
      </c>
      <c r="G103" s="3">
        <v>56.246410102799999</v>
      </c>
    </row>
    <row r="104" spans="1:7" x14ac:dyDescent="0.25">
      <c r="A104" s="39" t="s">
        <v>176</v>
      </c>
      <c r="B104" s="3">
        <v>56.2464518504</v>
      </c>
      <c r="C104" s="3">
        <v>54.432026495199999</v>
      </c>
      <c r="D104" s="3">
        <v>56.2464319782</v>
      </c>
      <c r="E104" s="3">
        <v>54.432062520099997</v>
      </c>
      <c r="F104" s="3">
        <v>56.246444294900002</v>
      </c>
      <c r="G104" s="3">
        <v>56.2464393757</v>
      </c>
    </row>
    <row r="105" spans="1:7" x14ac:dyDescent="0.25">
      <c r="A105" s="37" t="s">
        <v>501</v>
      </c>
      <c r="B105" s="3">
        <v>0</v>
      </c>
      <c r="C105" s="3">
        <v>0</v>
      </c>
      <c r="D105" s="3">
        <v>0</v>
      </c>
      <c r="E105" s="3">
        <v>0</v>
      </c>
      <c r="F105" s="3">
        <v>1638.9887209661999</v>
      </c>
      <c r="G105" s="3">
        <v>2446.3272315887998</v>
      </c>
    </row>
    <row r="106" spans="1:7" x14ac:dyDescent="0.25">
      <c r="A106" s="39" t="s">
        <v>421</v>
      </c>
      <c r="B106" s="3">
        <v>0</v>
      </c>
      <c r="C106" s="3">
        <v>0</v>
      </c>
      <c r="D106" s="3">
        <v>0</v>
      </c>
      <c r="E106" s="3">
        <v>0</v>
      </c>
      <c r="F106" s="3">
        <v>1150.6702857509999</v>
      </c>
      <c r="G106" s="3">
        <v>1852.2348274599001</v>
      </c>
    </row>
    <row r="107" spans="1:7" x14ac:dyDescent="0.25">
      <c r="A107" s="39" t="s">
        <v>66</v>
      </c>
      <c r="B107" s="3">
        <v>0</v>
      </c>
      <c r="C107" s="3">
        <v>0</v>
      </c>
      <c r="D107" s="3">
        <v>0</v>
      </c>
      <c r="E107" s="3">
        <v>0</v>
      </c>
      <c r="F107" s="3">
        <v>488.31843521520005</v>
      </c>
      <c r="G107" s="3">
        <v>594.09240412889994</v>
      </c>
    </row>
    <row r="108" spans="1:7" x14ac:dyDescent="0.25">
      <c r="A108" s="37" t="s">
        <v>648</v>
      </c>
      <c r="B108" s="3">
        <v>0</v>
      </c>
      <c r="C108" s="3">
        <v>0</v>
      </c>
      <c r="D108" s="3">
        <v>0</v>
      </c>
      <c r="E108" s="3">
        <v>0</v>
      </c>
      <c r="F108" s="3">
        <v>503.33810061420002</v>
      </c>
      <c r="G108" s="3">
        <v>616.30141627069997</v>
      </c>
    </row>
    <row r="109" spans="1:7" x14ac:dyDescent="0.25">
      <c r="A109" s="39" t="s">
        <v>248</v>
      </c>
      <c r="B109" s="3">
        <v>0</v>
      </c>
      <c r="C109" s="3">
        <v>0</v>
      </c>
      <c r="D109" s="3">
        <v>0</v>
      </c>
      <c r="E109" s="3">
        <v>0</v>
      </c>
      <c r="F109" s="3">
        <v>127.6960919898</v>
      </c>
      <c r="G109" s="3">
        <v>156.25892003280001</v>
      </c>
    </row>
    <row r="110" spans="1:7" x14ac:dyDescent="0.25">
      <c r="A110" s="39" t="s">
        <v>66</v>
      </c>
      <c r="B110" s="3">
        <v>0</v>
      </c>
      <c r="C110" s="3">
        <v>0</v>
      </c>
      <c r="D110" s="3">
        <v>0</v>
      </c>
      <c r="E110" s="3">
        <v>0</v>
      </c>
      <c r="F110" s="3">
        <v>247.94518958200004</v>
      </c>
      <c r="G110" s="3">
        <v>303.78105735000003</v>
      </c>
    </row>
    <row r="111" spans="1:7" x14ac:dyDescent="0.25">
      <c r="A111" s="39" t="s">
        <v>174</v>
      </c>
      <c r="B111" s="3">
        <v>0</v>
      </c>
      <c r="C111" s="3">
        <v>0</v>
      </c>
      <c r="D111" s="3">
        <v>0</v>
      </c>
      <c r="E111" s="3">
        <v>0</v>
      </c>
      <c r="F111" s="3">
        <v>127.69681904239999</v>
      </c>
      <c r="G111" s="3">
        <v>156.2614388879</v>
      </c>
    </row>
    <row r="112" spans="1:7" x14ac:dyDescent="0.25">
      <c r="A112" s="37" t="s">
        <v>649</v>
      </c>
      <c r="B112" s="3">
        <v>0</v>
      </c>
      <c r="C112" s="3">
        <v>0</v>
      </c>
      <c r="D112" s="3">
        <v>0</v>
      </c>
      <c r="E112" s="3">
        <v>0</v>
      </c>
      <c r="F112" s="3">
        <v>1.1085715899999999E-2</v>
      </c>
      <c r="G112" s="3">
        <v>1.3543156000000001E-2</v>
      </c>
    </row>
    <row r="113" spans="1:7" x14ac:dyDescent="0.25">
      <c r="A113" s="39" t="s">
        <v>66</v>
      </c>
      <c r="B113" s="3">
        <v>0</v>
      </c>
      <c r="C113" s="3">
        <v>0</v>
      </c>
      <c r="D113" s="3">
        <v>0</v>
      </c>
      <c r="E113" s="3">
        <v>0</v>
      </c>
      <c r="F113" s="3">
        <v>1.1085715899999999E-2</v>
      </c>
      <c r="G113" s="3">
        <v>1.3543156000000001E-2</v>
      </c>
    </row>
    <row r="114" spans="1:7" x14ac:dyDescent="0.25">
      <c r="A114" s="46" t="s">
        <v>399</v>
      </c>
      <c r="B114" s="47">
        <v>64806.730915566797</v>
      </c>
      <c r="C114" s="47">
        <v>62785.303904153188</v>
      </c>
      <c r="D114" s="47">
        <v>64169.71412392769</v>
      </c>
      <c r="E114" s="47">
        <v>62882.076829178593</v>
      </c>
      <c r="F114" s="47">
        <v>68484.98714383482</v>
      </c>
      <c r="G114" s="47">
        <v>66878.439315179494</v>
      </c>
    </row>
    <row r="115" spans="1:7" x14ac:dyDescent="0.25">
      <c r="A115" s="37" t="s">
        <v>469</v>
      </c>
      <c r="B115" s="3">
        <v>25.298566820700003</v>
      </c>
      <c r="C115" s="3">
        <v>24.482424934099999</v>
      </c>
      <c r="D115" s="3">
        <v>25.298550270300005</v>
      </c>
      <c r="E115" s="3">
        <v>24.482418092300001</v>
      </c>
      <c r="F115" s="3">
        <v>25.298551816</v>
      </c>
      <c r="G115" s="3">
        <v>25.298495322400001</v>
      </c>
    </row>
    <row r="116" spans="1:7" x14ac:dyDescent="0.25">
      <c r="A116" s="39" t="s">
        <v>421</v>
      </c>
      <c r="B116" s="3">
        <v>5.6599999999999996E-7</v>
      </c>
      <c r="C116" s="3">
        <v>0</v>
      </c>
      <c r="D116" s="3">
        <v>0</v>
      </c>
      <c r="E116" s="3">
        <v>0</v>
      </c>
      <c r="F116" s="3">
        <v>0</v>
      </c>
      <c r="G116" s="3">
        <v>0</v>
      </c>
    </row>
    <row r="117" spans="1:7" x14ac:dyDescent="0.25">
      <c r="A117" s="39" t="s">
        <v>248</v>
      </c>
      <c r="B117" s="3">
        <v>12.650461763699999</v>
      </c>
      <c r="C117" s="3">
        <v>12.242360199</v>
      </c>
      <c r="D117" s="3">
        <v>12.6504849577</v>
      </c>
      <c r="E117" s="3">
        <v>12.242367832599999</v>
      </c>
      <c r="F117" s="3">
        <v>12.6504960831</v>
      </c>
      <c r="G117" s="3">
        <v>12.6504390628</v>
      </c>
    </row>
    <row r="118" spans="1:7" x14ac:dyDescent="0.25">
      <c r="A118" s="39" t="s">
        <v>66</v>
      </c>
      <c r="B118" s="3">
        <v>12.648044523399999</v>
      </c>
      <c r="C118" s="3">
        <v>12.240022251200001</v>
      </c>
      <c r="D118" s="3">
        <v>12.648020844800001</v>
      </c>
      <c r="E118" s="3">
        <v>12.240025616800001</v>
      </c>
      <c r="F118" s="3">
        <v>12.648027148999999</v>
      </c>
      <c r="G118" s="3">
        <v>12.648031425599999</v>
      </c>
    </row>
    <row r="119" spans="1:7" x14ac:dyDescent="0.25">
      <c r="A119" s="39" t="s">
        <v>424</v>
      </c>
      <c r="B119" s="3">
        <v>1.8190100000000001E-5</v>
      </c>
      <c r="C119" s="3">
        <v>4.2138999999999996E-6</v>
      </c>
      <c r="D119" s="3">
        <v>2.5606999999999999E-6</v>
      </c>
      <c r="E119" s="3">
        <v>2.5629000000000001E-6</v>
      </c>
      <c r="F119" s="3">
        <v>2.5490000000000001E-6</v>
      </c>
      <c r="G119" s="3">
        <v>2.6195999999999999E-6</v>
      </c>
    </row>
    <row r="120" spans="1:7" x14ac:dyDescent="0.25">
      <c r="A120" s="39" t="s">
        <v>423</v>
      </c>
      <c r="B120" s="3">
        <v>0</v>
      </c>
      <c r="C120" s="3">
        <v>0</v>
      </c>
      <c r="D120" s="3">
        <v>0</v>
      </c>
      <c r="E120" s="3">
        <v>0</v>
      </c>
      <c r="F120" s="3">
        <v>0</v>
      </c>
      <c r="G120" s="3">
        <v>0</v>
      </c>
    </row>
    <row r="121" spans="1:7" x14ac:dyDescent="0.25">
      <c r="A121" s="39" t="s">
        <v>176</v>
      </c>
      <c r="B121" s="3">
        <v>4.1777499999999998E-5</v>
      </c>
      <c r="C121" s="3">
        <v>3.8269999999999998E-5</v>
      </c>
      <c r="D121" s="3">
        <v>4.1907099999999997E-5</v>
      </c>
      <c r="E121" s="3">
        <v>2.2079999999999999E-5</v>
      </c>
      <c r="F121" s="3">
        <v>2.60349E-5</v>
      </c>
      <c r="G121" s="3">
        <v>2.2214399999999999E-5</v>
      </c>
    </row>
    <row r="122" spans="1:7" x14ac:dyDescent="0.25">
      <c r="A122" s="37" t="s">
        <v>470</v>
      </c>
      <c r="B122" s="3">
        <v>1.0404663666000002</v>
      </c>
      <c r="C122" s="3">
        <v>4.0605649580999996</v>
      </c>
      <c r="D122" s="3">
        <v>4.5684060000000007E-4</v>
      </c>
      <c r="E122" s="3">
        <v>6.1593189999999999E-4</v>
      </c>
      <c r="F122" s="3">
        <v>6.2760680000000012E-4</v>
      </c>
      <c r="G122" s="3">
        <v>6.0838199999999998E-4</v>
      </c>
    </row>
    <row r="123" spans="1:7" x14ac:dyDescent="0.25">
      <c r="A123" s="39" t="s">
        <v>183</v>
      </c>
      <c r="B123" s="3">
        <v>3.417E-7</v>
      </c>
      <c r="C123" s="3">
        <v>0</v>
      </c>
      <c r="D123" s="3">
        <v>0</v>
      </c>
      <c r="E123" s="3">
        <v>0</v>
      </c>
      <c r="F123" s="3">
        <v>0</v>
      </c>
      <c r="G123" s="3">
        <v>0</v>
      </c>
    </row>
    <row r="124" spans="1:7" x14ac:dyDescent="0.25">
      <c r="A124" s="39" t="s">
        <v>248</v>
      </c>
      <c r="B124" s="3">
        <v>1.0400181750000002</v>
      </c>
      <c r="C124" s="3">
        <v>2.0400166168</v>
      </c>
      <c r="D124" s="3">
        <v>4.4458200000000001E-5</v>
      </c>
      <c r="E124" s="3">
        <v>3.0366700000000002E-5</v>
      </c>
      <c r="F124" s="3">
        <v>3.51248E-5</v>
      </c>
      <c r="G124" s="3">
        <v>3.1166700000000001E-5</v>
      </c>
    </row>
    <row r="125" spans="1:7" x14ac:dyDescent="0.25">
      <c r="A125" s="39" t="s">
        <v>66</v>
      </c>
      <c r="B125" s="3">
        <v>4.0684179999999996E-4</v>
      </c>
      <c r="C125" s="3">
        <v>1.0005078996999999</v>
      </c>
      <c r="D125" s="3">
        <v>4.0625760000000003E-4</v>
      </c>
      <c r="E125" s="3">
        <v>5.668569E-4</v>
      </c>
      <c r="F125" s="3">
        <v>5.7134040000000007E-4</v>
      </c>
      <c r="G125" s="3">
        <v>5.5921550000000001E-4</v>
      </c>
    </row>
    <row r="126" spans="1:7" x14ac:dyDescent="0.25">
      <c r="A126" s="39" t="s">
        <v>424</v>
      </c>
      <c r="B126" s="3">
        <v>1.6383299999999999E-5</v>
      </c>
      <c r="C126" s="3">
        <v>2.56083E-5</v>
      </c>
      <c r="D126" s="3">
        <v>2.3999000000000001E-6</v>
      </c>
      <c r="E126" s="3">
        <v>4.4417000000000002E-6</v>
      </c>
      <c r="F126" s="3">
        <v>1.9833000000000001E-6</v>
      </c>
      <c r="G126" s="3">
        <v>4.8749999999999999E-6</v>
      </c>
    </row>
    <row r="127" spans="1:7" x14ac:dyDescent="0.25">
      <c r="A127" s="39" t="s">
        <v>423</v>
      </c>
      <c r="B127" s="3">
        <v>3.4917E-6</v>
      </c>
      <c r="C127" s="3">
        <v>2.2999000000000002E-6</v>
      </c>
      <c r="D127" s="3">
        <v>1.8749E-6</v>
      </c>
      <c r="E127" s="3">
        <v>3.1250000000000001E-6</v>
      </c>
      <c r="F127" s="3">
        <v>2.9581999999999999E-6</v>
      </c>
      <c r="G127" s="3">
        <v>1.7832999999999999E-6</v>
      </c>
    </row>
    <row r="128" spans="1:7" x14ac:dyDescent="0.25">
      <c r="A128" s="39" t="s">
        <v>176</v>
      </c>
      <c r="B128" s="3">
        <v>2.1133099999999999E-5</v>
      </c>
      <c r="C128" s="3">
        <v>1.0200125334000001</v>
      </c>
      <c r="D128" s="3">
        <v>1.8500000000000001E-6</v>
      </c>
      <c r="E128" s="3">
        <v>1.11416E-5</v>
      </c>
      <c r="F128" s="3">
        <v>1.6200100000000001E-5</v>
      </c>
      <c r="G128" s="3">
        <v>1.13415E-5</v>
      </c>
    </row>
    <row r="129" spans="1:7" x14ac:dyDescent="0.25">
      <c r="A129" s="37" t="s">
        <v>471</v>
      </c>
      <c r="B129" s="3">
        <v>1860.5397918369001</v>
      </c>
      <c r="C129" s="3">
        <v>1505.1125127232999</v>
      </c>
      <c r="D129" s="3">
        <v>1315.6982161230999</v>
      </c>
      <c r="E129" s="3">
        <v>843.20491675769995</v>
      </c>
      <c r="F129" s="3">
        <v>833.06760773510007</v>
      </c>
      <c r="G129" s="3">
        <v>833.66540480349988</v>
      </c>
    </row>
    <row r="130" spans="1:7" x14ac:dyDescent="0.25">
      <c r="A130" s="39" t="s">
        <v>183</v>
      </c>
      <c r="B130" s="3">
        <v>208.0097943257</v>
      </c>
      <c r="C130" s="3">
        <v>153.5512617096</v>
      </c>
      <c r="D130" s="3">
        <v>133.88971215940001</v>
      </c>
      <c r="E130" s="3">
        <v>127.6690258495</v>
      </c>
      <c r="F130" s="3">
        <v>131.9193080389</v>
      </c>
      <c r="G130" s="3">
        <v>131.98905933169999</v>
      </c>
    </row>
    <row r="131" spans="1:7" x14ac:dyDescent="0.25">
      <c r="A131" s="39" t="s">
        <v>248</v>
      </c>
      <c r="B131" s="3">
        <v>153.0256207438</v>
      </c>
      <c r="C131" s="3">
        <v>147.6188593514</v>
      </c>
      <c r="D131" s="3">
        <v>131.87169574519999</v>
      </c>
      <c r="E131" s="3">
        <v>127.7882293686</v>
      </c>
      <c r="F131" s="3">
        <v>132.03747504660001</v>
      </c>
      <c r="G131" s="3">
        <v>132.05732546479999</v>
      </c>
    </row>
    <row r="132" spans="1:7" x14ac:dyDescent="0.25">
      <c r="A132" s="39" t="s">
        <v>66</v>
      </c>
      <c r="B132" s="3">
        <v>570.04029175990001</v>
      </c>
      <c r="C132" s="3">
        <v>551.79597140970009</v>
      </c>
      <c r="D132" s="3">
        <v>544.05717578229996</v>
      </c>
      <c r="E132" s="3">
        <v>100.6367023705</v>
      </c>
      <c r="F132" s="3">
        <v>65.51020921140001</v>
      </c>
      <c r="G132" s="3">
        <v>65.66570330430001</v>
      </c>
    </row>
    <row r="133" spans="1:7" x14ac:dyDescent="0.25">
      <c r="A133" s="39" t="s">
        <v>424</v>
      </c>
      <c r="B133" s="3">
        <v>487.98702602669999</v>
      </c>
      <c r="C133" s="3">
        <v>339.49464329009999</v>
      </c>
      <c r="D133" s="3">
        <v>247.7679354098</v>
      </c>
      <c r="E133" s="3">
        <v>237.06739359369999</v>
      </c>
      <c r="F133" s="3">
        <v>245.05535568920001</v>
      </c>
      <c r="G133" s="3">
        <v>245.18644402309999</v>
      </c>
    </row>
    <row r="134" spans="1:7" x14ac:dyDescent="0.25">
      <c r="A134" s="39" t="s">
        <v>412</v>
      </c>
      <c r="B134" s="3">
        <v>2.0389319999999998E-3</v>
      </c>
      <c r="C134" s="3">
        <v>2.0388960000000001E-3</v>
      </c>
      <c r="D134" s="3">
        <v>2.0389319999999998E-3</v>
      </c>
      <c r="E134" s="3">
        <v>2.0388960000000001E-3</v>
      </c>
      <c r="F134" s="3">
        <v>2.0389319999999998E-3</v>
      </c>
      <c r="G134" s="3">
        <v>2.0389319999999998E-3</v>
      </c>
    </row>
    <row r="135" spans="1:7" x14ac:dyDescent="0.25">
      <c r="A135" s="39" t="s">
        <v>423</v>
      </c>
      <c r="B135" s="3">
        <v>221.09173949780001</v>
      </c>
      <c r="C135" s="3">
        <v>160.2247297584</v>
      </c>
      <c r="D135" s="3">
        <v>126.2855534686</v>
      </c>
      <c r="E135" s="3">
        <v>122.29224423620001</v>
      </c>
      <c r="F135" s="3">
        <v>126.43343509419999</v>
      </c>
      <c r="G135" s="3">
        <v>126.5071047175</v>
      </c>
    </row>
    <row r="136" spans="1:7" x14ac:dyDescent="0.25">
      <c r="A136" s="39" t="s">
        <v>176</v>
      </c>
      <c r="B136" s="3">
        <v>220.38328055100001</v>
      </c>
      <c r="C136" s="3">
        <v>152.42500830809999</v>
      </c>
      <c r="D136" s="3">
        <v>131.8241046258</v>
      </c>
      <c r="E136" s="3">
        <v>127.7492824432</v>
      </c>
      <c r="F136" s="3">
        <v>132.10978572280001</v>
      </c>
      <c r="G136" s="3">
        <v>132.25772903009999</v>
      </c>
    </row>
    <row r="137" spans="1:7" x14ac:dyDescent="0.25">
      <c r="A137" s="37" t="s">
        <v>472</v>
      </c>
      <c r="B137" s="3">
        <v>274.02258855690002</v>
      </c>
      <c r="C137" s="3">
        <v>260.74762925670001</v>
      </c>
      <c r="D137" s="3">
        <v>120.8765025311</v>
      </c>
      <c r="E137" s="3">
        <v>109.9571273685</v>
      </c>
      <c r="F137" s="3">
        <v>113.61050163169999</v>
      </c>
      <c r="G137" s="3">
        <v>113.80068409719999</v>
      </c>
    </row>
    <row r="138" spans="1:7" x14ac:dyDescent="0.25">
      <c r="A138" s="39" t="s">
        <v>183</v>
      </c>
      <c r="B138" s="3">
        <v>45.497858852599997</v>
      </c>
      <c r="C138" s="3">
        <v>44.2882209976</v>
      </c>
      <c r="D138" s="3">
        <v>21.107122623199999</v>
      </c>
      <c r="E138" s="3">
        <v>18.231711888100001</v>
      </c>
      <c r="F138" s="3">
        <v>18.8393018312</v>
      </c>
      <c r="G138" s="3">
        <v>18.842224797099998</v>
      </c>
    </row>
    <row r="139" spans="1:7" x14ac:dyDescent="0.25">
      <c r="A139" s="39" t="s">
        <v>248</v>
      </c>
      <c r="B139" s="3">
        <v>45.5023024642</v>
      </c>
      <c r="C139" s="3">
        <v>40.0125393127</v>
      </c>
      <c r="D139" s="3">
        <v>18.9613307756</v>
      </c>
      <c r="E139" s="3">
        <v>18.340119958199999</v>
      </c>
      <c r="F139" s="3">
        <v>18.9729898828</v>
      </c>
      <c r="G139" s="3">
        <v>18.978777611799998</v>
      </c>
    </row>
    <row r="140" spans="1:7" x14ac:dyDescent="0.25">
      <c r="A140" s="39" t="s">
        <v>66</v>
      </c>
      <c r="B140" s="3">
        <v>46.522154399800002</v>
      </c>
      <c r="C140" s="3">
        <v>45.3157213175</v>
      </c>
      <c r="D140" s="3">
        <v>21.445986227700001</v>
      </c>
      <c r="E140" s="3">
        <v>18.653798717600001</v>
      </c>
      <c r="F140" s="3">
        <v>19.243997944699998</v>
      </c>
      <c r="G140" s="3">
        <v>19.340230310700001</v>
      </c>
    </row>
    <row r="141" spans="1:7" x14ac:dyDescent="0.25">
      <c r="A141" s="39" t="s">
        <v>424</v>
      </c>
      <c r="B141" s="3">
        <v>45.500505903399997</v>
      </c>
      <c r="C141" s="3">
        <v>44.290271412000003</v>
      </c>
      <c r="D141" s="3">
        <v>21.6623862201</v>
      </c>
      <c r="E141" s="3">
        <v>18.240415242699999</v>
      </c>
      <c r="F141" s="3">
        <v>18.848038410699999</v>
      </c>
      <c r="G141" s="3">
        <v>18.856295348100002</v>
      </c>
    </row>
    <row r="142" spans="1:7" x14ac:dyDescent="0.25">
      <c r="A142" s="39" t="s">
        <v>412</v>
      </c>
      <c r="B142" s="3">
        <v>2.0860271999999999E-3</v>
      </c>
      <c r="C142" s="3">
        <v>2.0860560000000002E-3</v>
      </c>
      <c r="D142" s="3">
        <v>2.0860271999999999E-3</v>
      </c>
      <c r="E142" s="3">
        <v>2.0860560000000002E-3</v>
      </c>
      <c r="F142" s="3">
        <v>2.0860271999999999E-3</v>
      </c>
      <c r="G142" s="3">
        <v>2.0860271999999999E-3</v>
      </c>
    </row>
    <row r="143" spans="1:7" x14ac:dyDescent="0.25">
      <c r="A143" s="39" t="s">
        <v>423</v>
      </c>
      <c r="B143" s="3">
        <v>45.498206025499996</v>
      </c>
      <c r="C143" s="3">
        <v>43.837496385199998</v>
      </c>
      <c r="D143" s="3">
        <v>18.841266016100001</v>
      </c>
      <c r="E143" s="3">
        <v>18.234793633500001</v>
      </c>
      <c r="F143" s="3">
        <v>18.842805473199999</v>
      </c>
      <c r="G143" s="3">
        <v>18.846502001400001</v>
      </c>
    </row>
    <row r="144" spans="1:7" x14ac:dyDescent="0.25">
      <c r="A144" s="39" t="s">
        <v>176</v>
      </c>
      <c r="B144" s="3">
        <v>45.499474884199998</v>
      </c>
      <c r="C144" s="3">
        <v>43.001293775699999</v>
      </c>
      <c r="D144" s="3">
        <v>18.856324641200001</v>
      </c>
      <c r="E144" s="3">
        <v>18.254201872399999</v>
      </c>
      <c r="F144" s="3">
        <v>18.861282061899999</v>
      </c>
      <c r="G144" s="3">
        <v>18.934568000900001</v>
      </c>
    </row>
    <row r="145" spans="1:7" x14ac:dyDescent="0.25">
      <c r="A145" s="37" t="s">
        <v>479</v>
      </c>
      <c r="B145" s="3">
        <v>88.907765145599996</v>
      </c>
      <c r="C145" s="3">
        <v>226.52486089440004</v>
      </c>
      <c r="D145" s="3">
        <v>550.3456596760999</v>
      </c>
      <c r="E145" s="3">
        <v>449.27322061419994</v>
      </c>
      <c r="F145" s="3">
        <v>452.66154542999993</v>
      </c>
      <c r="G145" s="3">
        <v>452.92398202010003</v>
      </c>
    </row>
    <row r="146" spans="1:7" x14ac:dyDescent="0.25">
      <c r="A146" s="39" t="s">
        <v>421</v>
      </c>
      <c r="B146" s="3">
        <v>0</v>
      </c>
      <c r="C146" s="3">
        <v>46.426293186300001</v>
      </c>
      <c r="D146" s="3">
        <v>84.842986753399998</v>
      </c>
      <c r="E146" s="3">
        <v>82.1321363104</v>
      </c>
      <c r="F146" s="3">
        <v>84.786210706000006</v>
      </c>
      <c r="G146" s="3">
        <v>84.829506196599993</v>
      </c>
    </row>
    <row r="147" spans="1:7" x14ac:dyDescent="0.25">
      <c r="A147" s="39" t="s">
        <v>248</v>
      </c>
      <c r="B147" s="3">
        <v>88.907765145599996</v>
      </c>
      <c r="C147" s="3">
        <v>85.872432590200006</v>
      </c>
      <c r="D147" s="3">
        <v>90.394708047999998</v>
      </c>
      <c r="E147" s="3">
        <v>87.9013005045</v>
      </c>
      <c r="F147" s="3">
        <v>90.442173172300002</v>
      </c>
      <c r="G147" s="3">
        <v>90.529991077999995</v>
      </c>
    </row>
    <row r="148" spans="1:7" x14ac:dyDescent="0.25">
      <c r="A148" s="39" t="s">
        <v>66</v>
      </c>
      <c r="B148" s="3">
        <v>0</v>
      </c>
      <c r="C148" s="3">
        <v>0</v>
      </c>
      <c r="D148" s="3">
        <v>136.3908095619</v>
      </c>
      <c r="E148" s="3">
        <v>31.569090067800001</v>
      </c>
      <c r="F148" s="3">
        <v>22.269122389700001</v>
      </c>
      <c r="G148" s="3">
        <v>22.610177887999999</v>
      </c>
    </row>
    <row r="149" spans="1:7" x14ac:dyDescent="0.25">
      <c r="A149" s="39" t="s">
        <v>424</v>
      </c>
      <c r="B149" s="3">
        <v>0</v>
      </c>
      <c r="C149" s="3">
        <v>30.564276060600001</v>
      </c>
      <c r="D149" s="3">
        <v>84.992801835199998</v>
      </c>
      <c r="E149" s="3">
        <v>82.277318459100002</v>
      </c>
      <c r="F149" s="3">
        <v>85.034746813400005</v>
      </c>
      <c r="G149" s="3">
        <v>85.019078348799994</v>
      </c>
    </row>
    <row r="150" spans="1:7" x14ac:dyDescent="0.25">
      <c r="A150" s="39" t="s">
        <v>423</v>
      </c>
      <c r="B150" s="3">
        <v>0</v>
      </c>
      <c r="C150" s="3">
        <v>0</v>
      </c>
      <c r="D150" s="3">
        <v>68.769440846699993</v>
      </c>
      <c r="E150" s="3">
        <v>83.172952097700005</v>
      </c>
      <c r="F150" s="3">
        <v>85.124122548100004</v>
      </c>
      <c r="G150" s="3">
        <v>84.943704893800003</v>
      </c>
    </row>
    <row r="151" spans="1:7" x14ac:dyDescent="0.25">
      <c r="A151" s="39" t="s">
        <v>176</v>
      </c>
      <c r="B151" s="3">
        <v>0</v>
      </c>
      <c r="C151" s="3">
        <v>63.661859057299999</v>
      </c>
      <c r="D151" s="3">
        <v>84.954912630899997</v>
      </c>
      <c r="E151" s="3">
        <v>82.220423174700002</v>
      </c>
      <c r="F151" s="3">
        <v>85.005169800499999</v>
      </c>
      <c r="G151" s="3">
        <v>84.991523614900004</v>
      </c>
    </row>
    <row r="152" spans="1:7" x14ac:dyDescent="0.25">
      <c r="A152" s="37" t="s">
        <v>474</v>
      </c>
      <c r="B152" s="3">
        <v>25197.491767037303</v>
      </c>
      <c r="C152" s="3">
        <v>24819.724819315601</v>
      </c>
      <c r="D152" s="3">
        <v>25627.666779133</v>
      </c>
      <c r="E152" s="3">
        <v>23710.995821865603</v>
      </c>
      <c r="F152" s="3">
        <v>21927.187700811199</v>
      </c>
      <c r="G152" s="3">
        <v>25133.477886300596</v>
      </c>
    </row>
    <row r="153" spans="1:7" x14ac:dyDescent="0.25">
      <c r="A153" s="39" t="s">
        <v>183</v>
      </c>
      <c r="B153" s="3">
        <v>2474.6841381260997</v>
      </c>
      <c r="C153" s="3">
        <v>2139.2387096692996</v>
      </c>
      <c r="D153" s="3">
        <v>2141.0712898306997</v>
      </c>
      <c r="E153" s="3">
        <v>1899.0765802103999</v>
      </c>
      <c r="F153" s="3">
        <v>1843.2199860234</v>
      </c>
      <c r="G153" s="3">
        <v>1878.3484189182</v>
      </c>
    </row>
    <row r="154" spans="1:7" x14ac:dyDescent="0.25">
      <c r="A154" s="39" t="s">
        <v>248</v>
      </c>
      <c r="B154" s="3">
        <v>3640.9343384594995</v>
      </c>
      <c r="C154" s="3">
        <v>3039.0761642240018</v>
      </c>
      <c r="D154" s="3">
        <v>3230.5954536869003</v>
      </c>
      <c r="E154" s="3">
        <v>3190.0790131076005</v>
      </c>
      <c r="F154" s="3">
        <v>2960.2620566174</v>
      </c>
      <c r="G154" s="3">
        <v>3686.8582772121995</v>
      </c>
    </row>
    <row r="155" spans="1:7" x14ac:dyDescent="0.25">
      <c r="A155" s="39" t="s">
        <v>66</v>
      </c>
      <c r="B155" s="3">
        <v>13869.932863626402</v>
      </c>
      <c r="C155" s="3">
        <v>14723.388778857799</v>
      </c>
      <c r="D155" s="3">
        <v>15623.707051343199</v>
      </c>
      <c r="E155" s="3">
        <v>14091.825715016999</v>
      </c>
      <c r="F155" s="3">
        <v>12783.4172474563</v>
      </c>
      <c r="G155" s="3">
        <v>14677.883326384599</v>
      </c>
    </row>
    <row r="156" spans="1:7" x14ac:dyDescent="0.25">
      <c r="A156" s="39" t="s">
        <v>424</v>
      </c>
      <c r="B156" s="3">
        <v>2755.1829653890004</v>
      </c>
      <c r="C156" s="3">
        <v>2621.7643072772003</v>
      </c>
      <c r="D156" s="3">
        <v>2625.7569834618998</v>
      </c>
      <c r="E156" s="3">
        <v>2646.5034544273999</v>
      </c>
      <c r="F156" s="3">
        <v>2136.8352221353002</v>
      </c>
      <c r="G156" s="3">
        <v>2365.9019533270998</v>
      </c>
    </row>
    <row r="157" spans="1:7" x14ac:dyDescent="0.25">
      <c r="A157" s="39" t="s">
        <v>423</v>
      </c>
      <c r="B157" s="3">
        <v>938.75501186600002</v>
      </c>
      <c r="C157" s="3">
        <v>941.84906604150001</v>
      </c>
      <c r="D157" s="3">
        <v>1056.2287584604999</v>
      </c>
      <c r="E157" s="3">
        <v>861.20043419069998</v>
      </c>
      <c r="F157" s="3">
        <v>822.6946576490999</v>
      </c>
      <c r="G157" s="3">
        <v>930.40314155509998</v>
      </c>
    </row>
    <row r="158" spans="1:7" x14ac:dyDescent="0.25">
      <c r="A158" s="39" t="s">
        <v>176</v>
      </c>
      <c r="B158" s="3">
        <v>1518.0024495702999</v>
      </c>
      <c r="C158" s="3">
        <v>1354.4077932458001</v>
      </c>
      <c r="D158" s="3">
        <v>950.30724234980005</v>
      </c>
      <c r="E158" s="3">
        <v>1022.3106249125001</v>
      </c>
      <c r="F158" s="3">
        <v>1380.7585309296999</v>
      </c>
      <c r="G158" s="3">
        <v>1594.0827689033999</v>
      </c>
    </row>
    <row r="159" spans="1:7" x14ac:dyDescent="0.25">
      <c r="A159" s="37" t="s">
        <v>473</v>
      </c>
      <c r="B159" s="3">
        <v>801.06267356500007</v>
      </c>
      <c r="C159" s="3">
        <v>805.12103735919993</v>
      </c>
      <c r="D159" s="3">
        <v>800.02133527090007</v>
      </c>
      <c r="E159" s="3">
        <v>800.0207224648999</v>
      </c>
      <c r="F159" s="3">
        <v>800.02134334459993</v>
      </c>
      <c r="G159" s="3">
        <v>800.03484868849989</v>
      </c>
    </row>
    <row r="160" spans="1:7" x14ac:dyDescent="0.25">
      <c r="A160" s="39" t="s">
        <v>183</v>
      </c>
      <c r="B160" s="3">
        <v>8.040632E-4</v>
      </c>
      <c r="C160" s="3">
        <v>7.9456920000000003E-4</v>
      </c>
      <c r="D160" s="3">
        <v>8.3983270000000001E-4</v>
      </c>
      <c r="E160" s="3">
        <v>8.3183789999999997E-4</v>
      </c>
      <c r="F160" s="3">
        <v>8.2931140000000003E-4</v>
      </c>
      <c r="G160" s="3">
        <v>3.6882333000000001E-3</v>
      </c>
    </row>
    <row r="161" spans="1:7" x14ac:dyDescent="0.25">
      <c r="A161" s="39" t="s">
        <v>248</v>
      </c>
      <c r="B161" s="3">
        <v>401.04842446780003</v>
      </c>
      <c r="C161" s="3">
        <v>402.04744546479998</v>
      </c>
      <c r="D161" s="3">
        <v>400.00754447349999</v>
      </c>
      <c r="E161" s="3">
        <v>400.00727112430002</v>
      </c>
      <c r="F161" s="3">
        <v>400.0073912208</v>
      </c>
      <c r="G161" s="3">
        <v>400.00732176219998</v>
      </c>
    </row>
    <row r="162" spans="1:7" x14ac:dyDescent="0.25">
      <c r="A162" s="39" t="s">
        <v>66</v>
      </c>
      <c r="B162" s="3">
        <v>400.00978540380004</v>
      </c>
      <c r="C162" s="3">
        <v>401.02890313900002</v>
      </c>
      <c r="D162" s="3">
        <v>400.0089785335</v>
      </c>
      <c r="E162" s="3">
        <v>400.00875760809998</v>
      </c>
      <c r="F162" s="3">
        <v>400.00900836220001</v>
      </c>
      <c r="G162" s="3">
        <v>400.00944968869999</v>
      </c>
    </row>
    <row r="163" spans="1:7" x14ac:dyDescent="0.25">
      <c r="A163" s="39" t="s">
        <v>424</v>
      </c>
      <c r="B163" s="3">
        <v>7.4910530000000001E-4</v>
      </c>
      <c r="C163" s="3">
        <v>7.6306170000000001E-4</v>
      </c>
      <c r="D163" s="3">
        <v>7.8430169999999997E-4</v>
      </c>
      <c r="E163" s="3">
        <v>8.0607910000000005E-4</v>
      </c>
      <c r="F163" s="3">
        <v>7.968672E-4</v>
      </c>
      <c r="G163" s="3">
        <v>3.5029166999999998E-3</v>
      </c>
    </row>
    <row r="164" spans="1:7" x14ac:dyDescent="0.25">
      <c r="A164" s="39" t="s">
        <v>423</v>
      </c>
      <c r="B164" s="3">
        <v>8.3399240000000001E-4</v>
      </c>
      <c r="C164" s="3">
        <v>1.0208618791999999</v>
      </c>
      <c r="D164" s="3">
        <v>8.1673249999999998E-4</v>
      </c>
      <c r="E164" s="3">
        <v>7.6128549999999995E-4</v>
      </c>
      <c r="F164" s="3">
        <v>7.7213430000000005E-4</v>
      </c>
      <c r="G164" s="3">
        <v>8.4014213999999993E-3</v>
      </c>
    </row>
    <row r="165" spans="1:7" x14ac:dyDescent="0.25">
      <c r="A165" s="39" t="s">
        <v>176</v>
      </c>
      <c r="B165" s="3">
        <v>2.0765325E-3</v>
      </c>
      <c r="C165" s="3">
        <v>1.0222692453</v>
      </c>
      <c r="D165" s="3">
        <v>2.3713969999999999E-3</v>
      </c>
      <c r="E165" s="3">
        <v>2.2945299999999999E-3</v>
      </c>
      <c r="F165" s="3">
        <v>2.5454486999999999E-3</v>
      </c>
      <c r="G165" s="3">
        <v>2.4846662E-3</v>
      </c>
    </row>
    <row r="166" spans="1:7" x14ac:dyDescent="0.25">
      <c r="A166" s="37" t="s">
        <v>476</v>
      </c>
      <c r="B166" s="3">
        <v>2021.0408163397001</v>
      </c>
      <c r="C166" s="3">
        <v>1703.7089500643999</v>
      </c>
      <c r="D166" s="3">
        <v>1602.6001626887</v>
      </c>
      <c r="E166" s="3">
        <v>904.89170357</v>
      </c>
      <c r="F166" s="3">
        <v>872.92989526869997</v>
      </c>
      <c r="G166" s="3">
        <v>884.41905722780007</v>
      </c>
    </row>
    <row r="167" spans="1:7" x14ac:dyDescent="0.25">
      <c r="A167" s="39" t="s">
        <v>183</v>
      </c>
      <c r="B167" s="3">
        <v>178.89731702180001</v>
      </c>
      <c r="C167" s="3">
        <v>125.97103972310001</v>
      </c>
      <c r="D167" s="3">
        <v>112.93103279650001</v>
      </c>
      <c r="E167" s="3">
        <v>107.7981390086</v>
      </c>
      <c r="F167" s="3">
        <v>111.1179862149</v>
      </c>
      <c r="G167" s="3">
        <v>111.1476692999</v>
      </c>
    </row>
    <row r="168" spans="1:7" x14ac:dyDescent="0.25">
      <c r="A168" s="39" t="s">
        <v>248</v>
      </c>
      <c r="B168" s="3">
        <v>146.26187970059999</v>
      </c>
      <c r="C168" s="3">
        <v>144.9816608905</v>
      </c>
      <c r="D168" s="3">
        <v>151.7474776949</v>
      </c>
      <c r="E168" s="3">
        <v>147.12385938289998</v>
      </c>
      <c r="F168" s="3">
        <v>152.48661065459999</v>
      </c>
      <c r="G168" s="3">
        <v>152.6021413974</v>
      </c>
    </row>
    <row r="169" spans="1:7" x14ac:dyDescent="0.25">
      <c r="A169" s="39" t="s">
        <v>66</v>
      </c>
      <c r="B169" s="3">
        <v>879.94842059969994</v>
      </c>
      <c r="C169" s="3">
        <v>857.81845990529996</v>
      </c>
      <c r="D169" s="3">
        <v>892.14838518370004</v>
      </c>
      <c r="E169" s="3">
        <v>216.20884013009999</v>
      </c>
      <c r="F169" s="3">
        <v>164.78454395009999</v>
      </c>
      <c r="G169" s="3">
        <v>171.29677363440001</v>
      </c>
    </row>
    <row r="170" spans="1:7" x14ac:dyDescent="0.25">
      <c r="A170" s="39" t="s">
        <v>424</v>
      </c>
      <c r="B170" s="3">
        <v>437.15490045609999</v>
      </c>
      <c r="C170" s="3">
        <v>321.63562199260002</v>
      </c>
      <c r="D170" s="3">
        <v>233.8647416055</v>
      </c>
      <c r="E170" s="3">
        <v>226.674416823</v>
      </c>
      <c r="F170" s="3">
        <v>232.39041002330001</v>
      </c>
      <c r="G170" s="3">
        <v>232.8804847003</v>
      </c>
    </row>
    <row r="171" spans="1:7" x14ac:dyDescent="0.25">
      <c r="A171" s="39" t="s">
        <v>423</v>
      </c>
      <c r="B171" s="3">
        <v>189.6620243392</v>
      </c>
      <c r="C171" s="3">
        <v>130.78649081570001</v>
      </c>
      <c r="D171" s="3">
        <v>102.59882910570001</v>
      </c>
      <c r="E171" s="3">
        <v>100.2422173758</v>
      </c>
      <c r="F171" s="3">
        <v>101.8891834691</v>
      </c>
      <c r="G171" s="3">
        <v>106.0073244873</v>
      </c>
    </row>
    <row r="172" spans="1:7" x14ac:dyDescent="0.25">
      <c r="A172" s="39" t="s">
        <v>176</v>
      </c>
      <c r="B172" s="3">
        <v>189.11627422230001</v>
      </c>
      <c r="C172" s="3">
        <v>122.5156767372</v>
      </c>
      <c r="D172" s="3">
        <v>109.3096963024</v>
      </c>
      <c r="E172" s="3">
        <v>106.8442308496</v>
      </c>
      <c r="F172" s="3">
        <v>110.2611609567</v>
      </c>
      <c r="G172" s="3">
        <v>110.48466370849999</v>
      </c>
    </row>
    <row r="173" spans="1:7" x14ac:dyDescent="0.25">
      <c r="A173" s="37" t="s">
        <v>467</v>
      </c>
      <c r="B173" s="3">
        <v>94.272366761400022</v>
      </c>
      <c r="C173" s="3">
        <v>93.71196094619998</v>
      </c>
      <c r="D173" s="3">
        <v>94.343635524299998</v>
      </c>
      <c r="E173" s="3">
        <v>92.421822422799977</v>
      </c>
      <c r="F173" s="3">
        <v>94.877679503799996</v>
      </c>
      <c r="G173" s="3">
        <v>95.498216557000006</v>
      </c>
    </row>
    <row r="174" spans="1:7" x14ac:dyDescent="0.25">
      <c r="A174" s="39" t="s">
        <v>183</v>
      </c>
      <c r="B174" s="3">
        <v>0.26761419910000001</v>
      </c>
      <c r="C174" s="3">
        <v>0.23605239789999999</v>
      </c>
      <c r="D174" s="3">
        <v>0.2625511358</v>
      </c>
      <c r="E174" s="3">
        <v>0.2465561047</v>
      </c>
      <c r="F174" s="3">
        <v>0.24631895520000005</v>
      </c>
      <c r="G174" s="3">
        <v>0.39622651790000007</v>
      </c>
    </row>
    <row r="175" spans="1:7" x14ac:dyDescent="0.25">
      <c r="A175" s="39" t="s">
        <v>248</v>
      </c>
      <c r="B175" s="3">
        <v>38.105599692300011</v>
      </c>
      <c r="C175" s="3">
        <v>38.871693612199991</v>
      </c>
      <c r="D175" s="3">
        <v>38.105899789500008</v>
      </c>
      <c r="E175" s="3">
        <v>36.875218718599996</v>
      </c>
      <c r="F175" s="3">
        <v>38.103662426100016</v>
      </c>
      <c r="G175" s="3">
        <v>38.099306746900012</v>
      </c>
    </row>
    <row r="176" spans="1:7" x14ac:dyDescent="0.25">
      <c r="A176" s="39" t="s">
        <v>66</v>
      </c>
      <c r="B176" s="3">
        <v>55.220162864899997</v>
      </c>
      <c r="C176" s="3">
        <v>54.036106607699999</v>
      </c>
      <c r="D176" s="3">
        <v>55.400694951699997</v>
      </c>
      <c r="E176" s="3">
        <v>54.789941051500008</v>
      </c>
      <c r="F176" s="3">
        <v>55.971639599399992</v>
      </c>
      <c r="G176" s="3">
        <v>56.407740542799992</v>
      </c>
    </row>
    <row r="177" spans="1:7" x14ac:dyDescent="0.25">
      <c r="A177" s="39" t="s">
        <v>424</v>
      </c>
      <c r="B177" s="3">
        <v>0.24855266659999997</v>
      </c>
      <c r="C177" s="3">
        <v>0.23631161300000003</v>
      </c>
      <c r="D177" s="3">
        <v>0.18038097269999998</v>
      </c>
      <c r="E177" s="3">
        <v>0.17708871799999998</v>
      </c>
      <c r="F177" s="3">
        <v>0.1766373087</v>
      </c>
      <c r="G177" s="3">
        <v>0.19510344590000001</v>
      </c>
    </row>
    <row r="178" spans="1:7" x14ac:dyDescent="0.25">
      <c r="A178" s="39" t="s">
        <v>423</v>
      </c>
      <c r="B178" s="3">
        <v>0.20284072149999999</v>
      </c>
      <c r="C178" s="3">
        <v>0.17009076029999998</v>
      </c>
      <c r="D178" s="3">
        <v>0.17150265389999997</v>
      </c>
      <c r="E178" s="3">
        <v>0.1672438805</v>
      </c>
      <c r="F178" s="3">
        <v>0.17201036909999995</v>
      </c>
      <c r="G178" s="3">
        <v>0.17424810030000001</v>
      </c>
    </row>
    <row r="179" spans="1:7" x14ac:dyDescent="0.25">
      <c r="A179" s="39" t="s">
        <v>176</v>
      </c>
      <c r="B179" s="3">
        <v>0.227596617</v>
      </c>
      <c r="C179" s="3">
        <v>0.16170595509999997</v>
      </c>
      <c r="D179" s="3">
        <v>0.22260602069999999</v>
      </c>
      <c r="E179" s="3">
        <v>0.16577394950000002</v>
      </c>
      <c r="F179" s="3">
        <v>0.20741084530000004</v>
      </c>
      <c r="G179" s="3">
        <v>0.22559120320000001</v>
      </c>
    </row>
    <row r="180" spans="1:7" x14ac:dyDescent="0.25">
      <c r="A180" s="37" t="s">
        <v>477</v>
      </c>
      <c r="B180" s="3">
        <v>22386.004707837103</v>
      </c>
      <c r="C180" s="3">
        <v>23471.122253900798</v>
      </c>
      <c r="D180" s="3">
        <v>24885.209059683599</v>
      </c>
      <c r="E180" s="3">
        <v>28077.873101618996</v>
      </c>
      <c r="F180" s="3">
        <v>35327.14738326981</v>
      </c>
      <c r="G180" s="3">
        <v>30488.951248541602</v>
      </c>
    </row>
    <row r="181" spans="1:7" x14ac:dyDescent="0.25">
      <c r="A181" s="39" t="s">
        <v>183</v>
      </c>
      <c r="B181" s="3">
        <v>2205.0632984989998</v>
      </c>
      <c r="C181" s="3">
        <v>1896.6082534186999</v>
      </c>
      <c r="D181" s="3">
        <v>1630.1759693331001</v>
      </c>
      <c r="E181" s="3">
        <v>1551.8913853529998</v>
      </c>
      <c r="F181" s="3">
        <v>1497.7160837493002</v>
      </c>
      <c r="G181" s="3">
        <v>1542.1402930824001</v>
      </c>
    </row>
    <row r="182" spans="1:7" x14ac:dyDescent="0.25">
      <c r="A182" s="39" t="s">
        <v>248</v>
      </c>
      <c r="B182" s="3">
        <v>2364.6443451900996</v>
      </c>
      <c r="C182" s="3">
        <v>2087.4116392542005</v>
      </c>
      <c r="D182" s="3">
        <v>2031.9716019953999</v>
      </c>
      <c r="E182" s="3">
        <v>2375.3961430147001</v>
      </c>
      <c r="F182" s="3">
        <v>2118.0632511929998</v>
      </c>
      <c r="G182" s="3">
        <v>2325.7852987714</v>
      </c>
    </row>
    <row r="183" spans="1:7" x14ac:dyDescent="0.25">
      <c r="A183" s="39" t="s">
        <v>66</v>
      </c>
      <c r="B183" s="3">
        <v>9626.9961907495017</v>
      </c>
      <c r="C183" s="3">
        <v>12228.457317572398</v>
      </c>
      <c r="D183" s="3">
        <v>13838.862395489799</v>
      </c>
      <c r="E183" s="3">
        <v>17897.663082068899</v>
      </c>
      <c r="F183" s="3">
        <v>26108.119065339604</v>
      </c>
      <c r="G183" s="3">
        <v>20948.403620820802</v>
      </c>
    </row>
    <row r="184" spans="1:7" x14ac:dyDescent="0.25">
      <c r="A184" s="39" t="s">
        <v>424</v>
      </c>
      <c r="B184" s="3">
        <v>1243.1730605144</v>
      </c>
      <c r="C184" s="3">
        <v>1094.9688775017</v>
      </c>
      <c r="D184" s="3">
        <v>1406.5918468359</v>
      </c>
      <c r="E184" s="3">
        <v>1332.1940581407</v>
      </c>
      <c r="F184" s="3">
        <v>1024.9769765456999</v>
      </c>
      <c r="G184" s="3">
        <v>1157.0431808987003</v>
      </c>
    </row>
    <row r="185" spans="1:7" x14ac:dyDescent="0.25">
      <c r="A185" s="39" t="s">
        <v>423</v>
      </c>
      <c r="B185" s="3">
        <v>4144.6691237450004</v>
      </c>
      <c r="C185" s="3">
        <v>3561.0543295683001</v>
      </c>
      <c r="D185" s="3">
        <v>3441.9345909023</v>
      </c>
      <c r="E185" s="3">
        <v>2759.7828789784999</v>
      </c>
      <c r="F185" s="3">
        <v>2566.7322546976002</v>
      </c>
      <c r="G185" s="3">
        <v>2470.0022288515001</v>
      </c>
    </row>
    <row r="186" spans="1:7" x14ac:dyDescent="0.25">
      <c r="A186" s="39" t="s">
        <v>176</v>
      </c>
      <c r="B186" s="3">
        <v>2801.4586891391</v>
      </c>
      <c r="C186" s="3">
        <v>2602.6218365854998</v>
      </c>
      <c r="D186" s="3">
        <v>2535.6726551270999</v>
      </c>
      <c r="E186" s="3">
        <v>2160.9455540632002</v>
      </c>
      <c r="F186" s="3">
        <v>2011.5397517446002</v>
      </c>
      <c r="G186" s="3">
        <v>2045.5766261168001</v>
      </c>
    </row>
    <row r="187" spans="1:7" x14ac:dyDescent="0.25">
      <c r="A187" s="37" t="s">
        <v>475</v>
      </c>
      <c r="B187" s="3">
        <v>2447.2345779578</v>
      </c>
      <c r="C187" s="3">
        <v>2181.8865869819997</v>
      </c>
      <c r="D187" s="3">
        <v>2138.1733344668996</v>
      </c>
      <c r="E187" s="3">
        <v>2113.3743465629</v>
      </c>
      <c r="F187" s="3">
        <v>2208.7455336705002</v>
      </c>
      <c r="G187" s="3">
        <v>2277.0077806271997</v>
      </c>
    </row>
    <row r="188" spans="1:7" x14ac:dyDescent="0.25">
      <c r="A188" s="39" t="s">
        <v>412</v>
      </c>
      <c r="B188" s="3">
        <v>2447.2345779578</v>
      </c>
      <c r="C188" s="3">
        <v>2181.8865869819997</v>
      </c>
      <c r="D188" s="3">
        <v>2138.1733344668996</v>
      </c>
      <c r="E188" s="3">
        <v>2113.3743465629</v>
      </c>
      <c r="F188" s="3">
        <v>2208.7455336705002</v>
      </c>
      <c r="G188" s="3">
        <v>2277.0077806271997</v>
      </c>
    </row>
    <row r="189" spans="1:7" x14ac:dyDescent="0.25">
      <c r="A189" s="37" t="s">
        <v>462</v>
      </c>
      <c r="B189" s="3">
        <v>1.0386960645999999</v>
      </c>
      <c r="C189" s="3">
        <v>5.6186081800000003E-2</v>
      </c>
      <c r="D189" s="3">
        <v>6.6315078200000002E-2</v>
      </c>
      <c r="E189" s="3">
        <v>6.4199119400000004E-2</v>
      </c>
      <c r="F189" s="3">
        <v>6.6685596E-2</v>
      </c>
      <c r="G189" s="3">
        <v>6.6154003500000003E-2</v>
      </c>
    </row>
    <row r="190" spans="1:7" x14ac:dyDescent="0.25">
      <c r="A190" s="39" t="s">
        <v>426</v>
      </c>
      <c r="B190" s="3">
        <v>1.0386960645999999</v>
      </c>
      <c r="C190" s="3">
        <v>5.6186081800000003E-2</v>
      </c>
      <c r="D190" s="3">
        <v>6.6315078200000002E-2</v>
      </c>
      <c r="E190" s="3">
        <v>6.4199119400000004E-2</v>
      </c>
      <c r="F190" s="3">
        <v>6.6685596E-2</v>
      </c>
      <c r="G190" s="3">
        <v>6.6154003500000003E-2</v>
      </c>
    </row>
    <row r="191" spans="1:7" x14ac:dyDescent="0.25">
      <c r="A191" s="37" t="s">
        <v>478</v>
      </c>
      <c r="B191" s="3">
        <v>2673.3170229371999</v>
      </c>
      <c r="C191" s="3">
        <v>2211.2795768264</v>
      </c>
      <c r="D191" s="3">
        <v>2134.5304074305</v>
      </c>
      <c r="E191" s="3">
        <v>1665.6431071773002</v>
      </c>
      <c r="F191" s="3">
        <v>1744.4429975582</v>
      </c>
      <c r="G191" s="3">
        <v>1698.9054831600999</v>
      </c>
    </row>
    <row r="192" spans="1:7" x14ac:dyDescent="0.25">
      <c r="A192" s="39" t="s">
        <v>183</v>
      </c>
      <c r="B192" s="3">
        <v>225.29744922479998</v>
      </c>
      <c r="C192" s="3">
        <v>144.47854355499999</v>
      </c>
      <c r="D192" s="3">
        <v>148.834757376</v>
      </c>
      <c r="E192" s="3">
        <v>125.49355581330001</v>
      </c>
      <c r="F192" s="3">
        <v>142.8705415579</v>
      </c>
      <c r="G192" s="3">
        <v>130.5519890724</v>
      </c>
    </row>
    <row r="193" spans="1:7" x14ac:dyDescent="0.25">
      <c r="A193" s="39" t="s">
        <v>248</v>
      </c>
      <c r="B193" s="3">
        <v>130.05665493399999</v>
      </c>
      <c r="C193" s="3">
        <v>141.21275794050001</v>
      </c>
      <c r="D193" s="3">
        <v>141.67226632289999</v>
      </c>
      <c r="E193" s="3">
        <v>128.38079560910001</v>
      </c>
      <c r="F193" s="3">
        <v>149.66492149359999</v>
      </c>
      <c r="G193" s="3">
        <v>137.67501550989999</v>
      </c>
    </row>
    <row r="194" spans="1:7" x14ac:dyDescent="0.25">
      <c r="A194" s="39" t="s">
        <v>66</v>
      </c>
      <c r="B194" s="3">
        <v>1264.4559318976001</v>
      </c>
      <c r="C194" s="3">
        <v>1218.6776986863001</v>
      </c>
      <c r="D194" s="3">
        <v>1262.5071211119</v>
      </c>
      <c r="E194" s="3">
        <v>873.66434311090006</v>
      </c>
      <c r="F194" s="3">
        <v>869.58866410029998</v>
      </c>
      <c r="G194" s="3">
        <v>875.07154634230005</v>
      </c>
    </row>
    <row r="195" spans="1:7" x14ac:dyDescent="0.25">
      <c r="A195" s="39" t="s">
        <v>424</v>
      </c>
      <c r="B195" s="3">
        <v>543.4053934172</v>
      </c>
      <c r="C195" s="3">
        <v>386.74902014740002</v>
      </c>
      <c r="D195" s="3">
        <v>283.89249238740001</v>
      </c>
      <c r="E195" s="3">
        <v>269.27032902849999</v>
      </c>
      <c r="F195" s="3">
        <v>285.9758013078</v>
      </c>
      <c r="G195" s="3">
        <v>277.82985620749997</v>
      </c>
    </row>
    <row r="196" spans="1:7" x14ac:dyDescent="0.25">
      <c r="A196" s="39" t="s">
        <v>423</v>
      </c>
      <c r="B196" s="3">
        <v>251.05345279599999</v>
      </c>
      <c r="C196" s="3">
        <v>163.52843525</v>
      </c>
      <c r="D196" s="3">
        <v>141.1239235976</v>
      </c>
      <c r="E196" s="3">
        <v>123.97615705530001</v>
      </c>
      <c r="F196" s="3">
        <v>137.92857460740001</v>
      </c>
      <c r="G196" s="3">
        <v>128.07287940859999</v>
      </c>
    </row>
    <row r="197" spans="1:7" x14ac:dyDescent="0.25">
      <c r="A197" s="39" t="s">
        <v>176</v>
      </c>
      <c r="B197" s="3">
        <v>259.04814066760002</v>
      </c>
      <c r="C197" s="3">
        <v>156.63312124719999</v>
      </c>
      <c r="D197" s="3">
        <v>156.49984663469999</v>
      </c>
      <c r="E197" s="3">
        <v>144.85792656020001</v>
      </c>
      <c r="F197" s="3">
        <v>158.4144944912</v>
      </c>
      <c r="G197" s="3">
        <v>149.70419661939999</v>
      </c>
    </row>
    <row r="198" spans="1:7" x14ac:dyDescent="0.25">
      <c r="A198" s="37" t="s">
        <v>501</v>
      </c>
      <c r="B198" s="3">
        <v>0</v>
      </c>
      <c r="C198" s="3">
        <v>38.152205820299997</v>
      </c>
      <c r="D198" s="3">
        <v>141.360276484</v>
      </c>
      <c r="E198" s="3">
        <v>137.8574363141</v>
      </c>
      <c r="F198" s="3">
        <v>141.09905780559998</v>
      </c>
      <c r="G198" s="3">
        <v>141.01190006249999</v>
      </c>
    </row>
    <row r="199" spans="1:7" x14ac:dyDescent="0.25">
      <c r="A199" s="39" t="s">
        <v>66</v>
      </c>
      <c r="B199" s="3">
        <v>0</v>
      </c>
      <c r="C199" s="3">
        <v>38.152205820299997</v>
      </c>
      <c r="D199" s="3">
        <v>141.360276484</v>
      </c>
      <c r="E199" s="3">
        <v>137.8574363141</v>
      </c>
      <c r="F199" s="3">
        <v>141.09905780559998</v>
      </c>
      <c r="G199" s="3">
        <v>141.01190006249999</v>
      </c>
    </row>
    <row r="200" spans="1:7" x14ac:dyDescent="0.25">
      <c r="A200" s="37" t="s">
        <v>480</v>
      </c>
      <c r="B200" s="3">
        <v>3684.9197550074</v>
      </c>
      <c r="C200" s="3">
        <v>2795.9724506652001</v>
      </c>
      <c r="D200" s="3">
        <v>2680.8385326386001</v>
      </c>
      <c r="E200" s="3">
        <v>2602.7958140307001</v>
      </c>
      <c r="F200" s="3">
        <v>2679.4254375017999</v>
      </c>
      <c r="G200" s="3">
        <v>2686.2114436148004</v>
      </c>
    </row>
    <row r="201" spans="1:7" x14ac:dyDescent="0.25">
      <c r="A201" s="39" t="s">
        <v>183</v>
      </c>
      <c r="B201" s="3">
        <v>236.68119314720002</v>
      </c>
      <c r="C201" s="3">
        <v>147.7954649317</v>
      </c>
      <c r="D201" s="3">
        <v>153.94398786760001</v>
      </c>
      <c r="E201" s="3">
        <v>149.38336545160001</v>
      </c>
      <c r="F201" s="3">
        <v>153.32922875600002</v>
      </c>
      <c r="G201" s="3">
        <v>153.70815121390001</v>
      </c>
    </row>
    <row r="202" spans="1:7" x14ac:dyDescent="0.25">
      <c r="A202" s="39" t="s">
        <v>248</v>
      </c>
      <c r="B202" s="3">
        <v>239.12043599860002</v>
      </c>
      <c r="C202" s="3">
        <v>242.13583927409999</v>
      </c>
      <c r="D202" s="3">
        <v>254.71192707900002</v>
      </c>
      <c r="E202" s="3">
        <v>247.14508117560001</v>
      </c>
      <c r="F202" s="3">
        <v>254.33630951890001</v>
      </c>
      <c r="G202" s="3">
        <v>254.49214537150002</v>
      </c>
    </row>
    <row r="203" spans="1:7" x14ac:dyDescent="0.25">
      <c r="A203" s="39" t="s">
        <v>66</v>
      </c>
      <c r="B203" s="3">
        <v>1293.1922386526999</v>
      </c>
      <c r="C203" s="3">
        <v>1254.1076261853</v>
      </c>
      <c r="D203" s="3">
        <v>1295.0460215051999</v>
      </c>
      <c r="E203" s="3">
        <v>1257.3198988039999</v>
      </c>
      <c r="F203" s="3">
        <v>1295.9591511168001</v>
      </c>
      <c r="G203" s="3">
        <v>1301.3832347161999</v>
      </c>
    </row>
    <row r="204" spans="1:7" x14ac:dyDescent="0.25">
      <c r="A204" s="39" t="s">
        <v>424</v>
      </c>
      <c r="B204" s="3">
        <v>860.7083610139</v>
      </c>
      <c r="C204" s="3">
        <v>601.79821889250002</v>
      </c>
      <c r="D204" s="3">
        <v>446.22124124070001</v>
      </c>
      <c r="E204" s="3">
        <v>432.90625974210002</v>
      </c>
      <c r="F204" s="3">
        <v>446.04554834830003</v>
      </c>
      <c r="G204" s="3">
        <v>446.0667923176</v>
      </c>
    </row>
    <row r="205" spans="1:7" x14ac:dyDescent="0.25">
      <c r="A205" s="39" t="s">
        <v>412</v>
      </c>
      <c r="B205" s="3">
        <v>238.0584321959</v>
      </c>
      <c r="C205" s="3">
        <v>72.522929893599994</v>
      </c>
      <c r="D205" s="3">
        <v>73.647272606900003</v>
      </c>
      <c r="E205" s="3">
        <v>72.409579280299994</v>
      </c>
      <c r="F205" s="3">
        <v>73.625929513100004</v>
      </c>
      <c r="G205" s="3">
        <v>73.240505004300005</v>
      </c>
    </row>
    <row r="206" spans="1:7" x14ac:dyDescent="0.25">
      <c r="A206" s="39" t="s">
        <v>423</v>
      </c>
      <c r="B206" s="3">
        <v>407.69043197569999</v>
      </c>
      <c r="C206" s="3">
        <v>246.16139205970001</v>
      </c>
      <c r="D206" s="3">
        <v>218.69058438100001</v>
      </c>
      <c r="E206" s="3">
        <v>212.07054801850001</v>
      </c>
      <c r="F206" s="3">
        <v>218.03625596980001</v>
      </c>
      <c r="G206" s="3">
        <v>218.90963700110001</v>
      </c>
    </row>
    <row r="207" spans="1:7" x14ac:dyDescent="0.25">
      <c r="A207" s="39" t="s">
        <v>176</v>
      </c>
      <c r="B207" s="3">
        <v>409.46866202339999</v>
      </c>
      <c r="C207" s="3">
        <v>231.4509794283</v>
      </c>
      <c r="D207" s="3">
        <v>238.57749795820001</v>
      </c>
      <c r="E207" s="3">
        <v>231.56108155859999</v>
      </c>
      <c r="F207" s="3">
        <v>238.0930142789</v>
      </c>
      <c r="G207" s="3">
        <v>238.4109779902</v>
      </c>
    </row>
    <row r="208" spans="1:7" x14ac:dyDescent="0.25">
      <c r="A208" s="37" t="s">
        <v>481</v>
      </c>
      <c r="B208" s="3">
        <v>1413.7376525660998</v>
      </c>
      <c r="C208" s="3">
        <v>1108.8887361083998</v>
      </c>
      <c r="D208" s="3">
        <v>1056.6557295386001</v>
      </c>
      <c r="E208" s="3">
        <v>599.40500343140002</v>
      </c>
      <c r="F208" s="3">
        <v>579.59961263109994</v>
      </c>
      <c r="G208" s="3">
        <v>579.52252142240002</v>
      </c>
    </row>
    <row r="209" spans="1:7" x14ac:dyDescent="0.25">
      <c r="A209" s="39" t="s">
        <v>183</v>
      </c>
      <c r="B209" s="3">
        <v>138.7799536876</v>
      </c>
      <c r="C209" s="3">
        <v>87.108853541100004</v>
      </c>
      <c r="D209" s="3">
        <v>90.093515374500001</v>
      </c>
      <c r="E209" s="3">
        <v>87.295722206899995</v>
      </c>
      <c r="F209" s="3">
        <v>90.2150166168</v>
      </c>
      <c r="G209" s="3">
        <v>90.042311356699997</v>
      </c>
    </row>
    <row r="210" spans="1:7" x14ac:dyDescent="0.25">
      <c r="A210" s="39" t="s">
        <v>248</v>
      </c>
      <c r="B210" s="3">
        <v>86.031735186600002</v>
      </c>
      <c r="C210" s="3">
        <v>86.701916913900007</v>
      </c>
      <c r="D210" s="3">
        <v>91.082648866300005</v>
      </c>
      <c r="E210" s="3">
        <v>88.315482419399999</v>
      </c>
      <c r="F210" s="3">
        <v>90.166999669600003</v>
      </c>
      <c r="G210" s="3">
        <v>90.202746933100002</v>
      </c>
    </row>
    <row r="211" spans="1:7" x14ac:dyDescent="0.25">
      <c r="A211" s="39" t="s">
        <v>66</v>
      </c>
      <c r="B211" s="3">
        <v>497.05043372149999</v>
      </c>
      <c r="C211" s="3">
        <v>481.30027014590001</v>
      </c>
      <c r="D211" s="3">
        <v>497.2854961617</v>
      </c>
      <c r="E211" s="3">
        <v>57.676623820300001</v>
      </c>
      <c r="F211" s="3">
        <v>20.923629533300002</v>
      </c>
      <c r="G211" s="3">
        <v>20.930359924499999</v>
      </c>
    </row>
    <row r="212" spans="1:7" x14ac:dyDescent="0.25">
      <c r="A212" s="39" t="s">
        <v>424</v>
      </c>
      <c r="B212" s="3">
        <v>389.6207993534</v>
      </c>
      <c r="C212" s="3">
        <v>272.45388390559998</v>
      </c>
      <c r="D212" s="3">
        <v>203.30723775780001</v>
      </c>
      <c r="E212" s="3">
        <v>196.80357045420001</v>
      </c>
      <c r="F212" s="3">
        <v>203.34769843379999</v>
      </c>
      <c r="G212" s="3">
        <v>203.27257274230001</v>
      </c>
    </row>
    <row r="213" spans="1:7" x14ac:dyDescent="0.25">
      <c r="A213" s="39" t="s">
        <v>423</v>
      </c>
      <c r="B213" s="3">
        <v>151.59389537889999</v>
      </c>
      <c r="C213" s="3">
        <v>94.230335102599994</v>
      </c>
      <c r="D213" s="3">
        <v>84.800924315200007</v>
      </c>
      <c r="E213" s="3">
        <v>82.079332946600005</v>
      </c>
      <c r="F213" s="3">
        <v>84.812353018799996</v>
      </c>
      <c r="G213" s="3">
        <v>84.867068622199994</v>
      </c>
    </row>
    <row r="214" spans="1:7" x14ac:dyDescent="0.25">
      <c r="A214" s="39" t="s">
        <v>176</v>
      </c>
      <c r="B214" s="3">
        <v>150.66083523809999</v>
      </c>
      <c r="C214" s="3">
        <v>87.093476499299996</v>
      </c>
      <c r="D214" s="3">
        <v>90.085907063099995</v>
      </c>
      <c r="E214" s="3">
        <v>87.234271583999998</v>
      </c>
      <c r="F214" s="3">
        <v>90.133915358799996</v>
      </c>
      <c r="G214" s="3">
        <v>90.207461843600001</v>
      </c>
    </row>
    <row r="215" spans="1:7" x14ac:dyDescent="0.25">
      <c r="A215" s="37" t="s">
        <v>468</v>
      </c>
      <c r="B215" s="3">
        <v>1836.8017007665001</v>
      </c>
      <c r="C215" s="3">
        <v>1534.7511473163001</v>
      </c>
      <c r="D215" s="3">
        <v>996.02917054919999</v>
      </c>
      <c r="E215" s="3">
        <v>749.81545183589992</v>
      </c>
      <c r="F215" s="3">
        <v>677.08254532199999</v>
      </c>
      <c r="G215" s="3">
        <v>658.25460442079998</v>
      </c>
    </row>
    <row r="216" spans="1:7" x14ac:dyDescent="0.25">
      <c r="A216" s="39" t="s">
        <v>183</v>
      </c>
      <c r="B216" s="3">
        <v>243.28002797030001</v>
      </c>
      <c r="C216" s="3">
        <v>187.9007034295</v>
      </c>
      <c r="D216" s="3">
        <v>184.38014232060002</v>
      </c>
      <c r="E216" s="3">
        <v>149.863256017</v>
      </c>
      <c r="F216" s="3">
        <v>153.4243582666</v>
      </c>
      <c r="G216" s="3">
        <v>152.82515996509997</v>
      </c>
    </row>
    <row r="217" spans="1:7" x14ac:dyDescent="0.25">
      <c r="A217" s="39" t="s">
        <v>248</v>
      </c>
      <c r="B217" s="3">
        <v>85.982504410000004</v>
      </c>
      <c r="C217" s="3">
        <v>68.689643969999992</v>
      </c>
      <c r="D217" s="3">
        <v>68.101574389999996</v>
      </c>
      <c r="E217" s="3">
        <v>60.102631989999999</v>
      </c>
      <c r="F217" s="3">
        <v>63.923606200000002</v>
      </c>
      <c r="G217" s="3">
        <v>46.014022199999999</v>
      </c>
    </row>
    <row r="218" spans="1:7" x14ac:dyDescent="0.25">
      <c r="A218" s="39" t="s">
        <v>66</v>
      </c>
      <c r="B218" s="3">
        <v>15.000833679199999</v>
      </c>
      <c r="C218" s="3">
        <v>14.9988961739</v>
      </c>
      <c r="D218" s="3">
        <v>16.915589693899999</v>
      </c>
      <c r="E218" s="3">
        <v>14.9905154938</v>
      </c>
      <c r="F218" s="3">
        <v>14.996580198</v>
      </c>
      <c r="G218" s="3">
        <v>14.6834396668</v>
      </c>
    </row>
    <row r="219" spans="1:7" x14ac:dyDescent="0.25">
      <c r="A219" s="39" t="s">
        <v>424</v>
      </c>
      <c r="B219" s="3">
        <v>779.08751090959993</v>
      </c>
      <c r="C219" s="3">
        <v>610.79359021319999</v>
      </c>
      <c r="D219" s="3">
        <v>291.66373858550003</v>
      </c>
      <c r="E219" s="3">
        <v>195.31939966320002</v>
      </c>
      <c r="F219" s="3">
        <v>175.20028283439999</v>
      </c>
      <c r="G219" s="3">
        <v>164.68056882260001</v>
      </c>
    </row>
    <row r="220" spans="1:7" x14ac:dyDescent="0.25">
      <c r="A220" s="39" t="s">
        <v>423</v>
      </c>
      <c r="B220" s="3">
        <v>362.38774933269997</v>
      </c>
      <c r="C220" s="3">
        <v>284.26995519460002</v>
      </c>
      <c r="D220" s="3">
        <v>250.85126703789999</v>
      </c>
      <c r="E220" s="3">
        <v>177.47827495359999</v>
      </c>
      <c r="F220" s="3">
        <v>141.23148490600002</v>
      </c>
      <c r="G220" s="3">
        <v>163.39648729270002</v>
      </c>
    </row>
    <row r="221" spans="1:7" x14ac:dyDescent="0.25">
      <c r="A221" s="39" t="s">
        <v>176</v>
      </c>
      <c r="B221" s="3">
        <v>351.06307446470004</v>
      </c>
      <c r="C221" s="3">
        <v>368.09835833510004</v>
      </c>
      <c r="D221" s="3">
        <v>184.1168585213</v>
      </c>
      <c r="E221" s="3">
        <v>152.06137371829999</v>
      </c>
      <c r="F221" s="3">
        <v>128.30623291699999</v>
      </c>
      <c r="G221" s="3">
        <v>116.6549264736</v>
      </c>
    </row>
    <row r="222" spans="1:7" x14ac:dyDescent="0.25">
      <c r="A222" s="37" t="s">
        <v>648</v>
      </c>
      <c r="B222" s="3">
        <v>0</v>
      </c>
      <c r="C222" s="3">
        <v>0</v>
      </c>
      <c r="D222" s="3">
        <v>0</v>
      </c>
      <c r="E222" s="3">
        <v>0</v>
      </c>
      <c r="F222" s="3">
        <v>7.722437331900001</v>
      </c>
      <c r="G222" s="3">
        <v>9.3889959274999999</v>
      </c>
    </row>
    <row r="223" spans="1:7" x14ac:dyDescent="0.25">
      <c r="A223" s="39" t="s">
        <v>66</v>
      </c>
      <c r="B223" s="3">
        <v>0</v>
      </c>
      <c r="C223" s="3">
        <v>0</v>
      </c>
      <c r="D223" s="3">
        <v>0</v>
      </c>
      <c r="E223" s="3">
        <v>0</v>
      </c>
      <c r="F223" s="3">
        <v>7.722437331900001</v>
      </c>
      <c r="G223" s="3">
        <v>9.3889959274999999</v>
      </c>
    </row>
    <row r="224" spans="1:7" x14ac:dyDescent="0.25">
      <c r="A224" s="46" t="s">
        <v>408</v>
      </c>
      <c r="B224" s="47">
        <v>859.73420882319999</v>
      </c>
      <c r="C224" s="47">
        <v>890.38378336639994</v>
      </c>
      <c r="D224" s="47">
        <v>926.49390964099996</v>
      </c>
      <c r="E224" s="47">
        <v>918.34095483210001</v>
      </c>
      <c r="F224" s="47">
        <v>953.32218717870001</v>
      </c>
      <c r="G224" s="47">
        <v>970.94287578219996</v>
      </c>
    </row>
    <row r="225" spans="1:7" x14ac:dyDescent="0.25">
      <c r="A225" s="37" t="s">
        <v>482</v>
      </c>
      <c r="B225" s="3">
        <v>859.73420882319999</v>
      </c>
      <c r="C225" s="3">
        <v>890.38378336639994</v>
      </c>
      <c r="D225" s="3">
        <v>926.49390964099996</v>
      </c>
      <c r="E225" s="3">
        <v>918.34095483210001</v>
      </c>
      <c r="F225" s="3">
        <v>953.32218717870001</v>
      </c>
      <c r="G225" s="3">
        <v>970.94287578219996</v>
      </c>
    </row>
    <row r="226" spans="1:7" x14ac:dyDescent="0.25">
      <c r="A226" s="39" t="s">
        <v>426</v>
      </c>
      <c r="B226" s="3">
        <v>859.73025619880002</v>
      </c>
      <c r="C226" s="3">
        <v>890.38309802209994</v>
      </c>
      <c r="D226" s="3">
        <v>926.49376872530001</v>
      </c>
      <c r="E226" s="3">
        <v>918.34081392370001</v>
      </c>
      <c r="F226" s="3">
        <v>953.32203422220005</v>
      </c>
      <c r="G226" s="3">
        <v>970.94271081459999</v>
      </c>
    </row>
    <row r="227" spans="1:7" x14ac:dyDescent="0.25">
      <c r="A227" s="39" t="s">
        <v>248</v>
      </c>
      <c r="B227" s="3">
        <v>3.8032682999999999E-3</v>
      </c>
      <c r="C227" s="3">
        <v>5.3761970000000005E-4</v>
      </c>
      <c r="D227" s="3">
        <v>0</v>
      </c>
      <c r="E227" s="3">
        <v>0</v>
      </c>
      <c r="F227" s="3">
        <v>0</v>
      </c>
      <c r="G227" s="3">
        <v>0</v>
      </c>
    </row>
    <row r="228" spans="1:7" x14ac:dyDescent="0.25">
      <c r="A228" s="39" t="s">
        <v>425</v>
      </c>
      <c r="B228" s="3">
        <v>1.4935609999999999E-4</v>
      </c>
      <c r="C228" s="3">
        <v>1.477246E-4</v>
      </c>
      <c r="D228" s="3">
        <v>1.409157E-4</v>
      </c>
      <c r="E228" s="3">
        <v>1.409084E-4</v>
      </c>
      <c r="F228" s="3">
        <v>1.529565E-4</v>
      </c>
      <c r="G228" s="3">
        <v>1.6496760000000001E-4</v>
      </c>
    </row>
    <row r="229" spans="1:7" x14ac:dyDescent="0.25">
      <c r="A229" s="46" t="s">
        <v>650</v>
      </c>
      <c r="B229" s="47">
        <v>0</v>
      </c>
      <c r="C229" s="47">
        <v>0</v>
      </c>
      <c r="D229" s="47">
        <v>0</v>
      </c>
      <c r="E229" s="47">
        <v>0</v>
      </c>
      <c r="F229" s="47">
        <v>8.2553899E-3</v>
      </c>
      <c r="G229" s="47">
        <v>1.01056759E-2</v>
      </c>
    </row>
    <row r="230" spans="1:7" x14ac:dyDescent="0.25">
      <c r="A230" s="37" t="s">
        <v>651</v>
      </c>
      <c r="B230" s="3">
        <v>0</v>
      </c>
      <c r="C230" s="3">
        <v>0</v>
      </c>
      <c r="D230" s="3">
        <v>0</v>
      </c>
      <c r="E230" s="3">
        <v>0</v>
      </c>
      <c r="F230" s="3">
        <v>8.2553899E-3</v>
      </c>
      <c r="G230" s="3">
        <v>1.01056759E-2</v>
      </c>
    </row>
    <row r="231" spans="1:7" x14ac:dyDescent="0.25">
      <c r="A231" s="39" t="s">
        <v>66</v>
      </c>
      <c r="B231" s="3">
        <v>0</v>
      </c>
      <c r="C231" s="3">
        <v>0</v>
      </c>
      <c r="D231" s="3">
        <v>0</v>
      </c>
      <c r="E231" s="3">
        <v>0</v>
      </c>
      <c r="F231" s="3">
        <v>8.2553899E-3</v>
      </c>
      <c r="G231" s="3">
        <v>1.01056759E-2</v>
      </c>
    </row>
    <row r="232" spans="1:7" x14ac:dyDescent="0.25">
      <c r="A232" s="43" t="s">
        <v>502</v>
      </c>
      <c r="B232" s="44">
        <v>4018.4815193227996</v>
      </c>
      <c r="C232" s="44">
        <v>4116.0424695863003</v>
      </c>
      <c r="D232" s="44">
        <v>3301.6907030074008</v>
      </c>
      <c r="E232" s="44">
        <v>3604.1101934262006</v>
      </c>
      <c r="F232" s="44">
        <v>3847.8505710618001</v>
      </c>
      <c r="G232" s="44">
        <v>3822.4343361537999</v>
      </c>
    </row>
    <row r="233" spans="1:7" x14ac:dyDescent="0.25">
      <c r="A233" s="46" t="s">
        <v>415</v>
      </c>
      <c r="B233" s="47">
        <v>510.67528468070003</v>
      </c>
      <c r="C233" s="47">
        <v>445.03173315979996</v>
      </c>
      <c r="D233" s="47">
        <v>418.2635978527</v>
      </c>
      <c r="E233" s="47">
        <v>410.29465559139999</v>
      </c>
      <c r="F233" s="47">
        <v>445.96037786020003</v>
      </c>
      <c r="G233" s="47">
        <v>446.0390206065</v>
      </c>
    </row>
    <row r="234" spans="1:7" x14ac:dyDescent="0.25">
      <c r="A234" s="37" t="s">
        <v>456</v>
      </c>
      <c r="B234" s="3">
        <v>371.39620666680003</v>
      </c>
      <c r="C234" s="3">
        <v>356.03773565789999</v>
      </c>
      <c r="D234" s="3">
        <v>333.50026457140001</v>
      </c>
      <c r="E234" s="3">
        <v>323.32500044329998</v>
      </c>
      <c r="F234" s="3">
        <v>333.89711551070002</v>
      </c>
      <c r="G234" s="3">
        <v>333.89824723520002</v>
      </c>
    </row>
    <row r="235" spans="1:7" x14ac:dyDescent="0.25">
      <c r="A235" s="39" t="s">
        <v>174</v>
      </c>
      <c r="B235" s="3">
        <v>371.39620666680003</v>
      </c>
      <c r="C235" s="3">
        <v>356.03773565789999</v>
      </c>
      <c r="D235" s="3">
        <v>333.50026457140001</v>
      </c>
      <c r="E235" s="3">
        <v>323.32500044329998</v>
      </c>
      <c r="F235" s="3">
        <v>333.89711551070002</v>
      </c>
      <c r="G235" s="3">
        <v>333.89824723520002</v>
      </c>
    </row>
    <row r="236" spans="1:7" x14ac:dyDescent="0.25">
      <c r="A236" s="37" t="s">
        <v>457</v>
      </c>
      <c r="B236" s="3">
        <v>139.2790780139</v>
      </c>
      <c r="C236" s="3">
        <v>88.993997501899997</v>
      </c>
      <c r="D236" s="3">
        <v>84.763333281300007</v>
      </c>
      <c r="E236" s="3">
        <v>86.969655148100003</v>
      </c>
      <c r="F236" s="3">
        <v>112.06326234949999</v>
      </c>
      <c r="G236" s="3">
        <v>112.1407733713</v>
      </c>
    </row>
    <row r="237" spans="1:7" x14ac:dyDescent="0.25">
      <c r="A237" s="39" t="s">
        <v>174</v>
      </c>
      <c r="B237" s="3">
        <v>139.2790780139</v>
      </c>
      <c r="C237" s="3">
        <v>88.993997501899997</v>
      </c>
      <c r="D237" s="3">
        <v>84.763333281300007</v>
      </c>
      <c r="E237" s="3">
        <v>86.969655148100003</v>
      </c>
      <c r="F237" s="3">
        <v>112.06326234949999</v>
      </c>
      <c r="G237" s="3">
        <v>112.1407733713</v>
      </c>
    </row>
    <row r="238" spans="1:7" x14ac:dyDescent="0.25">
      <c r="A238" s="46" t="s">
        <v>400</v>
      </c>
      <c r="B238" s="47">
        <v>3.6162356291000002</v>
      </c>
      <c r="C238" s="47">
        <v>1.3609770488999999</v>
      </c>
      <c r="D238" s="47">
        <v>0.59212994350000003</v>
      </c>
      <c r="E238" s="47">
        <v>0.67299072459999998</v>
      </c>
      <c r="F238" s="47">
        <v>0.90572105570000006</v>
      </c>
      <c r="G238" s="47">
        <v>0.92027902210000001</v>
      </c>
    </row>
    <row r="239" spans="1:7" x14ac:dyDescent="0.25">
      <c r="A239" s="37" t="s">
        <v>464</v>
      </c>
      <c r="B239" s="3">
        <v>3.6162356291000002</v>
      </c>
      <c r="C239" s="3">
        <v>1.3609770488999999</v>
      </c>
      <c r="D239" s="3">
        <v>0.59212994350000003</v>
      </c>
      <c r="E239" s="3">
        <v>0.67299072459999998</v>
      </c>
      <c r="F239" s="3">
        <v>0.90572105570000006</v>
      </c>
      <c r="G239" s="3">
        <v>0.92027902210000001</v>
      </c>
    </row>
    <row r="240" spans="1:7" x14ac:dyDescent="0.25">
      <c r="A240" s="39" t="s">
        <v>174</v>
      </c>
      <c r="B240" s="3">
        <v>3.6162356291000002</v>
      </c>
      <c r="C240" s="3">
        <v>1.3609770488999999</v>
      </c>
      <c r="D240" s="3">
        <v>0.59212994350000003</v>
      </c>
      <c r="E240" s="3">
        <v>0.67299072459999998</v>
      </c>
      <c r="F240" s="3">
        <v>0.90572105570000006</v>
      </c>
      <c r="G240" s="3">
        <v>0.92027902210000001</v>
      </c>
    </row>
    <row r="241" spans="1:7" x14ac:dyDescent="0.25">
      <c r="A241" s="46" t="s">
        <v>416</v>
      </c>
      <c r="B241" s="47">
        <v>46.423571132399999</v>
      </c>
      <c r="C241" s="47">
        <v>18.148315583599999</v>
      </c>
      <c r="D241" s="47">
        <v>18.758421288400001</v>
      </c>
      <c r="E241" s="47">
        <v>18.1565268389</v>
      </c>
      <c r="F241" s="47">
        <v>18.758982530499999</v>
      </c>
      <c r="G241" s="47">
        <v>18.781010392900001</v>
      </c>
    </row>
    <row r="242" spans="1:7" x14ac:dyDescent="0.25">
      <c r="A242" s="37" t="s">
        <v>465</v>
      </c>
      <c r="B242" s="3">
        <v>46.423571132399999</v>
      </c>
      <c r="C242" s="3">
        <v>18.148315583599999</v>
      </c>
      <c r="D242" s="3">
        <v>18.758421288400001</v>
      </c>
      <c r="E242" s="3">
        <v>18.1565268389</v>
      </c>
      <c r="F242" s="3">
        <v>18.758982530499999</v>
      </c>
      <c r="G242" s="3">
        <v>18.781010392900001</v>
      </c>
    </row>
    <row r="243" spans="1:7" x14ac:dyDescent="0.25">
      <c r="A243" s="39" t="s">
        <v>174</v>
      </c>
      <c r="B243" s="3">
        <v>46.423571132399999</v>
      </c>
      <c r="C243" s="3">
        <v>18.148315583599999</v>
      </c>
      <c r="D243" s="3">
        <v>18.758421288400001</v>
      </c>
      <c r="E243" s="3">
        <v>18.1565268389</v>
      </c>
      <c r="F243" s="3">
        <v>18.758982530499999</v>
      </c>
      <c r="G243" s="3">
        <v>18.781010392900001</v>
      </c>
    </row>
    <row r="244" spans="1:7" x14ac:dyDescent="0.25">
      <c r="A244" s="46" t="s">
        <v>413</v>
      </c>
      <c r="B244" s="47">
        <v>56.246442660699998</v>
      </c>
      <c r="C244" s="47">
        <v>54.4320758008</v>
      </c>
      <c r="D244" s="47">
        <v>56.246427537700001</v>
      </c>
      <c r="E244" s="47">
        <v>54.432003777399999</v>
      </c>
      <c r="F244" s="47">
        <v>56.246400222200002</v>
      </c>
      <c r="G244" s="47">
        <v>56.246400000000001</v>
      </c>
    </row>
    <row r="245" spans="1:7" x14ac:dyDescent="0.25">
      <c r="A245" s="37" t="s">
        <v>466</v>
      </c>
      <c r="B245" s="3">
        <v>56.246442660699998</v>
      </c>
      <c r="C245" s="3">
        <v>54.4320758008</v>
      </c>
      <c r="D245" s="3">
        <v>56.246427537700001</v>
      </c>
      <c r="E245" s="3">
        <v>54.432003777399999</v>
      </c>
      <c r="F245" s="3">
        <v>56.246400222200002</v>
      </c>
      <c r="G245" s="3">
        <v>56.246400000000001</v>
      </c>
    </row>
    <row r="246" spans="1:7" x14ac:dyDescent="0.25">
      <c r="A246" s="39" t="s">
        <v>174</v>
      </c>
      <c r="B246" s="3">
        <v>56.246442660699998</v>
      </c>
      <c r="C246" s="3">
        <v>54.4320758008</v>
      </c>
      <c r="D246" s="3">
        <v>56.246427537700001</v>
      </c>
      <c r="E246" s="3">
        <v>54.432003777399999</v>
      </c>
      <c r="F246" s="3">
        <v>56.246400222200002</v>
      </c>
      <c r="G246" s="3">
        <v>56.246400000000001</v>
      </c>
    </row>
    <row r="247" spans="1:7" x14ac:dyDescent="0.25">
      <c r="A247" s="46" t="s">
        <v>399</v>
      </c>
      <c r="B247" s="47">
        <v>3401.5199852199003</v>
      </c>
      <c r="C247" s="47">
        <v>3597.069367993201</v>
      </c>
      <c r="D247" s="47">
        <v>2700.1963040618002</v>
      </c>
      <c r="E247" s="47">
        <v>2214.7987941847</v>
      </c>
      <c r="F247" s="47">
        <v>2459.9710840115995</v>
      </c>
      <c r="G247" s="47">
        <v>2437.9979209021003</v>
      </c>
    </row>
    <row r="248" spans="1:7" x14ac:dyDescent="0.25">
      <c r="A248" s="37" t="s">
        <v>469</v>
      </c>
      <c r="B248" s="3">
        <v>1.1713027E-3</v>
      </c>
      <c r="C248" s="3">
        <v>6.4841590000000004E-4</v>
      </c>
      <c r="D248" s="3">
        <v>4.1536909999999999E-4</v>
      </c>
      <c r="E248" s="3">
        <v>4.086828E-4</v>
      </c>
      <c r="F248" s="3">
        <v>4.1151179999999999E-4</v>
      </c>
      <c r="G248" s="3">
        <v>4.1125830000000001E-4</v>
      </c>
    </row>
    <row r="249" spans="1:7" x14ac:dyDescent="0.25">
      <c r="A249" s="39" t="s">
        <v>174</v>
      </c>
      <c r="B249" s="3">
        <v>1.1713027E-3</v>
      </c>
      <c r="C249" s="3">
        <v>6.4841590000000004E-4</v>
      </c>
      <c r="D249" s="3">
        <v>4.1536909999999999E-4</v>
      </c>
      <c r="E249" s="3">
        <v>4.086828E-4</v>
      </c>
      <c r="F249" s="3">
        <v>4.1151179999999999E-4</v>
      </c>
      <c r="G249" s="3">
        <v>4.1125830000000001E-4</v>
      </c>
    </row>
    <row r="250" spans="1:7" x14ac:dyDescent="0.25">
      <c r="A250" s="37" t="s">
        <v>470</v>
      </c>
      <c r="B250" s="3">
        <v>3.01417E-5</v>
      </c>
      <c r="C250" s="3">
        <v>2.8615800000000001E-5</v>
      </c>
      <c r="D250" s="3">
        <v>3.4164999999999998E-6</v>
      </c>
      <c r="E250" s="3">
        <v>0</v>
      </c>
      <c r="F250" s="3">
        <v>0</v>
      </c>
      <c r="G250" s="3">
        <v>2.2499999999999999E-7</v>
      </c>
    </row>
    <row r="251" spans="1:7" x14ac:dyDescent="0.25">
      <c r="A251" s="39" t="s">
        <v>174</v>
      </c>
      <c r="B251" s="3">
        <v>3.01417E-5</v>
      </c>
      <c r="C251" s="3">
        <v>2.8615800000000001E-5</v>
      </c>
      <c r="D251" s="3">
        <v>3.4164999999999998E-6</v>
      </c>
      <c r="E251" s="3">
        <v>0</v>
      </c>
      <c r="F251" s="3">
        <v>0</v>
      </c>
      <c r="G251" s="3">
        <v>2.2499999999999999E-7</v>
      </c>
    </row>
    <row r="252" spans="1:7" x14ac:dyDescent="0.25">
      <c r="A252" s="37" t="s">
        <v>471</v>
      </c>
      <c r="B252" s="3">
        <v>201.17008510759999</v>
      </c>
      <c r="C252" s="3">
        <v>145.77312538269999</v>
      </c>
      <c r="D252" s="3">
        <v>126.6279503877</v>
      </c>
      <c r="E252" s="3">
        <v>127.65986051030001</v>
      </c>
      <c r="F252" s="3">
        <v>154.80917071569999</v>
      </c>
      <c r="G252" s="3">
        <v>154.95668172570001</v>
      </c>
    </row>
    <row r="253" spans="1:7" x14ac:dyDescent="0.25">
      <c r="A253" s="39" t="s">
        <v>174</v>
      </c>
      <c r="B253" s="3">
        <v>201.17008510759999</v>
      </c>
      <c r="C253" s="3">
        <v>145.77312538269999</v>
      </c>
      <c r="D253" s="3">
        <v>126.6279503877</v>
      </c>
      <c r="E253" s="3">
        <v>127.65986051030001</v>
      </c>
      <c r="F253" s="3">
        <v>154.80917071569999</v>
      </c>
      <c r="G253" s="3">
        <v>154.95668172570001</v>
      </c>
    </row>
    <row r="254" spans="1:7" x14ac:dyDescent="0.25">
      <c r="A254" s="37" t="s">
        <v>472</v>
      </c>
      <c r="B254" s="3">
        <v>45.501811393899999</v>
      </c>
      <c r="C254" s="3">
        <v>41.232183541600001</v>
      </c>
      <c r="D254" s="3">
        <v>18.852710180599999</v>
      </c>
      <c r="E254" s="3">
        <v>18.242233758200001</v>
      </c>
      <c r="F254" s="3">
        <v>18.877241264199998</v>
      </c>
      <c r="G254" s="3">
        <v>18.8804606558</v>
      </c>
    </row>
    <row r="255" spans="1:7" x14ac:dyDescent="0.25">
      <c r="A255" s="39" t="s">
        <v>174</v>
      </c>
      <c r="B255" s="3">
        <v>45.501811393899999</v>
      </c>
      <c r="C255" s="3">
        <v>41.232183541600001</v>
      </c>
      <c r="D255" s="3">
        <v>18.852710180599999</v>
      </c>
      <c r="E255" s="3">
        <v>18.242233758200001</v>
      </c>
      <c r="F255" s="3">
        <v>18.877241264199998</v>
      </c>
      <c r="G255" s="3">
        <v>18.8804606558</v>
      </c>
    </row>
    <row r="256" spans="1:7" x14ac:dyDescent="0.25">
      <c r="A256" s="37" t="s">
        <v>479</v>
      </c>
      <c r="B256" s="3">
        <v>41.207978325200003</v>
      </c>
      <c r="C256" s="3">
        <v>87.449832516699999</v>
      </c>
      <c r="D256" s="3">
        <v>84.760848665799998</v>
      </c>
      <c r="E256" s="3">
        <v>86.934662202499993</v>
      </c>
      <c r="F256" s="3">
        <v>111.8581846295</v>
      </c>
      <c r="G256" s="3">
        <v>111.783158547</v>
      </c>
    </row>
    <row r="257" spans="1:7" x14ac:dyDescent="0.25">
      <c r="A257" s="39" t="s">
        <v>174</v>
      </c>
      <c r="B257" s="3">
        <v>41.207978325200003</v>
      </c>
      <c r="C257" s="3">
        <v>87.449832516699999</v>
      </c>
      <c r="D257" s="3">
        <v>84.760848665799998</v>
      </c>
      <c r="E257" s="3">
        <v>86.934662202499993</v>
      </c>
      <c r="F257" s="3">
        <v>111.8581846295</v>
      </c>
      <c r="G257" s="3">
        <v>111.783158547</v>
      </c>
    </row>
    <row r="258" spans="1:7" x14ac:dyDescent="0.25">
      <c r="A258" s="37" t="s">
        <v>474</v>
      </c>
      <c r="B258" s="3">
        <v>1725.9538863545001</v>
      </c>
      <c r="C258" s="3">
        <v>2110.6736590519004</v>
      </c>
      <c r="D258" s="3">
        <v>1571.3872835717</v>
      </c>
      <c r="E258" s="3">
        <v>1124.5720459755</v>
      </c>
      <c r="F258" s="3">
        <v>1167.3042772969</v>
      </c>
      <c r="G258" s="3">
        <v>1145.9941182407999</v>
      </c>
    </row>
    <row r="259" spans="1:7" x14ac:dyDescent="0.25">
      <c r="A259" s="39" t="s">
        <v>174</v>
      </c>
      <c r="B259" s="3">
        <v>1725.9538863545001</v>
      </c>
      <c r="C259" s="3">
        <v>2110.6736590519004</v>
      </c>
      <c r="D259" s="3">
        <v>1571.3872835717</v>
      </c>
      <c r="E259" s="3">
        <v>1124.5720459755</v>
      </c>
      <c r="F259" s="3">
        <v>1167.3042772969</v>
      </c>
      <c r="G259" s="3">
        <v>1145.9941182407999</v>
      </c>
    </row>
    <row r="260" spans="1:7" x14ac:dyDescent="0.25">
      <c r="A260" s="37" t="s">
        <v>473</v>
      </c>
      <c r="B260" s="3">
        <v>8.3183810000000003E-4</v>
      </c>
      <c r="C260" s="3">
        <v>8.6226040000000003E-4</v>
      </c>
      <c r="D260" s="3">
        <v>8.1273079999999995E-4</v>
      </c>
      <c r="E260" s="3">
        <v>7.5653160000000005E-4</v>
      </c>
      <c r="F260" s="3">
        <v>7.6806930000000002E-4</v>
      </c>
      <c r="G260" s="3">
        <v>8.4214000000000001E-4</v>
      </c>
    </row>
    <row r="261" spans="1:7" x14ac:dyDescent="0.25">
      <c r="A261" s="39" t="s">
        <v>174</v>
      </c>
      <c r="B261" s="3">
        <v>8.3183810000000003E-4</v>
      </c>
      <c r="C261" s="3">
        <v>8.6226040000000003E-4</v>
      </c>
      <c r="D261" s="3">
        <v>8.1273079999999995E-4</v>
      </c>
      <c r="E261" s="3">
        <v>7.5653160000000005E-4</v>
      </c>
      <c r="F261" s="3">
        <v>7.6806930000000002E-4</v>
      </c>
      <c r="G261" s="3">
        <v>8.4214000000000001E-4</v>
      </c>
    </row>
    <row r="262" spans="1:7" x14ac:dyDescent="0.25">
      <c r="A262" s="37" t="s">
        <v>476</v>
      </c>
      <c r="B262" s="3">
        <v>149.86930110559999</v>
      </c>
      <c r="C262" s="3">
        <v>100.1163520854</v>
      </c>
      <c r="D262" s="3">
        <v>103.4584252004</v>
      </c>
      <c r="E262" s="3">
        <v>104.4074673322</v>
      </c>
      <c r="F262" s="3">
        <v>129.59377832920001</v>
      </c>
      <c r="G262" s="3">
        <v>129.2663330817</v>
      </c>
    </row>
    <row r="263" spans="1:7" x14ac:dyDescent="0.25">
      <c r="A263" s="39" t="s">
        <v>174</v>
      </c>
      <c r="B263" s="3">
        <v>149.86930110559999</v>
      </c>
      <c r="C263" s="3">
        <v>100.1163520854</v>
      </c>
      <c r="D263" s="3">
        <v>103.4584252004</v>
      </c>
      <c r="E263" s="3">
        <v>104.4074673322</v>
      </c>
      <c r="F263" s="3">
        <v>129.59377832920001</v>
      </c>
      <c r="G263" s="3">
        <v>129.2663330817</v>
      </c>
    </row>
    <row r="264" spans="1:7" x14ac:dyDescent="0.25">
      <c r="A264" s="37" t="s">
        <v>467</v>
      </c>
      <c r="B264" s="3">
        <v>0.24445822600000003</v>
      </c>
      <c r="C264" s="3">
        <v>0.30171895789999997</v>
      </c>
      <c r="D264" s="3">
        <v>0.23930180569999998</v>
      </c>
      <c r="E264" s="3">
        <v>0.20441569990000003</v>
      </c>
      <c r="F264" s="3">
        <v>0.2137061391</v>
      </c>
      <c r="G264" s="3">
        <v>0.21233201330000001</v>
      </c>
    </row>
    <row r="265" spans="1:7" x14ac:dyDescent="0.25">
      <c r="A265" s="39" t="s">
        <v>174</v>
      </c>
      <c r="B265" s="3">
        <v>0.24445822600000003</v>
      </c>
      <c r="C265" s="3">
        <v>0.30171895789999997</v>
      </c>
      <c r="D265" s="3">
        <v>0.23930180569999998</v>
      </c>
      <c r="E265" s="3">
        <v>0.20441569990000003</v>
      </c>
      <c r="F265" s="3">
        <v>0.2137061391</v>
      </c>
      <c r="G265" s="3">
        <v>0.21233201330000001</v>
      </c>
    </row>
    <row r="266" spans="1:7" x14ac:dyDescent="0.25">
      <c r="A266" s="37" t="s">
        <v>477</v>
      </c>
      <c r="B266" s="3">
        <v>11.5537455246</v>
      </c>
      <c r="C266" s="3">
        <v>11.095490056099999</v>
      </c>
      <c r="D266" s="3">
        <v>11.814470161199999</v>
      </c>
      <c r="E266" s="3">
        <v>11.453994249999999</v>
      </c>
      <c r="F266" s="3">
        <v>11.876546123400001</v>
      </c>
      <c r="G266" s="3">
        <v>11.5821438139</v>
      </c>
    </row>
    <row r="267" spans="1:7" x14ac:dyDescent="0.25">
      <c r="A267" s="39" t="s">
        <v>174</v>
      </c>
      <c r="B267" s="3">
        <v>11.5537455246</v>
      </c>
      <c r="C267" s="3">
        <v>11.095490056099999</v>
      </c>
      <c r="D267" s="3">
        <v>11.814470161199999</v>
      </c>
      <c r="E267" s="3">
        <v>11.453994249999999</v>
      </c>
      <c r="F267" s="3">
        <v>11.876546123400001</v>
      </c>
      <c r="G267" s="3">
        <v>11.5821438139</v>
      </c>
    </row>
    <row r="268" spans="1:7" x14ac:dyDescent="0.25">
      <c r="A268" s="37" t="s">
        <v>478</v>
      </c>
      <c r="B268" s="3">
        <v>226.0948591067</v>
      </c>
      <c r="C268" s="3">
        <v>153.7506484283</v>
      </c>
      <c r="D268" s="3">
        <v>145.62605441779999</v>
      </c>
      <c r="E268" s="3">
        <v>124.85955809790001</v>
      </c>
      <c r="F268" s="3">
        <v>164.33214113419999</v>
      </c>
      <c r="G268" s="3">
        <v>164.9370590851</v>
      </c>
    </row>
    <row r="269" spans="1:7" x14ac:dyDescent="0.25">
      <c r="A269" s="39" t="s">
        <v>174</v>
      </c>
      <c r="B269" s="3">
        <v>226.0948591067</v>
      </c>
      <c r="C269" s="3">
        <v>153.7506484283</v>
      </c>
      <c r="D269" s="3">
        <v>145.62605441779999</v>
      </c>
      <c r="E269" s="3">
        <v>124.85955809790001</v>
      </c>
      <c r="F269" s="3">
        <v>164.33214113419999</v>
      </c>
      <c r="G269" s="3">
        <v>164.9370590851</v>
      </c>
    </row>
    <row r="270" spans="1:7" x14ac:dyDescent="0.25">
      <c r="A270" s="37" t="s">
        <v>480</v>
      </c>
      <c r="B270" s="3">
        <v>313.41393203720003</v>
      </c>
      <c r="C270" s="3">
        <v>185.8381433049</v>
      </c>
      <c r="D270" s="3">
        <v>191.85533963700001</v>
      </c>
      <c r="E270" s="3">
        <v>218.4711930775</v>
      </c>
      <c r="F270" s="3">
        <v>257.27477668749998</v>
      </c>
      <c r="G270" s="3">
        <v>258.33310549750001</v>
      </c>
    </row>
    <row r="271" spans="1:7" x14ac:dyDescent="0.25">
      <c r="A271" s="39" t="s">
        <v>174</v>
      </c>
      <c r="B271" s="3">
        <v>313.41393203720003</v>
      </c>
      <c r="C271" s="3">
        <v>185.8381433049</v>
      </c>
      <c r="D271" s="3">
        <v>191.85533963700001</v>
      </c>
      <c r="E271" s="3">
        <v>218.4711930775</v>
      </c>
      <c r="F271" s="3">
        <v>257.27477668749998</v>
      </c>
      <c r="G271" s="3">
        <v>258.33310549750001</v>
      </c>
    </row>
    <row r="272" spans="1:7" x14ac:dyDescent="0.25">
      <c r="A272" s="37" t="s">
        <v>481</v>
      </c>
      <c r="B272" s="3">
        <v>131.3149390735</v>
      </c>
      <c r="C272" s="3">
        <v>82.026395440000002</v>
      </c>
      <c r="D272" s="3">
        <v>84.781389176100006</v>
      </c>
      <c r="E272" s="3">
        <v>87.052867197099999</v>
      </c>
      <c r="F272" s="3">
        <v>111.9601300688</v>
      </c>
      <c r="G272" s="3">
        <v>111.9800889812</v>
      </c>
    </row>
    <row r="273" spans="1:7" x14ac:dyDescent="0.25">
      <c r="A273" s="39" t="s">
        <v>174</v>
      </c>
      <c r="B273" s="3">
        <v>131.3149390735</v>
      </c>
      <c r="C273" s="3">
        <v>82.026395440000002</v>
      </c>
      <c r="D273" s="3">
        <v>84.781389176100006</v>
      </c>
      <c r="E273" s="3">
        <v>87.052867197099999</v>
      </c>
      <c r="F273" s="3">
        <v>111.9601300688</v>
      </c>
      <c r="G273" s="3">
        <v>111.9800889812</v>
      </c>
    </row>
    <row r="274" spans="1:7" x14ac:dyDescent="0.25">
      <c r="A274" s="37" t="s">
        <v>468</v>
      </c>
      <c r="B274" s="3">
        <v>555.19295568259997</v>
      </c>
      <c r="C274" s="3">
        <v>678.81027993560008</v>
      </c>
      <c r="D274" s="3">
        <v>360.79129934140002</v>
      </c>
      <c r="E274" s="3">
        <v>310.93933086920003</v>
      </c>
      <c r="F274" s="3">
        <v>331.86995204199997</v>
      </c>
      <c r="G274" s="3">
        <v>330.07118563680001</v>
      </c>
    </row>
    <row r="275" spans="1:7" x14ac:dyDescent="0.25">
      <c r="A275" s="39" t="s">
        <v>174</v>
      </c>
      <c r="B275" s="3">
        <v>555.19295568259997</v>
      </c>
      <c r="C275" s="3">
        <v>678.81027993560008</v>
      </c>
      <c r="D275" s="3">
        <v>360.79129934140002</v>
      </c>
      <c r="E275" s="3">
        <v>310.93933086920003</v>
      </c>
      <c r="F275" s="3">
        <v>331.86995204199997</v>
      </c>
      <c r="G275" s="3">
        <v>330.07118563680001</v>
      </c>
    </row>
    <row r="276" spans="1:7" x14ac:dyDescent="0.25">
      <c r="A276" s="46" t="s">
        <v>504</v>
      </c>
      <c r="B276" s="47">
        <v>0</v>
      </c>
      <c r="C276" s="47">
        <v>0</v>
      </c>
      <c r="D276" s="47">
        <v>107.6338223233</v>
      </c>
      <c r="E276" s="47">
        <v>905.75522230920001</v>
      </c>
      <c r="F276" s="47">
        <v>866.00800538160001</v>
      </c>
      <c r="G276" s="47">
        <v>862.44970523019992</v>
      </c>
    </row>
    <row r="277" spans="1:7" x14ac:dyDescent="0.25">
      <c r="A277" s="37" t="s">
        <v>503</v>
      </c>
      <c r="B277" s="3">
        <v>0</v>
      </c>
      <c r="C277" s="3">
        <v>0</v>
      </c>
      <c r="D277" s="3">
        <v>107.6338223233</v>
      </c>
      <c r="E277" s="3">
        <v>905.75522230920001</v>
      </c>
      <c r="F277" s="3">
        <v>866.00800538160001</v>
      </c>
      <c r="G277" s="3">
        <v>862.44970523019992</v>
      </c>
    </row>
    <row r="278" spans="1:7" x14ac:dyDescent="0.25">
      <c r="A278" s="39" t="s">
        <v>412</v>
      </c>
      <c r="B278" s="3">
        <v>0</v>
      </c>
      <c r="C278" s="3">
        <v>0</v>
      </c>
      <c r="D278" s="3">
        <v>107.6338223233</v>
      </c>
      <c r="E278" s="3">
        <v>905.75522230920001</v>
      </c>
      <c r="F278" s="3">
        <v>866.00800538160001</v>
      </c>
      <c r="G278" s="3">
        <v>862.44970523019992</v>
      </c>
    </row>
    <row r="279" spans="1:7" x14ac:dyDescent="0.25">
      <c r="A279" s="4" t="s">
        <v>411</v>
      </c>
      <c r="B279" s="3">
        <v>125336.95764468245</v>
      </c>
      <c r="C279" s="3">
        <v>122876.31455673893</v>
      </c>
      <c r="D279" s="3">
        <v>124995.7088358121</v>
      </c>
      <c r="E279" s="3">
        <v>119970.00591088618</v>
      </c>
      <c r="F279" s="3">
        <v>126861.45715940327</v>
      </c>
      <c r="G279" s="3">
        <v>124740.10920824249</v>
      </c>
    </row>
    <row r="280" spans="1:7" x14ac:dyDescent="0.25"/>
    <row r="281" spans="1:7" x14ac:dyDescent="0.25"/>
    <row r="282" spans="1:7" x14ac:dyDescent="0.25"/>
    <row r="283" spans="1:7" x14ac:dyDescent="0.25"/>
    <row r="284" spans="1:7" x14ac:dyDescent="0.25"/>
    <row r="285" spans="1:7" x14ac:dyDescent="0.25"/>
    <row r="286" spans="1:7" x14ac:dyDescent="0.25"/>
    <row r="287" spans="1:7" x14ac:dyDescent="0.25"/>
    <row r="288" spans="1:7" x14ac:dyDescent="0.25"/>
    <row r="289" x14ac:dyDescent="0.25"/>
    <row r="290" x14ac:dyDescent="0.25"/>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6716-DF89-4C18-B01E-DD529B2BC189}">
  <sheetPr>
    <tabColor theme="0" tint="-0.14999847407452621"/>
  </sheetPr>
  <dimension ref="A1:G20"/>
  <sheetViews>
    <sheetView zoomScale="80" zoomScaleNormal="80" workbookViewId="0">
      <pane ySplit="1" topLeftCell="A2" activePane="bottomLeft" state="frozen"/>
      <selection pane="bottomLeft" activeCell="E20" sqref="E20:E1048576"/>
    </sheetView>
  </sheetViews>
  <sheetFormatPr defaultColWidth="0" defaultRowHeight="15" zeroHeight="1" x14ac:dyDescent="0.25"/>
  <cols>
    <col min="1" max="1" width="30.5703125" style="67" bestFit="1" customWidth="1"/>
    <col min="2" max="2" width="23.5703125" style="67" customWidth="1"/>
    <col min="3" max="3" width="21.28515625" style="67" bestFit="1" customWidth="1"/>
    <col min="4" max="4" width="10.28515625" style="67" customWidth="1"/>
    <col min="5" max="5" width="69.5703125" style="67" bestFit="1" customWidth="1"/>
    <col min="6" max="6" width="8.85546875" style="67" customWidth="1"/>
    <col min="7" max="7" width="0" style="67" hidden="1" customWidth="1"/>
    <col min="8" max="16384" width="8.85546875" style="67" hidden="1"/>
  </cols>
  <sheetData>
    <row r="1" spans="1:6" s="66" customFormat="1" ht="30" customHeight="1" x14ac:dyDescent="0.25">
      <c r="A1" s="71" t="s">
        <v>510</v>
      </c>
      <c r="B1" s="72" t="s">
        <v>511</v>
      </c>
      <c r="C1" s="72" t="s">
        <v>512</v>
      </c>
      <c r="D1" s="72"/>
      <c r="E1" s="72" t="s">
        <v>513</v>
      </c>
    </row>
    <row r="2" spans="1:6" ht="75" x14ac:dyDescent="0.25">
      <c r="A2" s="64" t="s">
        <v>484</v>
      </c>
      <c r="B2" s="64" t="s">
        <v>514</v>
      </c>
      <c r="C2" s="64" t="s">
        <v>515</v>
      </c>
      <c r="D2" s="64"/>
      <c r="E2" s="65" t="s">
        <v>516</v>
      </c>
    </row>
    <row r="3" spans="1:6" ht="75" x14ac:dyDescent="0.25">
      <c r="A3" s="64" t="s">
        <v>484</v>
      </c>
      <c r="B3" s="64" t="s">
        <v>517</v>
      </c>
      <c r="C3" s="64" t="s">
        <v>518</v>
      </c>
      <c r="D3" s="64"/>
      <c r="E3" s="65" t="s">
        <v>519</v>
      </c>
    </row>
    <row r="4" spans="1:6" x14ac:dyDescent="0.25">
      <c r="A4" s="69"/>
      <c r="B4" s="69"/>
      <c r="C4" s="69"/>
      <c r="D4" s="69"/>
      <c r="E4" s="70"/>
    </row>
    <row r="5" spans="1:6" ht="45" x14ac:dyDescent="0.25">
      <c r="A5" s="64" t="s">
        <v>477</v>
      </c>
      <c r="B5" s="64" t="s">
        <v>520</v>
      </c>
      <c r="C5" s="64" t="s">
        <v>521</v>
      </c>
      <c r="D5" s="64"/>
      <c r="E5" s="65" t="s">
        <v>522</v>
      </c>
    </row>
    <row r="6" spans="1:6" ht="45" x14ac:dyDescent="0.25">
      <c r="A6" s="64" t="s">
        <v>477</v>
      </c>
      <c r="B6" s="64" t="s">
        <v>520</v>
      </c>
      <c r="C6" s="64" t="s">
        <v>523</v>
      </c>
      <c r="D6" s="64"/>
      <c r="E6" s="65" t="s">
        <v>524</v>
      </c>
    </row>
    <row r="7" spans="1:6" ht="60" x14ac:dyDescent="0.25">
      <c r="A7" s="64" t="s">
        <v>477</v>
      </c>
      <c r="B7" s="64" t="s">
        <v>520</v>
      </c>
      <c r="C7" s="64" t="s">
        <v>525</v>
      </c>
      <c r="D7" s="64"/>
      <c r="E7" s="65" t="s">
        <v>526</v>
      </c>
    </row>
    <row r="8" spans="1:6" ht="45" x14ac:dyDescent="0.25">
      <c r="A8" s="64" t="s">
        <v>477</v>
      </c>
      <c r="B8" s="64" t="s">
        <v>520</v>
      </c>
      <c r="C8" s="64" t="s">
        <v>527</v>
      </c>
      <c r="D8" s="64"/>
      <c r="E8" s="65" t="s">
        <v>528</v>
      </c>
    </row>
    <row r="9" spans="1:6" ht="45" x14ac:dyDescent="0.25">
      <c r="A9" s="64" t="s">
        <v>477</v>
      </c>
      <c r="B9" s="64" t="s">
        <v>520</v>
      </c>
      <c r="C9" s="64" t="s">
        <v>529</v>
      </c>
      <c r="D9" s="64"/>
      <c r="E9" s="65" t="s">
        <v>530</v>
      </c>
    </row>
    <row r="10" spans="1:6" ht="30" x14ac:dyDescent="0.25">
      <c r="A10" s="64" t="s">
        <v>477</v>
      </c>
      <c r="B10" s="64" t="s">
        <v>520</v>
      </c>
      <c r="C10" s="64" t="s">
        <v>531</v>
      </c>
      <c r="D10" s="64"/>
      <c r="E10" s="65" t="s">
        <v>532</v>
      </c>
    </row>
    <row r="11" spans="1:6" x14ac:dyDescent="0.25">
      <c r="A11" s="64" t="s">
        <v>477</v>
      </c>
      <c r="B11" s="64" t="s">
        <v>520</v>
      </c>
      <c r="C11" s="64" t="s">
        <v>452</v>
      </c>
      <c r="D11" s="64"/>
      <c r="E11" s="64" t="s">
        <v>533</v>
      </c>
    </row>
    <row r="12" spans="1:6" x14ac:dyDescent="0.25">
      <c r="A12" s="69"/>
      <c r="B12" s="69"/>
      <c r="C12" s="69"/>
      <c r="D12" s="69"/>
      <c r="E12" s="70"/>
      <c r="F12" s="68"/>
    </row>
    <row r="13" spans="1:6" ht="30" x14ac:dyDescent="0.25">
      <c r="A13" s="64" t="s">
        <v>463</v>
      </c>
      <c r="B13" s="64" t="s">
        <v>534</v>
      </c>
      <c r="C13" s="65" t="s">
        <v>535</v>
      </c>
      <c r="D13" s="64"/>
      <c r="E13" s="65" t="s">
        <v>536</v>
      </c>
    </row>
    <row r="14" spans="1:6" ht="75" x14ac:dyDescent="0.25">
      <c r="A14" s="64" t="s">
        <v>463</v>
      </c>
      <c r="B14" s="64" t="s">
        <v>537</v>
      </c>
      <c r="C14" s="65" t="s">
        <v>538</v>
      </c>
      <c r="D14" s="64" t="s">
        <v>539</v>
      </c>
      <c r="E14" s="65" t="s">
        <v>540</v>
      </c>
    </row>
    <row r="15" spans="1:6" ht="45" x14ac:dyDescent="0.25">
      <c r="A15" s="64" t="s">
        <v>463</v>
      </c>
      <c r="B15" s="64" t="s">
        <v>541</v>
      </c>
      <c r="C15" s="65" t="s">
        <v>542</v>
      </c>
      <c r="D15" s="64" t="s">
        <v>539</v>
      </c>
      <c r="E15" s="64" t="s">
        <v>543</v>
      </c>
    </row>
    <row r="16" spans="1:6" ht="45" x14ac:dyDescent="0.25">
      <c r="A16" s="64" t="s">
        <v>463</v>
      </c>
      <c r="B16" s="64" t="s">
        <v>544</v>
      </c>
      <c r="C16" s="65" t="s">
        <v>545</v>
      </c>
      <c r="D16" s="64" t="s">
        <v>539</v>
      </c>
      <c r="E16" s="65" t="s">
        <v>546</v>
      </c>
    </row>
    <row r="17" spans="1:5" ht="45" x14ac:dyDescent="0.25">
      <c r="A17" s="64" t="s">
        <v>463</v>
      </c>
      <c r="B17" s="64" t="s">
        <v>544</v>
      </c>
      <c r="C17" s="65" t="s">
        <v>545</v>
      </c>
      <c r="D17" s="64" t="s">
        <v>539</v>
      </c>
      <c r="E17" s="65" t="s">
        <v>547</v>
      </c>
    </row>
    <row r="18" spans="1:5" x14ac:dyDescent="0.25">
      <c r="A18" s="69"/>
      <c r="B18" s="69"/>
      <c r="C18" s="69"/>
      <c r="D18" s="69"/>
      <c r="E18" s="70"/>
    </row>
    <row r="19" spans="1:5" x14ac:dyDescent="0.25"/>
    <row r="20" spans="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84EAC-F2E4-4AE4-834A-9BD898A277F5}">
  <sheetPr>
    <tabColor theme="0" tint="-0.14999847407452621"/>
  </sheetPr>
  <dimension ref="A1:N733"/>
  <sheetViews>
    <sheetView workbookViewId="0">
      <pane ySplit="1" topLeftCell="A429" activePane="bottomLeft" state="frozen"/>
      <selection pane="bottomLeft" activeCell="N2" sqref="N2:N468"/>
    </sheetView>
  </sheetViews>
  <sheetFormatPr defaultRowHeight="15" x14ac:dyDescent="0.25"/>
  <cols>
    <col min="1" max="1" width="11.5703125" bestFit="1" customWidth="1"/>
    <col min="2" max="2" width="22.28515625" bestFit="1" customWidth="1"/>
    <col min="3" max="3" width="26.140625" hidden="1" customWidth="1"/>
    <col min="4" max="4" width="21.5703125" customWidth="1"/>
    <col min="5" max="5" width="24.7109375" bestFit="1" customWidth="1"/>
    <col min="6" max="6" width="57.42578125" bestFit="1" customWidth="1"/>
    <col min="7" max="7" width="22.42578125" bestFit="1" customWidth="1"/>
    <col min="8" max="8" width="14.7109375" bestFit="1" customWidth="1"/>
    <col min="9" max="14" width="11.28515625" bestFit="1" customWidth="1"/>
  </cols>
  <sheetData>
    <row r="1" spans="1:14" s="1" customFormat="1" x14ac:dyDescent="0.25">
      <c r="A1" s="1" t="s">
        <v>392</v>
      </c>
      <c r="B1" s="1" t="s">
        <v>393</v>
      </c>
      <c r="C1" s="55" t="s">
        <v>500</v>
      </c>
      <c r="D1" s="1" t="s">
        <v>498</v>
      </c>
      <c r="E1" s="1" t="s">
        <v>499</v>
      </c>
      <c r="F1" s="1" t="s">
        <v>23</v>
      </c>
      <c r="G1" s="1" t="s">
        <v>403</v>
      </c>
      <c r="H1" s="1" t="s">
        <v>417</v>
      </c>
      <c r="I1" s="73">
        <v>44774</v>
      </c>
      <c r="J1" s="73">
        <v>44805</v>
      </c>
      <c r="K1" s="73">
        <v>44835</v>
      </c>
      <c r="L1" s="73">
        <v>44866</v>
      </c>
      <c r="M1" s="73">
        <v>44896</v>
      </c>
      <c r="N1" s="73">
        <v>44927</v>
      </c>
    </row>
    <row r="2" spans="1:14" x14ac:dyDescent="0.25">
      <c r="A2" t="str">
        <f>VLOOKUP(_xlfn.CONCAT(D2,E2,F2),'Mapping Table'!D:F,2,0)</f>
        <v>NBII</v>
      </c>
      <c r="B2" t="str">
        <f>VLOOKUP(_xlfn.CONCAT(D2,E2,F2),'Mapping Table'!D:F,3,0)</f>
        <v>IT SHARED</v>
      </c>
      <c r="C2" s="56" t="str">
        <f t="shared" ref="C2:C65" si="0">_xlfn.CONCAT(A2,B2)</f>
        <v>NBIIIT SHARED</v>
      </c>
      <c r="D2" s="2">
        <v>684896838139</v>
      </c>
      <c r="E2" t="s">
        <v>21</v>
      </c>
      <c r="F2" t="s">
        <v>24</v>
      </c>
      <c r="G2" t="str">
        <f>VLOOKUP(_xlfn.CONCAT(D2,E2,F2),'Mapping Table'!D:H,4,0)</f>
        <v>IT Shared</v>
      </c>
      <c r="H2" t="str">
        <f>VLOOKUP(_xlfn.CONCAT(D2,E2,F2),'Mapping Table'!D:H,5,0)</f>
        <v>adm</v>
      </c>
      <c r="I2" s="3">
        <v>0.3494258354</v>
      </c>
      <c r="J2" s="3">
        <v>0.388821584</v>
      </c>
      <c r="K2" s="3">
        <v>0.39390230929999998</v>
      </c>
      <c r="L2" s="3">
        <v>0.40506595839999998</v>
      </c>
      <c r="M2" s="3">
        <v>0.44524010609999998</v>
      </c>
      <c r="N2" s="3">
        <v>0.53781393720000004</v>
      </c>
    </row>
    <row r="3" spans="1:14" x14ac:dyDescent="0.25">
      <c r="A3" t="str">
        <f>VLOOKUP(_xlfn.CONCAT(D3,E3,F3),'Mapping Table'!D:F,2,0)</f>
        <v>NBII</v>
      </c>
      <c r="B3" t="str">
        <f>VLOOKUP(_xlfn.CONCAT(D3,E3,F3),'Mapping Table'!D:F,3,0)</f>
        <v>IT SHARED</v>
      </c>
      <c r="C3" s="56" t="str">
        <f t="shared" si="0"/>
        <v>NBIIIT SHARED</v>
      </c>
      <c r="D3" s="2">
        <v>205735986182</v>
      </c>
      <c r="E3" t="s">
        <v>20</v>
      </c>
      <c r="F3" t="s">
        <v>24</v>
      </c>
      <c r="G3" t="str">
        <f>VLOOKUP(_xlfn.CONCAT(D3,E3,F3),'Mapping Table'!D:H,4,0)</f>
        <v>IT Shared</v>
      </c>
      <c r="H3" t="str">
        <f>VLOOKUP(_xlfn.CONCAT(D3,E3,F3),'Mapping Table'!D:H,5,0)</f>
        <v>adm</v>
      </c>
      <c r="I3" s="3">
        <v>26.8633339764</v>
      </c>
      <c r="J3" s="3">
        <v>27.400073664000001</v>
      </c>
      <c r="K3" s="3">
        <v>28.669295826700001</v>
      </c>
      <c r="L3" s="3">
        <v>29.229268488799999</v>
      </c>
      <c r="M3" s="3">
        <v>30.941186612300001</v>
      </c>
      <c r="N3" s="3">
        <v>29.496155629499999</v>
      </c>
    </row>
    <row r="4" spans="1:14" x14ac:dyDescent="0.25">
      <c r="A4" t="str">
        <f>VLOOKUP(_xlfn.CONCAT(D4,E4,F4),'Mapping Table'!D:F,2,0)</f>
        <v>NBII</v>
      </c>
      <c r="B4" t="str">
        <f>VLOOKUP(_xlfn.CONCAT(D4,E4,F4),'Mapping Table'!D:F,3,0)</f>
        <v>IT SHARED</v>
      </c>
      <c r="C4" s="56" t="str">
        <f t="shared" si="0"/>
        <v>NBIIIT SHARED</v>
      </c>
      <c r="D4" s="2">
        <v>205735986182</v>
      </c>
      <c r="E4" t="s">
        <v>20</v>
      </c>
      <c r="F4" t="s">
        <v>27</v>
      </c>
      <c r="G4" t="str">
        <f>VLOOKUP(_xlfn.CONCAT(D4,E4,F4),'Mapping Table'!D:H,4,0)</f>
        <v>IT Shared</v>
      </c>
      <c r="H4" t="str">
        <f>VLOOKUP(_xlfn.CONCAT(D4,E4,F4),'Mapping Table'!D:H,5,0)</f>
        <v>shr</v>
      </c>
      <c r="I4" s="3">
        <v>2.0449460000000001E-4</v>
      </c>
      <c r="J4" s="3">
        <v>2.0089500000000001E-4</v>
      </c>
      <c r="K4" s="3">
        <v>2.0371279999999999E-4</v>
      </c>
      <c r="L4" s="3">
        <v>1.9954900000000001E-4</v>
      </c>
      <c r="M4" s="3">
        <v>2.0449460000000001E-4</v>
      </c>
      <c r="N4" s="3">
        <v>2.1412579999999999E-4</v>
      </c>
    </row>
    <row r="5" spans="1:14" x14ac:dyDescent="0.25">
      <c r="A5" t="str">
        <f>VLOOKUP(_xlfn.CONCAT(D5,E5,F5),'Mapping Table'!D:F,2,0)</f>
        <v>NBII</v>
      </c>
      <c r="B5" t="str">
        <f>VLOOKUP(_xlfn.CONCAT(D5,E5,F5),'Mapping Table'!D:F,3,0)</f>
        <v>IT SHARED</v>
      </c>
      <c r="C5" s="56" t="str">
        <f t="shared" si="0"/>
        <v>NBIIIT SHARED</v>
      </c>
      <c r="D5" s="2">
        <v>733300097684</v>
      </c>
      <c r="E5" t="s">
        <v>22</v>
      </c>
      <c r="F5" t="s">
        <v>24</v>
      </c>
      <c r="G5" t="str">
        <f>VLOOKUP(_xlfn.CONCAT(D5,E5,F5),'Mapping Table'!D:H,4,0)</f>
        <v>IT Shared</v>
      </c>
      <c r="H5" t="str">
        <f>VLOOKUP(_xlfn.CONCAT(D5,E5,F5),'Mapping Table'!D:H,5,0)</f>
        <v>prd</v>
      </c>
      <c r="I5" s="3">
        <v>7.3054846899999998E-2</v>
      </c>
      <c r="J5" s="3">
        <v>6.25457507E-2</v>
      </c>
      <c r="K5" s="3">
        <v>7.1470660599999999E-2</v>
      </c>
      <c r="L5" s="3">
        <v>7.3291319300000005E-2</v>
      </c>
      <c r="M5" s="3">
        <v>7.8010191699999995E-2</v>
      </c>
      <c r="N5" s="3">
        <v>9.4566534899999999E-2</v>
      </c>
    </row>
    <row r="6" spans="1:14" x14ac:dyDescent="0.25">
      <c r="A6" t="str">
        <f>VLOOKUP(_xlfn.CONCAT(D6,E6,F6),'Mapping Table'!D:F,2,0)</f>
        <v>NBII</v>
      </c>
      <c r="B6" t="str">
        <f>VLOOKUP(_xlfn.CONCAT(D6,E6,F6),'Mapping Table'!D:F,3,0)</f>
        <v>IT OPERATIONS</v>
      </c>
      <c r="C6" s="56" t="str">
        <f t="shared" si="0"/>
        <v>NBIIIT OPERATIONS</v>
      </c>
      <c r="D6" s="2">
        <v>67198926750</v>
      </c>
      <c r="E6" t="s">
        <v>9</v>
      </c>
      <c r="F6" t="s">
        <v>24</v>
      </c>
      <c r="G6" t="str">
        <f>VLOOKUP(_xlfn.CONCAT(D6,E6,F6),'Mapping Table'!D:H,4,0)</f>
        <v>Security Operations</v>
      </c>
      <c r="H6" t="str">
        <f>VLOOKUP(_xlfn.CONCAT(D6,E6,F6),'Mapping Table'!D:H,5,0)</f>
        <v>prd</v>
      </c>
      <c r="I6" s="3">
        <v>2153.9796943775</v>
      </c>
      <c r="J6" s="3">
        <v>1975.4001154364</v>
      </c>
      <c r="K6" s="3">
        <v>2023.0856518154001</v>
      </c>
      <c r="L6" s="3">
        <v>1990.1063796035</v>
      </c>
      <c r="M6" s="3">
        <v>2059.5223382466002</v>
      </c>
      <c r="N6" s="3">
        <v>2332.9285072196999</v>
      </c>
    </row>
    <row r="7" spans="1:14" x14ac:dyDescent="0.25">
      <c r="A7" t="str">
        <f>VLOOKUP(_xlfn.CONCAT(D7,E7,F7),'Mapping Table'!D:F,2,0)</f>
        <v>NBID</v>
      </c>
      <c r="B7" t="str">
        <f>VLOOKUP(_xlfn.CONCAT(D7,E7,F7),'Mapping Table'!D:F,3,0)</f>
        <v>DISE</v>
      </c>
      <c r="C7" s="56" t="str">
        <f t="shared" si="0"/>
        <v>NBIDDISE</v>
      </c>
      <c r="D7" s="2">
        <v>67198926750</v>
      </c>
      <c r="E7" t="s">
        <v>9</v>
      </c>
      <c r="F7" t="s">
        <v>85</v>
      </c>
      <c r="G7" t="str">
        <f>VLOOKUP(_xlfn.CONCAT(D7,E7,F7),'Mapping Table'!D:H,4,0)</f>
        <v>DISE</v>
      </c>
      <c r="H7" t="str">
        <f>VLOOKUP(_xlfn.CONCAT(D7,E7,F7),'Mapping Table'!D:H,5,0)</f>
        <v>prd</v>
      </c>
      <c r="I7" s="3">
        <v>223.24561918629999</v>
      </c>
      <c r="J7" s="3">
        <v>216.1286259506</v>
      </c>
      <c r="K7" s="3">
        <v>223.2865646626</v>
      </c>
      <c r="L7" s="3">
        <v>216.03363954989999</v>
      </c>
      <c r="M7" s="3">
        <v>223.22658507040001</v>
      </c>
      <c r="N7" s="3">
        <v>223.24941710690001</v>
      </c>
    </row>
    <row r="8" spans="1:14" x14ac:dyDescent="0.25">
      <c r="A8" t="str">
        <f>VLOOKUP(_xlfn.CONCAT(D8,E8,F8),'Mapping Table'!D:F,2,0)</f>
        <v>NBID</v>
      </c>
      <c r="B8" t="str">
        <f>VLOOKUP(_xlfn.CONCAT(D8,E8,F8),'Mapping Table'!D:F,3,0)</f>
        <v>DISE</v>
      </c>
      <c r="C8" s="56" t="str">
        <f t="shared" si="0"/>
        <v>NBIDDISE</v>
      </c>
      <c r="D8" s="2">
        <v>67198926750</v>
      </c>
      <c r="E8" t="s">
        <v>9</v>
      </c>
      <c r="F8" t="s">
        <v>27</v>
      </c>
      <c r="G8" t="str">
        <f>VLOOKUP(_xlfn.CONCAT(D8,E8,F8),'Mapping Table'!D:H,4,0)</f>
        <v>DISE</v>
      </c>
      <c r="H8" t="str">
        <f>VLOOKUP(_xlfn.CONCAT(D8,E8,F8),'Mapping Table'!D:H,5,0)</f>
        <v>shr</v>
      </c>
      <c r="I8" s="3">
        <v>108.6251109868</v>
      </c>
      <c r="J8" s="3">
        <v>86.421396303099996</v>
      </c>
      <c r="K8" s="3">
        <v>71.425047984000003</v>
      </c>
      <c r="L8" s="3">
        <v>69.1209964528</v>
      </c>
      <c r="M8" s="3">
        <v>71.425015630199994</v>
      </c>
      <c r="N8" s="3">
        <v>71.427995561499998</v>
      </c>
    </row>
    <row r="9" spans="1:14" x14ac:dyDescent="0.25">
      <c r="A9" t="str">
        <f>VLOOKUP(_xlfn.CONCAT(D9,E9,F9),'Mapping Table'!D:F,2,0)</f>
        <v>NBID</v>
      </c>
      <c r="B9" t="str">
        <f>VLOOKUP(_xlfn.CONCAT(D9,E9,F9),'Mapping Table'!D:F,3,0)</f>
        <v>DISE</v>
      </c>
      <c r="C9" s="56" t="str">
        <f t="shared" si="0"/>
        <v>NBIDDISE</v>
      </c>
      <c r="D9" s="2">
        <v>67198926750</v>
      </c>
      <c r="E9" t="s">
        <v>9</v>
      </c>
      <c r="F9" t="s">
        <v>245</v>
      </c>
      <c r="G9" t="str">
        <f>VLOOKUP(_xlfn.CONCAT(D9,E9,F9),'Mapping Table'!D:H,4,0)</f>
        <v>DISE</v>
      </c>
      <c r="H9" t="str">
        <f>VLOOKUP(_xlfn.CONCAT(D9,E9,F9),'Mapping Table'!D:H,5,0)</f>
        <v>prd</v>
      </c>
      <c r="I9" s="3">
        <v>7.2287176171</v>
      </c>
      <c r="J9" s="3">
        <v>7.5123069535000004</v>
      </c>
      <c r="K9" s="3">
        <v>8.3391900447000005</v>
      </c>
      <c r="L9" s="3">
        <v>10.0281630281</v>
      </c>
      <c r="M9" s="3">
        <v>10.789701926699999</v>
      </c>
      <c r="N9" s="3">
        <v>11.079565174700001</v>
      </c>
    </row>
    <row r="10" spans="1:14" x14ac:dyDescent="0.25">
      <c r="A10" t="str">
        <f>VLOOKUP(_xlfn.CONCAT(D10,E10,F10),'Mapping Table'!D:F,2,0)</f>
        <v>NBID</v>
      </c>
      <c r="B10" t="str">
        <f>VLOOKUP(_xlfn.CONCAT(D10,E10,F10),'Mapping Table'!D:F,3,0)</f>
        <v>DISE</v>
      </c>
      <c r="C10" s="56" t="str">
        <f t="shared" si="0"/>
        <v>NBIDDISE</v>
      </c>
      <c r="D10" s="2">
        <v>67198926750</v>
      </c>
      <c r="E10" t="s">
        <v>9</v>
      </c>
      <c r="F10" t="s">
        <v>304</v>
      </c>
      <c r="G10" t="str">
        <f>VLOOKUP(_xlfn.CONCAT(D10,E10,F10),'Mapping Table'!D:H,4,0)</f>
        <v>DISE</v>
      </c>
      <c r="H10" t="str">
        <f>VLOOKUP(_xlfn.CONCAT(D10,E10,F10),'Mapping Table'!D:H,5,0)</f>
        <v>ioe</v>
      </c>
      <c r="I10" s="3">
        <v>1.2402488E-2</v>
      </c>
      <c r="J10" s="3">
        <v>1.23292872E-2</v>
      </c>
      <c r="K10" s="3">
        <v>1.2246917100000001E-2</v>
      </c>
      <c r="L10" s="3">
        <v>1.21874329E-2</v>
      </c>
      <c r="M10" s="3">
        <v>1.27344451E-2</v>
      </c>
      <c r="N10" s="3">
        <v>1.36489084E-2</v>
      </c>
    </row>
    <row r="11" spans="1:14" x14ac:dyDescent="0.25">
      <c r="A11" t="str">
        <f>VLOOKUP(_xlfn.CONCAT(D11,E11,F11),'Mapping Table'!D:F,2,0)</f>
        <v>NBID</v>
      </c>
      <c r="B11" t="str">
        <f>VLOOKUP(_xlfn.CONCAT(D11,E11,F11),'Mapping Table'!D:F,3,0)</f>
        <v>DISE</v>
      </c>
      <c r="C11" s="56" t="str">
        <f t="shared" si="0"/>
        <v>NBIDDISE</v>
      </c>
      <c r="D11" s="2">
        <v>67198926750</v>
      </c>
      <c r="E11" t="s">
        <v>9</v>
      </c>
      <c r="F11" t="s">
        <v>333</v>
      </c>
      <c r="G11" t="str">
        <f>VLOOKUP(_xlfn.CONCAT(D11,E11,F11),'Mapping Table'!D:H,4,0)</f>
        <v>DISE</v>
      </c>
      <c r="H11" t="str">
        <f>VLOOKUP(_xlfn.CONCAT(D11,E11,F11),'Mapping Table'!D:H,5,0)</f>
        <v>prd</v>
      </c>
      <c r="I11" s="3">
        <v>3.1E-4</v>
      </c>
      <c r="J11" s="3">
        <v>2.9999999999999997E-4</v>
      </c>
      <c r="K11" s="3">
        <v>3.1E-4</v>
      </c>
      <c r="L11" s="3">
        <v>2.9999999999999997E-4</v>
      </c>
      <c r="M11" s="3">
        <v>3.1E-4</v>
      </c>
      <c r="N11" s="3">
        <v>1.075E-3</v>
      </c>
    </row>
    <row r="12" spans="1:14" x14ac:dyDescent="0.25">
      <c r="A12" t="str">
        <f>VLOOKUP(_xlfn.CONCAT(D12,E12,F12),'Mapping Table'!D:F,2,0)</f>
        <v>NBII</v>
      </c>
      <c r="B12" t="str">
        <f>VLOOKUP(_xlfn.CONCAT(D12,E12,F12),'Mapping Table'!D:F,3,0)</f>
        <v>ANALYTICS</v>
      </c>
      <c r="C12" s="56" t="str">
        <f t="shared" si="0"/>
        <v>NBIIANALYTICS</v>
      </c>
      <c r="D12" s="2">
        <v>604772689052</v>
      </c>
      <c r="E12" t="s">
        <v>7</v>
      </c>
      <c r="F12" t="s">
        <v>24</v>
      </c>
      <c r="G12" t="str">
        <f>VLOOKUP(_xlfn.CONCAT(D12,E12,F12),'Mapping Table'!D:H,4,0)</f>
        <v>Dataplatform</v>
      </c>
      <c r="H12" t="str">
        <f>VLOOKUP(_xlfn.CONCAT(D12,E12,F12),'Mapping Table'!D:H,5,0)</f>
        <v>prd</v>
      </c>
      <c r="I12" s="3">
        <v>8647.8268986272997</v>
      </c>
      <c r="J12" s="3">
        <v>9384.6198998258005</v>
      </c>
      <c r="K12" s="3">
        <v>8621.0793382600004</v>
      </c>
      <c r="L12" s="3">
        <v>8055.1360052402997</v>
      </c>
      <c r="M12" s="3">
        <v>4683.1450107185001</v>
      </c>
      <c r="N12" s="3">
        <v>3858.3053200682002</v>
      </c>
    </row>
    <row r="13" spans="1:14" x14ac:dyDescent="0.25">
      <c r="A13" t="str">
        <f>VLOOKUP(_xlfn.CONCAT(D13,E13,F13),'Mapping Table'!D:F,2,0)</f>
        <v>NBII</v>
      </c>
      <c r="B13" t="str">
        <f>VLOOKUP(_xlfn.CONCAT(D13,E13,F13),'Mapping Table'!D:F,3,0)</f>
        <v>ANALYTICS</v>
      </c>
      <c r="C13" s="56" t="str">
        <f t="shared" si="0"/>
        <v>NBIIANALYTICS</v>
      </c>
      <c r="D13" s="2">
        <v>604772689052</v>
      </c>
      <c r="E13" t="s">
        <v>7</v>
      </c>
      <c r="F13" t="s">
        <v>27</v>
      </c>
      <c r="G13" t="str">
        <f>VLOOKUP(_xlfn.CONCAT(D13,E13,F13),'Mapping Table'!D:H,4,0)</f>
        <v>Dataplatform</v>
      </c>
      <c r="H13" t="str">
        <f>VLOOKUP(_xlfn.CONCAT(D13,E13,F13),'Mapping Table'!D:H,5,0)</f>
        <v>shr</v>
      </c>
      <c r="I13" s="3">
        <v>1497.9258565485</v>
      </c>
      <c r="J13" s="3">
        <v>2020.3116941927999</v>
      </c>
      <c r="K13" s="3">
        <v>3138.354672638</v>
      </c>
      <c r="L13" s="3">
        <v>2657.0980794540001</v>
      </c>
      <c r="M13" s="3">
        <v>2137.4956716327001</v>
      </c>
      <c r="N13" s="3">
        <v>1259.9347976035999</v>
      </c>
    </row>
    <row r="14" spans="1:14" x14ac:dyDescent="0.25">
      <c r="A14" t="str">
        <f>VLOOKUP(_xlfn.CONCAT(D14,E14,F14),'Mapping Table'!D:F,2,0)</f>
        <v>NBID</v>
      </c>
      <c r="B14" t="str">
        <f>VLOOKUP(_xlfn.CONCAT(D14,E14,F14),'Mapping Table'!D:F,3,0)</f>
        <v>DHUB</v>
      </c>
      <c r="C14" s="56" t="str">
        <f t="shared" si="0"/>
        <v>NBIDDHUB</v>
      </c>
      <c r="D14" s="2">
        <v>604772689052</v>
      </c>
      <c r="E14" t="s">
        <v>7</v>
      </c>
      <c r="F14" t="s">
        <v>62</v>
      </c>
      <c r="G14" t="str">
        <f>VLOOKUP(_xlfn.CONCAT(D14,E14,F14),'Mapping Table'!D:H,4,0)</f>
        <v>DHUB</v>
      </c>
      <c r="H14" t="str">
        <f>VLOOKUP(_xlfn.CONCAT(D14,E14,F14),'Mapping Table'!D:H,5,0)</f>
        <v>prd</v>
      </c>
      <c r="I14" s="3">
        <v>1477.2662703628</v>
      </c>
      <c r="J14" s="3">
        <v>1100.2242699057999</v>
      </c>
      <c r="K14" s="3">
        <v>1053.9748171583999</v>
      </c>
      <c r="L14" s="3">
        <v>1116.7776433365</v>
      </c>
      <c r="M14" s="3">
        <v>1260.3950278929001</v>
      </c>
      <c r="N14" s="3">
        <v>1323.8992264000999</v>
      </c>
    </row>
    <row r="15" spans="1:14" x14ac:dyDescent="0.25">
      <c r="A15" t="str">
        <f>VLOOKUP(_xlfn.CONCAT(D15,E15,F15),'Mapping Table'!D:F,2,0)</f>
        <v>NBII</v>
      </c>
      <c r="B15" t="str">
        <f>VLOOKUP(_xlfn.CONCAT(D15,E15,F15),'Mapping Table'!D:F,3,0)</f>
        <v>NETWORK OPERATIONS</v>
      </c>
      <c r="C15" s="56" t="str">
        <f t="shared" si="0"/>
        <v>NBIINETWORK OPERATIONS</v>
      </c>
      <c r="D15" s="2">
        <v>604772689052</v>
      </c>
      <c r="E15" t="s">
        <v>7</v>
      </c>
      <c r="F15" t="s">
        <v>549</v>
      </c>
      <c r="G15" t="str">
        <f>VLOOKUP(_xlfn.CONCAT(D15,E15,F15),'Mapping Table'!D:H,4,0)</f>
        <v>SLS OPS</v>
      </c>
      <c r="H15" t="str">
        <f>VLOOKUP(_xlfn.CONCAT(D15,E15,F15),'Mapping Table'!D:H,5,0)</f>
        <v>dev</v>
      </c>
      <c r="I15" s="3">
        <v>0</v>
      </c>
      <c r="J15" s="3">
        <v>0</v>
      </c>
      <c r="K15" s="3">
        <v>0</v>
      </c>
      <c r="L15" s="3">
        <v>0</v>
      </c>
      <c r="M15" s="3">
        <v>1150.6702857509999</v>
      </c>
      <c r="N15" s="3">
        <v>1852.2348274599001</v>
      </c>
    </row>
    <row r="16" spans="1:14" x14ac:dyDescent="0.25">
      <c r="A16" t="str">
        <f>VLOOKUP(_xlfn.CONCAT(D16,E16,F16),'Mapping Table'!D:F,2,0)</f>
        <v>NBID</v>
      </c>
      <c r="B16" t="str">
        <f>VLOOKUP(_xlfn.CONCAT(D16,E16,F16),'Mapping Table'!D:F,3,0)</f>
        <v>PACM</v>
      </c>
      <c r="C16" s="56" t="str">
        <f t="shared" si="0"/>
        <v>NBIDPACM</v>
      </c>
      <c r="D16" s="2">
        <v>604772689052</v>
      </c>
      <c r="E16" t="s">
        <v>7</v>
      </c>
      <c r="F16" t="s">
        <v>495</v>
      </c>
      <c r="G16" t="str">
        <f>VLOOKUP(_xlfn.CONCAT(D16,E16,F16),'Mapping Table'!D:H,4,0)</f>
        <v>PACM Custom</v>
      </c>
      <c r="H16" t="str">
        <f>VLOOKUP(_xlfn.CONCAT(D16,E16,F16),'Mapping Table'!D:H,5,0)</f>
        <v>prd</v>
      </c>
      <c r="I16" s="3">
        <v>0</v>
      </c>
      <c r="J16" s="3">
        <v>0</v>
      </c>
      <c r="K16" s="3">
        <v>0</v>
      </c>
      <c r="L16" s="3">
        <v>6.0580981999999999</v>
      </c>
      <c r="M16" s="3">
        <v>346.70993870490003</v>
      </c>
      <c r="N16" s="3">
        <v>346.71316284990002</v>
      </c>
    </row>
    <row r="17" spans="1:14" x14ac:dyDescent="0.25">
      <c r="A17" t="str">
        <f>VLOOKUP(_xlfn.CONCAT(D17,E17,F17),'Mapping Table'!D:F,2,0)</f>
        <v>NBII</v>
      </c>
      <c r="B17" t="str">
        <f>VLOOKUP(_xlfn.CONCAT(D17,E17,F17),'Mapping Table'!D:F,3,0)</f>
        <v>NETWORK OPERATIONS</v>
      </c>
      <c r="C17" s="56" t="str">
        <f t="shared" si="0"/>
        <v>NBIINETWORK OPERATIONS</v>
      </c>
      <c r="D17" s="2">
        <v>604772689052</v>
      </c>
      <c r="E17" t="s">
        <v>7</v>
      </c>
      <c r="F17" t="s">
        <v>550</v>
      </c>
      <c r="G17" t="str">
        <f>VLOOKUP(_xlfn.CONCAT(D17,E17,F17),'Mapping Table'!D:H,4,0)</f>
        <v>SLS OPS</v>
      </c>
      <c r="H17" t="str">
        <f>VLOOKUP(_xlfn.CONCAT(D17,E17,F17),'Mapping Table'!D:H,5,0)</f>
        <v>prd</v>
      </c>
      <c r="I17" s="3">
        <v>0</v>
      </c>
      <c r="J17" s="3">
        <v>0</v>
      </c>
      <c r="K17" s="3">
        <v>0</v>
      </c>
      <c r="L17" s="3">
        <v>0</v>
      </c>
      <c r="M17" s="3">
        <v>288.4352341426</v>
      </c>
      <c r="N17" s="3">
        <v>350.0689507797</v>
      </c>
    </row>
    <row r="18" spans="1:14" x14ac:dyDescent="0.25">
      <c r="A18" t="str">
        <f>VLOOKUP(_xlfn.CONCAT(D18,E18,F18),'Mapping Table'!D:F,2,0)</f>
        <v>NBII</v>
      </c>
      <c r="B18" t="str">
        <f>VLOOKUP(_xlfn.CONCAT(D18,E18,F18),'Mapping Table'!D:F,3,0)</f>
        <v>NETWORK OPERATIONS</v>
      </c>
      <c r="C18" s="56" t="str">
        <f t="shared" si="0"/>
        <v>NBIINETWORK OPERATIONS</v>
      </c>
      <c r="D18" s="2">
        <v>604772689052</v>
      </c>
      <c r="E18" t="s">
        <v>7</v>
      </c>
      <c r="F18" t="s">
        <v>551</v>
      </c>
      <c r="G18" t="str">
        <f>VLOOKUP(_xlfn.CONCAT(D18,E18,F18),'Mapping Table'!D:H,4,0)</f>
        <v>OE Observability</v>
      </c>
      <c r="H18" t="str">
        <f>VLOOKUP(_xlfn.CONCAT(D18,E18,F18),'Mapping Table'!D:H,5,0)</f>
        <v>sit</v>
      </c>
      <c r="I18" s="3">
        <v>0</v>
      </c>
      <c r="J18" s="3">
        <v>0</v>
      </c>
      <c r="K18" s="3">
        <v>0</v>
      </c>
      <c r="L18" s="3">
        <v>0</v>
      </c>
      <c r="M18" s="3">
        <v>127.69681904239999</v>
      </c>
      <c r="N18" s="3">
        <v>156.2614388879</v>
      </c>
    </row>
    <row r="19" spans="1:14" x14ac:dyDescent="0.25">
      <c r="A19" t="str">
        <f>VLOOKUP(_xlfn.CONCAT(D19,E19,F19),'Mapping Table'!D:F,2,0)</f>
        <v>NBII</v>
      </c>
      <c r="B19" t="str">
        <f>VLOOKUP(_xlfn.CONCAT(D19,E19,F19),'Mapping Table'!D:F,3,0)</f>
        <v>NETWORK OPERATIONS</v>
      </c>
      <c r="C19" s="56" t="str">
        <f t="shared" si="0"/>
        <v>NBIINETWORK OPERATIONS</v>
      </c>
      <c r="D19" s="2">
        <v>604772689052</v>
      </c>
      <c r="E19" t="s">
        <v>7</v>
      </c>
      <c r="F19" t="s">
        <v>552</v>
      </c>
      <c r="G19" t="str">
        <f>VLOOKUP(_xlfn.CONCAT(D19,E19,F19),'Mapping Table'!D:H,4,0)</f>
        <v>OE Observability</v>
      </c>
      <c r="H19" t="str">
        <f>VLOOKUP(_xlfn.CONCAT(D19,E19,F19),'Mapping Table'!D:H,5,0)</f>
        <v>ioe</v>
      </c>
      <c r="I19" s="3">
        <v>0</v>
      </c>
      <c r="J19" s="3">
        <v>0</v>
      </c>
      <c r="K19" s="3">
        <v>0</v>
      </c>
      <c r="L19" s="3">
        <v>0</v>
      </c>
      <c r="M19" s="3">
        <v>127.6960919898</v>
      </c>
      <c r="N19" s="3">
        <v>156.25892003280001</v>
      </c>
    </row>
    <row r="20" spans="1:14" x14ac:dyDescent="0.25">
      <c r="A20" t="str">
        <f>VLOOKUP(_xlfn.CONCAT(D20,E20,F20),'Mapping Table'!D:F,2,0)</f>
        <v>NBII</v>
      </c>
      <c r="B20" t="str">
        <f>VLOOKUP(_xlfn.CONCAT(D20,E20,F20),'Mapping Table'!D:F,3,0)</f>
        <v>NETWORK OPERATIONS</v>
      </c>
      <c r="C20" s="56" t="str">
        <f t="shared" si="0"/>
        <v>NBIINETWORK OPERATIONS</v>
      </c>
      <c r="D20" s="2">
        <v>604772689052</v>
      </c>
      <c r="E20" t="s">
        <v>7</v>
      </c>
      <c r="F20" t="s">
        <v>553</v>
      </c>
      <c r="G20" t="str">
        <f>VLOOKUP(_xlfn.CONCAT(D20,E20,F20),'Mapping Table'!D:H,4,0)</f>
        <v>OE Observability</v>
      </c>
      <c r="H20" t="str">
        <f>VLOOKUP(_xlfn.CONCAT(D20,E20,F20),'Mapping Table'!D:H,5,0)</f>
        <v>prd</v>
      </c>
      <c r="I20" s="3">
        <v>0</v>
      </c>
      <c r="J20" s="3">
        <v>0</v>
      </c>
      <c r="K20" s="3">
        <v>0</v>
      </c>
      <c r="L20" s="3">
        <v>0</v>
      </c>
      <c r="M20" s="3">
        <v>127.4891058691</v>
      </c>
      <c r="N20" s="3">
        <v>156.26416113810001</v>
      </c>
    </row>
    <row r="21" spans="1:14" x14ac:dyDescent="0.25">
      <c r="A21" t="str">
        <f>VLOOKUP(_xlfn.CONCAT(D21,E21,F21),'Mapping Table'!D:F,2,0)</f>
        <v>NBII</v>
      </c>
      <c r="B21" t="str">
        <f>VLOOKUP(_xlfn.CONCAT(D21,E21,F21),'Mapping Table'!D:F,3,0)</f>
        <v>NETWORK OPERATIONS</v>
      </c>
      <c r="C21" s="56" t="str">
        <f t="shared" si="0"/>
        <v>NBIINETWORK OPERATIONS</v>
      </c>
      <c r="D21" s="2">
        <v>604772689052</v>
      </c>
      <c r="E21" t="s">
        <v>7</v>
      </c>
      <c r="F21" t="s">
        <v>554</v>
      </c>
      <c r="G21" t="str">
        <f>VLOOKUP(_xlfn.CONCAT(D21,E21,F21),'Mapping Table'!D:H,4,0)</f>
        <v>SLS OPS</v>
      </c>
      <c r="H21" t="str">
        <f>VLOOKUP(_xlfn.CONCAT(D21,E21,F21),'Mapping Table'!D:H,5,0)</f>
        <v>prd</v>
      </c>
      <c r="I21" s="3">
        <v>0</v>
      </c>
      <c r="J21" s="3">
        <v>0</v>
      </c>
      <c r="K21" s="3">
        <v>0</v>
      </c>
      <c r="L21" s="3">
        <v>0</v>
      </c>
      <c r="M21" s="3">
        <v>54.201612891400003</v>
      </c>
      <c r="N21" s="3">
        <v>65.999999985599999</v>
      </c>
    </row>
    <row r="22" spans="1:14" x14ac:dyDescent="0.25">
      <c r="A22" t="str">
        <f>VLOOKUP(_xlfn.CONCAT(D22,E22,F22),'Mapping Table'!D:F,2,0)</f>
        <v>NBID</v>
      </c>
      <c r="B22" t="str">
        <f>VLOOKUP(_xlfn.CONCAT(D22,E22,F22),'Mapping Table'!D:F,3,0)</f>
        <v>PACM</v>
      </c>
      <c r="C22" s="56" t="str">
        <f t="shared" si="0"/>
        <v>NBIDPACM</v>
      </c>
      <c r="D22" s="2">
        <v>604772689052</v>
      </c>
      <c r="E22" t="s">
        <v>7</v>
      </c>
      <c r="F22" t="s">
        <v>555</v>
      </c>
      <c r="G22" t="str">
        <f>VLOOKUP(_xlfn.CONCAT(D22,E22,F22),'Mapping Table'!D:H,4,0)</f>
        <v>PACM Custom</v>
      </c>
      <c r="H22" t="str">
        <f>VLOOKUP(_xlfn.CONCAT(D22,E22,F22),'Mapping Table'!D:H,5,0)</f>
        <v>prd</v>
      </c>
      <c r="I22" s="3">
        <v>0</v>
      </c>
      <c r="J22" s="3">
        <v>0</v>
      </c>
      <c r="K22" s="3">
        <v>0</v>
      </c>
      <c r="L22" s="3">
        <v>0</v>
      </c>
      <c r="M22" s="3">
        <v>54.201612891400003</v>
      </c>
      <c r="N22" s="3">
        <v>65.999999985599999</v>
      </c>
    </row>
    <row r="23" spans="1:14" x14ac:dyDescent="0.25">
      <c r="A23" t="str">
        <f>VLOOKUP(_xlfn.CONCAT(D23,E23,F23),'Mapping Table'!D:F,2,0)</f>
        <v>NBII</v>
      </c>
      <c r="B23" t="str">
        <f>VLOOKUP(_xlfn.CONCAT(D23,E23,F23),'Mapping Table'!D:F,3,0)</f>
        <v>NETWORK OPERATIONS</v>
      </c>
      <c r="C23" s="56" t="str">
        <f t="shared" si="0"/>
        <v>NBIINETWORK OPERATIONS</v>
      </c>
      <c r="D23" s="2">
        <v>604772689052</v>
      </c>
      <c r="E23" t="s">
        <v>7</v>
      </c>
      <c r="F23" t="s">
        <v>556</v>
      </c>
      <c r="G23" t="str">
        <f>VLOOKUP(_xlfn.CONCAT(D23,E23,F23),'Mapping Table'!D:H,4,0)</f>
        <v>OE Observability</v>
      </c>
      <c r="H23" t="str">
        <f>VLOOKUP(_xlfn.CONCAT(D23,E23,F23),'Mapping Table'!D:H,5,0)</f>
        <v>prd</v>
      </c>
      <c r="I23" s="3">
        <v>0</v>
      </c>
      <c r="J23" s="3">
        <v>0</v>
      </c>
      <c r="K23" s="3">
        <v>0</v>
      </c>
      <c r="L23" s="3">
        <v>0</v>
      </c>
      <c r="M23" s="3">
        <v>53.592852932900001</v>
      </c>
      <c r="N23" s="3">
        <v>65.473008281099993</v>
      </c>
    </row>
    <row r="24" spans="1:14" x14ac:dyDescent="0.25">
      <c r="A24" t="str">
        <f>VLOOKUP(_xlfn.CONCAT(D24,E24,F24),'Mapping Table'!D:F,2,0)</f>
        <v>NBII</v>
      </c>
      <c r="B24" t="str">
        <f>VLOOKUP(_xlfn.CONCAT(D24,E24,F24),'Mapping Table'!D:F,3,0)</f>
        <v>NETWORK OPERATIONS</v>
      </c>
      <c r="C24" s="56" t="str">
        <f t="shared" si="0"/>
        <v>NBIINETWORK OPERATIONS</v>
      </c>
      <c r="D24" s="2">
        <v>604772689052</v>
      </c>
      <c r="E24" t="s">
        <v>7</v>
      </c>
      <c r="F24" t="s">
        <v>557</v>
      </c>
      <c r="G24" t="str">
        <f>VLOOKUP(_xlfn.CONCAT(D24,E24,F24),'Mapping Table'!D:H,4,0)</f>
        <v>SLS OPS</v>
      </c>
      <c r="H24" t="str">
        <f>VLOOKUP(_xlfn.CONCAT(D24,E24,F24),'Mapping Table'!D:H,5,0)</f>
        <v>prd</v>
      </c>
      <c r="I24" s="3">
        <v>0</v>
      </c>
      <c r="J24" s="3">
        <v>0</v>
      </c>
      <c r="K24" s="3">
        <v>0</v>
      </c>
      <c r="L24" s="3">
        <v>0</v>
      </c>
      <c r="M24" s="3">
        <v>41.915914016599999</v>
      </c>
      <c r="N24" s="3">
        <v>51.040000046400003</v>
      </c>
    </row>
    <row r="25" spans="1:14" x14ac:dyDescent="0.25">
      <c r="A25" t="str">
        <f>VLOOKUP(_xlfn.CONCAT(D25,E25,F25),'Mapping Table'!D:F,2,0)</f>
        <v>NBII</v>
      </c>
      <c r="B25" t="str">
        <f>VLOOKUP(_xlfn.CONCAT(D25,E25,F25),'Mapping Table'!D:F,3,0)</f>
        <v>IT SHARED</v>
      </c>
      <c r="C25" s="56" t="str">
        <f t="shared" si="0"/>
        <v>NBIIIT SHARED</v>
      </c>
      <c r="D25" s="2">
        <v>604772689052</v>
      </c>
      <c r="E25" t="s">
        <v>7</v>
      </c>
      <c r="F25" t="s">
        <v>558</v>
      </c>
      <c r="G25" t="str">
        <f>VLOOKUP(_xlfn.CONCAT(D25,E25,F25),'Mapping Table'!D:H,4,0)</f>
        <v>IT Shared</v>
      </c>
      <c r="H25" t="str">
        <f>VLOOKUP(_xlfn.CONCAT(D25,E25,F25),'Mapping Table'!D:H,5,0)</f>
        <v>prd</v>
      </c>
      <c r="I25" s="3">
        <v>0</v>
      </c>
      <c r="J25" s="3">
        <v>0</v>
      </c>
      <c r="K25" s="3">
        <v>0</v>
      </c>
      <c r="L25" s="3">
        <v>0</v>
      </c>
      <c r="M25" s="3">
        <v>39.111426763099999</v>
      </c>
      <c r="N25" s="3">
        <v>47.634023661400001</v>
      </c>
    </row>
    <row r="26" spans="1:14" x14ac:dyDescent="0.25">
      <c r="A26" t="str">
        <f>VLOOKUP(_xlfn.CONCAT(D26,E26,F26),'Mapping Table'!D:F,2,0)</f>
        <v>NBII</v>
      </c>
      <c r="B26" t="str">
        <f>VLOOKUP(_xlfn.CONCAT(D26,E26,F26),'Mapping Table'!D:F,3,0)</f>
        <v>NETWORK OPERATIONS</v>
      </c>
      <c r="C26" s="56" t="str">
        <f t="shared" si="0"/>
        <v>NBIINETWORK OPERATIONS</v>
      </c>
      <c r="D26" s="2">
        <v>604772689052</v>
      </c>
      <c r="E26" t="s">
        <v>7</v>
      </c>
      <c r="F26" t="s">
        <v>559</v>
      </c>
      <c r="G26" t="str">
        <f>VLOOKUP(_xlfn.CONCAT(D26,E26,F26),'Mapping Table'!D:H,4,0)</f>
        <v>SLS OPS</v>
      </c>
      <c r="H26" t="str">
        <f>VLOOKUP(_xlfn.CONCAT(D26,E26,F26),'Mapping Table'!D:H,5,0)</f>
        <v>prd</v>
      </c>
      <c r="I26" s="3">
        <v>0</v>
      </c>
      <c r="J26" s="3">
        <v>0</v>
      </c>
      <c r="K26" s="3">
        <v>0</v>
      </c>
      <c r="L26" s="3">
        <v>0</v>
      </c>
      <c r="M26" s="3">
        <v>27.5705539993</v>
      </c>
      <c r="N26" s="3">
        <v>33.572000287199998</v>
      </c>
    </row>
    <row r="27" spans="1:14" x14ac:dyDescent="0.25">
      <c r="A27" t="str">
        <f>VLOOKUP(_xlfn.CONCAT(D27,E27,F27),'Mapping Table'!D:F,2,0)</f>
        <v>NBII</v>
      </c>
      <c r="B27" t="str">
        <f>VLOOKUP(_xlfn.CONCAT(D27,E27,F27),'Mapping Table'!D:F,3,0)</f>
        <v>NETWORK OPERATIONS</v>
      </c>
      <c r="C27" s="56" t="str">
        <f t="shared" si="0"/>
        <v>NBIINETWORK OPERATIONS</v>
      </c>
      <c r="D27" s="2">
        <v>604772689052</v>
      </c>
      <c r="E27" t="s">
        <v>7</v>
      </c>
      <c r="F27" t="s">
        <v>560</v>
      </c>
      <c r="G27" t="str">
        <f>VLOOKUP(_xlfn.CONCAT(D27,E27,F27),'Mapping Table'!D:H,4,0)</f>
        <v>OE Observability</v>
      </c>
      <c r="H27" t="str">
        <f>VLOOKUP(_xlfn.CONCAT(D27,E27,F27),'Mapping Table'!D:H,5,0)</f>
        <v>prd</v>
      </c>
      <c r="I27" s="3">
        <v>0</v>
      </c>
      <c r="J27" s="3">
        <v>0</v>
      </c>
      <c r="K27" s="3">
        <v>0</v>
      </c>
      <c r="L27" s="3">
        <v>0</v>
      </c>
      <c r="M27" s="3">
        <v>21.875826040500002</v>
      </c>
      <c r="N27" s="3">
        <v>27.125531371899999</v>
      </c>
    </row>
    <row r="28" spans="1:14" x14ac:dyDescent="0.25">
      <c r="A28" t="str">
        <f>VLOOKUP(_xlfn.CONCAT(D28,E28,F28),'Mapping Table'!D:F,2,0)</f>
        <v>NBII</v>
      </c>
      <c r="B28" t="str">
        <f>VLOOKUP(_xlfn.CONCAT(D28,E28,F28),'Mapping Table'!D:F,3,0)</f>
        <v>NETWORK OPERATIONS</v>
      </c>
      <c r="C28" s="56" t="str">
        <f t="shared" si="0"/>
        <v>NBIINETWORK OPERATIONS</v>
      </c>
      <c r="D28" s="2">
        <v>604772689052</v>
      </c>
      <c r="E28" t="s">
        <v>7</v>
      </c>
      <c r="F28" t="s">
        <v>561</v>
      </c>
      <c r="G28" t="str">
        <f>VLOOKUP(_xlfn.CONCAT(D28,E28,F28),'Mapping Table'!D:H,4,0)</f>
        <v>SLS OPS</v>
      </c>
      <c r="H28" t="str">
        <f>VLOOKUP(_xlfn.CONCAT(D28,E28,F28),'Mapping Table'!D:H,5,0)</f>
        <v>prd</v>
      </c>
      <c r="I28" s="3">
        <v>0</v>
      </c>
      <c r="J28" s="3">
        <v>0</v>
      </c>
      <c r="K28" s="3">
        <v>0</v>
      </c>
      <c r="L28" s="3">
        <v>0</v>
      </c>
      <c r="M28" s="3">
        <v>20.343672272300001</v>
      </c>
      <c r="N28" s="3">
        <v>24.7720002792</v>
      </c>
    </row>
    <row r="29" spans="1:14" x14ac:dyDescent="0.25">
      <c r="A29" t="str">
        <f>VLOOKUP(_xlfn.CONCAT(D29,E29,F29),'Mapping Table'!D:F,2,0)</f>
        <v>NBII</v>
      </c>
      <c r="B29" t="str">
        <f>VLOOKUP(_xlfn.CONCAT(D29,E29,F29),'Mapping Table'!D:F,3,0)</f>
        <v>NETWORK OPERATIONS</v>
      </c>
      <c r="C29" s="56" t="str">
        <f t="shared" si="0"/>
        <v>NBIINETWORK OPERATIONS</v>
      </c>
      <c r="D29" s="2">
        <v>604772689052</v>
      </c>
      <c r="E29" t="s">
        <v>7</v>
      </c>
      <c r="F29" t="s">
        <v>562</v>
      </c>
      <c r="G29" t="str">
        <f>VLOOKUP(_xlfn.CONCAT(D29,E29,F29),'Mapping Table'!D:H,4,0)</f>
        <v>SLS OPS</v>
      </c>
      <c r="H29" t="str">
        <f>VLOOKUP(_xlfn.CONCAT(D29,E29,F29),'Mapping Table'!D:H,5,0)</f>
        <v>prd</v>
      </c>
      <c r="I29" s="3">
        <v>0</v>
      </c>
      <c r="J29" s="3">
        <v>0</v>
      </c>
      <c r="K29" s="3">
        <v>0</v>
      </c>
      <c r="L29" s="3">
        <v>0</v>
      </c>
      <c r="M29" s="3">
        <v>20.343672272300001</v>
      </c>
      <c r="N29" s="3">
        <v>24.7720002792</v>
      </c>
    </row>
    <row r="30" spans="1:14" x14ac:dyDescent="0.25">
      <c r="A30" t="str">
        <f>VLOOKUP(_xlfn.CONCAT(D30,E30,F30),'Mapping Table'!D:F,2,0)</f>
        <v>NBII</v>
      </c>
      <c r="B30" t="str">
        <f>VLOOKUP(_xlfn.CONCAT(D30,E30,F30),'Mapping Table'!D:F,3,0)</f>
        <v>NETWORK OPERATIONS</v>
      </c>
      <c r="C30" s="56" t="str">
        <f t="shared" si="0"/>
        <v>NBIINETWORK OPERATIONS</v>
      </c>
      <c r="D30" s="2">
        <v>604772689052</v>
      </c>
      <c r="E30" t="s">
        <v>7</v>
      </c>
      <c r="F30" t="s">
        <v>563</v>
      </c>
      <c r="G30" t="str">
        <f>VLOOKUP(_xlfn.CONCAT(D30,E30,F30),'Mapping Table'!D:H,4,0)</f>
        <v>SLS OPS</v>
      </c>
      <c r="H30" t="str">
        <f>VLOOKUP(_xlfn.CONCAT(D30,E30,F30),'Mapping Table'!D:H,5,0)</f>
        <v>prd</v>
      </c>
      <c r="I30" s="3">
        <v>0</v>
      </c>
      <c r="J30" s="3">
        <v>0</v>
      </c>
      <c r="K30" s="3">
        <v>0</v>
      </c>
      <c r="L30" s="3">
        <v>0</v>
      </c>
      <c r="M30" s="3">
        <v>19.317373394899999</v>
      </c>
      <c r="N30" s="3">
        <v>23.953344076200001</v>
      </c>
    </row>
    <row r="31" spans="1:14" x14ac:dyDescent="0.25">
      <c r="A31" t="str">
        <f>VLOOKUP(_xlfn.CONCAT(D31,E31,F31),'Mapping Table'!D:F,2,0)</f>
        <v>NBII</v>
      </c>
      <c r="B31" t="str">
        <f>VLOOKUP(_xlfn.CONCAT(D31,E31,F31),'Mapping Table'!D:F,3,0)</f>
        <v>NETWORK OPERATIONS</v>
      </c>
      <c r="C31" s="56" t="str">
        <f t="shared" si="0"/>
        <v>NBIINETWORK OPERATIONS</v>
      </c>
      <c r="D31" s="2">
        <v>604772689052</v>
      </c>
      <c r="E31" t="s">
        <v>7</v>
      </c>
      <c r="F31" t="s">
        <v>564</v>
      </c>
      <c r="G31" t="str">
        <f>VLOOKUP(_xlfn.CONCAT(D31,E31,F31),'Mapping Table'!D:H,4,0)</f>
        <v>OE Observability</v>
      </c>
      <c r="H31" t="str">
        <f>VLOOKUP(_xlfn.CONCAT(D31,E31,F31),'Mapping Table'!D:H,5,0)</f>
        <v>prd</v>
      </c>
      <c r="I31" s="3">
        <v>0</v>
      </c>
      <c r="J31" s="3">
        <v>0</v>
      </c>
      <c r="K31" s="3">
        <v>0</v>
      </c>
      <c r="L31" s="3">
        <v>0</v>
      </c>
      <c r="M31" s="3">
        <v>18.0672043175</v>
      </c>
      <c r="N31" s="3">
        <v>22.000000020000002</v>
      </c>
    </row>
    <row r="32" spans="1:14" x14ac:dyDescent="0.25">
      <c r="A32" t="str">
        <f>VLOOKUP(_xlfn.CONCAT(D32,E32,F32),'Mapping Table'!D:F,2,0)</f>
        <v>NBII</v>
      </c>
      <c r="B32" t="str">
        <f>VLOOKUP(_xlfn.CONCAT(D32,E32,F32),'Mapping Table'!D:F,3,0)</f>
        <v>NETWORK OPERATIONS</v>
      </c>
      <c r="C32" s="56" t="str">
        <f t="shared" si="0"/>
        <v>NBIINETWORK OPERATIONS</v>
      </c>
      <c r="D32" s="2">
        <v>604772689052</v>
      </c>
      <c r="E32" t="s">
        <v>7</v>
      </c>
      <c r="F32" t="s">
        <v>565</v>
      </c>
      <c r="G32" t="str">
        <f>VLOOKUP(_xlfn.CONCAT(D32,E32,F32),'Mapping Table'!D:H,4,0)</f>
        <v>OE Observability</v>
      </c>
      <c r="H32" t="str">
        <f>VLOOKUP(_xlfn.CONCAT(D32,E32,F32),'Mapping Table'!D:H,5,0)</f>
        <v>prd</v>
      </c>
      <c r="I32" s="3">
        <v>0</v>
      </c>
      <c r="J32" s="3">
        <v>0</v>
      </c>
      <c r="K32" s="3">
        <v>0</v>
      </c>
      <c r="L32" s="3">
        <v>0</v>
      </c>
      <c r="M32" s="3">
        <v>18.0672043175</v>
      </c>
      <c r="N32" s="3">
        <v>22.000000020000002</v>
      </c>
    </row>
    <row r="33" spans="1:14" x14ac:dyDescent="0.25">
      <c r="A33" t="str">
        <f>VLOOKUP(_xlfn.CONCAT(D33,E33,F33),'Mapping Table'!D:F,2,0)</f>
        <v>NBII</v>
      </c>
      <c r="B33" t="str">
        <f>VLOOKUP(_xlfn.CONCAT(D33,E33,F33),'Mapping Table'!D:F,3,0)</f>
        <v>ANALYTICS</v>
      </c>
      <c r="C33" s="56" t="str">
        <f t="shared" si="0"/>
        <v>NBIIANALYTICS</v>
      </c>
      <c r="D33" s="2">
        <v>604772689052</v>
      </c>
      <c r="E33" t="s">
        <v>7</v>
      </c>
      <c r="F33" t="s">
        <v>208</v>
      </c>
      <c r="G33" t="str">
        <f>VLOOKUP(_xlfn.CONCAT(D33,E33,F33),'Mapping Table'!D:H,4,0)</f>
        <v>Dataplatform</v>
      </c>
      <c r="H33" t="str">
        <f>VLOOKUP(_xlfn.CONCAT(D33,E33,F33),'Mapping Table'!D:H,5,0)</f>
        <v>prd</v>
      </c>
      <c r="I33" s="3">
        <v>11.32</v>
      </c>
      <c r="J33" s="3">
        <v>11</v>
      </c>
      <c r="K33" s="3">
        <v>0</v>
      </c>
      <c r="L33" s="3">
        <v>0</v>
      </c>
      <c r="M33" s="3">
        <v>0</v>
      </c>
      <c r="N33" s="3">
        <v>0</v>
      </c>
    </row>
    <row r="34" spans="1:14" x14ac:dyDescent="0.25">
      <c r="A34" t="str">
        <f>VLOOKUP(_xlfn.CONCAT(D34,E34,F34),'Mapping Table'!D:F,2,0)</f>
        <v>NBII</v>
      </c>
      <c r="B34" t="str">
        <f>VLOOKUP(_xlfn.CONCAT(D34,E34,F34),'Mapping Table'!D:F,3,0)</f>
        <v>NETWORK OPERATIONS</v>
      </c>
      <c r="C34" s="56" t="str">
        <f t="shared" si="0"/>
        <v>NBIINETWORK OPERATIONS</v>
      </c>
      <c r="D34" s="2">
        <v>604772689052</v>
      </c>
      <c r="E34" t="s">
        <v>7</v>
      </c>
      <c r="F34" t="s">
        <v>566</v>
      </c>
      <c r="G34" t="str">
        <f>VLOOKUP(_xlfn.CONCAT(D34,E34,F34),'Mapping Table'!D:H,4,0)</f>
        <v>OE Observability</v>
      </c>
      <c r="H34" t="str">
        <f>VLOOKUP(_xlfn.CONCAT(D34,E34,F34),'Mapping Table'!D:H,5,0)</f>
        <v>prd</v>
      </c>
      <c r="I34" s="3">
        <v>0</v>
      </c>
      <c r="J34" s="3">
        <v>0</v>
      </c>
      <c r="K34" s="3">
        <v>0</v>
      </c>
      <c r="L34" s="3">
        <v>0</v>
      </c>
      <c r="M34" s="3">
        <v>8.2656054618999999</v>
      </c>
      <c r="N34" s="3">
        <v>10.203049548499999</v>
      </c>
    </row>
    <row r="35" spans="1:14" x14ac:dyDescent="0.25">
      <c r="A35" t="str">
        <f>VLOOKUP(_xlfn.CONCAT(D35,E35,F35),'Mapping Table'!D:F,2,0)</f>
        <v>NBII</v>
      </c>
      <c r="B35" t="str">
        <f>VLOOKUP(_xlfn.CONCAT(D35,E35,F35),'Mapping Table'!D:F,3,0)</f>
        <v>OE</v>
      </c>
      <c r="C35" s="56" t="str">
        <f t="shared" si="0"/>
        <v>NBIIOE</v>
      </c>
      <c r="D35" s="2">
        <v>604772689052</v>
      </c>
      <c r="E35" t="s">
        <v>7</v>
      </c>
      <c r="F35" t="s">
        <v>567</v>
      </c>
      <c r="G35" t="str">
        <f>VLOOKUP(_xlfn.CONCAT(D35,E35,F35),'Mapping Table'!D:H,4,0)</f>
        <v>OE Observability</v>
      </c>
      <c r="H35" t="str">
        <f>VLOOKUP(_xlfn.CONCAT(D35,E35,F35),'Mapping Table'!D:H,5,0)</f>
        <v>prd</v>
      </c>
      <c r="I35" s="3">
        <v>0</v>
      </c>
      <c r="J35" s="3">
        <v>0</v>
      </c>
      <c r="K35" s="3">
        <v>0</v>
      </c>
      <c r="L35" s="3">
        <v>0</v>
      </c>
      <c r="M35" s="3">
        <v>7.7137551128000004</v>
      </c>
      <c r="N35" s="3">
        <v>9.3803425131000004</v>
      </c>
    </row>
    <row r="36" spans="1:14" x14ac:dyDescent="0.25">
      <c r="A36" t="str">
        <f>VLOOKUP(_xlfn.CONCAT(D36,E36,F36),'Mapping Table'!D:F,2,0)</f>
        <v>NBII</v>
      </c>
      <c r="B36" t="str">
        <f>VLOOKUP(_xlfn.CONCAT(D36,E36,F36),'Mapping Table'!D:F,3,0)</f>
        <v>NETWORK OPERATIONS</v>
      </c>
      <c r="C36" s="56" t="str">
        <f t="shared" si="0"/>
        <v>NBIINETWORK OPERATIONS</v>
      </c>
      <c r="D36" s="2">
        <v>604772689052</v>
      </c>
      <c r="E36" t="s">
        <v>7</v>
      </c>
      <c r="F36" t="s">
        <v>568</v>
      </c>
      <c r="G36" t="str">
        <f>VLOOKUP(_xlfn.CONCAT(D36,E36,F36),'Mapping Table'!D:H,4,0)</f>
        <v>SLS OPS</v>
      </c>
      <c r="H36" t="str">
        <f>VLOOKUP(_xlfn.CONCAT(D36,E36,F36),'Mapping Table'!D:H,5,0)</f>
        <v>prd</v>
      </c>
      <c r="I36" s="3">
        <v>0</v>
      </c>
      <c r="J36" s="3">
        <v>0</v>
      </c>
      <c r="K36" s="3">
        <v>0</v>
      </c>
      <c r="L36" s="3">
        <v>0</v>
      </c>
      <c r="M36" s="3">
        <v>7.2268817270000003</v>
      </c>
      <c r="N36" s="3">
        <v>8.8000000079999996</v>
      </c>
    </row>
    <row r="37" spans="1:14" x14ac:dyDescent="0.25">
      <c r="A37" t="str">
        <f>VLOOKUP(_xlfn.CONCAT(D37,E37,F37),'Mapping Table'!D:F,2,0)</f>
        <v>NBII</v>
      </c>
      <c r="B37" t="str">
        <f>VLOOKUP(_xlfn.CONCAT(D37,E37,F37),'Mapping Table'!D:F,3,0)</f>
        <v>ANALYTICS</v>
      </c>
      <c r="C37" s="56" t="str">
        <f t="shared" si="0"/>
        <v>NBIIANALYTICS</v>
      </c>
      <c r="D37" s="2">
        <v>604772689052</v>
      </c>
      <c r="E37" t="s">
        <v>7</v>
      </c>
      <c r="F37" t="s">
        <v>569</v>
      </c>
      <c r="G37" t="str">
        <f>VLOOKUP(_xlfn.CONCAT(D37,E37,F37),'Mapping Table'!D:H,4,0)</f>
        <v>Dataplatform</v>
      </c>
      <c r="H37" t="str">
        <f>VLOOKUP(_xlfn.CONCAT(D37,E37,F37),'Mapping Table'!D:H,5,0)</f>
        <v>prd</v>
      </c>
      <c r="I37" s="3">
        <v>0</v>
      </c>
      <c r="J37" s="3">
        <v>0</v>
      </c>
      <c r="K37" s="3">
        <v>0</v>
      </c>
      <c r="L37" s="3">
        <v>0</v>
      </c>
      <c r="M37" s="3">
        <v>5.0505376389999999</v>
      </c>
      <c r="N37" s="3">
        <v>6.1600000055999997</v>
      </c>
    </row>
    <row r="38" spans="1:14" x14ac:dyDescent="0.25">
      <c r="A38" t="str">
        <f>VLOOKUP(_xlfn.CONCAT(D38,E38,F38),'Mapping Table'!D:F,2,0)</f>
        <v>NBII</v>
      </c>
      <c r="B38" t="str">
        <f>VLOOKUP(_xlfn.CONCAT(D38,E38,F38),'Mapping Table'!D:F,3,0)</f>
        <v>NETWORK OPERATIONS</v>
      </c>
      <c r="C38" s="56" t="str">
        <f t="shared" si="0"/>
        <v>NBIINETWORK OPERATIONS</v>
      </c>
      <c r="D38" s="2">
        <v>604772689052</v>
      </c>
      <c r="E38" t="s">
        <v>7</v>
      </c>
      <c r="F38" t="s">
        <v>570</v>
      </c>
      <c r="G38" t="str">
        <f>VLOOKUP(_xlfn.CONCAT(D38,E38,F38),'Mapping Table'!D:H,4,0)</f>
        <v>SLS OPS</v>
      </c>
      <c r="H38" t="str">
        <f>VLOOKUP(_xlfn.CONCAT(D38,E38,F38),'Mapping Table'!D:H,5,0)</f>
        <v>prd</v>
      </c>
      <c r="I38" s="3">
        <v>0</v>
      </c>
      <c r="J38" s="3">
        <v>0</v>
      </c>
      <c r="K38" s="3">
        <v>0</v>
      </c>
      <c r="L38" s="3">
        <v>0</v>
      </c>
      <c r="M38" s="3">
        <v>4.3959510827999999</v>
      </c>
      <c r="N38" s="3">
        <v>5.4507571083000004</v>
      </c>
    </row>
    <row r="39" spans="1:14" x14ac:dyDescent="0.25">
      <c r="A39" t="str">
        <f>VLOOKUP(_xlfn.CONCAT(D39,E39,F39),'Mapping Table'!D:F,2,0)</f>
        <v>NBII</v>
      </c>
      <c r="B39" t="str">
        <f>VLOOKUP(_xlfn.CONCAT(D39,E39,F39),'Mapping Table'!D:F,3,0)</f>
        <v>NETWORK OPERATIONS</v>
      </c>
      <c r="C39" s="56" t="str">
        <f t="shared" si="0"/>
        <v>NBIINETWORK OPERATIONS</v>
      </c>
      <c r="D39" s="2">
        <v>604772689052</v>
      </c>
      <c r="E39" t="s">
        <v>7</v>
      </c>
      <c r="F39" t="s">
        <v>571</v>
      </c>
      <c r="G39" t="str">
        <f>VLOOKUP(_xlfn.CONCAT(D39,E39,F39),'Mapping Table'!D:H,4,0)</f>
        <v>SLS OPS</v>
      </c>
      <c r="H39" t="str">
        <f>VLOOKUP(_xlfn.CONCAT(D39,E39,F39),'Mapping Table'!D:H,5,0)</f>
        <v>prd</v>
      </c>
      <c r="I39" s="3">
        <v>0</v>
      </c>
      <c r="J39" s="3">
        <v>0</v>
      </c>
      <c r="K39" s="3">
        <v>0</v>
      </c>
      <c r="L39" s="3">
        <v>0</v>
      </c>
      <c r="M39" s="3">
        <v>4.25</v>
      </c>
      <c r="N39" s="3">
        <v>5.27</v>
      </c>
    </row>
    <row r="40" spans="1:14" x14ac:dyDescent="0.25">
      <c r="A40" t="str">
        <f>VLOOKUP(_xlfn.CONCAT(D40,E40,F40),'Mapping Table'!D:F,2,0)</f>
        <v>NBII</v>
      </c>
      <c r="B40" t="str">
        <f>VLOOKUP(_xlfn.CONCAT(D40,E40,F40),'Mapping Table'!D:F,3,0)</f>
        <v>IT SHARED</v>
      </c>
      <c r="C40" s="56" t="str">
        <f t="shared" si="0"/>
        <v>NBIIIT SHARED</v>
      </c>
      <c r="D40" s="2">
        <v>604772689052</v>
      </c>
      <c r="E40" t="s">
        <v>7</v>
      </c>
      <c r="F40" t="s">
        <v>572</v>
      </c>
      <c r="G40" t="str">
        <f>VLOOKUP(_xlfn.CONCAT(D40,E40,F40),'Mapping Table'!D:H,4,0)</f>
        <v>IT Shared</v>
      </c>
      <c r="H40" t="str">
        <f>VLOOKUP(_xlfn.CONCAT(D40,E40,F40),'Mapping Table'!D:H,5,0)</f>
        <v>prd</v>
      </c>
      <c r="I40" s="3">
        <v>0</v>
      </c>
      <c r="J40" s="3">
        <v>0</v>
      </c>
      <c r="K40" s="3">
        <v>0</v>
      </c>
      <c r="L40" s="3">
        <v>0</v>
      </c>
      <c r="M40" s="3">
        <v>2.1645161310000001</v>
      </c>
      <c r="N40" s="3">
        <v>2.6400000023999999</v>
      </c>
    </row>
    <row r="41" spans="1:14" x14ac:dyDescent="0.25">
      <c r="A41" t="str">
        <f>VLOOKUP(_xlfn.CONCAT(D41,E41,F41),'Mapping Table'!D:F,2,0)</f>
        <v>NBII</v>
      </c>
      <c r="B41" t="str">
        <f>VLOOKUP(_xlfn.CONCAT(D41,E41,F41),'Mapping Table'!D:F,3,0)</f>
        <v>NETWORK OPERATIONS</v>
      </c>
      <c r="C41" s="56" t="str">
        <f t="shared" si="0"/>
        <v>NBIINETWORK OPERATIONS</v>
      </c>
      <c r="D41" s="2">
        <v>604772689052</v>
      </c>
      <c r="E41" t="s">
        <v>7</v>
      </c>
      <c r="F41" t="s">
        <v>573</v>
      </c>
      <c r="G41" t="str">
        <f>VLOOKUP(_xlfn.CONCAT(D41,E41,F41),'Mapping Table'!D:H,4,0)</f>
        <v>OE Observability</v>
      </c>
      <c r="H41" t="str">
        <f>VLOOKUP(_xlfn.CONCAT(D41,E41,F41),'Mapping Table'!D:H,5,0)</f>
        <v>prd</v>
      </c>
      <c r="I41" s="3">
        <v>0</v>
      </c>
      <c r="J41" s="3">
        <v>0</v>
      </c>
      <c r="K41" s="3">
        <v>0</v>
      </c>
      <c r="L41" s="3">
        <v>0</v>
      </c>
      <c r="M41" s="3">
        <v>0.57815056259999997</v>
      </c>
      <c r="N41" s="3">
        <v>0.70400003040000003</v>
      </c>
    </row>
    <row r="42" spans="1:14" x14ac:dyDescent="0.25">
      <c r="A42" t="str">
        <f>VLOOKUP(_xlfn.CONCAT(D42,E42,F42),'Mapping Table'!D:F,2,0)</f>
        <v>NBII</v>
      </c>
      <c r="B42" t="str">
        <f>VLOOKUP(_xlfn.CONCAT(D42,E42,F42),'Mapping Table'!D:F,3,0)</f>
        <v>NETWORK OPERATIONS</v>
      </c>
      <c r="C42" s="56" t="str">
        <f t="shared" si="0"/>
        <v>NBIINETWORK OPERATIONS</v>
      </c>
      <c r="D42" s="2">
        <v>604772689052</v>
      </c>
      <c r="E42" t="s">
        <v>7</v>
      </c>
      <c r="F42" t="s">
        <v>574</v>
      </c>
      <c r="G42" t="str">
        <f>VLOOKUP(_xlfn.CONCAT(D42,E42,F42),'Mapping Table'!D:H,4,0)</f>
        <v>SLS OPS</v>
      </c>
      <c r="H42" t="str">
        <f>VLOOKUP(_xlfn.CONCAT(D42,E42,F42),'Mapping Table'!D:H,5,0)</f>
        <v>prd</v>
      </c>
      <c r="I42" s="3">
        <v>0</v>
      </c>
      <c r="J42" s="3">
        <v>0</v>
      </c>
      <c r="K42" s="3">
        <v>0</v>
      </c>
      <c r="L42" s="3">
        <v>0</v>
      </c>
      <c r="M42" s="3">
        <v>0.30287508429999999</v>
      </c>
      <c r="N42" s="3">
        <v>0.37535967059999997</v>
      </c>
    </row>
    <row r="43" spans="1:14" x14ac:dyDescent="0.25">
      <c r="A43" t="str">
        <f>VLOOKUP(_xlfn.CONCAT(D43,E43,F43),'Mapping Table'!D:F,2,0)</f>
        <v>NBID</v>
      </c>
      <c r="B43" t="str">
        <f>VLOOKUP(_xlfn.CONCAT(D43,E43,F43),'Mapping Table'!D:F,3,0)</f>
        <v>DHUB</v>
      </c>
      <c r="C43" s="56" t="str">
        <f t="shared" si="0"/>
        <v>NBIDDHUB</v>
      </c>
      <c r="D43" s="2">
        <v>604772689052</v>
      </c>
      <c r="E43" t="s">
        <v>7</v>
      </c>
      <c r="F43" t="s">
        <v>575</v>
      </c>
      <c r="G43" t="str">
        <f>VLOOKUP(_xlfn.CONCAT(D43,E43,F43),'Mapping Table'!D:H,4,0)</f>
        <v>DHUB</v>
      </c>
      <c r="H43" t="str">
        <f>VLOOKUP(_xlfn.CONCAT(D43,E43,F43),'Mapping Table'!D:H,5,0)</f>
        <v>prd</v>
      </c>
      <c r="I43" s="3">
        <v>0</v>
      </c>
      <c r="J43" s="3">
        <v>0</v>
      </c>
      <c r="K43" s="3">
        <v>0</v>
      </c>
      <c r="L43" s="3">
        <v>0</v>
      </c>
      <c r="M43" s="3">
        <v>5.0693966600000001E-2</v>
      </c>
      <c r="N43" s="3">
        <v>0</v>
      </c>
    </row>
    <row r="44" spans="1:14" x14ac:dyDescent="0.25">
      <c r="A44" t="str">
        <f>VLOOKUP(_xlfn.CONCAT(D44,E44,F44),'Mapping Table'!D:F,2,0)</f>
        <v>NBII</v>
      </c>
      <c r="B44" t="str">
        <f>VLOOKUP(_xlfn.CONCAT(D44,E44,F44),'Mapping Table'!D:F,3,0)</f>
        <v>NETWORK OPERATIONS</v>
      </c>
      <c r="C44" s="56" t="str">
        <f t="shared" si="0"/>
        <v>NBIINETWORK OPERATIONS</v>
      </c>
      <c r="D44" s="2">
        <v>604772689052</v>
      </c>
      <c r="E44" t="s">
        <v>7</v>
      </c>
      <c r="F44" t="s">
        <v>576</v>
      </c>
      <c r="G44" t="str">
        <f>VLOOKUP(_xlfn.CONCAT(D44,E44,F44),'Mapping Table'!D:H,4,0)</f>
        <v>NOKIA Observability</v>
      </c>
      <c r="H44" t="str">
        <f>VLOOKUP(_xlfn.CONCAT(D44,E44,F44),'Mapping Table'!D:H,5,0)</f>
        <v>prd</v>
      </c>
      <c r="I44" s="3">
        <v>0</v>
      </c>
      <c r="J44" s="3">
        <v>0</v>
      </c>
      <c r="K44" s="3">
        <v>0</v>
      </c>
      <c r="L44" s="3">
        <v>0</v>
      </c>
      <c r="M44" s="3">
        <v>1.10809377E-2</v>
      </c>
      <c r="N44" s="3">
        <v>1.35373032E-2</v>
      </c>
    </row>
    <row r="45" spans="1:14" x14ac:dyDescent="0.25">
      <c r="A45" t="str">
        <f>VLOOKUP(_xlfn.CONCAT(D45,E45,F45),'Mapping Table'!D:F,2,0)</f>
        <v>NBII</v>
      </c>
      <c r="B45" t="str">
        <f>VLOOKUP(_xlfn.CONCAT(D45,E45,F45),'Mapping Table'!D:F,3,0)</f>
        <v>PACM</v>
      </c>
      <c r="C45" s="56" t="str">
        <f t="shared" si="0"/>
        <v>NBIIPACM</v>
      </c>
      <c r="D45" s="2">
        <v>604772689052</v>
      </c>
      <c r="E45" t="s">
        <v>7</v>
      </c>
      <c r="F45" t="s">
        <v>577</v>
      </c>
      <c r="G45" t="str">
        <f>VLOOKUP(_xlfn.CONCAT(D45,E45,F45),'Mapping Table'!D:H,4,0)</f>
        <v>PACM Custom</v>
      </c>
      <c r="H45" t="str">
        <f>VLOOKUP(_xlfn.CONCAT(D45,E45,F45),'Mapping Table'!D:H,5,0)</f>
        <v>prd</v>
      </c>
      <c r="I45" s="3">
        <v>0</v>
      </c>
      <c r="J45" s="3">
        <v>0</v>
      </c>
      <c r="K45" s="3">
        <v>0</v>
      </c>
      <c r="L45" s="3">
        <v>0</v>
      </c>
      <c r="M45" s="3">
        <v>8.2553899E-3</v>
      </c>
      <c r="N45" s="3">
        <v>1.01056759E-2</v>
      </c>
    </row>
    <row r="46" spans="1:14" x14ac:dyDescent="0.25">
      <c r="A46" t="str">
        <f>VLOOKUP(_xlfn.CONCAT(D46,E46,F46),'Mapping Table'!D:F,2,0)</f>
        <v>NBII</v>
      </c>
      <c r="B46" t="str">
        <f>VLOOKUP(_xlfn.CONCAT(D46,E46,F46),'Mapping Table'!D:F,3,0)</f>
        <v>ANALYTICS</v>
      </c>
      <c r="C46" s="56" t="str">
        <f t="shared" si="0"/>
        <v>NBIIANALYTICS</v>
      </c>
      <c r="D46" s="2">
        <v>604772689052</v>
      </c>
      <c r="E46" t="s">
        <v>7</v>
      </c>
      <c r="F46" t="s">
        <v>303</v>
      </c>
      <c r="G46" t="str">
        <f>VLOOKUP(_xlfn.CONCAT(D46,E46,F46),'Mapping Table'!D:H,4,0)</f>
        <v>Dataplatform</v>
      </c>
      <c r="H46" t="str">
        <f>VLOOKUP(_xlfn.CONCAT(D46,E46,F46),'Mapping Table'!D:H,5,0)</f>
        <v>prd</v>
      </c>
      <c r="I46" s="3">
        <v>2.7000000000000001E-3</v>
      </c>
      <c r="J46" s="3">
        <v>2.405E-3</v>
      </c>
      <c r="K46" s="3">
        <v>2.3649999999999999E-3</v>
      </c>
      <c r="L46" s="3">
        <v>2.2950000000000002E-3</v>
      </c>
      <c r="M46" s="3">
        <v>2.3449999999999999E-3</v>
      </c>
      <c r="N46" s="3">
        <v>2.2899999999999999E-3</v>
      </c>
    </row>
    <row r="47" spans="1:14" x14ac:dyDescent="0.25">
      <c r="A47" t="str">
        <f>VLOOKUP(_xlfn.CONCAT(D47,E47,F47),'Mapping Table'!D:F,2,0)</f>
        <v>NBII</v>
      </c>
      <c r="B47" t="str">
        <f>VLOOKUP(_xlfn.CONCAT(D47,E47,F47),'Mapping Table'!D:F,3,0)</f>
        <v>OE</v>
      </c>
      <c r="C47" s="56" t="str">
        <f t="shared" si="0"/>
        <v>NBIIOE</v>
      </c>
      <c r="D47" s="2">
        <v>604772689052</v>
      </c>
      <c r="E47" t="s">
        <v>7</v>
      </c>
      <c r="F47" t="s">
        <v>578</v>
      </c>
      <c r="G47" t="str">
        <f>VLOOKUP(_xlfn.CONCAT(D47,E47,F47),'Mapping Table'!D:H,4,0)</f>
        <v>OE Observability</v>
      </c>
      <c r="H47" t="str">
        <f>VLOOKUP(_xlfn.CONCAT(D47,E47,F47),'Mapping Table'!D:H,5,0)</f>
        <v>prd</v>
      </c>
      <c r="I47" s="3">
        <v>0</v>
      </c>
      <c r="J47" s="3">
        <v>0</v>
      </c>
      <c r="K47" s="3">
        <v>0</v>
      </c>
      <c r="L47" s="3">
        <v>0</v>
      </c>
      <c r="M47" s="3">
        <v>6.7627978000000004E-3</v>
      </c>
      <c r="N47" s="3">
        <v>4.4229628999999998E-3</v>
      </c>
    </row>
    <row r="48" spans="1:14" x14ac:dyDescent="0.25">
      <c r="A48" t="str">
        <f>VLOOKUP(_xlfn.CONCAT(D48,E48,F48),'Mapping Table'!D:F,2,0)</f>
        <v>NBII</v>
      </c>
      <c r="B48" t="str">
        <f>VLOOKUP(_xlfn.CONCAT(D48,E48,F48),'Mapping Table'!D:F,3,0)</f>
        <v>NETWORK OPERATIONS</v>
      </c>
      <c r="C48" s="56" t="str">
        <f t="shared" si="0"/>
        <v>NBIINETWORK OPERATIONS</v>
      </c>
      <c r="D48" s="2">
        <v>604772689052</v>
      </c>
      <c r="E48" t="s">
        <v>7</v>
      </c>
      <c r="F48" t="s">
        <v>579</v>
      </c>
      <c r="G48" t="str">
        <f>VLOOKUP(_xlfn.CONCAT(D48,E48,F48),'Mapping Table'!D:H,4,0)</f>
        <v>SLS OPS</v>
      </c>
      <c r="H48" t="str">
        <f>VLOOKUP(_xlfn.CONCAT(D48,E48,F48),'Mapping Table'!D:H,5,0)</f>
        <v>prd</v>
      </c>
      <c r="I48" s="3">
        <v>0</v>
      </c>
      <c r="J48" s="3">
        <v>0</v>
      </c>
      <c r="K48" s="3">
        <v>0</v>
      </c>
      <c r="L48" s="3">
        <v>0</v>
      </c>
      <c r="M48" s="3">
        <v>4.1283637999999998E-3</v>
      </c>
      <c r="N48" s="3">
        <v>5.0521326000000002E-3</v>
      </c>
    </row>
    <row r="49" spans="1:14" x14ac:dyDescent="0.25">
      <c r="A49" t="str">
        <f>VLOOKUP(_xlfn.CONCAT(D49,E49,F49),'Mapping Table'!D:F,2,0)</f>
        <v>NBII</v>
      </c>
      <c r="B49" t="str">
        <f>VLOOKUP(_xlfn.CONCAT(D49,E49,F49),'Mapping Table'!D:F,3,0)</f>
        <v>NETWORK OPERATIONS</v>
      </c>
      <c r="C49" s="56" t="str">
        <f t="shared" si="0"/>
        <v>NBIINETWORK OPERATIONS</v>
      </c>
      <c r="D49" s="2">
        <v>604772689052</v>
      </c>
      <c r="E49" t="s">
        <v>7</v>
      </c>
      <c r="F49" t="s">
        <v>580</v>
      </c>
      <c r="G49" t="str">
        <f>VLOOKUP(_xlfn.CONCAT(D49,E49,F49),'Mapping Table'!D:H,4,0)</f>
        <v>SLS OPS</v>
      </c>
      <c r="H49" t="str">
        <f>VLOOKUP(_xlfn.CONCAT(D49,E49,F49),'Mapping Table'!D:H,5,0)</f>
        <v>prd</v>
      </c>
      <c r="I49" s="3">
        <v>0</v>
      </c>
      <c r="J49" s="3">
        <v>0</v>
      </c>
      <c r="K49" s="3">
        <v>0</v>
      </c>
      <c r="L49" s="3">
        <v>0</v>
      </c>
      <c r="M49" s="3">
        <v>4.1269617999999996E-3</v>
      </c>
      <c r="N49" s="3">
        <v>5.0535325000000001E-3</v>
      </c>
    </row>
    <row r="50" spans="1:14" x14ac:dyDescent="0.25">
      <c r="A50" t="str">
        <f>VLOOKUP(_xlfn.CONCAT(D50,E50,F50),'Mapping Table'!D:F,2,0)</f>
        <v>NBII</v>
      </c>
      <c r="B50" t="str">
        <f>VLOOKUP(_xlfn.CONCAT(D50,E50,F50),'Mapping Table'!D:F,3,0)</f>
        <v>NETWORK OPERATIONS</v>
      </c>
      <c r="C50" s="56" t="str">
        <f t="shared" si="0"/>
        <v>NBIINETWORK OPERATIONS</v>
      </c>
      <c r="D50" s="2">
        <v>604772689052</v>
      </c>
      <c r="E50" t="s">
        <v>7</v>
      </c>
      <c r="F50" t="s">
        <v>581</v>
      </c>
      <c r="G50" t="str">
        <f>VLOOKUP(_xlfn.CONCAT(D50,E50,F50),'Mapping Table'!D:H,4,0)</f>
        <v>SLS OPS</v>
      </c>
      <c r="H50" t="str">
        <f>VLOOKUP(_xlfn.CONCAT(D50,E50,F50),'Mapping Table'!D:H,5,0)</f>
        <v>prd</v>
      </c>
      <c r="I50" s="3">
        <v>0</v>
      </c>
      <c r="J50" s="3">
        <v>0</v>
      </c>
      <c r="K50" s="3">
        <v>0</v>
      </c>
      <c r="L50" s="3">
        <v>0</v>
      </c>
      <c r="M50" s="3">
        <v>2.1691394999999998E-3</v>
      </c>
      <c r="N50" s="3">
        <v>2.6575745E-3</v>
      </c>
    </row>
    <row r="51" spans="1:14" x14ac:dyDescent="0.25">
      <c r="A51" t="str">
        <f>VLOOKUP(_xlfn.CONCAT(D51,E51,F51),'Mapping Table'!D:F,2,0)</f>
        <v>NBII</v>
      </c>
      <c r="B51" t="str">
        <f>VLOOKUP(_xlfn.CONCAT(D51,E51,F51),'Mapping Table'!D:F,3,0)</f>
        <v>NETWORK OPERATIONS</v>
      </c>
      <c r="C51" s="56" t="str">
        <f t="shared" si="0"/>
        <v>NBIINETWORK OPERATIONS</v>
      </c>
      <c r="D51" s="2">
        <v>604772689052</v>
      </c>
      <c r="E51" t="s">
        <v>7</v>
      </c>
      <c r="F51" t="s">
        <v>582</v>
      </c>
      <c r="G51" t="str">
        <f>VLOOKUP(_xlfn.CONCAT(D51,E51,F51),'Mapping Table'!D:H,4,0)</f>
        <v>SLS OPS</v>
      </c>
      <c r="H51" t="str">
        <f>VLOOKUP(_xlfn.CONCAT(D51,E51,F51),'Mapping Table'!D:H,5,0)</f>
        <v>prd</v>
      </c>
      <c r="I51" s="3">
        <v>0</v>
      </c>
      <c r="J51" s="3">
        <v>0</v>
      </c>
      <c r="K51" s="3">
        <v>0</v>
      </c>
      <c r="L51" s="3">
        <v>0</v>
      </c>
      <c r="M51" s="3">
        <v>2.1352163000000002E-3</v>
      </c>
      <c r="N51" s="3">
        <v>2.6143321000000001E-3</v>
      </c>
    </row>
    <row r="52" spans="1:14" x14ac:dyDescent="0.25">
      <c r="A52" t="str">
        <f>VLOOKUP(_xlfn.CONCAT(D52,E52,F52),'Mapping Table'!D:F,2,0)</f>
        <v>NBII</v>
      </c>
      <c r="B52" t="str">
        <f>VLOOKUP(_xlfn.CONCAT(D52,E52,F52),'Mapping Table'!D:F,3,0)</f>
        <v>NETWORK OPERATIONS</v>
      </c>
      <c r="C52" s="56" t="str">
        <f t="shared" si="0"/>
        <v>NBIINETWORK OPERATIONS</v>
      </c>
      <c r="D52" s="2">
        <v>604772689052</v>
      </c>
      <c r="E52" t="s">
        <v>7</v>
      </c>
      <c r="F52" t="s">
        <v>583</v>
      </c>
      <c r="G52" t="str">
        <f>VLOOKUP(_xlfn.CONCAT(D52,E52,F52),'Mapping Table'!D:H,4,0)</f>
        <v>SLS OPS</v>
      </c>
      <c r="H52" t="str">
        <f>VLOOKUP(_xlfn.CONCAT(D52,E52,F52),'Mapping Table'!D:H,5,0)</f>
        <v>prd</v>
      </c>
      <c r="I52" s="3">
        <v>0</v>
      </c>
      <c r="J52" s="3">
        <v>0</v>
      </c>
      <c r="K52" s="3">
        <v>0</v>
      </c>
      <c r="L52" s="3">
        <v>0</v>
      </c>
      <c r="M52" s="3">
        <v>2.1346503000000002E-3</v>
      </c>
      <c r="N52" s="3">
        <v>2.6140368E-3</v>
      </c>
    </row>
    <row r="53" spans="1:14" x14ac:dyDescent="0.25">
      <c r="A53" t="str">
        <f>VLOOKUP(_xlfn.CONCAT(D53,E53,F53),'Mapping Table'!D:F,2,0)</f>
        <v>NBII</v>
      </c>
      <c r="B53" t="str">
        <f>VLOOKUP(_xlfn.CONCAT(D53,E53,F53),'Mapping Table'!D:F,3,0)</f>
        <v>OE</v>
      </c>
      <c r="C53" s="56" t="str">
        <f t="shared" si="0"/>
        <v>NBIIOE</v>
      </c>
      <c r="D53" s="2">
        <v>604772689052</v>
      </c>
      <c r="E53" t="s">
        <v>7</v>
      </c>
      <c r="F53" t="s">
        <v>588</v>
      </c>
      <c r="G53" t="str">
        <f>VLOOKUP(_xlfn.CONCAT(D53,E53,F53),'Mapping Table'!D:H,4,0)</f>
        <v>OE Observability</v>
      </c>
      <c r="H53" t="str">
        <f>VLOOKUP(_xlfn.CONCAT(D53,E53,F53),'Mapping Table'!D:H,5,0)</f>
        <v>prd</v>
      </c>
      <c r="I53" s="3">
        <v>0</v>
      </c>
      <c r="J53" s="3">
        <v>0</v>
      </c>
      <c r="K53" s="3">
        <v>0</v>
      </c>
      <c r="L53" s="3">
        <v>0</v>
      </c>
      <c r="M53" s="3">
        <v>1.3115479E-3</v>
      </c>
      <c r="N53" s="3">
        <v>3.1406547999999999E-3</v>
      </c>
    </row>
    <row r="54" spans="1:14" x14ac:dyDescent="0.25">
      <c r="A54" t="str">
        <f>VLOOKUP(_xlfn.CONCAT(D54,E54,F54),'Mapping Table'!D:F,2,0)</f>
        <v>NBII</v>
      </c>
      <c r="B54" t="str">
        <f>VLOOKUP(_xlfn.CONCAT(D54,E54,F54),'Mapping Table'!D:F,3,0)</f>
        <v>NETWORK OPERATIONS</v>
      </c>
      <c r="C54" s="56" t="str">
        <f t="shared" si="0"/>
        <v>NBIINETWORK OPERATIONS</v>
      </c>
      <c r="D54" s="2">
        <v>604772689052</v>
      </c>
      <c r="E54" t="s">
        <v>7</v>
      </c>
      <c r="F54" t="s">
        <v>584</v>
      </c>
      <c r="G54" t="str">
        <f>VLOOKUP(_xlfn.CONCAT(D54,E54,F54),'Mapping Table'!D:H,4,0)</f>
        <v>OE Observability</v>
      </c>
      <c r="H54" t="str">
        <f>VLOOKUP(_xlfn.CONCAT(D54,E54,F54),'Mapping Table'!D:H,5,0)</f>
        <v>prd</v>
      </c>
      <c r="I54" s="3">
        <v>0</v>
      </c>
      <c r="J54" s="3">
        <v>0</v>
      </c>
      <c r="K54" s="3">
        <v>0</v>
      </c>
      <c r="L54" s="3">
        <v>0</v>
      </c>
      <c r="M54" s="3">
        <v>1.8820032E-3</v>
      </c>
      <c r="N54" s="3">
        <v>2.3029776000000001E-3</v>
      </c>
    </row>
    <row r="55" spans="1:14" x14ac:dyDescent="0.25">
      <c r="A55" t="str">
        <f>VLOOKUP(_xlfn.CONCAT(D55,E55,F55),'Mapping Table'!D:F,2,0)</f>
        <v>NBII</v>
      </c>
      <c r="B55" t="str">
        <f>VLOOKUP(_xlfn.CONCAT(D55,E55,F55),'Mapping Table'!D:F,3,0)</f>
        <v>NETWORK OPERATIONS</v>
      </c>
      <c r="C55" s="56" t="str">
        <f t="shared" si="0"/>
        <v>NBIINETWORK OPERATIONS</v>
      </c>
      <c r="D55" s="2">
        <v>604772689052</v>
      </c>
      <c r="E55" t="s">
        <v>7</v>
      </c>
      <c r="F55" t="s">
        <v>585</v>
      </c>
      <c r="G55" t="str">
        <f>VLOOKUP(_xlfn.CONCAT(D55,E55,F55),'Mapping Table'!D:H,4,0)</f>
        <v>OE Observability</v>
      </c>
      <c r="H55" t="str">
        <f>VLOOKUP(_xlfn.CONCAT(D55,E55,F55),'Mapping Table'!D:H,5,0)</f>
        <v>prd</v>
      </c>
      <c r="I55" s="3">
        <v>0</v>
      </c>
      <c r="J55" s="3">
        <v>0</v>
      </c>
      <c r="K55" s="3">
        <v>0</v>
      </c>
      <c r="L55" s="3">
        <v>0</v>
      </c>
      <c r="M55" s="3">
        <v>1.6771072E-3</v>
      </c>
      <c r="N55" s="3">
        <v>2.0522496000000001E-3</v>
      </c>
    </row>
    <row r="56" spans="1:14" x14ac:dyDescent="0.25">
      <c r="A56" t="str">
        <f>VLOOKUP(_xlfn.CONCAT(D56,E56,F56),'Mapping Table'!D:F,2,0)</f>
        <v>NBII</v>
      </c>
      <c r="B56" t="str">
        <f>VLOOKUP(_xlfn.CONCAT(D56,E56,F56),'Mapping Table'!D:F,3,0)</f>
        <v>NETWORK OPERATIONS</v>
      </c>
      <c r="C56" s="56" t="str">
        <f t="shared" si="0"/>
        <v>NBIINETWORK OPERATIONS</v>
      </c>
      <c r="D56" s="2">
        <v>604772689052</v>
      </c>
      <c r="E56" t="s">
        <v>7</v>
      </c>
      <c r="F56" t="s">
        <v>586</v>
      </c>
      <c r="G56" t="str">
        <f>VLOOKUP(_xlfn.CONCAT(D56,E56,F56),'Mapping Table'!D:H,4,0)</f>
        <v>OE Observability</v>
      </c>
      <c r="H56" t="str">
        <f>VLOOKUP(_xlfn.CONCAT(D56,E56,F56),'Mapping Table'!D:H,5,0)</f>
        <v>prd</v>
      </c>
      <c r="I56" s="3">
        <v>0</v>
      </c>
      <c r="J56" s="3">
        <v>0</v>
      </c>
      <c r="K56" s="3">
        <v>0</v>
      </c>
      <c r="L56" s="3">
        <v>0</v>
      </c>
      <c r="M56" s="3">
        <v>1.6771072E-3</v>
      </c>
      <c r="N56" s="3">
        <v>2.0522496000000001E-3</v>
      </c>
    </row>
    <row r="57" spans="1:14" x14ac:dyDescent="0.25">
      <c r="A57" t="str">
        <f>VLOOKUP(_xlfn.CONCAT(D57,E57,F57),'Mapping Table'!D:F,2,0)</f>
        <v>NBII</v>
      </c>
      <c r="B57" t="str">
        <f>VLOOKUP(_xlfn.CONCAT(D57,E57,F57),'Mapping Table'!D:F,3,0)</f>
        <v>NETWORK OPERATIONS</v>
      </c>
      <c r="C57" s="56" t="str">
        <f t="shared" si="0"/>
        <v>NBIINETWORK OPERATIONS</v>
      </c>
      <c r="D57" s="2">
        <v>604772689052</v>
      </c>
      <c r="E57" t="s">
        <v>7</v>
      </c>
      <c r="F57" t="s">
        <v>587</v>
      </c>
      <c r="G57" t="str">
        <f>VLOOKUP(_xlfn.CONCAT(D57,E57,F57),'Mapping Table'!D:H,4,0)</f>
        <v>OE Observability</v>
      </c>
      <c r="H57" t="str">
        <f>VLOOKUP(_xlfn.CONCAT(D57,E57,F57),'Mapping Table'!D:H,5,0)</f>
        <v>prd</v>
      </c>
      <c r="I57" s="3">
        <v>0</v>
      </c>
      <c r="J57" s="3">
        <v>0</v>
      </c>
      <c r="K57" s="3">
        <v>0</v>
      </c>
      <c r="L57" s="3">
        <v>0</v>
      </c>
      <c r="M57" s="3">
        <v>1.6766815999999999E-3</v>
      </c>
      <c r="N57" s="3">
        <v>2.0517287999999999E-3</v>
      </c>
    </row>
    <row r="58" spans="1:14" x14ac:dyDescent="0.25">
      <c r="A58" t="str">
        <f>VLOOKUP(_xlfn.CONCAT(D58,E58,F58),'Mapping Table'!D:F,2,0)</f>
        <v>NBII</v>
      </c>
      <c r="B58" t="str">
        <f>VLOOKUP(_xlfn.CONCAT(D58,E58,F58),'Mapping Table'!D:F,3,0)</f>
        <v>NETWORK OPERATIONS</v>
      </c>
      <c r="C58" s="56" t="str">
        <f t="shared" si="0"/>
        <v>NBIINETWORK OPERATIONS</v>
      </c>
      <c r="D58" s="2">
        <v>604772689052</v>
      </c>
      <c r="E58" t="s">
        <v>7</v>
      </c>
      <c r="F58" t="s">
        <v>589</v>
      </c>
      <c r="G58" t="str">
        <f>VLOOKUP(_xlfn.CONCAT(D58,E58,F58),'Mapping Table'!D:H,4,0)</f>
        <v>OE Observability</v>
      </c>
      <c r="H58" t="str">
        <f>VLOOKUP(_xlfn.CONCAT(D58,E58,F58),'Mapping Table'!D:H,5,0)</f>
        <v>prd</v>
      </c>
      <c r="I58" s="3">
        <v>0</v>
      </c>
      <c r="J58" s="3">
        <v>0</v>
      </c>
      <c r="K58" s="3">
        <v>0</v>
      </c>
      <c r="L58" s="3">
        <v>0</v>
      </c>
      <c r="M58" s="3">
        <v>1.2001312E-3</v>
      </c>
      <c r="N58" s="3">
        <v>1.4685816E-3</v>
      </c>
    </row>
    <row r="59" spans="1:14" x14ac:dyDescent="0.25">
      <c r="A59" t="str">
        <f>VLOOKUP(_xlfn.CONCAT(D59,E59,F59),'Mapping Table'!D:F,2,0)</f>
        <v>NBII</v>
      </c>
      <c r="B59" t="str">
        <f>VLOOKUP(_xlfn.CONCAT(D59,E59,F59),'Mapping Table'!D:F,3,0)</f>
        <v>NETWORK OPERATIONS</v>
      </c>
      <c r="C59" s="56" t="str">
        <f t="shared" si="0"/>
        <v>NBIINETWORK OPERATIONS</v>
      </c>
      <c r="D59" s="2">
        <v>604772689052</v>
      </c>
      <c r="E59" t="s">
        <v>7</v>
      </c>
      <c r="F59" t="s">
        <v>590</v>
      </c>
      <c r="G59" t="str">
        <f>VLOOKUP(_xlfn.CONCAT(D59,E59,F59),'Mapping Table'!D:H,4,0)</f>
        <v>OE Observability</v>
      </c>
      <c r="H59" t="str">
        <f>VLOOKUP(_xlfn.CONCAT(D59,E59,F59),'Mapping Table'!D:H,5,0)</f>
        <v>prd</v>
      </c>
      <c r="I59" s="3">
        <v>0</v>
      </c>
      <c r="J59" s="3">
        <v>0</v>
      </c>
      <c r="K59" s="3">
        <v>0</v>
      </c>
      <c r="L59" s="3">
        <v>0</v>
      </c>
      <c r="M59" s="3">
        <v>1.1270496E-3</v>
      </c>
      <c r="N59" s="3">
        <v>1.3791528000000001E-3</v>
      </c>
    </row>
    <row r="60" spans="1:14" x14ac:dyDescent="0.25">
      <c r="A60" t="str">
        <f>VLOOKUP(_xlfn.CONCAT(D60,E60,F60),'Mapping Table'!D:F,2,0)</f>
        <v>NBII</v>
      </c>
      <c r="B60" t="str">
        <f>VLOOKUP(_xlfn.CONCAT(D60,E60,F60),'Mapping Table'!D:F,3,0)</f>
        <v>OE</v>
      </c>
      <c r="C60" s="56" t="str">
        <f t="shared" si="0"/>
        <v>NBIIOE</v>
      </c>
      <c r="D60" s="2">
        <v>604772689052</v>
      </c>
      <c r="E60" t="s">
        <v>7</v>
      </c>
      <c r="F60" t="s">
        <v>591</v>
      </c>
      <c r="G60" t="str">
        <f>VLOOKUP(_xlfn.CONCAT(D60,E60,F60),'Mapping Table'!D:H,4,0)</f>
        <v>OE Observability</v>
      </c>
      <c r="H60" t="str">
        <f>VLOOKUP(_xlfn.CONCAT(D60,E60,F60),'Mapping Table'!D:H,5,0)</f>
        <v>prd</v>
      </c>
      <c r="I60" s="3">
        <v>0</v>
      </c>
      <c r="J60" s="3">
        <v>0</v>
      </c>
      <c r="K60" s="3">
        <v>0</v>
      </c>
      <c r="L60" s="3">
        <v>0</v>
      </c>
      <c r="M60" s="3">
        <v>5.6427189999999996E-4</v>
      </c>
      <c r="N60" s="3">
        <v>1.0363957999999999E-3</v>
      </c>
    </row>
    <row r="61" spans="1:14" x14ac:dyDescent="0.25">
      <c r="A61" t="str">
        <f>VLOOKUP(_xlfn.CONCAT(D61,E61,F61),'Mapping Table'!D:F,2,0)</f>
        <v>NBII</v>
      </c>
      <c r="B61" t="str">
        <f>VLOOKUP(_xlfn.CONCAT(D61,E61,F61),'Mapping Table'!D:F,3,0)</f>
        <v>OE</v>
      </c>
      <c r="C61" s="56" t="str">
        <f t="shared" si="0"/>
        <v>NBIIOE</v>
      </c>
      <c r="D61" s="2">
        <v>604772689052</v>
      </c>
      <c r="E61" t="s">
        <v>7</v>
      </c>
      <c r="F61" t="s">
        <v>592</v>
      </c>
      <c r="G61" t="str">
        <f>VLOOKUP(_xlfn.CONCAT(D61,E61,F61),'Mapping Table'!D:H,4,0)</f>
        <v>OE Observability</v>
      </c>
      <c r="H61" t="str">
        <f>VLOOKUP(_xlfn.CONCAT(D61,E61,F61),'Mapping Table'!D:H,5,0)</f>
        <v>prd</v>
      </c>
      <c r="I61" s="3">
        <v>0</v>
      </c>
      <c r="J61" s="3">
        <v>0</v>
      </c>
      <c r="K61" s="3">
        <v>0</v>
      </c>
      <c r="L61" s="3">
        <v>0</v>
      </c>
      <c r="M61" s="3">
        <v>2.1832E-5</v>
      </c>
      <c r="N61" s="3">
        <v>2.68029E-5</v>
      </c>
    </row>
    <row r="62" spans="1:14" x14ac:dyDescent="0.25">
      <c r="A62" t="str">
        <f>VLOOKUP(_xlfn.CONCAT(D62,E62,F62),'Mapping Table'!D:F,2,0)</f>
        <v>NBII</v>
      </c>
      <c r="B62" t="str">
        <f>VLOOKUP(_xlfn.CONCAT(D62,E62,F62),'Mapping Table'!D:F,3,0)</f>
        <v>OE</v>
      </c>
      <c r="C62" s="56" t="str">
        <f t="shared" si="0"/>
        <v>NBIIOE</v>
      </c>
      <c r="D62" s="2">
        <v>604772689052</v>
      </c>
      <c r="E62" t="s">
        <v>7</v>
      </c>
      <c r="F62" t="s">
        <v>593</v>
      </c>
      <c r="G62" t="str">
        <f>VLOOKUP(_xlfn.CONCAT(D62,E62,F62),'Mapping Table'!D:H,4,0)</f>
        <v>OE Observability</v>
      </c>
      <c r="H62" t="str">
        <f>VLOOKUP(_xlfn.CONCAT(D62,E62,F62),'Mapping Table'!D:H,5,0)</f>
        <v>prd</v>
      </c>
      <c r="I62" s="3">
        <v>0</v>
      </c>
      <c r="J62" s="3">
        <v>0</v>
      </c>
      <c r="K62" s="3">
        <v>0</v>
      </c>
      <c r="L62" s="3">
        <v>0</v>
      </c>
      <c r="M62" s="3">
        <v>2.1769499999999999E-5</v>
      </c>
      <c r="N62" s="3">
        <v>2.6597999999999998E-5</v>
      </c>
    </row>
    <row r="63" spans="1:14" x14ac:dyDescent="0.25">
      <c r="A63" t="str">
        <f>VLOOKUP(_xlfn.CONCAT(D63,E63,F63),'Mapping Table'!D:F,2,0)</f>
        <v>NBII</v>
      </c>
      <c r="B63" t="str">
        <f>VLOOKUP(_xlfn.CONCAT(D63,E63,F63),'Mapping Table'!D:F,3,0)</f>
        <v>NETWORK OPERATIONS</v>
      </c>
      <c r="C63" s="56" t="str">
        <f t="shared" si="0"/>
        <v>NBIINETWORK OPERATIONS</v>
      </c>
      <c r="D63" s="2">
        <v>604772689052</v>
      </c>
      <c r="E63" t="s">
        <v>7</v>
      </c>
      <c r="F63" t="s">
        <v>594</v>
      </c>
      <c r="G63" t="str">
        <f>VLOOKUP(_xlfn.CONCAT(D63,E63,F63),'Mapping Table'!D:H,4,0)</f>
        <v>NOKIA Observability</v>
      </c>
      <c r="H63" t="str">
        <f>VLOOKUP(_xlfn.CONCAT(D63,E63,F63),'Mapping Table'!D:H,5,0)</f>
        <v>prd</v>
      </c>
      <c r="I63" s="3">
        <v>0</v>
      </c>
      <c r="J63" s="3">
        <v>0</v>
      </c>
      <c r="K63" s="3">
        <v>0</v>
      </c>
      <c r="L63" s="3">
        <v>0</v>
      </c>
      <c r="M63" s="3">
        <v>3.2507000000000001E-6</v>
      </c>
      <c r="N63" s="3">
        <v>3.9866000000000001E-6</v>
      </c>
    </row>
    <row r="64" spans="1:14" x14ac:dyDescent="0.25">
      <c r="A64" t="str">
        <f>VLOOKUP(_xlfn.CONCAT(D64,E64,F64),'Mapping Table'!D:F,2,0)</f>
        <v>NBII</v>
      </c>
      <c r="B64" t="str">
        <f>VLOOKUP(_xlfn.CONCAT(D64,E64,F64),'Mapping Table'!D:F,3,0)</f>
        <v>NETWORK OPERATIONS</v>
      </c>
      <c r="C64" s="56" t="str">
        <f t="shared" si="0"/>
        <v>NBIINETWORK OPERATIONS</v>
      </c>
      <c r="D64" s="2">
        <v>604772689052</v>
      </c>
      <c r="E64" t="s">
        <v>7</v>
      </c>
      <c r="F64" t="s">
        <v>595</v>
      </c>
      <c r="G64" t="str">
        <f>VLOOKUP(_xlfn.CONCAT(D64,E64,F64),'Mapping Table'!D:H,4,0)</f>
        <v>NOKIA Observability</v>
      </c>
      <c r="H64" t="str">
        <f>VLOOKUP(_xlfn.CONCAT(D64,E64,F64),'Mapping Table'!D:H,5,0)</f>
        <v>prd</v>
      </c>
      <c r="I64" s="3">
        <v>0</v>
      </c>
      <c r="J64" s="3">
        <v>0</v>
      </c>
      <c r="K64" s="3">
        <v>0</v>
      </c>
      <c r="L64" s="3">
        <v>0</v>
      </c>
      <c r="M64" s="3">
        <v>1.5275E-6</v>
      </c>
      <c r="N64" s="3">
        <v>1.8662E-6</v>
      </c>
    </row>
    <row r="65" spans="1:14" x14ac:dyDescent="0.25">
      <c r="A65" t="str">
        <f>VLOOKUP(_xlfn.CONCAT(D65,E65,F65),'Mapping Table'!D:F,2,0)</f>
        <v>NBII</v>
      </c>
      <c r="B65" t="str">
        <f>VLOOKUP(_xlfn.CONCAT(D65,E65,F65),'Mapping Table'!D:F,3,0)</f>
        <v>NETWORK OPERATIONS</v>
      </c>
      <c r="C65" s="56" t="str">
        <f t="shared" si="0"/>
        <v>NBIINETWORK OPERATIONS</v>
      </c>
      <c r="D65" s="2">
        <v>604772689052</v>
      </c>
      <c r="E65" t="s">
        <v>7</v>
      </c>
      <c r="F65" t="s">
        <v>596</v>
      </c>
      <c r="G65" t="str">
        <f>VLOOKUP(_xlfn.CONCAT(D65,E65,F65),'Mapping Table'!D:H,4,0)</f>
        <v>SLS OPS</v>
      </c>
      <c r="H65" t="str">
        <f>VLOOKUP(_xlfn.CONCAT(D65,E65,F65),'Mapping Table'!D:H,5,0)</f>
        <v>prd</v>
      </c>
      <c r="I65" s="3">
        <v>0</v>
      </c>
      <c r="J65" s="3">
        <v>0</v>
      </c>
      <c r="K65" s="3">
        <v>0</v>
      </c>
      <c r="L65" s="3">
        <v>0</v>
      </c>
      <c r="M65" s="3">
        <v>0</v>
      </c>
      <c r="N65" s="3">
        <v>0</v>
      </c>
    </row>
    <row r="66" spans="1:14" x14ac:dyDescent="0.25">
      <c r="A66" t="str">
        <f>VLOOKUP(_xlfn.CONCAT(D66,E66,F66),'Mapping Table'!D:F,2,0)</f>
        <v>NBII</v>
      </c>
      <c r="B66" t="str">
        <f>VLOOKUP(_xlfn.CONCAT(D66,E66,F66),'Mapping Table'!D:F,3,0)</f>
        <v>NETWORK OPERATIONS</v>
      </c>
      <c r="C66" s="56" t="str">
        <f t="shared" ref="C66:C129" si="1">_xlfn.CONCAT(A66,B66)</f>
        <v>NBIINETWORK OPERATIONS</v>
      </c>
      <c r="D66" s="2">
        <v>604772689052</v>
      </c>
      <c r="E66" t="s">
        <v>7</v>
      </c>
      <c r="F66" t="s">
        <v>597</v>
      </c>
      <c r="G66" t="str">
        <f>VLOOKUP(_xlfn.CONCAT(D66,E66,F66),'Mapping Table'!D:H,4,0)</f>
        <v>SLS OPS</v>
      </c>
      <c r="H66" t="str">
        <f>VLOOKUP(_xlfn.CONCAT(D66,E66,F66),'Mapping Table'!D:H,5,0)</f>
        <v>prd</v>
      </c>
      <c r="I66" s="3">
        <v>0</v>
      </c>
      <c r="J66" s="3">
        <v>0</v>
      </c>
      <c r="K66" s="3">
        <v>0</v>
      </c>
      <c r="L66" s="3">
        <v>0</v>
      </c>
      <c r="M66" s="3">
        <v>0</v>
      </c>
      <c r="N66" s="3">
        <v>0</v>
      </c>
    </row>
    <row r="67" spans="1:14" x14ac:dyDescent="0.25">
      <c r="A67" t="str">
        <f>VLOOKUP(_xlfn.CONCAT(D67,E67,F67),'Mapping Table'!D:F,2,0)</f>
        <v>NBII</v>
      </c>
      <c r="B67" t="str">
        <f>VLOOKUP(_xlfn.CONCAT(D67,E67,F67),'Mapping Table'!D:F,3,0)</f>
        <v>PACM</v>
      </c>
      <c r="C67" s="56" t="str">
        <f t="shared" si="1"/>
        <v>NBIIPACM</v>
      </c>
      <c r="D67" s="2">
        <v>604772689052</v>
      </c>
      <c r="E67" t="s">
        <v>7</v>
      </c>
      <c r="F67" t="s">
        <v>598</v>
      </c>
      <c r="G67" t="str">
        <f>VLOOKUP(_xlfn.CONCAT(D67,E67,F67),'Mapping Table'!D:H,4,0)</f>
        <v>PACM Custom</v>
      </c>
      <c r="H67" t="str">
        <f>VLOOKUP(_xlfn.CONCAT(D67,E67,F67),'Mapping Table'!D:H,5,0)</f>
        <v>prd</v>
      </c>
      <c r="I67" s="3">
        <v>0</v>
      </c>
      <c r="J67" s="3">
        <v>0</v>
      </c>
      <c r="K67" s="3">
        <v>0</v>
      </c>
      <c r="L67" s="3">
        <v>0</v>
      </c>
      <c r="M67" s="3">
        <v>0</v>
      </c>
      <c r="N67" s="3">
        <v>0</v>
      </c>
    </row>
    <row r="68" spans="1:14" x14ac:dyDescent="0.25">
      <c r="A68" t="str">
        <f>VLOOKUP(_xlfn.CONCAT(D68,E68,F68),'Mapping Table'!D:F,2,0)</f>
        <v>NBID</v>
      </c>
      <c r="B68" t="str">
        <f>VLOOKUP(_xlfn.CONCAT(D68,E68,F68),'Mapping Table'!D:F,3,0)</f>
        <v>DHUB</v>
      </c>
      <c r="C68" s="56" t="str">
        <f t="shared" si="1"/>
        <v>NBIDDHUB</v>
      </c>
      <c r="D68" s="2">
        <v>347205018860</v>
      </c>
      <c r="E68" t="s">
        <v>12</v>
      </c>
      <c r="F68" t="s">
        <v>54</v>
      </c>
      <c r="G68" t="str">
        <f>VLOOKUP(_xlfn.CONCAT(D68,E68,F68),'Mapping Table'!D:H,4,0)</f>
        <v>DHUB</v>
      </c>
      <c r="H68" t="str">
        <f>VLOOKUP(_xlfn.CONCAT(D68,E68,F68),'Mapping Table'!D:H,5,0)</f>
        <v>ioe</v>
      </c>
      <c r="I68" s="3">
        <v>1047.7803921902</v>
      </c>
      <c r="J68" s="3">
        <v>1014.4404647182</v>
      </c>
      <c r="K68" s="3">
        <v>1037.5327927487001</v>
      </c>
      <c r="L68" s="3">
        <v>1083.6703330708001</v>
      </c>
      <c r="M68" s="3">
        <v>1205.9708747954001</v>
      </c>
      <c r="N68" s="3">
        <v>1153.2529796717999</v>
      </c>
    </row>
    <row r="69" spans="1:14" x14ac:dyDescent="0.25">
      <c r="A69" t="str">
        <f>VLOOKUP(_xlfn.CONCAT(D69,E69,F69),'Mapping Table'!D:F,2,0)</f>
        <v>NBID</v>
      </c>
      <c r="B69" t="str">
        <f>VLOOKUP(_xlfn.CONCAT(D69,E69,F69),'Mapping Table'!D:F,3,0)</f>
        <v>DHUB</v>
      </c>
      <c r="C69" s="56" t="str">
        <f t="shared" si="1"/>
        <v>NBIDDHUB</v>
      </c>
      <c r="D69" s="2">
        <v>347205018860</v>
      </c>
      <c r="E69" t="s">
        <v>12</v>
      </c>
      <c r="F69" t="s">
        <v>24</v>
      </c>
      <c r="G69" t="str">
        <f>VLOOKUP(_xlfn.CONCAT(D69,E69,F69),'Mapping Table'!D:H,4,0)</f>
        <v>DHUB</v>
      </c>
      <c r="H69" t="str">
        <f>VLOOKUP(_xlfn.CONCAT(D69,E69,F69),'Mapping Table'!D:H,5,0)</f>
        <v>ioe</v>
      </c>
      <c r="I69" s="3">
        <v>431.29329423870001</v>
      </c>
      <c r="J69" s="3">
        <v>504.63074838379998</v>
      </c>
      <c r="K69" s="3">
        <v>399.97751929050003</v>
      </c>
      <c r="L69" s="3">
        <v>438.29766253579999</v>
      </c>
      <c r="M69" s="3">
        <v>1329.5115683989</v>
      </c>
      <c r="N69" s="3">
        <v>1329.0401482899999</v>
      </c>
    </row>
    <row r="70" spans="1:14" x14ac:dyDescent="0.25">
      <c r="A70" t="str">
        <f>VLOOKUP(_xlfn.CONCAT(D70,E70,F70),'Mapping Table'!D:F,2,0)</f>
        <v>NBII</v>
      </c>
      <c r="B70" t="str">
        <f>VLOOKUP(_xlfn.CONCAT(D70,E70,F70),'Mapping Table'!D:F,3,0)</f>
        <v>ANALYTICS</v>
      </c>
      <c r="C70" s="56" t="str">
        <f t="shared" si="1"/>
        <v>NBIIANALYTICS</v>
      </c>
      <c r="D70" s="2">
        <v>347205018860</v>
      </c>
      <c r="E70" t="s">
        <v>12</v>
      </c>
      <c r="F70" t="s">
        <v>142</v>
      </c>
      <c r="G70" t="str">
        <f>VLOOKUP(_xlfn.CONCAT(D70,E70,F70),'Mapping Table'!D:H,4,0)</f>
        <v>Dataplatform</v>
      </c>
      <c r="H70" t="str">
        <f>VLOOKUP(_xlfn.CONCAT(D70,E70,F70),'Mapping Table'!D:H,5,0)</f>
        <v>ioe</v>
      </c>
      <c r="I70" s="3">
        <v>74.880973217199994</v>
      </c>
      <c r="J70" s="3">
        <v>70.464811622400006</v>
      </c>
      <c r="K70" s="3">
        <v>72.831626945400004</v>
      </c>
      <c r="L70" s="3">
        <v>72.321921568799993</v>
      </c>
      <c r="M70" s="3">
        <v>75.107204763699997</v>
      </c>
      <c r="N70" s="3">
        <v>75.440470838099998</v>
      </c>
    </row>
    <row r="71" spans="1:14" x14ac:dyDescent="0.25">
      <c r="A71" t="str">
        <f>VLOOKUP(_xlfn.CONCAT(D71,E71,F71),'Mapping Table'!D:F,2,0)</f>
        <v>NBII</v>
      </c>
      <c r="B71" t="str">
        <f>VLOOKUP(_xlfn.CONCAT(D71,E71,F71),'Mapping Table'!D:F,3,0)</f>
        <v>ANALYTICS</v>
      </c>
      <c r="C71" s="56" t="str">
        <f t="shared" si="1"/>
        <v>NBIIANALYTICS</v>
      </c>
      <c r="D71" s="2">
        <v>347205018860</v>
      </c>
      <c r="E71" t="s">
        <v>12</v>
      </c>
      <c r="F71" t="s">
        <v>27</v>
      </c>
      <c r="G71" t="str">
        <f>VLOOKUP(_xlfn.CONCAT(D71,E71,F71),'Mapping Table'!D:H,4,0)</f>
        <v>Dataplatform</v>
      </c>
      <c r="H71" t="str">
        <f>VLOOKUP(_xlfn.CONCAT(D71,E71,F71),'Mapping Table'!D:H,5,0)</f>
        <v>shr</v>
      </c>
      <c r="I71" s="3">
        <v>37.2490923549</v>
      </c>
      <c r="J71" s="3">
        <v>36.063676458300002</v>
      </c>
      <c r="K71" s="3">
        <v>37.249268886199999</v>
      </c>
      <c r="L71" s="3">
        <v>36.049732315599996</v>
      </c>
      <c r="M71" s="3">
        <v>37.2467011349</v>
      </c>
      <c r="N71" s="3">
        <v>37.251585116299999</v>
      </c>
    </row>
    <row r="72" spans="1:14" x14ac:dyDescent="0.25">
      <c r="A72" t="str">
        <f>VLOOKUP(_xlfn.CONCAT(D72,E72,F72),'Mapping Table'!D:F,2,0)</f>
        <v>NBID</v>
      </c>
      <c r="B72" t="str">
        <f>VLOOKUP(_xlfn.CONCAT(D72,E72,F72),'Mapping Table'!D:F,3,0)</f>
        <v>DHUB</v>
      </c>
      <c r="C72" s="56" t="str">
        <f t="shared" si="1"/>
        <v>NBIDDHUB</v>
      </c>
      <c r="D72" s="2">
        <v>347205018860</v>
      </c>
      <c r="E72" t="s">
        <v>12</v>
      </c>
      <c r="F72" t="s">
        <v>443</v>
      </c>
      <c r="G72" t="str">
        <f>VLOOKUP(_xlfn.CONCAT(D72,E72,F72),'Mapping Table'!D:H,4,0)</f>
        <v>Dhub</v>
      </c>
      <c r="H72" t="str">
        <f>VLOOKUP(_xlfn.CONCAT(D72,E72,F72),'Mapping Table'!D:H,5,0)</f>
        <v>ioe</v>
      </c>
      <c r="I72" s="3">
        <v>2.9429089999999998E-4</v>
      </c>
      <c r="J72" s="3">
        <v>2.5125229999999998E-4</v>
      </c>
      <c r="K72" s="3">
        <v>2.1755860000000001E-4</v>
      </c>
      <c r="L72" s="3">
        <v>1.4608159999999999E-4</v>
      </c>
      <c r="M72" s="3">
        <v>1.7533889999999999E-4</v>
      </c>
      <c r="N72" s="3">
        <v>1.6865439999999999E-4</v>
      </c>
    </row>
    <row r="73" spans="1:14" x14ac:dyDescent="0.25">
      <c r="A73" t="str">
        <f>VLOOKUP(_xlfn.CONCAT(D73,E73,F73),'Mapping Table'!D:F,2,0)</f>
        <v>NBII</v>
      </c>
      <c r="B73" t="str">
        <f>VLOOKUP(_xlfn.CONCAT(D73,E73,F73),'Mapping Table'!D:F,3,0)</f>
        <v>IT OPERATIONS</v>
      </c>
      <c r="C73" s="56" t="str">
        <f t="shared" si="1"/>
        <v>NBIIIT OPERATIONS</v>
      </c>
      <c r="D73" s="2">
        <v>72040814527</v>
      </c>
      <c r="E73" t="s">
        <v>19</v>
      </c>
      <c r="F73" t="s">
        <v>24</v>
      </c>
      <c r="G73" t="str">
        <f>VLOOKUP(_xlfn.CONCAT(D73,E73,F73),'Mapping Table'!D:H,4,0)</f>
        <v>Atlasssian</v>
      </c>
      <c r="H73" t="str">
        <f>VLOOKUP(_xlfn.CONCAT(D73,E73,F73),'Mapping Table'!D:H,5,0)</f>
        <v>dev</v>
      </c>
      <c r="I73" s="3">
        <v>23.9932393102</v>
      </c>
      <c r="J73" s="3">
        <v>23.977872614100001</v>
      </c>
      <c r="K73" s="3">
        <v>23.9923266879</v>
      </c>
      <c r="L73" s="3">
        <v>23.949170754499999</v>
      </c>
      <c r="M73" s="3">
        <v>23.930087616600002</v>
      </c>
      <c r="N73" s="3">
        <v>23.943988641899999</v>
      </c>
    </row>
    <row r="74" spans="1:14" x14ac:dyDescent="0.25">
      <c r="A74" t="str">
        <f>VLOOKUP(_xlfn.CONCAT(D74,E74,F74),'Mapping Table'!D:F,2,0)</f>
        <v>NBII</v>
      </c>
      <c r="B74" t="str">
        <f>VLOOKUP(_xlfn.CONCAT(D74,E74,F74),'Mapping Table'!D:F,3,0)</f>
        <v>OE</v>
      </c>
      <c r="C74" s="56" t="str">
        <f t="shared" si="1"/>
        <v>NBIIOE</v>
      </c>
      <c r="D74" s="2">
        <v>204196752750</v>
      </c>
      <c r="E74" t="s">
        <v>4</v>
      </c>
      <c r="F74" t="s">
        <v>24</v>
      </c>
      <c r="G74" t="str">
        <f>VLOOKUP(_xlfn.CONCAT(D74,E74,F74),'Mapping Table'!D:H,4,0)</f>
        <v>OE Miscellaneous</v>
      </c>
      <c r="H74" t="str">
        <f>VLOOKUP(_xlfn.CONCAT(D74,E74,F74),'Mapping Table'!D:H,5,0)</f>
        <v>bau</v>
      </c>
      <c r="I74" s="3">
        <v>2095.2315156469999</v>
      </c>
      <c r="J74" s="3">
        <v>1793.9737349182999</v>
      </c>
      <c r="K74" s="3">
        <v>1542.1050029551</v>
      </c>
      <c r="L74" s="3">
        <v>1473.5034487203</v>
      </c>
      <c r="M74" s="3">
        <v>1426.6228769924001</v>
      </c>
      <c r="N74" s="3">
        <v>1433.7348699433001</v>
      </c>
    </row>
    <row r="75" spans="1:14" x14ac:dyDescent="0.25">
      <c r="A75" t="str">
        <f>VLOOKUP(_xlfn.CONCAT(D75,E75,F75),'Mapping Table'!D:F,2,0)</f>
        <v>NBII</v>
      </c>
      <c r="B75" t="str">
        <f>VLOOKUP(_xlfn.CONCAT(D75,E75,F75),'Mapping Table'!D:F,3,0)</f>
        <v>OE</v>
      </c>
      <c r="C75" s="56" t="str">
        <f t="shared" si="1"/>
        <v>NBIIOE</v>
      </c>
      <c r="D75" s="2">
        <v>204196752750</v>
      </c>
      <c r="E75" t="s">
        <v>4</v>
      </c>
      <c r="F75" t="s">
        <v>34</v>
      </c>
      <c r="G75" t="str">
        <f>VLOOKUP(_xlfn.CONCAT(D75,E75,F75),'Mapping Table'!D:H,4,0)</f>
        <v>GE SW</v>
      </c>
      <c r="H75" t="str">
        <f>VLOOKUP(_xlfn.CONCAT(D75,E75,F75),'Mapping Table'!D:H,5,0)</f>
        <v>bau</v>
      </c>
      <c r="I75" s="3">
        <v>1925.0277290112001</v>
      </c>
      <c r="J75" s="3">
        <v>1602.1220377784</v>
      </c>
      <c r="K75" s="3">
        <v>1585.8717017677</v>
      </c>
      <c r="L75" s="3">
        <v>1507.6128481976</v>
      </c>
      <c r="M75" s="3">
        <v>1433.0289331375</v>
      </c>
      <c r="N75" s="3">
        <v>1429.5451039128</v>
      </c>
    </row>
    <row r="76" spans="1:14" x14ac:dyDescent="0.25">
      <c r="A76" t="str">
        <f>VLOOKUP(_xlfn.CONCAT(D76,E76,F76),'Mapping Table'!D:F,2,0)</f>
        <v>NBII</v>
      </c>
      <c r="B76" t="str">
        <f>VLOOKUP(_xlfn.CONCAT(D76,E76,F76),'Mapping Table'!D:F,3,0)</f>
        <v>IT OPERATIONS</v>
      </c>
      <c r="C76" s="56" t="str">
        <f t="shared" si="1"/>
        <v>NBIIIT OPERATIONS</v>
      </c>
      <c r="D76" s="2">
        <v>204196752750</v>
      </c>
      <c r="E76" t="s">
        <v>4</v>
      </c>
      <c r="F76" t="s">
        <v>36</v>
      </c>
      <c r="G76" t="str">
        <f>VLOOKUP(_xlfn.CONCAT(D76,E76,F76),'Mapping Table'!D:H,4,0)</f>
        <v>Atlasssian</v>
      </c>
      <c r="H76" t="str">
        <f>VLOOKUP(_xlfn.CONCAT(D76,E76,F76),'Mapping Table'!D:H,5,0)</f>
        <v>dev</v>
      </c>
      <c r="I76" s="3">
        <v>484.1236343672</v>
      </c>
      <c r="J76" s="3">
        <v>470.83746487159999</v>
      </c>
      <c r="K76" s="3">
        <v>483.7217413441</v>
      </c>
      <c r="L76" s="3">
        <v>470.72821826320001</v>
      </c>
      <c r="M76" s="3">
        <v>484.76924483760001</v>
      </c>
      <c r="N76" s="3">
        <v>484.1969460153</v>
      </c>
    </row>
    <row r="77" spans="1:14" x14ac:dyDescent="0.25">
      <c r="A77" t="str">
        <f>VLOOKUP(_xlfn.CONCAT(D77,E77,F77),'Mapping Table'!D:F,2,0)</f>
        <v>NBII</v>
      </c>
      <c r="B77" t="str">
        <f>VLOOKUP(_xlfn.CONCAT(D77,E77,F77),'Mapping Table'!D:F,3,0)</f>
        <v>IT OPERATIONS</v>
      </c>
      <c r="C77" s="56" t="str">
        <f t="shared" si="1"/>
        <v>NBIIIT OPERATIONS</v>
      </c>
      <c r="D77" s="2">
        <v>204196752750</v>
      </c>
      <c r="E77" t="s">
        <v>4</v>
      </c>
      <c r="F77" t="s">
        <v>435</v>
      </c>
      <c r="G77" t="str">
        <f>VLOOKUP(_xlfn.CONCAT(D77,E77,F77),'Mapping Table'!D:H,4,0)</f>
        <v>Atlasssian</v>
      </c>
      <c r="H77" t="str">
        <f>VLOOKUP(_xlfn.CONCAT(D77,E77,F77),'Mapping Table'!D:H,5,0)</f>
        <v>bau</v>
      </c>
      <c r="I77" s="3">
        <v>15.347674683299999</v>
      </c>
      <c r="J77" s="3">
        <v>470.31775916729998</v>
      </c>
      <c r="K77" s="3">
        <v>453.63758436749998</v>
      </c>
      <c r="L77" s="3">
        <v>439.43285923449997</v>
      </c>
      <c r="M77" s="3">
        <v>452.44999940939999</v>
      </c>
      <c r="N77" s="3">
        <v>452.38372671740001</v>
      </c>
    </row>
    <row r="78" spans="1:14" x14ac:dyDescent="0.25">
      <c r="A78" t="str">
        <f>VLOOKUP(_xlfn.CONCAT(D78,E78,F78),'Mapping Table'!D:F,2,0)</f>
        <v>NBII</v>
      </c>
      <c r="B78" t="str">
        <f>VLOOKUP(_xlfn.CONCAT(D78,E78,F78),'Mapping Table'!D:F,3,0)</f>
        <v>DECC</v>
      </c>
      <c r="C78" s="56" t="str">
        <f t="shared" si="1"/>
        <v>NBIIDECC</v>
      </c>
      <c r="D78" s="2">
        <v>204196752750</v>
      </c>
      <c r="E78" t="s">
        <v>4</v>
      </c>
      <c r="F78" t="s">
        <v>73</v>
      </c>
      <c r="G78" t="str">
        <f>VLOOKUP(_xlfn.CONCAT(D78,E78,F78),'Mapping Table'!D:H,4,0)</f>
        <v>OEDS</v>
      </c>
      <c r="H78" t="str">
        <f>VLOOKUP(_xlfn.CONCAT(D78,E78,F78),'Mapping Table'!D:H,5,0)</f>
        <v>dev</v>
      </c>
      <c r="I78" s="3">
        <v>371.14389814020001</v>
      </c>
      <c r="J78" s="3">
        <v>359.36173998240002</v>
      </c>
      <c r="K78" s="3">
        <v>336.94601169890001</v>
      </c>
      <c r="L78" s="3">
        <v>323.07453601819998</v>
      </c>
      <c r="M78" s="3">
        <v>333.24799596000003</v>
      </c>
      <c r="N78" s="3">
        <v>333.64655959729998</v>
      </c>
    </row>
    <row r="79" spans="1:14" x14ac:dyDescent="0.25">
      <c r="A79" t="str">
        <f>VLOOKUP(_xlfn.CONCAT(D79,E79,F79),'Mapping Table'!D:F,2,0)</f>
        <v>NBII</v>
      </c>
      <c r="B79" t="str">
        <f>VLOOKUP(_xlfn.CONCAT(D79,E79,F79),'Mapping Table'!D:F,3,0)</f>
        <v>OE</v>
      </c>
      <c r="C79" s="56" t="str">
        <f t="shared" si="1"/>
        <v>NBIIOE</v>
      </c>
      <c r="D79" s="2">
        <v>204196752750</v>
      </c>
      <c r="E79" t="s">
        <v>4</v>
      </c>
      <c r="F79" t="s">
        <v>47</v>
      </c>
      <c r="G79" t="str">
        <f>VLOOKUP(_xlfn.CONCAT(D79,E79,F79),'Mapping Table'!D:H,4,0)</f>
        <v>GE SW</v>
      </c>
      <c r="H79" t="str">
        <f>VLOOKUP(_xlfn.CONCAT(D79,E79,F79),'Mapping Table'!D:H,5,0)</f>
        <v>bau</v>
      </c>
      <c r="I79" s="3">
        <v>305.87185513999998</v>
      </c>
      <c r="J79" s="3">
        <v>290.64879418999999</v>
      </c>
      <c r="K79" s="3">
        <v>309.02986213999998</v>
      </c>
      <c r="L79" s="3">
        <v>190.83920649999999</v>
      </c>
      <c r="M79" s="3">
        <v>205.18443001</v>
      </c>
      <c r="N79" s="3">
        <v>224.26544923</v>
      </c>
    </row>
    <row r="80" spans="1:14" x14ac:dyDescent="0.25">
      <c r="A80" t="str">
        <f>VLOOKUP(_xlfn.CONCAT(D80,E80,F80),'Mapping Table'!D:F,2,0)</f>
        <v>NBII</v>
      </c>
      <c r="B80" t="str">
        <f>VLOOKUP(_xlfn.CONCAT(D80,E80,F80),'Mapping Table'!D:F,3,0)</f>
        <v>OE</v>
      </c>
      <c r="C80" s="56" t="str">
        <f t="shared" si="1"/>
        <v>NBIIOE</v>
      </c>
      <c r="D80" s="2">
        <v>204196752750</v>
      </c>
      <c r="E80" t="s">
        <v>4</v>
      </c>
      <c r="F80" t="s">
        <v>80</v>
      </c>
      <c r="G80" t="str">
        <f>VLOOKUP(_xlfn.CONCAT(D80,E80,F80),'Mapping Table'!D:H,4,0)</f>
        <v>Snaplogic</v>
      </c>
      <c r="H80" t="str">
        <f>VLOOKUP(_xlfn.CONCAT(D80,E80,F80),'Mapping Table'!D:H,5,0)</f>
        <v>bau</v>
      </c>
      <c r="I80" s="3">
        <v>226.68119323280001</v>
      </c>
      <c r="J80" s="3">
        <v>137.7954649237</v>
      </c>
      <c r="K80" s="3">
        <v>143.94398795320001</v>
      </c>
      <c r="L80" s="3">
        <v>139.38336544360001</v>
      </c>
      <c r="M80" s="3">
        <v>143.32922884160001</v>
      </c>
      <c r="N80" s="3">
        <v>143.7081512995</v>
      </c>
    </row>
    <row r="81" spans="1:14" x14ac:dyDescent="0.25">
      <c r="A81" t="str">
        <f>VLOOKUP(_xlfn.CONCAT(D81,E81,F81),'Mapping Table'!D:F,2,0)</f>
        <v>NBII</v>
      </c>
      <c r="B81" t="str">
        <f>VLOOKUP(_xlfn.CONCAT(D81,E81,F81),'Mapping Table'!D:F,3,0)</f>
        <v>OE</v>
      </c>
      <c r="C81" s="56" t="str">
        <f t="shared" si="1"/>
        <v>NBIIOE</v>
      </c>
      <c r="D81" s="2">
        <v>204196752750</v>
      </c>
      <c r="E81" t="s">
        <v>4</v>
      </c>
      <c r="F81" t="s">
        <v>91</v>
      </c>
      <c r="G81" t="str">
        <f>VLOOKUP(_xlfn.CONCAT(D81,E81,F81),'Mapping Table'!D:H,4,0)</f>
        <v>CCB</v>
      </c>
      <c r="H81" t="str">
        <f>VLOOKUP(_xlfn.CONCAT(D81,E81,F81),'Mapping Table'!D:H,5,0)</f>
        <v>bau</v>
      </c>
      <c r="I81" s="3">
        <v>208.0097943257</v>
      </c>
      <c r="J81" s="3">
        <v>153.5512617096</v>
      </c>
      <c r="K81" s="3">
        <v>133.88971215940001</v>
      </c>
      <c r="L81" s="3">
        <v>127.6690258495</v>
      </c>
      <c r="M81" s="3">
        <v>131.9193080389</v>
      </c>
      <c r="N81" s="3">
        <v>131.98905933169999</v>
      </c>
    </row>
    <row r="82" spans="1:14" x14ac:dyDescent="0.25">
      <c r="A82" t="str">
        <f>VLOOKUP(_xlfn.CONCAT(D82,E82,F82),'Mapping Table'!D:F,2,0)</f>
        <v>NBII</v>
      </c>
      <c r="B82" t="str">
        <f>VLOOKUP(_xlfn.CONCAT(D82,E82,F82),'Mapping Table'!D:F,3,0)</f>
        <v>IT OPERATIONS</v>
      </c>
      <c r="C82" s="56" t="str">
        <f t="shared" si="1"/>
        <v>NBIIIT OPERATIONS</v>
      </c>
      <c r="D82" s="2">
        <v>204196752750</v>
      </c>
      <c r="E82" t="s">
        <v>4</v>
      </c>
      <c r="F82" t="s">
        <v>58</v>
      </c>
      <c r="G82" t="str">
        <f>VLOOKUP(_xlfn.CONCAT(D82,E82,F82),'Mapping Table'!D:H,4,0)</f>
        <v>Atlasssian</v>
      </c>
      <c r="H82" t="str">
        <f>VLOOKUP(_xlfn.CONCAT(D82,E82,F82),'Mapping Table'!D:H,5,0)</f>
        <v>dev</v>
      </c>
      <c r="I82" s="3">
        <v>224.0399393209</v>
      </c>
      <c r="J82" s="3">
        <v>129.1113187979</v>
      </c>
      <c r="K82" s="3">
        <v>133.05288083939999</v>
      </c>
      <c r="L82" s="3">
        <v>129.0181023378</v>
      </c>
      <c r="M82" s="3">
        <v>132.79444767850001</v>
      </c>
      <c r="N82" s="3">
        <v>132.8737117812</v>
      </c>
    </row>
    <row r="83" spans="1:14" x14ac:dyDescent="0.25">
      <c r="A83" t="str">
        <f>VLOOKUP(_xlfn.CONCAT(D83,E83,F83),'Mapping Table'!D:F,2,0)</f>
        <v>NBII</v>
      </c>
      <c r="B83" t="str">
        <f>VLOOKUP(_xlfn.CONCAT(D83,E83,F83),'Mapping Table'!D:F,3,0)</f>
        <v>OE</v>
      </c>
      <c r="C83" s="56" t="str">
        <f t="shared" si="1"/>
        <v>NBIIOE</v>
      </c>
      <c r="D83" s="2">
        <v>204196752750</v>
      </c>
      <c r="E83" t="s">
        <v>4</v>
      </c>
      <c r="F83" t="s">
        <v>83</v>
      </c>
      <c r="G83" t="str">
        <f>VLOOKUP(_xlfn.CONCAT(D83,E83,F83),'Mapping Table'!D:H,4,0)</f>
        <v>PremDB</v>
      </c>
      <c r="H83" t="str">
        <f>VLOOKUP(_xlfn.CONCAT(D83,E83,F83),'Mapping Table'!D:H,5,0)</f>
        <v>bau</v>
      </c>
      <c r="I83" s="3">
        <v>206.5486232248</v>
      </c>
      <c r="J83" s="3">
        <v>126.334515555</v>
      </c>
      <c r="K83" s="3">
        <v>147.272325376</v>
      </c>
      <c r="L83" s="3">
        <v>125.49351081330001</v>
      </c>
      <c r="M83" s="3">
        <v>142.87049355790001</v>
      </c>
      <c r="N83" s="3">
        <v>130.55194107240001</v>
      </c>
    </row>
    <row r="84" spans="1:14" x14ac:dyDescent="0.25">
      <c r="A84" t="str">
        <f>VLOOKUP(_xlfn.CONCAT(D84,E84,F84),'Mapping Table'!D:F,2,0)</f>
        <v>NBII</v>
      </c>
      <c r="B84" t="str">
        <f>VLOOKUP(_xlfn.CONCAT(D84,E84,F84),'Mapping Table'!D:F,3,0)</f>
        <v>IT SHARED</v>
      </c>
      <c r="C84" s="56" t="str">
        <f t="shared" si="1"/>
        <v>NBIIIT SHARED</v>
      </c>
      <c r="D84" s="2">
        <v>204196752750</v>
      </c>
      <c r="E84" t="s">
        <v>4</v>
      </c>
      <c r="F84" t="s">
        <v>27</v>
      </c>
      <c r="G84" t="str">
        <f>VLOOKUP(_xlfn.CONCAT(D84,E84,F84),'Mapping Table'!D:H,4,0)</f>
        <v>IT Shared</v>
      </c>
      <c r="H84" t="str">
        <f>VLOOKUP(_xlfn.CONCAT(D84,E84,F84),'Mapping Table'!D:H,5,0)</f>
        <v>shr</v>
      </c>
      <c r="I84" s="3">
        <v>136.221640643</v>
      </c>
      <c r="J84" s="3">
        <v>200.86145712379999</v>
      </c>
      <c r="K84" s="3">
        <v>143.1730348538</v>
      </c>
      <c r="L84" s="3">
        <v>120.4061995802</v>
      </c>
      <c r="M84" s="3">
        <v>123.86208914229999</v>
      </c>
      <c r="N84" s="3">
        <v>124.75460723099999</v>
      </c>
    </row>
    <row r="85" spans="1:14" x14ac:dyDescent="0.25">
      <c r="A85" t="str">
        <f>VLOOKUP(_xlfn.CONCAT(D85,E85,F85),'Mapping Table'!D:F,2,0)</f>
        <v>NBII</v>
      </c>
      <c r="B85" t="str">
        <f>VLOOKUP(_xlfn.CONCAT(D85,E85,F85),'Mapping Table'!D:F,3,0)</f>
        <v>OE</v>
      </c>
      <c r="C85" s="56" t="str">
        <f t="shared" si="1"/>
        <v>NBIIOE</v>
      </c>
      <c r="D85" s="2">
        <v>204196752750</v>
      </c>
      <c r="E85" t="s">
        <v>4</v>
      </c>
      <c r="F85" t="s">
        <v>123</v>
      </c>
      <c r="G85" t="str">
        <f>VLOOKUP(_xlfn.CONCAT(D85,E85,F85),'Mapping Table'!D:H,4,0)</f>
        <v>GE SW</v>
      </c>
      <c r="H85" t="str">
        <f>VLOOKUP(_xlfn.CONCAT(D85,E85,F85),'Mapping Table'!D:H,5,0)</f>
        <v>bau</v>
      </c>
      <c r="I85" s="3">
        <v>140.04239524210001</v>
      </c>
      <c r="J85" s="3">
        <v>135.66110772019999</v>
      </c>
      <c r="K85" s="3">
        <v>141.3111461341</v>
      </c>
      <c r="L85" s="3">
        <v>137.27452267730001</v>
      </c>
      <c r="M85" s="3">
        <v>140.96979602339999</v>
      </c>
      <c r="N85" s="3">
        <v>140.30304551410001</v>
      </c>
    </row>
    <row r="86" spans="1:14" x14ac:dyDescent="0.25">
      <c r="A86" t="str">
        <f>VLOOKUP(_xlfn.CONCAT(D86,E86,F86),'Mapping Table'!D:F,2,0)</f>
        <v>NBII</v>
      </c>
      <c r="B86" t="str">
        <f>VLOOKUP(_xlfn.CONCAT(D86,E86,F86),'Mapping Table'!D:F,3,0)</f>
        <v>OE</v>
      </c>
      <c r="C86" s="56" t="str">
        <f t="shared" si="1"/>
        <v>NBIIOE</v>
      </c>
      <c r="D86" s="2">
        <v>204196752750</v>
      </c>
      <c r="E86" t="s">
        <v>4</v>
      </c>
      <c r="F86" t="s">
        <v>96</v>
      </c>
      <c r="G86" t="str">
        <f>VLOOKUP(_xlfn.CONCAT(D86,E86,F86),'Mapping Table'!D:H,4,0)</f>
        <v>Notification Framework</v>
      </c>
      <c r="H86" t="str">
        <f>VLOOKUP(_xlfn.CONCAT(D86,E86,F86),'Mapping Table'!D:H,5,0)</f>
        <v>bau</v>
      </c>
      <c r="I86" s="3">
        <v>178.89731702180001</v>
      </c>
      <c r="J86" s="3">
        <v>125.97103972310001</v>
      </c>
      <c r="K86" s="3">
        <v>112.93103279650001</v>
      </c>
      <c r="L86" s="3">
        <v>107.7981390086</v>
      </c>
      <c r="M86" s="3">
        <v>111.1179862149</v>
      </c>
      <c r="N86" s="3">
        <v>111.1476692999</v>
      </c>
    </row>
    <row r="87" spans="1:14" x14ac:dyDescent="0.25">
      <c r="A87" t="str">
        <f>VLOOKUP(_xlfn.CONCAT(D87,E87,F87),'Mapping Table'!D:F,2,0)</f>
        <v>NBII</v>
      </c>
      <c r="B87" t="str">
        <f>VLOOKUP(_xlfn.CONCAT(D87,E87,F87),'Mapping Table'!D:F,3,0)</f>
        <v>DECC</v>
      </c>
      <c r="C87" s="56" t="str">
        <f t="shared" si="1"/>
        <v>NBIIDECC</v>
      </c>
      <c r="D87" s="2">
        <v>204196752750</v>
      </c>
      <c r="E87" t="s">
        <v>4</v>
      </c>
      <c r="F87" t="s">
        <v>108</v>
      </c>
      <c r="G87" t="str">
        <f>VLOOKUP(_xlfn.CONCAT(D87,E87,F87),'Mapping Table'!D:H,4,0)</f>
        <v>SecurePortal</v>
      </c>
      <c r="H87" t="str">
        <f>VLOOKUP(_xlfn.CONCAT(D87,E87,F87),'Mapping Table'!D:H,5,0)</f>
        <v>dev</v>
      </c>
      <c r="I87" s="3">
        <v>148.76403665879999</v>
      </c>
      <c r="J87" s="3">
        <v>95.134243980600004</v>
      </c>
      <c r="K87" s="3">
        <v>90.565690837999995</v>
      </c>
      <c r="L87" s="3">
        <v>87.228781119999994</v>
      </c>
      <c r="M87" s="3">
        <v>90.243075736799995</v>
      </c>
      <c r="N87" s="3">
        <v>90.107111118000006</v>
      </c>
    </row>
    <row r="88" spans="1:14" x14ac:dyDescent="0.25">
      <c r="A88" t="str">
        <f>VLOOKUP(_xlfn.CONCAT(D88,E88,F88),'Mapping Table'!D:F,2,0)</f>
        <v>NBII</v>
      </c>
      <c r="B88" t="str">
        <f>VLOOKUP(_xlfn.CONCAT(D88,E88,F88),'Mapping Table'!D:F,3,0)</f>
        <v>OE</v>
      </c>
      <c r="C88" s="56" t="str">
        <f t="shared" si="1"/>
        <v>NBIIOE</v>
      </c>
      <c r="D88" s="2">
        <v>204196752750</v>
      </c>
      <c r="E88" t="s">
        <v>4</v>
      </c>
      <c r="F88" t="s">
        <v>114</v>
      </c>
      <c r="G88" t="str">
        <f>VLOOKUP(_xlfn.CONCAT(D88,E88,F88),'Mapping Table'!D:H,4,0)</f>
        <v>SP Portal</v>
      </c>
      <c r="H88" t="str">
        <f>VLOOKUP(_xlfn.CONCAT(D88,E88,F88),'Mapping Table'!D:H,5,0)</f>
        <v>bau</v>
      </c>
      <c r="I88" s="3">
        <v>138.7799536876</v>
      </c>
      <c r="J88" s="3">
        <v>87.108853541100004</v>
      </c>
      <c r="K88" s="3">
        <v>90.093515374500001</v>
      </c>
      <c r="L88" s="3">
        <v>87.295722206899995</v>
      </c>
      <c r="M88" s="3">
        <v>90.2150166168</v>
      </c>
      <c r="N88" s="3">
        <v>90.042311356699997</v>
      </c>
    </row>
    <row r="89" spans="1:14" x14ac:dyDescent="0.25">
      <c r="A89" t="str">
        <f>VLOOKUP(_xlfn.CONCAT(D89,E89,F89),'Mapping Table'!D:F,2,0)</f>
        <v>NBII</v>
      </c>
      <c r="B89" t="str">
        <f>VLOOKUP(_xlfn.CONCAT(D89,E89,F89),'Mapping Table'!D:F,3,0)</f>
        <v>OE</v>
      </c>
      <c r="C89" s="56" t="str">
        <f t="shared" si="1"/>
        <v>NBIIOE</v>
      </c>
      <c r="D89" s="2">
        <v>204196752750</v>
      </c>
      <c r="E89" t="s">
        <v>4</v>
      </c>
      <c r="F89" t="s">
        <v>124</v>
      </c>
      <c r="G89" t="str">
        <f>VLOOKUP(_xlfn.CONCAT(D89,E89,F89),'Mapping Table'!D:H,4,0)</f>
        <v>Testing</v>
      </c>
      <c r="H89" t="str">
        <f>VLOOKUP(_xlfn.CONCAT(D89,E89,F89),'Mapping Table'!D:H,5,0)</f>
        <v>bau</v>
      </c>
      <c r="I89" s="3">
        <v>119.03870170659999</v>
      </c>
      <c r="J89" s="3">
        <v>76.558115100899997</v>
      </c>
      <c r="K89" s="3">
        <v>78.155855752799994</v>
      </c>
      <c r="L89" s="3">
        <v>76.476527042599997</v>
      </c>
      <c r="M89" s="3">
        <v>79.384618833800005</v>
      </c>
      <c r="N89" s="3">
        <v>79.169095821100001</v>
      </c>
    </row>
    <row r="90" spans="1:14" x14ac:dyDescent="0.25">
      <c r="A90" t="str">
        <f>VLOOKUP(_xlfn.CONCAT(D90,E90,F90),'Mapping Table'!D:F,2,0)</f>
        <v>NBII</v>
      </c>
      <c r="B90" t="str">
        <f>VLOOKUP(_xlfn.CONCAT(D90,E90,F90),'Mapping Table'!D:F,3,0)</f>
        <v>OE</v>
      </c>
      <c r="C90" s="56" t="str">
        <f t="shared" si="1"/>
        <v>NBIIOE</v>
      </c>
      <c r="D90" s="2">
        <v>204196752750</v>
      </c>
      <c r="E90" t="s">
        <v>4</v>
      </c>
      <c r="F90" t="s">
        <v>183</v>
      </c>
      <c r="G90" t="str">
        <f>VLOOKUP(_xlfn.CONCAT(D90,E90,F90),'Mapping Table'!D:H,4,0)</f>
        <v>OE Miscellaneous</v>
      </c>
      <c r="H90" t="str">
        <f>VLOOKUP(_xlfn.CONCAT(D90,E90,F90),'Mapping Table'!D:H,5,0)</f>
        <v>bau</v>
      </c>
      <c r="I90" s="3">
        <v>98.039763980000004</v>
      </c>
      <c r="J90" s="3">
        <v>91.188763640000005</v>
      </c>
      <c r="K90" s="3">
        <v>76.194687259999995</v>
      </c>
      <c r="L90" s="3">
        <v>66.934845999999993</v>
      </c>
      <c r="M90" s="3">
        <v>59.214726640000002</v>
      </c>
      <c r="N90" s="3">
        <v>96.594702580000003</v>
      </c>
    </row>
    <row r="91" spans="1:14" x14ac:dyDescent="0.25">
      <c r="A91" t="str">
        <f>VLOOKUP(_xlfn.CONCAT(D91,E91,F91),'Mapping Table'!D:F,2,0)</f>
        <v>NBII</v>
      </c>
      <c r="B91" t="str">
        <f>VLOOKUP(_xlfn.CONCAT(D91,E91,F91),'Mapping Table'!D:F,3,0)</f>
        <v>MARKETING</v>
      </c>
      <c r="C91" s="56" t="str">
        <f t="shared" si="1"/>
        <v>NBIIMARKETING</v>
      </c>
      <c r="D91" s="2">
        <v>204196752750</v>
      </c>
      <c r="E91" t="s">
        <v>4</v>
      </c>
      <c r="F91" t="s">
        <v>125</v>
      </c>
      <c r="G91" t="str">
        <f>VLOOKUP(_xlfn.CONCAT(D91,E91,F91),'Mapping Table'!D:H,4,0)</f>
        <v>Public Portal</v>
      </c>
      <c r="H91" t="str">
        <f>VLOOKUP(_xlfn.CONCAT(D91,E91,F91),'Mapping Table'!D:H,5,0)</f>
        <v>dev</v>
      </c>
      <c r="I91" s="3">
        <v>89.631452632199995</v>
      </c>
      <c r="J91" s="3">
        <v>74.642347945599994</v>
      </c>
      <c r="K91" s="3">
        <v>77.341034745399995</v>
      </c>
      <c r="L91" s="3">
        <v>75.009717311800003</v>
      </c>
      <c r="M91" s="3">
        <v>77.264022872599995</v>
      </c>
      <c r="N91" s="3">
        <v>76.980985732199997</v>
      </c>
    </row>
    <row r="92" spans="1:14" x14ac:dyDescent="0.25">
      <c r="A92" t="str">
        <f>VLOOKUP(_xlfn.CONCAT(D92,E92,F92),'Mapping Table'!D:F,2,0)</f>
        <v>NBII</v>
      </c>
      <c r="B92" t="str">
        <f>VLOOKUP(_xlfn.CONCAT(D92,E92,F92),'Mapping Table'!D:F,3,0)</f>
        <v>OE</v>
      </c>
      <c r="C92" s="56" t="str">
        <f t="shared" si="1"/>
        <v>NBIIOE</v>
      </c>
      <c r="D92" s="2">
        <v>204196752750</v>
      </c>
      <c r="E92" t="s">
        <v>4</v>
      </c>
      <c r="F92" t="s">
        <v>487</v>
      </c>
      <c r="G92" t="str">
        <f>VLOOKUP(_xlfn.CONCAT(D92,E92,F92),'Mapping Table'!D:H,4,0)</f>
        <v>GE Abstraction</v>
      </c>
      <c r="H92" t="str">
        <f>VLOOKUP(_xlfn.CONCAT(D92,E92,F92),'Mapping Table'!D:H,5,0)</f>
        <v>dev</v>
      </c>
      <c r="I92" s="3">
        <v>0</v>
      </c>
      <c r="J92" s="3">
        <v>46.426293186300001</v>
      </c>
      <c r="K92" s="3">
        <v>84.842986753399998</v>
      </c>
      <c r="L92" s="3">
        <v>82.1321363104</v>
      </c>
      <c r="M92" s="3">
        <v>84.786210706000006</v>
      </c>
      <c r="N92" s="3">
        <v>84.829506196599993</v>
      </c>
    </row>
    <row r="93" spans="1:14" x14ac:dyDescent="0.25">
      <c r="A93" t="str">
        <f>VLOOKUP(_xlfn.CONCAT(D93,E93,F93),'Mapping Table'!D:F,2,0)</f>
        <v>NBII</v>
      </c>
      <c r="B93" t="str">
        <f>VLOOKUP(_xlfn.CONCAT(D93,E93,F93),'Mapping Table'!D:F,3,0)</f>
        <v>NETWORK OPERATIONS</v>
      </c>
      <c r="C93" s="56" t="str">
        <f t="shared" si="1"/>
        <v>NBIINETWORK OPERATIONS</v>
      </c>
      <c r="D93" s="2">
        <v>204196752750</v>
      </c>
      <c r="E93" t="s">
        <v>4</v>
      </c>
      <c r="F93" t="s">
        <v>151</v>
      </c>
      <c r="G93" t="str">
        <f>VLOOKUP(_xlfn.CONCAT(D93,E93,F93),'Mapping Table'!D:H,4,0)</f>
        <v>Nokia</v>
      </c>
      <c r="H93" t="str">
        <f>VLOOKUP(_xlfn.CONCAT(D93,E93,F93),'Mapping Table'!D:H,5,0)</f>
        <v>dev</v>
      </c>
      <c r="I93" s="3">
        <v>56.246406250900002</v>
      </c>
      <c r="J93" s="3">
        <v>54.432002858899999</v>
      </c>
      <c r="K93" s="3">
        <v>56.246411109999997</v>
      </c>
      <c r="L93" s="3">
        <v>54.432000444400003</v>
      </c>
      <c r="M93" s="3">
        <v>56.246400000000001</v>
      </c>
      <c r="N93" s="3">
        <v>56.246402888600002</v>
      </c>
    </row>
    <row r="94" spans="1:14" x14ac:dyDescent="0.25">
      <c r="A94" t="str">
        <f>VLOOKUP(_xlfn.CONCAT(D94,E94,F94),'Mapping Table'!D:F,2,0)</f>
        <v>NBII</v>
      </c>
      <c r="B94" t="str">
        <f>VLOOKUP(_xlfn.CONCAT(D94,E94,F94),'Mapping Table'!D:F,3,0)</f>
        <v>IT SHARED</v>
      </c>
      <c r="C94" s="56" t="str">
        <f t="shared" si="1"/>
        <v>NBIIIT SHARED</v>
      </c>
      <c r="D94" s="2">
        <v>204196752750</v>
      </c>
      <c r="E94" t="s">
        <v>4</v>
      </c>
      <c r="F94" t="s">
        <v>187</v>
      </c>
      <c r="G94" t="str">
        <f>VLOOKUP(_xlfn.CONCAT(D94,E94,F94),'Mapping Table'!D:H,4,0)</f>
        <v>Backups</v>
      </c>
      <c r="H94" t="str">
        <f>VLOOKUP(_xlfn.CONCAT(D94,E94,F94),'Mapping Table'!D:H,5,0)</f>
        <v>bau</v>
      </c>
      <c r="I94" s="3">
        <v>53.316961322099999</v>
      </c>
      <c r="J94" s="3">
        <v>50.405287463000001</v>
      </c>
      <c r="K94" s="3">
        <v>50.426956393099999</v>
      </c>
      <c r="L94" s="3">
        <v>52.952986404999997</v>
      </c>
      <c r="M94" s="3">
        <v>51.098579963799999</v>
      </c>
      <c r="N94" s="3">
        <v>50.256242030899998</v>
      </c>
    </row>
    <row r="95" spans="1:14" x14ac:dyDescent="0.25">
      <c r="A95" t="str">
        <f>VLOOKUP(_xlfn.CONCAT(D95,E95,F95),'Mapping Table'!D:F,2,0)</f>
        <v>NBII</v>
      </c>
      <c r="B95" t="str">
        <f>VLOOKUP(_xlfn.CONCAT(D95,E95,F95),'Mapping Table'!D:F,3,0)</f>
        <v>OE</v>
      </c>
      <c r="C95" s="56" t="str">
        <f t="shared" si="1"/>
        <v>NBIIOE</v>
      </c>
      <c r="D95" s="2">
        <v>204196752750</v>
      </c>
      <c r="E95" t="s">
        <v>4</v>
      </c>
      <c r="F95" t="s">
        <v>49</v>
      </c>
      <c r="G95" t="str">
        <f>VLOOKUP(_xlfn.CONCAT(D95,E95,F95),'Mapping Table'!D:H,4,0)</f>
        <v>Testing</v>
      </c>
      <c r="H95" t="str">
        <f>VLOOKUP(_xlfn.CONCAT(D95,E95,F95),'Mapping Table'!D:H,5,0)</f>
        <v>bau</v>
      </c>
      <c r="I95" s="3">
        <v>44.000000040000003</v>
      </c>
      <c r="J95" s="3">
        <v>44.000000063999998</v>
      </c>
      <c r="K95" s="3">
        <v>44.000000040000003</v>
      </c>
      <c r="L95" s="3">
        <v>44.000000063999998</v>
      </c>
      <c r="M95" s="3">
        <v>44.000000040000003</v>
      </c>
      <c r="N95" s="3">
        <v>43.572986150699997</v>
      </c>
    </row>
    <row r="96" spans="1:14" x14ac:dyDescent="0.25">
      <c r="A96" t="str">
        <f>VLOOKUP(_xlfn.CONCAT(D96,E96,F96),'Mapping Table'!D:F,2,0)</f>
        <v>NBII</v>
      </c>
      <c r="B96" t="str">
        <f>VLOOKUP(_xlfn.CONCAT(D96,E96,F96),'Mapping Table'!D:F,3,0)</f>
        <v>OE</v>
      </c>
      <c r="C96" s="56" t="str">
        <f t="shared" si="1"/>
        <v>NBIIOE</v>
      </c>
      <c r="D96" s="2">
        <v>204196752750</v>
      </c>
      <c r="E96" t="s">
        <v>4</v>
      </c>
      <c r="F96" t="s">
        <v>165</v>
      </c>
      <c r="G96" t="str">
        <f>VLOOKUP(_xlfn.CONCAT(D96,E96,F96),'Mapping Table'!D:H,4,0)</f>
        <v>GE SW</v>
      </c>
      <c r="H96" t="str">
        <f>VLOOKUP(_xlfn.CONCAT(D96,E96,F96),'Mapping Table'!D:H,5,0)</f>
        <v>bau</v>
      </c>
      <c r="I96" s="3">
        <v>38.499999979199998</v>
      </c>
      <c r="J96" s="3">
        <v>38.499999983999999</v>
      </c>
      <c r="K96" s="3">
        <v>38.499999979199998</v>
      </c>
      <c r="L96" s="3">
        <v>38.499999983999999</v>
      </c>
      <c r="M96" s="3">
        <v>38.499999979199998</v>
      </c>
      <c r="N96" s="3">
        <v>38.131932849800002</v>
      </c>
    </row>
    <row r="97" spans="1:14" x14ac:dyDescent="0.25">
      <c r="A97" t="str">
        <f>VLOOKUP(_xlfn.CONCAT(D97,E97,F97),'Mapping Table'!D:F,2,0)</f>
        <v>NBII</v>
      </c>
      <c r="B97" t="str">
        <f>VLOOKUP(_xlfn.CONCAT(D97,E97,F97),'Mapping Table'!D:F,3,0)</f>
        <v>OE</v>
      </c>
      <c r="C97" s="56" t="str">
        <f t="shared" si="1"/>
        <v>NBIIOE</v>
      </c>
      <c r="D97" s="2">
        <v>204196752750</v>
      </c>
      <c r="E97" t="s">
        <v>4</v>
      </c>
      <c r="F97" t="s">
        <v>52</v>
      </c>
      <c r="G97" t="str">
        <f>VLOOKUP(_xlfn.CONCAT(D97,E97,F97),'Mapping Table'!D:H,4,0)</f>
        <v>Testing</v>
      </c>
      <c r="H97" t="str">
        <f>VLOOKUP(_xlfn.CONCAT(D97,E97,F97),'Mapping Table'!D:H,5,0)</f>
        <v>bau</v>
      </c>
      <c r="I97" s="3">
        <v>48.924180647500002</v>
      </c>
      <c r="J97" s="3">
        <v>29.370442272999998</v>
      </c>
      <c r="K97" s="3">
        <v>30.1801751209</v>
      </c>
      <c r="L97" s="3">
        <v>29.386225273699999</v>
      </c>
      <c r="M97" s="3">
        <v>30.0392785437</v>
      </c>
      <c r="N97" s="3">
        <v>30.078759484900001</v>
      </c>
    </row>
    <row r="98" spans="1:14" x14ac:dyDescent="0.25">
      <c r="A98" t="str">
        <f>VLOOKUP(_xlfn.CONCAT(D98,E98,F98),'Mapping Table'!D:F,2,0)</f>
        <v>NBII</v>
      </c>
      <c r="B98" t="str">
        <f>VLOOKUP(_xlfn.CONCAT(D98,E98,F98),'Mapping Table'!D:F,3,0)</f>
        <v>IT SHARED</v>
      </c>
      <c r="C98" s="56" t="str">
        <f t="shared" si="1"/>
        <v>NBIIIT SHARED</v>
      </c>
      <c r="D98" s="2">
        <v>204196752750</v>
      </c>
      <c r="E98" t="s">
        <v>4</v>
      </c>
      <c r="F98" t="s">
        <v>57</v>
      </c>
      <c r="G98" t="str">
        <f>VLOOKUP(_xlfn.CONCAT(D98,E98,F98),'Mapping Table'!D:H,4,0)</f>
        <v>Backups</v>
      </c>
      <c r="H98" t="str">
        <f>VLOOKUP(_xlfn.CONCAT(D98,E98,F98),'Mapping Table'!D:H,5,0)</f>
        <v>adm</v>
      </c>
      <c r="I98" s="3">
        <v>27.3092229668</v>
      </c>
      <c r="J98" s="3">
        <v>29.481176875500001</v>
      </c>
      <c r="K98" s="3">
        <v>30.368044335499999</v>
      </c>
      <c r="L98" s="3">
        <v>30.750247031600001</v>
      </c>
      <c r="M98" s="3">
        <v>31.203532032599998</v>
      </c>
      <c r="N98" s="3">
        <v>31.139388623599999</v>
      </c>
    </row>
    <row r="99" spans="1:14" x14ac:dyDescent="0.25">
      <c r="A99" t="str">
        <f>VLOOKUP(_xlfn.CONCAT(D99,E99,F99),'Mapping Table'!D:F,2,0)</f>
        <v>NBII</v>
      </c>
      <c r="B99" t="str">
        <f>VLOOKUP(_xlfn.CONCAT(D99,E99,F99),'Mapping Table'!D:F,3,0)</f>
        <v>OE</v>
      </c>
      <c r="C99" s="56" t="str">
        <f t="shared" si="1"/>
        <v>NBIIOE</v>
      </c>
      <c r="D99" s="2">
        <v>204196752750</v>
      </c>
      <c r="E99" t="s">
        <v>4</v>
      </c>
      <c r="F99" t="s">
        <v>181</v>
      </c>
      <c r="G99" t="str">
        <f>VLOOKUP(_xlfn.CONCAT(D99,E99,F99),'Mapping Table'!D:H,4,0)</f>
        <v>CCB Adapter</v>
      </c>
      <c r="H99" t="str">
        <f>VLOOKUP(_xlfn.CONCAT(D99,E99,F99),'Mapping Table'!D:H,5,0)</f>
        <v>bau</v>
      </c>
      <c r="I99" s="3">
        <v>45.497858852599997</v>
      </c>
      <c r="J99" s="3">
        <v>44.2882209976</v>
      </c>
      <c r="K99" s="3">
        <v>21.107122623199999</v>
      </c>
      <c r="L99" s="3">
        <v>18.231711888100001</v>
      </c>
      <c r="M99" s="3">
        <v>18.8393018312</v>
      </c>
      <c r="N99" s="3">
        <v>18.842224797099998</v>
      </c>
    </row>
    <row r="100" spans="1:14" x14ac:dyDescent="0.25">
      <c r="A100" t="str">
        <f>VLOOKUP(_xlfn.CONCAT(D100,E100,F100),'Mapping Table'!D:F,2,0)</f>
        <v>NBII</v>
      </c>
      <c r="B100" t="str">
        <f>VLOOKUP(_xlfn.CONCAT(D100,E100,F100),'Mapping Table'!D:F,3,0)</f>
        <v>OE</v>
      </c>
      <c r="C100" s="56" t="str">
        <f t="shared" si="1"/>
        <v>NBIIOE</v>
      </c>
      <c r="D100" s="2">
        <v>204196752750</v>
      </c>
      <c r="E100" t="s">
        <v>4</v>
      </c>
      <c r="F100" t="s">
        <v>169</v>
      </c>
      <c r="G100" t="str">
        <f>VLOOKUP(_xlfn.CONCAT(D100,E100,F100),'Mapping Table'!D:H,4,0)</f>
        <v>GE SW</v>
      </c>
      <c r="H100" t="str">
        <f>VLOOKUP(_xlfn.CONCAT(D100,E100,F100),'Mapping Table'!D:H,5,0)</f>
        <v>bau</v>
      </c>
      <c r="I100" s="3">
        <v>35.574470285099999</v>
      </c>
      <c r="J100" s="3">
        <v>25.138939201500001</v>
      </c>
      <c r="K100" s="3">
        <v>19.0051785241</v>
      </c>
      <c r="L100" s="3">
        <v>18.447939632800001</v>
      </c>
      <c r="M100" s="3">
        <v>18.8947609861</v>
      </c>
      <c r="N100" s="3">
        <v>18.906958810700001</v>
      </c>
    </row>
    <row r="101" spans="1:14" x14ac:dyDescent="0.25">
      <c r="A101" t="str">
        <f>VLOOKUP(_xlfn.CONCAT(D101,E101,F101),'Mapping Table'!D:F,2,0)</f>
        <v>NBII</v>
      </c>
      <c r="B101" t="str">
        <f>VLOOKUP(_xlfn.CONCAT(D101,E101,F101),'Mapping Table'!D:F,3,0)</f>
        <v>OE</v>
      </c>
      <c r="C101" s="56" t="str">
        <f t="shared" si="1"/>
        <v>NBIIOE</v>
      </c>
      <c r="D101" s="2">
        <v>204196752750</v>
      </c>
      <c r="E101" t="s">
        <v>4</v>
      </c>
      <c r="F101" t="s">
        <v>149</v>
      </c>
      <c r="G101" t="str">
        <f>VLOOKUP(_xlfn.CONCAT(D101,E101,F101),'Mapping Table'!D:H,4,0)</f>
        <v>GE SW</v>
      </c>
      <c r="H101" t="str">
        <f>VLOOKUP(_xlfn.CONCAT(D101,E101,F101),'Mapping Table'!D:H,5,0)</f>
        <v>bau</v>
      </c>
      <c r="I101" s="3">
        <v>23</v>
      </c>
      <c r="J101" s="3">
        <v>40.754836269999998</v>
      </c>
      <c r="K101" s="3">
        <v>40.748985759999997</v>
      </c>
      <c r="L101" s="3">
        <v>0</v>
      </c>
      <c r="M101" s="3">
        <v>0</v>
      </c>
      <c r="N101" s="3">
        <v>0</v>
      </c>
    </row>
    <row r="102" spans="1:14" x14ac:dyDescent="0.25">
      <c r="A102" t="str">
        <f>VLOOKUP(_xlfn.CONCAT(D102,E102,F102),'Mapping Table'!D:F,2,0)</f>
        <v>NBII</v>
      </c>
      <c r="B102" t="str">
        <f>VLOOKUP(_xlfn.CONCAT(D102,E102,F102),'Mapping Table'!D:F,3,0)</f>
        <v>OE</v>
      </c>
      <c r="C102" s="56" t="str">
        <f t="shared" si="1"/>
        <v>NBIIOE</v>
      </c>
      <c r="D102" s="2">
        <v>204196752750</v>
      </c>
      <c r="E102" t="s">
        <v>4</v>
      </c>
      <c r="F102" t="s">
        <v>144</v>
      </c>
      <c r="G102" t="str">
        <f>VLOOKUP(_xlfn.CONCAT(D102,E102,F102),'Mapping Table'!D:H,4,0)</f>
        <v>Testing</v>
      </c>
      <c r="H102" t="str">
        <f>VLOOKUP(_xlfn.CONCAT(D102,E102,F102),'Mapping Table'!D:H,5,0)</f>
        <v>bau</v>
      </c>
      <c r="I102" s="3">
        <v>31.316698240000001</v>
      </c>
      <c r="J102" s="3">
        <v>37.971691970000002</v>
      </c>
      <c r="K102" s="3">
        <v>32.043630970000002</v>
      </c>
      <c r="L102" s="3">
        <v>0</v>
      </c>
      <c r="M102" s="3">
        <v>0</v>
      </c>
      <c r="N102" s="3">
        <v>0</v>
      </c>
    </row>
    <row r="103" spans="1:14" x14ac:dyDescent="0.25">
      <c r="A103" t="str">
        <f>VLOOKUP(_xlfn.CONCAT(D103,E103,F103),'Mapping Table'!D:F,2,0)</f>
        <v>NBII</v>
      </c>
      <c r="B103" t="str">
        <f>VLOOKUP(_xlfn.CONCAT(D103,E103,F103),'Mapping Table'!D:F,3,0)</f>
        <v>OE</v>
      </c>
      <c r="C103" s="56" t="str">
        <f t="shared" si="1"/>
        <v>NBIIOE</v>
      </c>
      <c r="D103" s="2">
        <v>204196752750</v>
      </c>
      <c r="E103" t="s">
        <v>4</v>
      </c>
      <c r="F103" t="s">
        <v>218</v>
      </c>
      <c r="G103" t="str">
        <f>VLOOKUP(_xlfn.CONCAT(D103,E103,F103),'Mapping Table'!D:H,4,0)</f>
        <v>OE Miscellaneous</v>
      </c>
      <c r="H103" t="str">
        <f>VLOOKUP(_xlfn.CONCAT(D103,E103,F103),'Mapping Table'!D:H,5,0)</f>
        <v>bau</v>
      </c>
      <c r="I103" s="3">
        <v>11.791873023000001</v>
      </c>
      <c r="J103" s="3">
        <v>11.4445932383</v>
      </c>
      <c r="K103" s="3">
        <v>11.875776481200001</v>
      </c>
      <c r="L103" s="3">
        <v>11.4525644671</v>
      </c>
      <c r="M103" s="3">
        <v>11.8778444729</v>
      </c>
      <c r="N103" s="3">
        <v>11.810132770299999</v>
      </c>
    </row>
    <row r="104" spans="1:14" x14ac:dyDescent="0.25">
      <c r="A104" t="str">
        <f>VLOOKUP(_xlfn.CONCAT(D104,E104,F104),'Mapping Table'!D:F,2,0)</f>
        <v>NBII</v>
      </c>
      <c r="B104" t="str">
        <f>VLOOKUP(_xlfn.CONCAT(D104,E104,F104),'Mapping Table'!D:F,3,0)</f>
        <v>OE</v>
      </c>
      <c r="C104" s="56" t="str">
        <f t="shared" si="1"/>
        <v>NBIIOE</v>
      </c>
      <c r="D104" s="2">
        <v>204196752750</v>
      </c>
      <c r="E104" t="s">
        <v>4</v>
      </c>
      <c r="F104" t="s">
        <v>229</v>
      </c>
      <c r="G104" t="str">
        <f>VLOOKUP(_xlfn.CONCAT(D104,E104,F104),'Mapping Table'!D:H,4,0)</f>
        <v>Snaplogic</v>
      </c>
      <c r="H104" t="str">
        <f>VLOOKUP(_xlfn.CONCAT(D104,E104,F104),'Mapping Table'!D:H,5,0)</f>
        <v>bau</v>
      </c>
      <c r="I104" s="3">
        <v>9.9999999144</v>
      </c>
      <c r="J104" s="3">
        <v>10.000000008000001</v>
      </c>
      <c r="K104" s="3">
        <v>9.9999999144</v>
      </c>
      <c r="L104" s="3">
        <v>10.000000008000001</v>
      </c>
      <c r="M104" s="3">
        <v>9.9999999144</v>
      </c>
      <c r="N104" s="3">
        <v>9.9999999144</v>
      </c>
    </row>
    <row r="105" spans="1:14" x14ac:dyDescent="0.25">
      <c r="A105" t="str">
        <f>VLOOKUP(_xlfn.CONCAT(D105,E105,F105),'Mapping Table'!D:F,2,0)</f>
        <v>NBII</v>
      </c>
      <c r="B105" t="str">
        <f>VLOOKUP(_xlfn.CONCAT(D105,E105,F105),'Mapping Table'!D:F,3,0)</f>
        <v>IT OPERATIONS</v>
      </c>
      <c r="C105" s="56" t="str">
        <f t="shared" si="1"/>
        <v>NBIIIT OPERATIONS</v>
      </c>
      <c r="D105" s="2">
        <v>204196752750</v>
      </c>
      <c r="E105" t="s">
        <v>4</v>
      </c>
      <c r="F105" t="s">
        <v>37</v>
      </c>
      <c r="G105" t="str">
        <f>VLOOKUP(_xlfn.CONCAT(D105,E105,F105),'Mapping Table'!D:H,4,0)</f>
        <v>Atlasssian</v>
      </c>
      <c r="H105" t="str">
        <f>VLOOKUP(_xlfn.CONCAT(D105,E105,F105),'Mapping Table'!D:H,5,0)</f>
        <v>prd</v>
      </c>
      <c r="I105" s="3">
        <v>6.1378447848000004</v>
      </c>
      <c r="J105" s="3">
        <v>9.8266959419000006</v>
      </c>
      <c r="K105" s="3">
        <v>10.285524153500001</v>
      </c>
      <c r="L105" s="3">
        <v>10.0820712698</v>
      </c>
      <c r="M105" s="3">
        <v>10.536580366900001</v>
      </c>
      <c r="N105" s="3">
        <v>10.819316557600001</v>
      </c>
    </row>
    <row r="106" spans="1:14" x14ac:dyDescent="0.25">
      <c r="A106" t="str">
        <f>VLOOKUP(_xlfn.CONCAT(D106,E106,F106),'Mapping Table'!D:F,2,0)</f>
        <v>NBII</v>
      </c>
      <c r="B106" t="str">
        <f>VLOOKUP(_xlfn.CONCAT(D106,E106,F106),'Mapping Table'!D:F,3,0)</f>
        <v>OE</v>
      </c>
      <c r="C106" s="56" t="str">
        <f t="shared" si="1"/>
        <v>NBIIOE</v>
      </c>
      <c r="D106" s="2">
        <v>204196752750</v>
      </c>
      <c r="E106" t="s">
        <v>4</v>
      </c>
      <c r="F106" t="s">
        <v>239</v>
      </c>
      <c r="G106" t="str">
        <f>VLOOKUP(_xlfn.CONCAT(D106,E106,F106),'Mapping Table'!D:H,4,0)</f>
        <v>GE SW</v>
      </c>
      <c r="H106" t="str">
        <f>VLOOKUP(_xlfn.CONCAT(D106,E106,F106),'Mapping Table'!D:H,5,0)</f>
        <v>bau</v>
      </c>
      <c r="I106" s="3">
        <v>6.6676884684999997</v>
      </c>
      <c r="J106" s="3">
        <v>6.4129945252000002</v>
      </c>
      <c r="K106" s="3">
        <v>6.6044155256000003</v>
      </c>
      <c r="L106" s="3">
        <v>6.4020632187000004</v>
      </c>
      <c r="M106" s="3">
        <v>6.6420658872000002</v>
      </c>
      <c r="N106" s="3">
        <v>6.6582541808000002</v>
      </c>
    </row>
    <row r="107" spans="1:14" x14ac:dyDescent="0.25">
      <c r="A107" t="str">
        <f>VLOOKUP(_xlfn.CONCAT(D107,E107,F107),'Mapping Table'!D:F,2,0)</f>
        <v>NBII</v>
      </c>
      <c r="B107" t="str">
        <f>VLOOKUP(_xlfn.CONCAT(D107,E107,F107),'Mapping Table'!D:F,3,0)</f>
        <v>OE</v>
      </c>
      <c r="C107" s="56" t="str">
        <f t="shared" si="1"/>
        <v>NBIIOE</v>
      </c>
      <c r="D107" s="2">
        <v>204196752750</v>
      </c>
      <c r="E107" t="s">
        <v>4</v>
      </c>
      <c r="F107" t="s">
        <v>196</v>
      </c>
      <c r="G107" t="str">
        <f>VLOOKUP(_xlfn.CONCAT(D107,E107,F107),'Mapping Table'!D:H,4,0)</f>
        <v>PremDB</v>
      </c>
      <c r="H107" t="str">
        <f>VLOOKUP(_xlfn.CONCAT(D107,E107,F107),'Mapping Table'!D:H,5,0)</f>
        <v>bau</v>
      </c>
      <c r="I107" s="3">
        <v>18.748799999999999</v>
      </c>
      <c r="J107" s="3">
        <v>18.143999999999998</v>
      </c>
      <c r="K107" s="3">
        <v>1.5624</v>
      </c>
      <c r="L107" s="3">
        <v>0</v>
      </c>
      <c r="M107" s="3">
        <v>0</v>
      </c>
      <c r="N107" s="3">
        <v>0</v>
      </c>
    </row>
    <row r="108" spans="1:14" x14ac:dyDescent="0.25">
      <c r="A108" t="str">
        <f>VLOOKUP(_xlfn.CONCAT(D108,E108,F108),'Mapping Table'!D:F,2,0)</f>
        <v>NBII</v>
      </c>
      <c r="B108" t="str">
        <f>VLOOKUP(_xlfn.CONCAT(D108,E108,F108),'Mapping Table'!D:F,3,0)</f>
        <v>OE</v>
      </c>
      <c r="C108" s="56" t="str">
        <f t="shared" si="1"/>
        <v>NBIIOE</v>
      </c>
      <c r="D108" s="2">
        <v>204196752750</v>
      </c>
      <c r="E108" t="s">
        <v>4</v>
      </c>
      <c r="F108" t="s">
        <v>32</v>
      </c>
      <c r="G108" t="str">
        <f>VLOOKUP(_xlfn.CONCAT(D108,E108,F108),'Mapping Table'!D:H,4,0)</f>
        <v>GE SW</v>
      </c>
      <c r="H108" t="str">
        <f>VLOOKUP(_xlfn.CONCAT(D108,E108,F108),'Mapping Table'!D:H,5,0)</f>
        <v>ioe</v>
      </c>
      <c r="I108" s="3">
        <v>8.3166829599999996</v>
      </c>
      <c r="J108" s="3">
        <v>8.3169679999999993</v>
      </c>
      <c r="K108" s="3">
        <v>8.3147850400000003</v>
      </c>
      <c r="L108" s="3">
        <v>0</v>
      </c>
      <c r="M108" s="3">
        <v>0</v>
      </c>
      <c r="N108" s="3">
        <v>0</v>
      </c>
    </row>
    <row r="109" spans="1:14" x14ac:dyDescent="0.25">
      <c r="A109" t="str">
        <f>VLOOKUP(_xlfn.CONCAT(D109,E109,F109),'Mapping Table'!D:F,2,0)</f>
        <v>NBII</v>
      </c>
      <c r="B109" t="str">
        <f>VLOOKUP(_xlfn.CONCAT(D109,E109,F109),'Mapping Table'!D:F,3,0)</f>
        <v>IT OPERATIONS</v>
      </c>
      <c r="C109" s="56" t="str">
        <f t="shared" si="1"/>
        <v>NBIIIT OPERATIONS</v>
      </c>
      <c r="D109" s="2">
        <v>204196752750</v>
      </c>
      <c r="E109" t="s">
        <v>4</v>
      </c>
      <c r="F109" t="s">
        <v>127</v>
      </c>
      <c r="G109" t="str">
        <f>VLOOKUP(_xlfn.CONCAT(D109,E109,F109),'Mapping Table'!D:H,4,0)</f>
        <v>OE Support</v>
      </c>
      <c r="H109" t="str">
        <f>VLOOKUP(_xlfn.CONCAT(D109,E109,F109),'Mapping Table'!D:H,5,0)</f>
        <v>dev</v>
      </c>
      <c r="I109" s="3">
        <v>0.66147461169999999</v>
      </c>
      <c r="J109" s="3">
        <v>0.66147461100000005</v>
      </c>
      <c r="K109" s="3">
        <v>0.66147461169999999</v>
      </c>
      <c r="L109" s="3">
        <v>0.64263590650000002</v>
      </c>
      <c r="M109" s="3">
        <v>0.5000000013</v>
      </c>
      <c r="N109" s="3">
        <v>0.5000000013</v>
      </c>
    </row>
    <row r="110" spans="1:14" x14ac:dyDescent="0.25">
      <c r="A110" t="str">
        <f>VLOOKUP(_xlfn.CONCAT(D110,E110,F110),'Mapping Table'!D:F,2,0)</f>
        <v>NBII</v>
      </c>
      <c r="B110" t="str">
        <f>VLOOKUP(_xlfn.CONCAT(D110,E110,F110),'Mapping Table'!D:F,3,0)</f>
        <v>OE</v>
      </c>
      <c r="C110" s="56" t="str">
        <f t="shared" si="1"/>
        <v>NBIIOE</v>
      </c>
      <c r="D110" s="2">
        <v>204196752750</v>
      </c>
      <c r="E110" t="s">
        <v>4</v>
      </c>
      <c r="F110" t="s">
        <v>266</v>
      </c>
      <c r="G110" t="str">
        <f>VLOOKUP(_xlfn.CONCAT(D110,E110,F110),'Mapping Table'!D:H,4,0)</f>
        <v>OE Microservices</v>
      </c>
      <c r="H110" t="str">
        <f>VLOOKUP(_xlfn.CONCAT(D110,E110,F110),'Mapping Table'!D:H,5,0)</f>
        <v>bau</v>
      </c>
      <c r="I110" s="3">
        <v>0.1264267885</v>
      </c>
      <c r="J110" s="3">
        <v>0.1021389322</v>
      </c>
      <c r="K110" s="3">
        <v>0.1249755617</v>
      </c>
      <c r="L110" s="3">
        <v>0.11237481100000001</v>
      </c>
      <c r="M110" s="3">
        <v>0.1068184859</v>
      </c>
      <c r="N110" s="3">
        <v>0.25458536980000002</v>
      </c>
    </row>
    <row r="111" spans="1:14" x14ac:dyDescent="0.25">
      <c r="A111" t="str">
        <f>VLOOKUP(_xlfn.CONCAT(D111,E111,F111),'Mapping Table'!D:F,2,0)</f>
        <v>NBII</v>
      </c>
      <c r="B111" t="str">
        <f>VLOOKUP(_xlfn.CONCAT(D111,E111,F111),'Mapping Table'!D:F,3,0)</f>
        <v>OE</v>
      </c>
      <c r="C111" s="56" t="str">
        <f t="shared" si="1"/>
        <v>NBIIOE</v>
      </c>
      <c r="D111" s="2">
        <v>204196752750</v>
      </c>
      <c r="E111" t="s">
        <v>4</v>
      </c>
      <c r="F111" t="s">
        <v>272</v>
      </c>
      <c r="G111" t="str">
        <f>VLOOKUP(_xlfn.CONCAT(D111,E111,F111),'Mapping Table'!D:H,4,0)</f>
        <v>OE Microservices</v>
      </c>
      <c r="H111" t="str">
        <f>VLOOKUP(_xlfn.CONCAT(D111,E111,F111),'Mapping Table'!D:H,5,0)</f>
        <v>bau</v>
      </c>
      <c r="I111" s="3">
        <v>0.13570471640000001</v>
      </c>
      <c r="J111" s="3">
        <v>0.12951544749999999</v>
      </c>
      <c r="K111" s="3">
        <v>0.13342729240000001</v>
      </c>
      <c r="L111" s="3">
        <v>0.1301140788</v>
      </c>
      <c r="M111" s="3">
        <v>0.1356617286</v>
      </c>
      <c r="N111" s="3">
        <v>0.13564840319999999</v>
      </c>
    </row>
    <row r="112" spans="1:14" x14ac:dyDescent="0.25">
      <c r="A112" t="str">
        <f>VLOOKUP(_xlfn.CONCAT(D112,E112,F112),'Mapping Table'!D:F,2,0)</f>
        <v>NBID</v>
      </c>
      <c r="B112" t="str">
        <f>VLOOKUP(_xlfn.CONCAT(D112,E112,F112),'Mapping Table'!D:F,3,0)</f>
        <v>DESIGN</v>
      </c>
      <c r="C112" s="56" t="str">
        <f t="shared" si="1"/>
        <v>NBIDDESIGN</v>
      </c>
      <c r="D112" s="2">
        <v>204196752750</v>
      </c>
      <c r="E112" t="s">
        <v>4</v>
      </c>
      <c r="F112" t="s">
        <v>497</v>
      </c>
      <c r="G112" t="str">
        <f>VLOOKUP(_xlfn.CONCAT(D112,E112,F112),'Mapping Table'!D:H,4,0)</f>
        <v>Arcgis</v>
      </c>
      <c r="H112" t="str">
        <f>VLOOKUP(_xlfn.CONCAT(D112,E112,F112),'Mapping Table'!D:H,5,0)</f>
        <v>bau</v>
      </c>
      <c r="I112" s="3">
        <v>0</v>
      </c>
      <c r="J112" s="3">
        <v>1.667111E-4</v>
      </c>
      <c r="K112" s="3">
        <v>2.3445190000000002E-3</v>
      </c>
      <c r="L112" s="3">
        <v>1.40637035E-2</v>
      </c>
      <c r="M112" s="3">
        <v>4.7266642000000003E-3</v>
      </c>
      <c r="N112" s="3">
        <v>5.8642429999999999E-3</v>
      </c>
    </row>
    <row r="113" spans="1:14" x14ac:dyDescent="0.25">
      <c r="A113" t="str">
        <f>VLOOKUP(_xlfn.CONCAT(D113,E113,F113),'Mapping Table'!D:F,2,0)</f>
        <v>NBII</v>
      </c>
      <c r="B113" t="str">
        <f>VLOOKUP(_xlfn.CONCAT(D113,E113,F113),'Mapping Table'!D:F,3,0)</f>
        <v>OE</v>
      </c>
      <c r="C113" s="56" t="str">
        <f t="shared" si="1"/>
        <v>NBIIOE</v>
      </c>
      <c r="D113" s="2">
        <v>204196752750</v>
      </c>
      <c r="E113" t="s">
        <v>4</v>
      </c>
      <c r="F113" t="s">
        <v>310</v>
      </c>
      <c r="G113" t="str">
        <f>VLOOKUP(_xlfn.CONCAT(D113,E113,F113),'Mapping Table'!D:H,4,0)</f>
        <v>OE Microservices</v>
      </c>
      <c r="H113" t="str">
        <f>VLOOKUP(_xlfn.CONCAT(D113,E113,F113),'Mapping Table'!D:H,5,0)</f>
        <v>bau</v>
      </c>
      <c r="I113" s="3">
        <v>2.568E-3</v>
      </c>
      <c r="J113" s="3">
        <v>2.4740000000000001E-3</v>
      </c>
      <c r="K113" s="3">
        <v>2.4020729000000002E-3</v>
      </c>
      <c r="L113" s="3">
        <v>2.2474999999999999E-3</v>
      </c>
      <c r="M113" s="3">
        <v>2.2239999999999998E-3</v>
      </c>
      <c r="N113" s="3">
        <v>2.6489999999999999E-3</v>
      </c>
    </row>
    <row r="114" spans="1:14" x14ac:dyDescent="0.25">
      <c r="A114" t="str">
        <f>VLOOKUP(_xlfn.CONCAT(D114,E114,F114),'Mapping Table'!D:F,2,0)</f>
        <v>NBII</v>
      </c>
      <c r="B114" t="str">
        <f>VLOOKUP(_xlfn.CONCAT(D114,E114,F114),'Mapping Table'!D:F,3,0)</f>
        <v>OE</v>
      </c>
      <c r="C114" s="56" t="str">
        <f t="shared" si="1"/>
        <v>NBIIOE</v>
      </c>
      <c r="D114" s="2">
        <v>204196752750</v>
      </c>
      <c r="E114" t="s">
        <v>4</v>
      </c>
      <c r="F114" t="s">
        <v>341</v>
      </c>
      <c r="G114" t="str">
        <f>VLOOKUP(_xlfn.CONCAT(D114,E114,F114),'Mapping Table'!D:H,4,0)</f>
        <v>MTLS</v>
      </c>
      <c r="H114" t="str">
        <f>VLOOKUP(_xlfn.CONCAT(D114,E114,F114),'Mapping Table'!D:H,5,0)</f>
        <v>bau</v>
      </c>
      <c r="I114" s="3">
        <v>8.040632E-4</v>
      </c>
      <c r="J114" s="3">
        <v>7.9456920000000003E-4</v>
      </c>
      <c r="K114" s="3">
        <v>8.3983270000000001E-4</v>
      </c>
      <c r="L114" s="3">
        <v>8.3183789999999997E-4</v>
      </c>
      <c r="M114" s="3">
        <v>8.2931140000000003E-4</v>
      </c>
      <c r="N114" s="3">
        <v>3.6882333000000001E-3</v>
      </c>
    </row>
    <row r="115" spans="1:14" x14ac:dyDescent="0.25">
      <c r="A115" t="str">
        <f>VLOOKUP(_xlfn.CONCAT(D115,E115,F115),'Mapping Table'!D:F,2,0)</f>
        <v>NBII</v>
      </c>
      <c r="B115" t="str">
        <f>VLOOKUP(_xlfn.CONCAT(D115,E115,F115),'Mapping Table'!D:F,3,0)</f>
        <v>IT SHARED</v>
      </c>
      <c r="C115" s="56" t="str">
        <f t="shared" si="1"/>
        <v>NBIIIT SHARED</v>
      </c>
      <c r="D115" s="2">
        <v>204196752750</v>
      </c>
      <c r="E115" t="s">
        <v>4</v>
      </c>
      <c r="F115" t="s">
        <v>135</v>
      </c>
      <c r="G115" t="str">
        <f>VLOOKUP(_xlfn.CONCAT(D115,E115,F115),'Mapping Table'!D:H,4,0)</f>
        <v>IT Shared</v>
      </c>
      <c r="H115" t="str">
        <f>VLOOKUP(_xlfn.CONCAT(D115,E115,F115),'Mapping Table'!D:H,5,0)</f>
        <v>bau</v>
      </c>
      <c r="I115" s="3">
        <v>1.253E-3</v>
      </c>
      <c r="J115" s="3">
        <v>1.214E-3</v>
      </c>
      <c r="K115" s="3">
        <v>1.256E-3</v>
      </c>
      <c r="L115" s="3">
        <v>1.2225000000000001E-3</v>
      </c>
      <c r="M115" s="3">
        <v>1.2639999999999999E-3</v>
      </c>
      <c r="N115" s="3">
        <v>1.519E-3</v>
      </c>
    </row>
    <row r="116" spans="1:14" x14ac:dyDescent="0.25">
      <c r="A116" t="str">
        <f>VLOOKUP(_xlfn.CONCAT(D116,E116,F116),'Mapping Table'!D:F,2,0)</f>
        <v>NBII</v>
      </c>
      <c r="B116" t="str">
        <f>VLOOKUP(_xlfn.CONCAT(D116,E116,F116),'Mapping Table'!D:F,3,0)</f>
        <v>OE</v>
      </c>
      <c r="C116" s="56" t="str">
        <f t="shared" si="1"/>
        <v>NBIIOE</v>
      </c>
      <c r="D116" s="2">
        <v>204196752750</v>
      </c>
      <c r="E116" t="s">
        <v>4</v>
      </c>
      <c r="F116" t="s">
        <v>325</v>
      </c>
      <c r="G116" t="str">
        <f>VLOOKUP(_xlfn.CONCAT(D116,E116,F116),'Mapping Table'!D:H,4,0)</f>
        <v>Testing</v>
      </c>
      <c r="H116" t="str">
        <f>VLOOKUP(_xlfn.CONCAT(D116,E116,F116),'Mapping Table'!D:H,5,0)</f>
        <v>bau</v>
      </c>
      <c r="I116" s="3">
        <v>4.4733620000000001E-4</v>
      </c>
      <c r="J116" s="3">
        <v>4.5402160000000002E-4</v>
      </c>
      <c r="K116" s="3">
        <v>4.8043689999999997E-4</v>
      </c>
      <c r="L116" s="3">
        <v>5.0363670000000004E-4</v>
      </c>
      <c r="M116" s="3">
        <v>4.6084910000000003E-4</v>
      </c>
      <c r="N116" s="3">
        <v>4.3185083999999997E-3</v>
      </c>
    </row>
    <row r="117" spans="1:14" x14ac:dyDescent="0.25">
      <c r="A117" t="str">
        <f>VLOOKUP(_xlfn.CONCAT(D117,E117,F117),'Mapping Table'!D:F,2,0)</f>
        <v>NBII</v>
      </c>
      <c r="B117" t="str">
        <f>VLOOKUP(_xlfn.CONCAT(D117,E117,F117),'Mapping Table'!D:F,3,0)</f>
        <v>OE</v>
      </c>
      <c r="C117" s="56" t="str">
        <f t="shared" si="1"/>
        <v>NBIIOE</v>
      </c>
      <c r="D117" s="2">
        <v>204196752750</v>
      </c>
      <c r="E117" t="s">
        <v>4</v>
      </c>
      <c r="F117" t="s">
        <v>309</v>
      </c>
      <c r="G117" t="str">
        <f>VLOOKUP(_xlfn.CONCAT(D117,E117,F117),'Mapping Table'!D:H,4,0)</f>
        <v>OE Microservices</v>
      </c>
      <c r="H117" t="str">
        <f>VLOOKUP(_xlfn.CONCAT(D117,E117,F117),'Mapping Table'!D:H,5,0)</f>
        <v>bau</v>
      </c>
      <c r="I117" s="3">
        <v>1.2974002000000001E-3</v>
      </c>
      <c r="J117" s="3">
        <v>7.7526250000000004E-4</v>
      </c>
      <c r="K117" s="3">
        <v>7.7921049999999997E-4</v>
      </c>
      <c r="L117" s="3">
        <v>9.412887E-4</v>
      </c>
      <c r="M117" s="3">
        <v>7.7307190000000005E-4</v>
      </c>
      <c r="N117" s="3">
        <v>8.1322600000000001E-4</v>
      </c>
    </row>
    <row r="118" spans="1:14" x14ac:dyDescent="0.25">
      <c r="A118" t="str">
        <f>VLOOKUP(_xlfn.CONCAT(D118,E118,F118),'Mapping Table'!D:F,2,0)</f>
        <v>NBII</v>
      </c>
      <c r="B118" t="str">
        <f>VLOOKUP(_xlfn.CONCAT(D118,E118,F118),'Mapping Table'!D:F,3,0)</f>
        <v>OE</v>
      </c>
      <c r="C118" s="56" t="str">
        <f t="shared" si="1"/>
        <v>NBIIOE</v>
      </c>
      <c r="D118" s="2">
        <v>204196752750</v>
      </c>
      <c r="E118" t="s">
        <v>4</v>
      </c>
      <c r="F118" t="s">
        <v>313</v>
      </c>
      <c r="G118" t="str">
        <f>VLOOKUP(_xlfn.CONCAT(D118,E118,F118),'Mapping Table'!D:H,4,0)</f>
        <v>OE Microservices</v>
      </c>
      <c r="H118" t="str">
        <f>VLOOKUP(_xlfn.CONCAT(D118,E118,F118),'Mapping Table'!D:H,5,0)</f>
        <v>bau</v>
      </c>
      <c r="I118" s="3">
        <v>1.3320133E-3</v>
      </c>
      <c r="J118" s="3">
        <v>8.8552409999999998E-4</v>
      </c>
      <c r="K118" s="3">
        <v>6.9897299999999998E-4</v>
      </c>
      <c r="L118" s="3">
        <v>6.2300949999999995E-4</v>
      </c>
      <c r="M118" s="3">
        <v>6.1115210000000004E-4</v>
      </c>
      <c r="N118" s="3">
        <v>6.7419340000000004E-4</v>
      </c>
    </row>
    <row r="119" spans="1:14" x14ac:dyDescent="0.25">
      <c r="A119" t="str">
        <f>VLOOKUP(_xlfn.CONCAT(D119,E119,F119),'Mapping Table'!D:F,2,0)</f>
        <v>NBII</v>
      </c>
      <c r="B119" t="str">
        <f>VLOOKUP(_xlfn.CONCAT(D119,E119,F119),'Mapping Table'!D:F,3,0)</f>
        <v>OE</v>
      </c>
      <c r="C119" s="56" t="str">
        <f t="shared" si="1"/>
        <v>NBIIOE</v>
      </c>
      <c r="D119" s="2">
        <v>204196752750</v>
      </c>
      <c r="E119" t="s">
        <v>4</v>
      </c>
      <c r="F119" t="s">
        <v>382</v>
      </c>
      <c r="G119" t="str">
        <f>VLOOKUP(_xlfn.CONCAT(D119,E119,F119),'Mapping Table'!D:H,4,0)</f>
        <v>OE Miscellaneous</v>
      </c>
      <c r="H119" t="str">
        <f>VLOOKUP(_xlfn.CONCAT(D119,E119,F119),'Mapping Table'!D:H,5,0)</f>
        <v>bau</v>
      </c>
      <c r="I119" s="3">
        <v>1.4584900000000001E-4</v>
      </c>
      <c r="J119" s="3">
        <v>1.1616221E-3</v>
      </c>
      <c r="K119" s="3">
        <v>5.0263680000000005E-4</v>
      </c>
      <c r="L119" s="3">
        <v>5.2616559999999998E-4</v>
      </c>
      <c r="M119" s="3">
        <v>6.3564399999999999E-4</v>
      </c>
      <c r="N119" s="3">
        <v>5.8778879999999995E-4</v>
      </c>
    </row>
    <row r="120" spans="1:14" x14ac:dyDescent="0.25">
      <c r="A120" t="str">
        <f>VLOOKUP(_xlfn.CONCAT(D120,E120,F120),'Mapping Table'!D:F,2,0)</f>
        <v>NBII</v>
      </c>
      <c r="B120" t="str">
        <f>VLOOKUP(_xlfn.CONCAT(D120,E120,F120),'Mapping Table'!D:F,3,0)</f>
        <v>IT OPERATIONS</v>
      </c>
      <c r="C120" s="56" t="str">
        <f t="shared" si="1"/>
        <v>NBIIIT OPERATIONS</v>
      </c>
      <c r="D120" s="2">
        <v>204196752750</v>
      </c>
      <c r="E120" t="s">
        <v>4</v>
      </c>
      <c r="F120" t="s">
        <v>329</v>
      </c>
      <c r="G120" t="str">
        <f>VLOOKUP(_xlfn.CONCAT(D120,E120,F120),'Mapping Table'!D:H,4,0)</f>
        <v>Atlasssian</v>
      </c>
      <c r="H120" t="str">
        <f>VLOOKUP(_xlfn.CONCAT(D120,E120,F120),'Mapping Table'!D:H,5,0)</f>
        <v>bau</v>
      </c>
      <c r="I120" s="3">
        <v>3.0124889999999998E-4</v>
      </c>
      <c r="J120" s="3">
        <v>1.850484E-4</v>
      </c>
      <c r="K120" s="3">
        <v>2.1361669999999999E-4</v>
      </c>
      <c r="L120" s="3">
        <v>1.9943860000000001E-4</v>
      </c>
      <c r="M120" s="3">
        <v>1.850613E-4</v>
      </c>
      <c r="N120" s="3">
        <v>1.3535069000000001E-3</v>
      </c>
    </row>
    <row r="121" spans="1:14" x14ac:dyDescent="0.25">
      <c r="A121" t="str">
        <f>VLOOKUP(_xlfn.CONCAT(D121,E121,F121),'Mapping Table'!D:F,2,0)</f>
        <v>NBII</v>
      </c>
      <c r="B121" t="str">
        <f>VLOOKUP(_xlfn.CONCAT(D121,E121,F121),'Mapping Table'!D:F,3,0)</f>
        <v>OE</v>
      </c>
      <c r="C121" s="56" t="str">
        <f t="shared" si="1"/>
        <v>NBIIOE</v>
      </c>
      <c r="D121" s="2">
        <v>204196752750</v>
      </c>
      <c r="E121" t="s">
        <v>4</v>
      </c>
      <c r="F121" t="s">
        <v>352</v>
      </c>
      <c r="G121" t="str">
        <f>VLOOKUP(_xlfn.CONCAT(D121,E121,F121),'Mapping Table'!D:H,4,0)</f>
        <v>OE Microservices</v>
      </c>
      <c r="H121" t="str">
        <f>VLOOKUP(_xlfn.CONCAT(D121,E121,F121),'Mapping Table'!D:H,5,0)</f>
        <v>bau</v>
      </c>
      <c r="I121" s="3">
        <v>1.8297640000000001E-4</v>
      </c>
      <c r="J121" s="3">
        <v>1.5415639999999999E-4</v>
      </c>
      <c r="K121" s="3">
        <v>1.9413310000000001E-4</v>
      </c>
      <c r="L121" s="3">
        <v>1.7333750000000001E-4</v>
      </c>
      <c r="M121" s="3">
        <v>1.533087E-4</v>
      </c>
      <c r="N121" s="3">
        <v>1.5227164E-3</v>
      </c>
    </row>
    <row r="122" spans="1:14" x14ac:dyDescent="0.25">
      <c r="A122" t="str">
        <f>VLOOKUP(_xlfn.CONCAT(D122,E122,F122),'Mapping Table'!D:F,2,0)</f>
        <v>NBII</v>
      </c>
      <c r="B122" t="str">
        <f>VLOOKUP(_xlfn.CONCAT(D122,E122,F122),'Mapping Table'!D:F,3,0)</f>
        <v>OE</v>
      </c>
      <c r="C122" s="56" t="str">
        <f t="shared" si="1"/>
        <v>NBIIOE</v>
      </c>
      <c r="D122" s="2">
        <v>204196752750</v>
      </c>
      <c r="E122" t="s">
        <v>4</v>
      </c>
      <c r="F122" t="s">
        <v>363</v>
      </c>
      <c r="G122" t="str">
        <f>VLOOKUP(_xlfn.CONCAT(D122,E122,F122),'Mapping Table'!D:H,4,0)</f>
        <v>OE Microservices</v>
      </c>
      <c r="H122" t="str">
        <f>VLOOKUP(_xlfn.CONCAT(D122,E122,F122),'Mapping Table'!D:H,5,0)</f>
        <v>bau</v>
      </c>
      <c r="I122" s="3">
        <v>2.05E-5</v>
      </c>
      <c r="J122" s="3">
        <v>3.5958299999999998E-5</v>
      </c>
      <c r="K122" s="3">
        <v>1.5999999999999999E-5</v>
      </c>
      <c r="L122" s="3">
        <v>2.2500000000000001E-5</v>
      </c>
      <c r="M122" s="3">
        <v>2.4000000000000001E-5</v>
      </c>
      <c r="N122" s="3">
        <v>2.7900000000000001E-4</v>
      </c>
    </row>
    <row r="123" spans="1:14" x14ac:dyDescent="0.25">
      <c r="A123" t="str">
        <f>VLOOKUP(_xlfn.CONCAT(D123,E123,F123),'Mapping Table'!D:F,2,0)</f>
        <v>NBII</v>
      </c>
      <c r="B123" t="str">
        <f>VLOOKUP(_xlfn.CONCAT(D123,E123,F123),'Mapping Table'!D:F,3,0)</f>
        <v>OE</v>
      </c>
      <c r="C123" s="56" t="str">
        <f t="shared" si="1"/>
        <v>NBIIOE</v>
      </c>
      <c r="D123" s="2">
        <v>204196752750</v>
      </c>
      <c r="E123" t="s">
        <v>4</v>
      </c>
      <c r="F123" t="s">
        <v>356</v>
      </c>
      <c r="G123" t="str">
        <f>VLOOKUP(_xlfn.CONCAT(D123,E123,F123),'Mapping Table'!D:H,4,0)</f>
        <v>OE Microservices</v>
      </c>
      <c r="H123" t="str">
        <f>VLOOKUP(_xlfn.CONCAT(D123,E123,F123),'Mapping Table'!D:H,5,0)</f>
        <v>bau</v>
      </c>
      <c r="I123" s="3">
        <v>3.1840800000000002E-5</v>
      </c>
      <c r="J123" s="3">
        <v>3.2825399999999999E-5</v>
      </c>
      <c r="K123" s="3">
        <v>3.1698200000000001E-5</v>
      </c>
      <c r="L123" s="3">
        <v>3.15371E-5</v>
      </c>
      <c r="M123" s="3">
        <v>3.1692500000000002E-5</v>
      </c>
      <c r="N123" s="3">
        <v>3.2558100000000003E-5</v>
      </c>
    </row>
    <row r="124" spans="1:14" x14ac:dyDescent="0.25">
      <c r="A124" t="str">
        <f>VLOOKUP(_xlfn.CONCAT(D124,E124,F124),'Mapping Table'!D:F,2,0)</f>
        <v>NBII</v>
      </c>
      <c r="B124" t="str">
        <f>VLOOKUP(_xlfn.CONCAT(D124,E124,F124),'Mapping Table'!D:F,3,0)</f>
        <v>OE</v>
      </c>
      <c r="C124" s="56" t="str">
        <f t="shared" si="1"/>
        <v>NBIIOE</v>
      </c>
      <c r="D124" s="2">
        <v>204196752750</v>
      </c>
      <c r="E124" t="s">
        <v>4</v>
      </c>
      <c r="F124" t="s">
        <v>361</v>
      </c>
      <c r="G124" t="str">
        <f>VLOOKUP(_xlfn.CONCAT(D124,E124,F124),'Mapping Table'!D:H,4,0)</f>
        <v>OE Microservices</v>
      </c>
      <c r="H124" t="str">
        <f>VLOOKUP(_xlfn.CONCAT(D124,E124,F124),'Mapping Table'!D:H,5,0)</f>
        <v>bau</v>
      </c>
      <c r="I124" s="3">
        <v>3.7650600000000002E-5</v>
      </c>
      <c r="J124" s="3">
        <v>3.2848200000000002E-5</v>
      </c>
      <c r="K124" s="3">
        <v>2.50564E-5</v>
      </c>
      <c r="L124" s="3">
        <v>2.6893000000000002E-5</v>
      </c>
      <c r="M124" s="3">
        <v>2.03839E-5</v>
      </c>
      <c r="N124" s="3">
        <v>2.08802E-5</v>
      </c>
    </row>
    <row r="125" spans="1:14" x14ac:dyDescent="0.25">
      <c r="A125" t="str">
        <f>VLOOKUP(_xlfn.CONCAT(D125,E125,F125),'Mapping Table'!D:F,2,0)</f>
        <v>NBII</v>
      </c>
      <c r="B125" t="str">
        <f>VLOOKUP(_xlfn.CONCAT(D125,E125,F125),'Mapping Table'!D:F,3,0)</f>
        <v>OE</v>
      </c>
      <c r="C125" s="56" t="str">
        <f t="shared" si="1"/>
        <v>NBIIOE</v>
      </c>
      <c r="D125" s="2">
        <v>204196752750</v>
      </c>
      <c r="E125" t="s">
        <v>4</v>
      </c>
      <c r="F125" t="s">
        <v>380</v>
      </c>
      <c r="G125" t="str">
        <f>VLOOKUP(_xlfn.CONCAT(D125,E125,F125),'Mapping Table'!D:H,4,0)</f>
        <v>OE Microservices</v>
      </c>
      <c r="H125" t="str">
        <f>VLOOKUP(_xlfn.CONCAT(D125,E125,F125),'Mapping Table'!D:H,5,0)</f>
        <v>bau</v>
      </c>
      <c r="I125" s="3">
        <v>1.23129E-5</v>
      </c>
      <c r="J125" s="3">
        <v>7.4433000000000004E-6</v>
      </c>
      <c r="K125" s="3">
        <v>1.1375999999999999E-6</v>
      </c>
      <c r="L125" s="3">
        <v>1.1490999999999999E-6</v>
      </c>
      <c r="M125" s="3">
        <v>1.1316000000000001E-6</v>
      </c>
      <c r="N125" s="3">
        <v>1.1708000000000001E-6</v>
      </c>
    </row>
    <row r="126" spans="1:14" x14ac:dyDescent="0.25">
      <c r="A126" t="str">
        <f>VLOOKUP(_xlfn.CONCAT(D126,E126,F126),'Mapping Table'!D:F,2,0)</f>
        <v>NBII</v>
      </c>
      <c r="B126" t="str">
        <f>VLOOKUP(_xlfn.CONCAT(D126,E126,F126),'Mapping Table'!D:F,3,0)</f>
        <v>OE</v>
      </c>
      <c r="C126" s="56" t="str">
        <f t="shared" si="1"/>
        <v>NBIIOE</v>
      </c>
      <c r="D126" s="2">
        <v>204196752750</v>
      </c>
      <c r="E126" t="s">
        <v>4</v>
      </c>
      <c r="F126" t="s">
        <v>450</v>
      </c>
      <c r="G126" t="str">
        <f>VLOOKUP(_xlfn.CONCAT(D126,E126,F126),'Mapping Table'!D:H,4,0)</f>
        <v>Billing Query</v>
      </c>
      <c r="H126" t="str">
        <f>VLOOKUP(_xlfn.CONCAT(D126,E126,F126),'Mapping Table'!D:H,5,0)</f>
        <v>dev</v>
      </c>
      <c r="I126" s="3">
        <v>5.6599999999999996E-7</v>
      </c>
      <c r="J126" s="3">
        <v>0</v>
      </c>
      <c r="K126" s="3">
        <v>0</v>
      </c>
      <c r="L126" s="3">
        <v>0</v>
      </c>
      <c r="M126" s="3">
        <v>0</v>
      </c>
      <c r="N126" s="3">
        <v>0</v>
      </c>
    </row>
    <row r="127" spans="1:14" x14ac:dyDescent="0.25">
      <c r="A127" t="str">
        <f>VLOOKUP(_xlfn.CONCAT(D127,E127,F127),'Mapping Table'!D:F,2,0)</f>
        <v>NBII</v>
      </c>
      <c r="B127" t="str">
        <f>VLOOKUP(_xlfn.CONCAT(D127,E127,F127),'Mapping Table'!D:F,3,0)</f>
        <v>OE</v>
      </c>
      <c r="C127" s="56" t="str">
        <f t="shared" si="1"/>
        <v>NBIIOE</v>
      </c>
      <c r="D127" s="2">
        <v>204196752750</v>
      </c>
      <c r="E127" t="s">
        <v>4</v>
      </c>
      <c r="F127" t="s">
        <v>388</v>
      </c>
      <c r="G127" t="str">
        <f>VLOOKUP(_xlfn.CONCAT(D127,E127,F127),'Mapping Table'!D:H,4,0)</f>
        <v>BirthCert</v>
      </c>
      <c r="H127" t="str">
        <f>VLOOKUP(_xlfn.CONCAT(D127,E127,F127),'Mapping Table'!D:H,5,0)</f>
        <v>bau</v>
      </c>
      <c r="I127" s="3">
        <v>3.417E-7</v>
      </c>
      <c r="J127" s="3">
        <v>0</v>
      </c>
      <c r="K127" s="3">
        <v>0</v>
      </c>
      <c r="L127" s="3">
        <v>0</v>
      </c>
      <c r="M127" s="3">
        <v>0</v>
      </c>
      <c r="N127" s="3">
        <v>0</v>
      </c>
    </row>
    <row r="128" spans="1:14" x14ac:dyDescent="0.25">
      <c r="A128" t="str">
        <f>VLOOKUP(_xlfn.CONCAT(D128,E128,F128),'Mapping Table'!D:F,2,0)</f>
        <v>NBII</v>
      </c>
      <c r="B128" t="str">
        <f>VLOOKUP(_xlfn.CONCAT(D128,E128,F128),'Mapping Table'!D:F,3,0)</f>
        <v>OE</v>
      </c>
      <c r="C128" s="56" t="str">
        <f t="shared" si="1"/>
        <v>NBIIOE</v>
      </c>
      <c r="D128" s="2">
        <v>50846046342</v>
      </c>
      <c r="E128" t="s">
        <v>5</v>
      </c>
      <c r="F128" t="s">
        <v>32</v>
      </c>
      <c r="G128" t="str">
        <f>VLOOKUP(_xlfn.CONCAT(D128,E128,F128),'Mapping Table'!D:H,4,0)</f>
        <v>GE SW</v>
      </c>
      <c r="H128" t="str">
        <f>VLOOKUP(_xlfn.CONCAT(D128,E128,F128),'Mapping Table'!D:H,5,0)</f>
        <v>ioe</v>
      </c>
      <c r="I128" s="3">
        <v>3187.0648059320001</v>
      </c>
      <c r="J128" s="3">
        <v>2602.0277115590002</v>
      </c>
      <c r="K128" s="3">
        <v>2814.4394060748</v>
      </c>
      <c r="L128" s="3">
        <v>2798.2350113337002</v>
      </c>
      <c r="M128" s="3">
        <v>2580.0645011728998</v>
      </c>
      <c r="N128" s="3">
        <v>3309.7228869771998</v>
      </c>
    </row>
    <row r="129" spans="1:14" x14ac:dyDescent="0.25">
      <c r="A129" t="str">
        <f>VLOOKUP(_xlfn.CONCAT(D129,E129,F129),'Mapping Table'!D:F,2,0)</f>
        <v>NBII</v>
      </c>
      <c r="B129" t="str">
        <f>VLOOKUP(_xlfn.CONCAT(D129,E129,F129),'Mapping Table'!D:F,3,0)</f>
        <v>OE</v>
      </c>
      <c r="C129" s="56" t="str">
        <f t="shared" si="1"/>
        <v>NBIIOE</v>
      </c>
      <c r="D129" s="2">
        <v>50846046342</v>
      </c>
      <c r="E129" t="s">
        <v>5</v>
      </c>
      <c r="F129" t="s">
        <v>24</v>
      </c>
      <c r="G129" t="str">
        <f>VLOOKUP(_xlfn.CONCAT(D129,E129,F129),'Mapping Table'!D:H,4,0)</f>
        <v>OE Miscellaneous</v>
      </c>
      <c r="H129" t="str">
        <f>VLOOKUP(_xlfn.CONCAT(D129,E129,F129),'Mapping Table'!D:H,5,0)</f>
        <v>ioe</v>
      </c>
      <c r="I129" s="3">
        <v>2308.0598966470002</v>
      </c>
      <c r="J129" s="3">
        <v>2031.4998495473001</v>
      </c>
      <c r="K129" s="3">
        <v>1975.5288819144</v>
      </c>
      <c r="L129" s="3">
        <v>2320.4886022331002</v>
      </c>
      <c r="M129" s="3">
        <v>2061.5271932767</v>
      </c>
      <c r="N129" s="3">
        <v>2269.2487350770002</v>
      </c>
    </row>
    <row r="130" spans="1:14" x14ac:dyDescent="0.25">
      <c r="A130" t="str">
        <f>VLOOKUP(_xlfn.CONCAT(D130,E130,F130),'Mapping Table'!D:F,2,0)</f>
        <v>NBII</v>
      </c>
      <c r="B130" t="str">
        <f>VLOOKUP(_xlfn.CONCAT(D130,E130,F130),'Mapping Table'!D:F,3,0)</f>
        <v>OE</v>
      </c>
      <c r="C130" s="56" t="str">
        <f t="shared" ref="C130:C193" si="2">_xlfn.CONCAT(A130,B130)</f>
        <v>NBIIOE</v>
      </c>
      <c r="D130" s="2">
        <v>50846046342</v>
      </c>
      <c r="E130" t="s">
        <v>5</v>
      </c>
      <c r="F130" t="s">
        <v>192</v>
      </c>
      <c r="G130" t="str">
        <f>VLOOKUP(_xlfn.CONCAT(D130,E130,F130),'Mapping Table'!D:H,4,0)</f>
        <v>MTLS</v>
      </c>
      <c r="H130" t="str">
        <f>VLOOKUP(_xlfn.CONCAT(D130,E130,F130),'Mapping Table'!D:H,5,0)</f>
        <v>ioe</v>
      </c>
      <c r="I130" s="3">
        <v>400.00841146779999</v>
      </c>
      <c r="J130" s="3">
        <v>400.00743146479999</v>
      </c>
      <c r="K130" s="3">
        <v>400.00752847349997</v>
      </c>
      <c r="L130" s="3">
        <v>400.00724862430002</v>
      </c>
      <c r="M130" s="3">
        <v>400.00736722080001</v>
      </c>
      <c r="N130" s="3">
        <v>400.00729776219998</v>
      </c>
    </row>
    <row r="131" spans="1:14" x14ac:dyDescent="0.25">
      <c r="A131" t="str">
        <f>VLOOKUP(_xlfn.CONCAT(D131,E131,F131),'Mapping Table'!D:F,2,0)</f>
        <v>NBII</v>
      </c>
      <c r="B131" t="str">
        <f>VLOOKUP(_xlfn.CONCAT(D131,E131,F131),'Mapping Table'!D:F,3,0)</f>
        <v>OE</v>
      </c>
      <c r="C131" s="56" t="str">
        <f t="shared" si="2"/>
        <v>NBIIOE</v>
      </c>
      <c r="D131" s="2">
        <v>50846046342</v>
      </c>
      <c r="E131" t="s">
        <v>5</v>
      </c>
      <c r="F131" t="s">
        <v>122</v>
      </c>
      <c r="G131" t="str">
        <f>VLOOKUP(_xlfn.CONCAT(D131,E131,F131),'Mapping Table'!D:H,4,0)</f>
        <v>GE SW</v>
      </c>
      <c r="H131" t="str">
        <f>VLOOKUP(_xlfn.CONCAT(D131,E131,F131),'Mapping Table'!D:H,5,0)</f>
        <v>ioe</v>
      </c>
      <c r="I131" s="3">
        <v>349.01341463789998</v>
      </c>
      <c r="J131" s="3">
        <v>337.3318214098</v>
      </c>
      <c r="K131" s="3">
        <v>348.77817950010001</v>
      </c>
      <c r="L131" s="3">
        <v>337.27410201790002</v>
      </c>
      <c r="M131" s="3">
        <v>348.11431058099998</v>
      </c>
      <c r="N131" s="3">
        <v>360.6795658007</v>
      </c>
    </row>
    <row r="132" spans="1:14" x14ac:dyDescent="0.25">
      <c r="A132" t="str">
        <f>VLOOKUP(_xlfn.CONCAT(D132,E132,F132),'Mapping Table'!D:F,2,0)</f>
        <v>NBII</v>
      </c>
      <c r="B132" t="str">
        <f>VLOOKUP(_xlfn.CONCAT(D132,E132,F132),'Mapping Table'!D:F,3,0)</f>
        <v>DECC</v>
      </c>
      <c r="C132" s="56" t="str">
        <f t="shared" si="2"/>
        <v>NBIIDECC</v>
      </c>
      <c r="D132" s="2">
        <v>50846046342</v>
      </c>
      <c r="E132" t="s">
        <v>5</v>
      </c>
      <c r="F132" t="s">
        <v>77</v>
      </c>
      <c r="G132" t="str">
        <f>VLOOKUP(_xlfn.CONCAT(D132,E132,F132),'Mapping Table'!D:H,4,0)</f>
        <v>OEDS</v>
      </c>
      <c r="H132" t="str">
        <f>VLOOKUP(_xlfn.CONCAT(D132,E132,F132),'Mapping Table'!D:H,5,0)</f>
        <v>ioe</v>
      </c>
      <c r="I132" s="3">
        <v>333.74970044240001</v>
      </c>
      <c r="J132" s="3">
        <v>323.080448816</v>
      </c>
      <c r="K132" s="3">
        <v>333.66323230889998</v>
      </c>
      <c r="L132" s="3">
        <v>323.08752649659999</v>
      </c>
      <c r="M132" s="3">
        <v>333.65656139340001</v>
      </c>
      <c r="N132" s="3">
        <v>333.65657201890002</v>
      </c>
    </row>
    <row r="133" spans="1:14" x14ac:dyDescent="0.25">
      <c r="A133" t="str">
        <f>VLOOKUP(_xlfn.CONCAT(D133,E133,F133),'Mapping Table'!D:F,2,0)</f>
        <v>NBII</v>
      </c>
      <c r="B133" t="str">
        <f>VLOOKUP(_xlfn.CONCAT(D133,E133,F133),'Mapping Table'!D:F,3,0)</f>
        <v>OE</v>
      </c>
      <c r="C133" s="56" t="str">
        <f t="shared" si="2"/>
        <v>NBIIOE</v>
      </c>
      <c r="D133" s="2">
        <v>50846046342</v>
      </c>
      <c r="E133" t="s">
        <v>5</v>
      </c>
      <c r="F133" t="s">
        <v>79</v>
      </c>
      <c r="G133" t="str">
        <f>VLOOKUP(_xlfn.CONCAT(D133,E133,F133),'Mapping Table'!D:H,4,0)</f>
        <v>Snaplogic</v>
      </c>
      <c r="H133" t="str">
        <f>VLOOKUP(_xlfn.CONCAT(D133,E133,F133),'Mapping Table'!D:H,5,0)</f>
        <v>ioe</v>
      </c>
      <c r="I133" s="3">
        <v>229.12043608420001</v>
      </c>
      <c r="J133" s="3">
        <v>232.13583926609999</v>
      </c>
      <c r="K133" s="3">
        <v>244.71192716460001</v>
      </c>
      <c r="L133" s="3">
        <v>237.14508116760001</v>
      </c>
      <c r="M133" s="3">
        <v>244.3363096045</v>
      </c>
      <c r="N133" s="3">
        <v>244.49214545710001</v>
      </c>
    </row>
    <row r="134" spans="1:14" x14ac:dyDescent="0.25">
      <c r="A134" t="str">
        <f>VLOOKUP(_xlfn.CONCAT(D134,E134,F134),'Mapping Table'!D:F,2,0)</f>
        <v>NBII</v>
      </c>
      <c r="B134" t="str">
        <f>VLOOKUP(_xlfn.CONCAT(D134,E134,F134),'Mapping Table'!D:F,3,0)</f>
        <v>IT SHARED</v>
      </c>
      <c r="C134" s="56" t="str">
        <f t="shared" si="2"/>
        <v>NBIIIT SHARED</v>
      </c>
      <c r="D134" s="2">
        <v>50846046342</v>
      </c>
      <c r="E134" t="s">
        <v>5</v>
      </c>
      <c r="F134" t="s">
        <v>27</v>
      </c>
      <c r="G134" t="str">
        <f>VLOOKUP(_xlfn.CONCAT(D134,E134,F134),'Mapping Table'!D:H,4,0)</f>
        <v>IT Shared</v>
      </c>
      <c r="H134" t="str">
        <f>VLOOKUP(_xlfn.CONCAT(D134,E134,F134),'Mapping Table'!D:H,5,0)</f>
        <v>shr</v>
      </c>
      <c r="I134" s="3">
        <v>226.9677145576</v>
      </c>
      <c r="J134" s="3">
        <v>222.78028415040001</v>
      </c>
      <c r="K134" s="3">
        <v>234.18458172850001</v>
      </c>
      <c r="L134" s="3">
        <v>225.79830181060001</v>
      </c>
      <c r="M134" s="3">
        <v>232.7932954815</v>
      </c>
      <c r="N134" s="3">
        <v>233.49677954520001</v>
      </c>
    </row>
    <row r="135" spans="1:14" x14ac:dyDescent="0.25">
      <c r="A135" t="str">
        <f>VLOOKUP(_xlfn.CONCAT(D135,E135,F135),'Mapping Table'!D:F,2,0)</f>
        <v>NBII</v>
      </c>
      <c r="B135" t="str">
        <f>VLOOKUP(_xlfn.CONCAT(D135,E135,F135),'Mapping Table'!D:F,3,0)</f>
        <v>OE</v>
      </c>
      <c r="C135" s="56" t="str">
        <f t="shared" si="2"/>
        <v>NBIIOE</v>
      </c>
      <c r="D135" s="2">
        <v>50846046342</v>
      </c>
      <c r="E135" t="s">
        <v>5</v>
      </c>
      <c r="F135" t="s">
        <v>84</v>
      </c>
      <c r="G135" t="str">
        <f>VLOOKUP(_xlfn.CONCAT(D135,E135,F135),'Mapping Table'!D:H,4,0)</f>
        <v>PremDB</v>
      </c>
      <c r="H135" t="str">
        <f>VLOOKUP(_xlfn.CONCAT(D135,E135,F135),'Mapping Table'!D:H,5,0)</f>
        <v>ioe</v>
      </c>
      <c r="I135" s="3">
        <v>130.05665493399999</v>
      </c>
      <c r="J135" s="3">
        <v>141.21275794050001</v>
      </c>
      <c r="K135" s="3">
        <v>141.67226632289999</v>
      </c>
      <c r="L135" s="3">
        <v>128.38079560910001</v>
      </c>
      <c r="M135" s="3">
        <v>149.66492149359999</v>
      </c>
      <c r="N135" s="3">
        <v>137.67501550989999</v>
      </c>
    </row>
    <row r="136" spans="1:14" x14ac:dyDescent="0.25">
      <c r="A136" t="str">
        <f>VLOOKUP(_xlfn.CONCAT(D136,E136,F136),'Mapping Table'!D:F,2,0)</f>
        <v>NBII</v>
      </c>
      <c r="B136" t="str">
        <f>VLOOKUP(_xlfn.CONCAT(D136,E136,F136),'Mapping Table'!D:F,3,0)</f>
        <v>OE</v>
      </c>
      <c r="C136" s="56" t="str">
        <f t="shared" si="2"/>
        <v>NBIIOE</v>
      </c>
      <c r="D136" s="2">
        <v>50846046342</v>
      </c>
      <c r="E136" t="s">
        <v>5</v>
      </c>
      <c r="F136" t="s">
        <v>88</v>
      </c>
      <c r="G136" t="str">
        <f>VLOOKUP(_xlfn.CONCAT(D136,E136,F136),'Mapping Table'!D:H,4,0)</f>
        <v>CCB</v>
      </c>
      <c r="H136" t="str">
        <f>VLOOKUP(_xlfn.CONCAT(D136,E136,F136),'Mapping Table'!D:H,5,0)</f>
        <v>ioe</v>
      </c>
      <c r="I136" s="3">
        <v>153.0256207438</v>
      </c>
      <c r="J136" s="3">
        <v>147.6188593514</v>
      </c>
      <c r="K136" s="3">
        <v>131.87169574519999</v>
      </c>
      <c r="L136" s="3">
        <v>127.7882293686</v>
      </c>
      <c r="M136" s="3">
        <v>132.03747504660001</v>
      </c>
      <c r="N136" s="3">
        <v>132.05732546479999</v>
      </c>
    </row>
    <row r="137" spans="1:14" x14ac:dyDescent="0.25">
      <c r="A137" t="str">
        <f>VLOOKUP(_xlfn.CONCAT(D137,E137,F137),'Mapping Table'!D:F,2,0)</f>
        <v>NBII</v>
      </c>
      <c r="B137" t="str">
        <f>VLOOKUP(_xlfn.CONCAT(D137,E137,F137),'Mapping Table'!D:F,3,0)</f>
        <v>OE</v>
      </c>
      <c r="C137" s="56" t="str">
        <f t="shared" si="2"/>
        <v>NBIIOE</v>
      </c>
      <c r="D137" s="2">
        <v>50846046342</v>
      </c>
      <c r="E137" t="s">
        <v>5</v>
      </c>
      <c r="F137" t="s">
        <v>102</v>
      </c>
      <c r="G137" t="str">
        <f>VLOOKUP(_xlfn.CONCAT(D137,E137,F137),'Mapping Table'!D:H,4,0)</f>
        <v>Notification Framework</v>
      </c>
      <c r="H137" t="str">
        <f>VLOOKUP(_xlfn.CONCAT(D137,E137,F137),'Mapping Table'!D:H,5,0)</f>
        <v>ioe</v>
      </c>
      <c r="I137" s="3">
        <v>127.5126333006</v>
      </c>
      <c r="J137" s="3">
        <v>126.8364766083</v>
      </c>
      <c r="K137" s="3">
        <v>132.99709127489999</v>
      </c>
      <c r="L137" s="3">
        <v>128.97831718329999</v>
      </c>
      <c r="M137" s="3">
        <v>133.7362020226</v>
      </c>
      <c r="N137" s="3">
        <v>133.85171117760001</v>
      </c>
    </row>
    <row r="138" spans="1:14" x14ac:dyDescent="0.25">
      <c r="A138" t="str">
        <f>VLOOKUP(_xlfn.CONCAT(D138,E138,F138),'Mapping Table'!D:F,2,0)</f>
        <v>NBII</v>
      </c>
      <c r="B138" t="str">
        <f>VLOOKUP(_xlfn.CONCAT(D138,E138,F138),'Mapping Table'!D:F,3,0)</f>
        <v>DECC</v>
      </c>
      <c r="C138" s="56" t="str">
        <f t="shared" si="2"/>
        <v>NBIIDECC</v>
      </c>
      <c r="D138" s="2">
        <v>50846046342</v>
      </c>
      <c r="E138" t="s">
        <v>5</v>
      </c>
      <c r="F138" t="s">
        <v>109</v>
      </c>
      <c r="G138" t="str">
        <f>VLOOKUP(_xlfn.CONCAT(D138,E138,F138),'Mapping Table'!D:H,4,0)</f>
        <v>SecurePortal</v>
      </c>
      <c r="H138" t="str">
        <f>VLOOKUP(_xlfn.CONCAT(D138,E138,F138),'Mapping Table'!D:H,5,0)</f>
        <v>ioe</v>
      </c>
      <c r="I138" s="3">
        <v>92.698177378400004</v>
      </c>
      <c r="J138" s="3">
        <v>90.373559799800006</v>
      </c>
      <c r="K138" s="3">
        <v>90.013324573700004</v>
      </c>
      <c r="L138" s="3">
        <v>87.234230592000003</v>
      </c>
      <c r="M138" s="3">
        <v>90.107066171300005</v>
      </c>
      <c r="N138" s="3">
        <v>90.113698359500006</v>
      </c>
    </row>
    <row r="139" spans="1:14" x14ac:dyDescent="0.25">
      <c r="A139" t="str">
        <f>VLOOKUP(_xlfn.CONCAT(D139,E139,F139),'Mapping Table'!D:F,2,0)</f>
        <v>NBII</v>
      </c>
      <c r="B139" t="str">
        <f>VLOOKUP(_xlfn.CONCAT(D139,E139,F139),'Mapping Table'!D:F,3,0)</f>
        <v>OE</v>
      </c>
      <c r="C139" s="56" t="str">
        <f t="shared" si="2"/>
        <v>NBIIOE</v>
      </c>
      <c r="D139" s="2">
        <v>50846046342</v>
      </c>
      <c r="E139" t="s">
        <v>5</v>
      </c>
      <c r="F139" t="s">
        <v>225</v>
      </c>
      <c r="G139" t="str">
        <f>VLOOKUP(_xlfn.CONCAT(D139,E139,F139),'Mapping Table'!D:H,4,0)</f>
        <v>GE Abstraction</v>
      </c>
      <c r="H139" t="str">
        <f>VLOOKUP(_xlfn.CONCAT(D139,E139,F139),'Mapping Table'!D:H,5,0)</f>
        <v>ioe</v>
      </c>
      <c r="I139" s="3">
        <v>88.907765145599996</v>
      </c>
      <c r="J139" s="3">
        <v>85.872432590200006</v>
      </c>
      <c r="K139" s="3">
        <v>90.394708047999998</v>
      </c>
      <c r="L139" s="3">
        <v>87.9013005045</v>
      </c>
      <c r="M139" s="3">
        <v>90.442173172300002</v>
      </c>
      <c r="N139" s="3">
        <v>90.529991077999995</v>
      </c>
    </row>
    <row r="140" spans="1:14" x14ac:dyDescent="0.25">
      <c r="A140" t="str">
        <f>VLOOKUP(_xlfn.CONCAT(D140,E140,F140),'Mapping Table'!D:F,2,0)</f>
        <v>NBII</v>
      </c>
      <c r="B140" t="str">
        <f>VLOOKUP(_xlfn.CONCAT(D140,E140,F140),'Mapping Table'!D:F,3,0)</f>
        <v>OE</v>
      </c>
      <c r="C140" s="56" t="str">
        <f t="shared" si="2"/>
        <v>NBIIOE</v>
      </c>
      <c r="D140" s="2">
        <v>50846046342</v>
      </c>
      <c r="E140" t="s">
        <v>5</v>
      </c>
      <c r="F140" t="s">
        <v>117</v>
      </c>
      <c r="G140" t="str">
        <f>VLOOKUP(_xlfn.CONCAT(D140,E140,F140),'Mapping Table'!D:H,4,0)</f>
        <v>SP Portal</v>
      </c>
      <c r="H140" t="str">
        <f>VLOOKUP(_xlfn.CONCAT(D140,E140,F140),'Mapping Table'!D:H,5,0)</f>
        <v>ioe</v>
      </c>
      <c r="I140" s="3">
        <v>85.016722186600006</v>
      </c>
      <c r="J140" s="3">
        <v>85.681902913900004</v>
      </c>
      <c r="K140" s="3">
        <v>90.067632866300002</v>
      </c>
      <c r="L140" s="3">
        <v>87.315459919399999</v>
      </c>
      <c r="M140" s="3">
        <v>90.166975669600006</v>
      </c>
      <c r="N140" s="3">
        <v>90.202722933100006</v>
      </c>
    </row>
    <row r="141" spans="1:14" x14ac:dyDescent="0.25">
      <c r="A141" t="str">
        <f>VLOOKUP(_xlfn.CONCAT(D141,E141,F141),'Mapping Table'!D:F,2,0)</f>
        <v>NBII</v>
      </c>
      <c r="B141" t="str">
        <f>VLOOKUP(_xlfn.CONCAT(D141,E141,F141),'Mapping Table'!D:F,3,0)</f>
        <v>IT SHARED</v>
      </c>
      <c r="C141" s="56" t="str">
        <f t="shared" si="2"/>
        <v>NBIIIT SHARED</v>
      </c>
      <c r="D141" s="2">
        <v>50846046342</v>
      </c>
      <c r="E141" t="s">
        <v>5</v>
      </c>
      <c r="F141" t="s">
        <v>166</v>
      </c>
      <c r="G141" t="str">
        <f>VLOOKUP(_xlfn.CONCAT(D141,E141,F141),'Mapping Table'!D:H,4,0)</f>
        <v>Backups</v>
      </c>
      <c r="H141" t="str">
        <f>VLOOKUP(_xlfn.CONCAT(D141,E141,F141),'Mapping Table'!D:H,5,0)</f>
        <v>shr</v>
      </c>
      <c r="I141" s="3">
        <v>70.774102923499996</v>
      </c>
      <c r="J141" s="3">
        <v>69.163386715800002</v>
      </c>
      <c r="K141" s="3">
        <v>69.613715495899996</v>
      </c>
      <c r="L141" s="3">
        <v>67.2308472271</v>
      </c>
      <c r="M141" s="3">
        <v>64.814734224299997</v>
      </c>
      <c r="N141" s="3">
        <v>71.712477332399999</v>
      </c>
    </row>
    <row r="142" spans="1:14" x14ac:dyDescent="0.25">
      <c r="A142" t="str">
        <f>VLOOKUP(_xlfn.CONCAT(D142,E142,F142),'Mapping Table'!D:F,2,0)</f>
        <v>NBII</v>
      </c>
      <c r="B142" t="str">
        <f>VLOOKUP(_xlfn.CONCAT(D142,E142,F142),'Mapping Table'!D:F,3,0)</f>
        <v>NETWORK OPERATIONS</v>
      </c>
      <c r="C142" s="56" t="str">
        <f t="shared" si="2"/>
        <v>NBIINETWORK OPERATIONS</v>
      </c>
      <c r="D142" s="2">
        <v>50846046342</v>
      </c>
      <c r="E142" t="s">
        <v>5</v>
      </c>
      <c r="F142" t="s">
        <v>147</v>
      </c>
      <c r="G142" t="str">
        <f>VLOOKUP(_xlfn.CONCAT(D142,E142,F142),'Mapping Table'!D:H,4,0)</f>
        <v>Nokia</v>
      </c>
      <c r="H142" t="str">
        <f>VLOOKUP(_xlfn.CONCAT(D142,E142,F142),'Mapping Table'!D:H,5,0)</f>
        <v>ioe</v>
      </c>
      <c r="I142" s="3">
        <v>56.246418738099997</v>
      </c>
      <c r="J142" s="3">
        <v>54.432036275999998</v>
      </c>
      <c r="K142" s="3">
        <v>56.246471917699999</v>
      </c>
      <c r="L142" s="3">
        <v>54.432043901199997</v>
      </c>
      <c r="M142" s="3">
        <v>56.246425772599999</v>
      </c>
      <c r="N142" s="3">
        <v>56.246420760900001</v>
      </c>
    </row>
    <row r="143" spans="1:14" x14ac:dyDescent="0.25">
      <c r="A143" t="str">
        <f>VLOOKUP(_xlfn.CONCAT(D143,E143,F143),'Mapping Table'!D:F,2,0)</f>
        <v>NBII</v>
      </c>
      <c r="B143" t="str">
        <f>VLOOKUP(_xlfn.CONCAT(D143,E143,F143),'Mapping Table'!D:F,3,0)</f>
        <v>OE</v>
      </c>
      <c r="C143" s="56" t="str">
        <f t="shared" si="2"/>
        <v>NBIIOE</v>
      </c>
      <c r="D143" s="2">
        <v>50846046342</v>
      </c>
      <c r="E143" t="s">
        <v>5</v>
      </c>
      <c r="F143" t="s">
        <v>76</v>
      </c>
      <c r="G143" t="str">
        <f>VLOOKUP(_xlfn.CONCAT(D143,E143,F143),'Mapping Table'!D:H,4,0)</f>
        <v>Testing</v>
      </c>
      <c r="H143" t="str">
        <f>VLOOKUP(_xlfn.CONCAT(D143,E143,F143),'Mapping Table'!D:H,5,0)</f>
        <v>ioe</v>
      </c>
      <c r="I143" s="3">
        <v>68.707318490000006</v>
      </c>
      <c r="J143" s="3">
        <v>52.055594929999998</v>
      </c>
      <c r="K143" s="3">
        <v>51.469734870000003</v>
      </c>
      <c r="L143" s="3">
        <v>46.984678549999998</v>
      </c>
      <c r="M143" s="3">
        <v>55.61217276</v>
      </c>
      <c r="N143" s="3">
        <v>37.704515479999998</v>
      </c>
    </row>
    <row r="144" spans="1:14" x14ac:dyDescent="0.25">
      <c r="A144" t="str">
        <f>VLOOKUP(_xlfn.CONCAT(D144,E144,F144),'Mapping Table'!D:F,2,0)</f>
        <v>NBII</v>
      </c>
      <c r="B144" t="str">
        <f>VLOOKUP(_xlfn.CONCAT(D144,E144,F144),'Mapping Table'!D:F,3,0)</f>
        <v>IT SHARED</v>
      </c>
      <c r="C144" s="56" t="str">
        <f t="shared" si="2"/>
        <v>NBIIIT SHARED</v>
      </c>
      <c r="D144" s="2">
        <v>50846046342</v>
      </c>
      <c r="E144" t="s">
        <v>5</v>
      </c>
      <c r="F144" t="s">
        <v>184</v>
      </c>
      <c r="G144" t="str">
        <f>VLOOKUP(_xlfn.CONCAT(D144,E144,F144),'Mapping Table'!D:H,4,0)</f>
        <v>IT Shared</v>
      </c>
      <c r="H144" t="str">
        <f>VLOOKUP(_xlfn.CONCAT(D144,E144,F144),'Mapping Table'!D:H,5,0)</f>
        <v>ioe</v>
      </c>
      <c r="I144" s="3">
        <v>38.445654066899998</v>
      </c>
      <c r="J144" s="3">
        <v>39.889287175299998</v>
      </c>
      <c r="K144" s="3">
        <v>41.143537411700002</v>
      </c>
      <c r="L144" s="3">
        <v>42.358507900500001</v>
      </c>
      <c r="M144" s="3">
        <v>44.475608948999998</v>
      </c>
      <c r="N144" s="3">
        <v>46.029288616000002</v>
      </c>
    </row>
    <row r="145" spans="1:14" x14ac:dyDescent="0.25">
      <c r="A145" t="str">
        <f>VLOOKUP(_xlfn.CONCAT(D145,E145,F145),'Mapping Table'!D:F,2,0)</f>
        <v>NBII</v>
      </c>
      <c r="B145" t="str">
        <f>VLOOKUP(_xlfn.CONCAT(D145,E145,F145),'Mapping Table'!D:F,3,0)</f>
        <v>OE</v>
      </c>
      <c r="C145" s="56" t="str">
        <f t="shared" si="2"/>
        <v>NBIIOE</v>
      </c>
      <c r="D145" s="2">
        <v>50846046342</v>
      </c>
      <c r="E145" t="s">
        <v>5</v>
      </c>
      <c r="F145" t="s">
        <v>160</v>
      </c>
      <c r="G145" t="str">
        <f>VLOOKUP(_xlfn.CONCAT(D145,E145,F145),'Mapping Table'!D:H,4,0)</f>
        <v>GE SW</v>
      </c>
      <c r="H145" t="str">
        <f>VLOOKUP(_xlfn.CONCAT(D145,E145,F145),'Mapping Table'!D:H,5,0)</f>
        <v>ioe</v>
      </c>
      <c r="I145" s="3">
        <v>55.677665359999999</v>
      </c>
      <c r="J145" s="3">
        <v>58.557044879999999</v>
      </c>
      <c r="K145" s="3">
        <v>34.235969279999999</v>
      </c>
      <c r="L145" s="3">
        <v>31.66918656</v>
      </c>
      <c r="M145" s="3">
        <v>24.952033119999999</v>
      </c>
      <c r="N145" s="3">
        <v>9.2693643199999993</v>
      </c>
    </row>
    <row r="146" spans="1:14" x14ac:dyDescent="0.25">
      <c r="A146" t="str">
        <f>VLOOKUP(_xlfn.CONCAT(D146,E146,F146),'Mapping Table'!D:F,2,0)</f>
        <v>NBII</v>
      </c>
      <c r="B146" t="str">
        <f>VLOOKUP(_xlfn.CONCAT(D146,E146,F146),'Mapping Table'!D:F,3,0)</f>
        <v>OE</v>
      </c>
      <c r="C146" s="56" t="str">
        <f t="shared" si="2"/>
        <v>NBIIOE</v>
      </c>
      <c r="D146" s="2">
        <v>50846046342</v>
      </c>
      <c r="E146" t="s">
        <v>5</v>
      </c>
      <c r="F146" t="s">
        <v>159</v>
      </c>
      <c r="G146" t="str">
        <f>VLOOKUP(_xlfn.CONCAT(D146,E146,F146),'Mapping Table'!D:H,4,0)</f>
        <v>CCB Adapter</v>
      </c>
      <c r="H146" t="str">
        <f>VLOOKUP(_xlfn.CONCAT(D146,E146,F146),'Mapping Table'!D:H,5,0)</f>
        <v>ioe</v>
      </c>
      <c r="I146" s="3">
        <v>45.5023024642</v>
      </c>
      <c r="J146" s="3">
        <v>40.0125393127</v>
      </c>
      <c r="K146" s="3">
        <v>18.9613307756</v>
      </c>
      <c r="L146" s="3">
        <v>18.340119958199999</v>
      </c>
      <c r="M146" s="3">
        <v>18.9729898828</v>
      </c>
      <c r="N146" s="3">
        <v>18.978777611799998</v>
      </c>
    </row>
    <row r="147" spans="1:14" x14ac:dyDescent="0.25">
      <c r="A147" t="str">
        <f>VLOOKUP(_xlfn.CONCAT(D147,E147,F147),'Mapping Table'!D:F,2,0)</f>
        <v>NBII</v>
      </c>
      <c r="B147" t="str">
        <f>VLOOKUP(_xlfn.CONCAT(D147,E147,F147),'Mapping Table'!D:F,3,0)</f>
        <v>MARKETING</v>
      </c>
      <c r="C147" s="56" t="str">
        <f t="shared" si="2"/>
        <v>NBIIMARKETING</v>
      </c>
      <c r="D147" s="2">
        <v>50846046342</v>
      </c>
      <c r="E147" t="s">
        <v>5</v>
      </c>
      <c r="F147" t="s">
        <v>137</v>
      </c>
      <c r="G147" t="str">
        <f>VLOOKUP(_xlfn.CONCAT(D147,E147,F147),'Mapping Table'!D:H,4,0)</f>
        <v>Public Portal</v>
      </c>
      <c r="H147" t="str">
        <f>VLOOKUP(_xlfn.CONCAT(D147,E147,F147),'Mapping Table'!D:H,5,0)</f>
        <v>ioe</v>
      </c>
      <c r="I147" s="3">
        <v>37.012459200099997</v>
      </c>
      <c r="J147" s="3">
        <v>20.489107806</v>
      </c>
      <c r="K147" s="3">
        <v>18.770194586399999</v>
      </c>
      <c r="L147" s="3">
        <v>18.151348142500002</v>
      </c>
      <c r="M147" s="3">
        <v>18.759504373999999</v>
      </c>
      <c r="N147" s="3">
        <v>18.81454329</v>
      </c>
    </row>
    <row r="148" spans="1:14" x14ac:dyDescent="0.25">
      <c r="A148" t="str">
        <f>VLOOKUP(_xlfn.CONCAT(D148,E148,F148),'Mapping Table'!D:F,2,0)</f>
        <v>NBII</v>
      </c>
      <c r="B148" t="str">
        <f>VLOOKUP(_xlfn.CONCAT(D148,E148,F148),'Mapping Table'!D:F,3,0)</f>
        <v>OE</v>
      </c>
      <c r="C148" s="56" t="str">
        <f t="shared" si="2"/>
        <v>NBIIOE</v>
      </c>
      <c r="D148" s="2">
        <v>50846046342</v>
      </c>
      <c r="E148" t="s">
        <v>5</v>
      </c>
      <c r="F148" t="s">
        <v>195</v>
      </c>
      <c r="G148" t="str">
        <f>VLOOKUP(_xlfn.CONCAT(D148,E148,F148),'Mapping Table'!D:H,4,0)</f>
        <v>Notification Framework</v>
      </c>
      <c r="H148" t="str">
        <f>VLOOKUP(_xlfn.CONCAT(D148,E148,F148),'Mapping Table'!D:H,5,0)</f>
        <v>ioe</v>
      </c>
      <c r="I148" s="3">
        <v>18.749246400000001</v>
      </c>
      <c r="J148" s="3">
        <v>18.145184282199999</v>
      </c>
      <c r="K148" s="3">
        <v>18.750386420000002</v>
      </c>
      <c r="L148" s="3">
        <v>18.145542199600001</v>
      </c>
      <c r="M148" s="3">
        <v>18.750408631999999</v>
      </c>
      <c r="N148" s="3">
        <v>18.750430219799998</v>
      </c>
    </row>
    <row r="149" spans="1:14" x14ac:dyDescent="0.25">
      <c r="A149" t="str">
        <f>VLOOKUP(_xlfn.CONCAT(D149,E149,F149),'Mapping Table'!D:F,2,0)</f>
        <v>NBII</v>
      </c>
      <c r="B149" t="str">
        <f>VLOOKUP(_xlfn.CONCAT(D149,E149,F149),'Mapping Table'!D:F,3,0)</f>
        <v>OE</v>
      </c>
      <c r="C149" s="56" t="str">
        <f t="shared" si="2"/>
        <v>NBIIOE</v>
      </c>
      <c r="D149" s="2">
        <v>50846046342</v>
      </c>
      <c r="E149" t="s">
        <v>5</v>
      </c>
      <c r="F149" t="s">
        <v>200</v>
      </c>
      <c r="G149" t="str">
        <f>VLOOKUP(_xlfn.CONCAT(D149,E149,F149),'Mapping Table'!D:H,4,0)</f>
        <v>OE Miscellaneous</v>
      </c>
      <c r="H149" t="str">
        <f>VLOOKUP(_xlfn.CONCAT(D149,E149,F149),'Mapping Table'!D:H,5,0)</f>
        <v>ioe</v>
      </c>
      <c r="I149" s="3">
        <v>18.748799999999999</v>
      </c>
      <c r="J149" s="3">
        <v>18.144003223399999</v>
      </c>
      <c r="K149" s="3">
        <v>18.748824904399999</v>
      </c>
      <c r="L149" s="3">
        <v>18.1440245557</v>
      </c>
      <c r="M149" s="3">
        <v>18.748826383600001</v>
      </c>
      <c r="N149" s="3">
        <v>18.748826480000002</v>
      </c>
    </row>
    <row r="150" spans="1:14" x14ac:dyDescent="0.25">
      <c r="A150" t="str">
        <f>VLOOKUP(_xlfn.CONCAT(D150,E150,F150),'Mapping Table'!D:F,2,0)</f>
        <v>NBII</v>
      </c>
      <c r="B150" t="str">
        <f>VLOOKUP(_xlfn.CONCAT(D150,E150,F150),'Mapping Table'!D:F,3,0)</f>
        <v>OE</v>
      </c>
      <c r="C150" s="56" t="str">
        <f t="shared" si="2"/>
        <v>NBIIOE</v>
      </c>
      <c r="D150" s="2">
        <v>50846046342</v>
      </c>
      <c r="E150" t="s">
        <v>5</v>
      </c>
      <c r="F150" t="s">
        <v>248</v>
      </c>
      <c r="G150" t="str">
        <f>VLOOKUP(_xlfn.CONCAT(D150,E150,F150),'Mapping Table'!D:H,4,0)</f>
        <v>OE Miscellaneous</v>
      </c>
      <c r="H150" t="str">
        <f>VLOOKUP(_xlfn.CONCAT(D150,E150,F150),'Mapping Table'!D:H,5,0)</f>
        <v>ioe</v>
      </c>
      <c r="I150" s="3">
        <v>18.601709552799999</v>
      </c>
      <c r="J150" s="3">
        <v>18.001503172300001</v>
      </c>
      <c r="K150" s="3">
        <v>18.601769414300001</v>
      </c>
      <c r="L150" s="3">
        <v>18.001600137899999</v>
      </c>
      <c r="M150" s="3">
        <v>18.601681091700002</v>
      </c>
      <c r="N150" s="3">
        <v>18.601897044099999</v>
      </c>
    </row>
    <row r="151" spans="1:14" x14ac:dyDescent="0.25">
      <c r="A151" t="str">
        <f>VLOOKUP(_xlfn.CONCAT(D151,E151,F151),'Mapping Table'!D:F,2,0)</f>
        <v>NBII</v>
      </c>
      <c r="B151" t="str">
        <f>VLOOKUP(_xlfn.CONCAT(D151,E151,F151),'Mapping Table'!D:F,3,0)</f>
        <v>OE</v>
      </c>
      <c r="C151" s="56" t="str">
        <f t="shared" si="2"/>
        <v>NBIIOE</v>
      </c>
      <c r="D151" s="2">
        <v>50846046342</v>
      </c>
      <c r="E151" t="s">
        <v>5</v>
      </c>
      <c r="F151" t="s">
        <v>219</v>
      </c>
      <c r="G151" t="str">
        <f>VLOOKUP(_xlfn.CONCAT(D151,E151,F151),'Mapping Table'!D:H,4,0)</f>
        <v>Testing</v>
      </c>
      <c r="H151" t="str">
        <f>VLOOKUP(_xlfn.CONCAT(D151,E151,F151),'Mapping Table'!D:H,5,0)</f>
        <v>ioe</v>
      </c>
      <c r="I151" s="3">
        <v>17.275185919999998</v>
      </c>
      <c r="J151" s="3">
        <v>16.634049040000001</v>
      </c>
      <c r="K151" s="3">
        <v>16.63183952</v>
      </c>
      <c r="L151" s="3">
        <v>13.117953440000001</v>
      </c>
      <c r="M151" s="3">
        <v>8.3114334400000001</v>
      </c>
      <c r="N151" s="3">
        <v>8.3095067199999999</v>
      </c>
    </row>
    <row r="152" spans="1:14" x14ac:dyDescent="0.25">
      <c r="A152" t="str">
        <f>VLOOKUP(_xlfn.CONCAT(D152,E152,F152),'Mapping Table'!D:F,2,0)</f>
        <v>NBII</v>
      </c>
      <c r="B152" t="str">
        <f>VLOOKUP(_xlfn.CONCAT(D152,E152,F152),'Mapping Table'!D:F,3,0)</f>
        <v>OE</v>
      </c>
      <c r="C152" s="56" t="str">
        <f t="shared" si="2"/>
        <v>NBIIOE</v>
      </c>
      <c r="D152" s="2">
        <v>50846046342</v>
      </c>
      <c r="E152" t="s">
        <v>5</v>
      </c>
      <c r="F152" t="s">
        <v>300</v>
      </c>
      <c r="G152" t="str">
        <f>VLOOKUP(_xlfn.CONCAT(D152,E152,F152),'Mapping Table'!D:H,4,0)</f>
        <v>OE Microservices</v>
      </c>
      <c r="H152" t="str">
        <f>VLOOKUP(_xlfn.CONCAT(D152,E152,F152),'Mapping Table'!D:H,5,0)</f>
        <v>ioe</v>
      </c>
      <c r="I152" s="3">
        <v>12.6575328151</v>
      </c>
      <c r="J152" s="3">
        <v>12.2448463153</v>
      </c>
      <c r="K152" s="3">
        <v>12.659465883999999</v>
      </c>
      <c r="L152" s="3">
        <v>12.250666900500001</v>
      </c>
      <c r="M152" s="3">
        <v>12.656096397100001</v>
      </c>
      <c r="N152" s="3">
        <v>12.6537590524</v>
      </c>
    </row>
    <row r="153" spans="1:14" x14ac:dyDescent="0.25">
      <c r="A153" t="str">
        <f>VLOOKUP(_xlfn.CONCAT(D153,E153,F153),'Mapping Table'!D:F,2,0)</f>
        <v>NBII</v>
      </c>
      <c r="B153" t="str">
        <f>VLOOKUP(_xlfn.CONCAT(D153,E153,F153),'Mapping Table'!D:F,3,0)</f>
        <v>OE</v>
      </c>
      <c r="C153" s="56" t="str">
        <f t="shared" si="2"/>
        <v>NBIIOE</v>
      </c>
      <c r="D153" s="2">
        <v>50846046342</v>
      </c>
      <c r="E153" t="s">
        <v>5</v>
      </c>
      <c r="F153" t="s">
        <v>302</v>
      </c>
      <c r="G153" t="str">
        <f>VLOOKUP(_xlfn.CONCAT(D153,E153,F153),'Mapping Table'!D:H,4,0)</f>
        <v>Billing Query</v>
      </c>
      <c r="H153" t="str">
        <f>VLOOKUP(_xlfn.CONCAT(D153,E153,F153),'Mapping Table'!D:H,5,0)</f>
        <v>ioe</v>
      </c>
      <c r="I153" s="3">
        <v>12.6504487637</v>
      </c>
      <c r="J153" s="3">
        <v>12.242346199</v>
      </c>
      <c r="K153" s="3">
        <v>12.650468957699999</v>
      </c>
      <c r="L153" s="3">
        <v>12.242345332599999</v>
      </c>
      <c r="M153" s="3">
        <v>12.6504720831</v>
      </c>
      <c r="N153" s="3">
        <v>12.6504150628</v>
      </c>
    </row>
    <row r="154" spans="1:14" x14ac:dyDescent="0.25">
      <c r="A154" t="str">
        <f>VLOOKUP(_xlfn.CONCAT(D154,E154,F154),'Mapping Table'!D:F,2,0)</f>
        <v>NBII</v>
      </c>
      <c r="B154" t="str">
        <f>VLOOKUP(_xlfn.CONCAT(D154,E154,F154),'Mapping Table'!D:F,3,0)</f>
        <v>OE</v>
      </c>
      <c r="C154" s="56" t="str">
        <f t="shared" si="2"/>
        <v>NBIIOE</v>
      </c>
      <c r="D154" s="2">
        <v>50846046342</v>
      </c>
      <c r="E154" t="s">
        <v>5</v>
      </c>
      <c r="F154" t="s">
        <v>311</v>
      </c>
      <c r="G154" t="str">
        <f>VLOOKUP(_xlfn.CONCAT(D154,E154,F154),'Mapping Table'!D:H,4,0)</f>
        <v>OE Microservices</v>
      </c>
      <c r="H154" t="str">
        <f>VLOOKUP(_xlfn.CONCAT(D154,E154,F154),'Mapping Table'!D:H,5,0)</f>
        <v>ioe</v>
      </c>
      <c r="I154" s="3">
        <v>12.650480006800001</v>
      </c>
      <c r="J154" s="3">
        <v>12.242276544699999</v>
      </c>
      <c r="K154" s="3">
        <v>12.6497026764</v>
      </c>
      <c r="L154" s="3">
        <v>12.2416650544</v>
      </c>
      <c r="M154" s="3">
        <v>12.6497169299</v>
      </c>
      <c r="N154" s="3">
        <v>12.650062307900001</v>
      </c>
    </row>
    <row r="155" spans="1:14" x14ac:dyDescent="0.25">
      <c r="A155" t="str">
        <f>VLOOKUP(_xlfn.CONCAT(D155,E155,F155),'Mapping Table'!D:F,2,0)</f>
        <v>NBII</v>
      </c>
      <c r="B155" t="str">
        <f>VLOOKUP(_xlfn.CONCAT(D155,E155,F155),'Mapping Table'!D:F,3,0)</f>
        <v>OE</v>
      </c>
      <c r="C155" s="56" t="str">
        <f t="shared" si="2"/>
        <v>NBIIOE</v>
      </c>
      <c r="D155" s="2">
        <v>50846046342</v>
      </c>
      <c r="E155" t="s">
        <v>5</v>
      </c>
      <c r="F155" t="s">
        <v>345</v>
      </c>
      <c r="G155" t="str">
        <f>VLOOKUP(_xlfn.CONCAT(D155,E155,F155),'Mapping Table'!D:H,4,0)</f>
        <v>OE Microservices</v>
      </c>
      <c r="H155" t="str">
        <f>VLOOKUP(_xlfn.CONCAT(D155,E155,F155),'Mapping Table'!D:H,5,0)</f>
        <v>ioe</v>
      </c>
      <c r="I155" s="3">
        <v>12.648459899400001</v>
      </c>
      <c r="J155" s="3">
        <v>12.240207358099999</v>
      </c>
      <c r="K155" s="3">
        <v>12.648676062</v>
      </c>
      <c r="L155" s="3">
        <v>12.2403961481</v>
      </c>
      <c r="M155" s="3">
        <v>12.6482484849</v>
      </c>
      <c r="N155" s="3">
        <v>12.648209210099999</v>
      </c>
    </row>
    <row r="156" spans="1:14" x14ac:dyDescent="0.25">
      <c r="A156" t="str">
        <f>VLOOKUP(_xlfn.CONCAT(D156,E156,F156),'Mapping Table'!D:F,2,0)</f>
        <v>NBII</v>
      </c>
      <c r="B156" t="str">
        <f>VLOOKUP(_xlfn.CONCAT(D156,E156,F156),'Mapping Table'!D:F,3,0)</f>
        <v>OE</v>
      </c>
      <c r="C156" s="56" t="str">
        <f t="shared" si="2"/>
        <v>NBIIOE</v>
      </c>
      <c r="D156" s="2">
        <v>50846046342</v>
      </c>
      <c r="E156" t="s">
        <v>5</v>
      </c>
      <c r="F156" t="s">
        <v>207</v>
      </c>
      <c r="G156" t="str">
        <f>VLOOKUP(_xlfn.CONCAT(D156,E156,F156),'Mapping Table'!D:H,4,0)</f>
        <v>OE Miscellaneous</v>
      </c>
      <c r="H156" t="str">
        <f>VLOOKUP(_xlfn.CONCAT(D156,E156,F156),'Mapping Table'!D:H,5,0)</f>
        <v>ioe</v>
      </c>
      <c r="I156" s="3">
        <v>11.869005829800001</v>
      </c>
      <c r="J156" s="3">
        <v>11.3762875019</v>
      </c>
      <c r="K156" s="3">
        <v>11.742166222</v>
      </c>
      <c r="L156" s="3">
        <v>11.4471064745</v>
      </c>
      <c r="M156" s="3">
        <v>11.870727867499999</v>
      </c>
      <c r="N156" s="3">
        <v>11.871005568599999</v>
      </c>
    </row>
    <row r="157" spans="1:14" x14ac:dyDescent="0.25">
      <c r="A157" t="str">
        <f>VLOOKUP(_xlfn.CONCAT(D157,E157,F157),'Mapping Table'!D:F,2,0)</f>
        <v>NBII</v>
      </c>
      <c r="B157" t="str">
        <f>VLOOKUP(_xlfn.CONCAT(D157,E157,F157),'Mapping Table'!D:F,3,0)</f>
        <v>OE</v>
      </c>
      <c r="C157" s="56" t="str">
        <f t="shared" si="2"/>
        <v>NBIIOE</v>
      </c>
      <c r="D157" s="2">
        <v>50846046342</v>
      </c>
      <c r="E157" t="s">
        <v>5</v>
      </c>
      <c r="F157" t="s">
        <v>220</v>
      </c>
      <c r="G157" t="str">
        <f>VLOOKUP(_xlfn.CONCAT(D157,E157,F157),'Mapping Table'!D:H,4,0)</f>
        <v>Snaplogic</v>
      </c>
      <c r="H157" t="str">
        <f>VLOOKUP(_xlfn.CONCAT(D157,E157,F157),'Mapping Table'!D:H,5,0)</f>
        <v>ioe</v>
      </c>
      <c r="I157" s="3">
        <v>9.9999999144</v>
      </c>
      <c r="J157" s="3">
        <v>10.000000008000001</v>
      </c>
      <c r="K157" s="3">
        <v>9.9999999144</v>
      </c>
      <c r="L157" s="3">
        <v>10.000000008000001</v>
      </c>
      <c r="M157" s="3">
        <v>9.9999999144</v>
      </c>
      <c r="N157" s="3">
        <v>9.9999999144</v>
      </c>
    </row>
    <row r="158" spans="1:14" x14ac:dyDescent="0.25">
      <c r="A158" t="str">
        <f>VLOOKUP(_xlfn.CONCAT(D158,E158,F158),'Mapping Table'!D:F,2,0)</f>
        <v>NBII</v>
      </c>
      <c r="B158" t="str">
        <f>VLOOKUP(_xlfn.CONCAT(D158,E158,F158),'Mapping Table'!D:F,3,0)</f>
        <v>OE</v>
      </c>
      <c r="C158" s="56" t="str">
        <f t="shared" si="2"/>
        <v>NBIIOE</v>
      </c>
      <c r="D158" s="2">
        <v>50846046342</v>
      </c>
      <c r="E158" t="s">
        <v>5</v>
      </c>
      <c r="F158" t="s">
        <v>234</v>
      </c>
      <c r="G158" t="str">
        <f>VLOOKUP(_xlfn.CONCAT(D158,E158,F158),'Mapping Table'!D:H,4,0)</f>
        <v>GE SW</v>
      </c>
      <c r="H158" t="str">
        <f>VLOOKUP(_xlfn.CONCAT(D158,E158,F158),'Mapping Table'!D:H,5,0)</f>
        <v>ioe</v>
      </c>
      <c r="I158" s="3">
        <v>6.6998250834000004</v>
      </c>
      <c r="J158" s="3">
        <v>6.4367066843999998</v>
      </c>
      <c r="K158" s="3">
        <v>6.6487269691000002</v>
      </c>
      <c r="L158" s="3">
        <v>6.4425341576999999</v>
      </c>
      <c r="M158" s="3">
        <v>6.6846792165000002</v>
      </c>
      <c r="N158" s="3">
        <v>6.6818931709999996</v>
      </c>
    </row>
    <row r="159" spans="1:14" x14ac:dyDescent="0.25">
      <c r="A159" t="str">
        <f>VLOOKUP(_xlfn.CONCAT(D159,E159,F159),'Mapping Table'!D:F,2,0)</f>
        <v>NBII</v>
      </c>
      <c r="B159" t="str">
        <f>VLOOKUP(_xlfn.CONCAT(D159,E159,F159),'Mapping Table'!D:F,3,0)</f>
        <v>OE</v>
      </c>
      <c r="C159" s="56" t="str">
        <f t="shared" si="2"/>
        <v>NBIIOE</v>
      </c>
      <c r="D159" s="2">
        <v>50846046342</v>
      </c>
      <c r="E159" t="s">
        <v>5</v>
      </c>
      <c r="F159" t="s">
        <v>156</v>
      </c>
      <c r="G159" t="str">
        <f>VLOOKUP(_xlfn.CONCAT(D159,E159,F159),'Mapping Table'!D:H,4,0)</f>
        <v>GE SW</v>
      </c>
      <c r="H159" t="str">
        <f>VLOOKUP(_xlfn.CONCAT(D159,E159,F159),'Mapping Table'!D:H,5,0)</f>
        <v>ioe</v>
      </c>
      <c r="I159" s="3">
        <v>11.19796328</v>
      </c>
      <c r="J159" s="3">
        <v>8.3169740000000001</v>
      </c>
      <c r="K159" s="3">
        <v>8.3161490400000009</v>
      </c>
      <c r="L159" s="3">
        <v>8</v>
      </c>
      <c r="M159" s="3">
        <v>0</v>
      </c>
      <c r="N159" s="3">
        <v>0</v>
      </c>
    </row>
    <row r="160" spans="1:14" x14ac:dyDescent="0.25">
      <c r="A160" t="str">
        <f>VLOOKUP(_xlfn.CONCAT(D160,E160,F160),'Mapping Table'!D:F,2,0)</f>
        <v>NBII</v>
      </c>
      <c r="B160" t="str">
        <f>VLOOKUP(_xlfn.CONCAT(D160,E160,F160),'Mapping Table'!D:F,3,0)</f>
        <v>OE</v>
      </c>
      <c r="C160" s="56" t="str">
        <f t="shared" si="2"/>
        <v>NBIIOE</v>
      </c>
      <c r="D160" s="2">
        <v>50846046342</v>
      </c>
      <c r="E160" t="s">
        <v>5</v>
      </c>
      <c r="F160" t="s">
        <v>212</v>
      </c>
      <c r="G160" t="str">
        <f>VLOOKUP(_xlfn.CONCAT(D160,E160,F160),'Mapping Table'!D:H,4,0)</f>
        <v>GE SW</v>
      </c>
      <c r="H160" t="str">
        <f>VLOOKUP(_xlfn.CONCAT(D160,E160,F160),'Mapping Table'!D:H,5,0)</f>
        <v>ioe</v>
      </c>
      <c r="I160" s="3">
        <v>0.18685910310000001</v>
      </c>
      <c r="J160" s="3">
        <v>0.17423601520000001</v>
      </c>
      <c r="K160" s="3">
        <v>0.2232621363</v>
      </c>
      <c r="L160" s="3">
        <v>0.19625682119999999</v>
      </c>
      <c r="M160" s="3">
        <v>0.18109852770000001</v>
      </c>
      <c r="N160" s="3">
        <v>0.23905845780000001</v>
      </c>
    </row>
    <row r="161" spans="1:14" x14ac:dyDescent="0.25">
      <c r="A161" t="str">
        <f>VLOOKUP(_xlfn.CONCAT(D161,E161,F161),'Mapping Table'!D:F,2,0)</f>
        <v>NBII</v>
      </c>
      <c r="B161" t="str">
        <f>VLOOKUP(_xlfn.CONCAT(D161,E161,F161),'Mapping Table'!D:F,3,0)</f>
        <v>OE</v>
      </c>
      <c r="C161" s="56" t="str">
        <f t="shared" si="2"/>
        <v>NBIIOE</v>
      </c>
      <c r="D161" s="2">
        <v>50846046342</v>
      </c>
      <c r="E161" t="s">
        <v>5</v>
      </c>
      <c r="F161" t="s">
        <v>267</v>
      </c>
      <c r="G161" t="str">
        <f>VLOOKUP(_xlfn.CONCAT(D161,E161,F161),'Mapping Table'!D:H,4,0)</f>
        <v>OE Microservices</v>
      </c>
      <c r="H161" t="str">
        <f>VLOOKUP(_xlfn.CONCAT(D161,E161,F161),'Mapping Table'!D:H,5,0)</f>
        <v>ioe</v>
      </c>
      <c r="I161" s="3">
        <v>0.13662303840000001</v>
      </c>
      <c r="J161" s="3">
        <v>0.1328527196</v>
      </c>
      <c r="K161" s="3">
        <v>0.1349590608</v>
      </c>
      <c r="L161" s="3">
        <v>0.1309529153</v>
      </c>
      <c r="M161" s="3">
        <v>0.13703680970000001</v>
      </c>
      <c r="N161" s="3">
        <v>0.13570769429999999</v>
      </c>
    </row>
    <row r="162" spans="1:14" x14ac:dyDescent="0.25">
      <c r="A162" t="str">
        <f>VLOOKUP(_xlfn.CONCAT(D162,E162,F162),'Mapping Table'!D:F,2,0)</f>
        <v>NBII</v>
      </c>
      <c r="B162" t="str">
        <f>VLOOKUP(_xlfn.CONCAT(D162,E162,F162),'Mapping Table'!D:F,3,0)</f>
        <v>IT SHARED</v>
      </c>
      <c r="C162" s="56" t="str">
        <f t="shared" si="2"/>
        <v>NBIIIT SHARED</v>
      </c>
      <c r="D162" s="2">
        <v>50846046342</v>
      </c>
      <c r="E162" t="s">
        <v>5</v>
      </c>
      <c r="F162" t="s">
        <v>278</v>
      </c>
      <c r="G162" t="str">
        <f>VLOOKUP(_xlfn.CONCAT(D162,E162,F162),'Mapping Table'!D:H,4,0)</f>
        <v>IT Shared</v>
      </c>
      <c r="H162" t="str">
        <f>VLOOKUP(_xlfn.CONCAT(D162,E162,F162),'Mapping Table'!D:H,5,0)</f>
        <v>ioe</v>
      </c>
      <c r="I162" s="3">
        <v>3.6439973299999998E-2</v>
      </c>
      <c r="J162" s="3">
        <v>3.3468532299999999E-2</v>
      </c>
      <c r="K162" s="3">
        <v>3.4889601100000001E-2</v>
      </c>
      <c r="L162" s="3">
        <v>3.3733201800000001E-2</v>
      </c>
      <c r="M162" s="3">
        <v>3.4680484900000003E-2</v>
      </c>
      <c r="N162" s="3">
        <v>3.5382829499999997E-2</v>
      </c>
    </row>
    <row r="163" spans="1:14" x14ac:dyDescent="0.25">
      <c r="A163" t="str">
        <f>VLOOKUP(_xlfn.CONCAT(D163,E163,F163),'Mapping Table'!D:F,2,0)</f>
        <v>NBII</v>
      </c>
      <c r="B163" t="str">
        <f>VLOOKUP(_xlfn.CONCAT(D163,E163,F163),'Mapping Table'!D:F,3,0)</f>
        <v>OE</v>
      </c>
      <c r="C163" s="56" t="str">
        <f t="shared" si="2"/>
        <v>NBIIOE</v>
      </c>
      <c r="D163" s="2">
        <v>50846046342</v>
      </c>
      <c r="E163" t="s">
        <v>5</v>
      </c>
      <c r="F163" t="s">
        <v>296</v>
      </c>
      <c r="G163" t="str">
        <f>VLOOKUP(_xlfn.CONCAT(D163,E163,F163),'Mapping Table'!D:H,4,0)</f>
        <v>OE Microservices</v>
      </c>
      <c r="H163" t="str">
        <f>VLOOKUP(_xlfn.CONCAT(D163,E163,F163),'Mapping Table'!D:H,5,0)</f>
        <v>ioe</v>
      </c>
      <c r="I163" s="3">
        <v>6.8453422999999996E-3</v>
      </c>
      <c r="J163" s="3">
        <v>6.6635041000000002E-3</v>
      </c>
      <c r="K163" s="3">
        <v>7.3109914999999999E-3</v>
      </c>
      <c r="L163" s="3">
        <v>6.8067203999999997E-3</v>
      </c>
      <c r="M163" s="3">
        <v>7.2780674000000002E-3</v>
      </c>
      <c r="N163" s="3">
        <v>6.9052198E-3</v>
      </c>
    </row>
    <row r="164" spans="1:14" x14ac:dyDescent="0.25">
      <c r="A164" t="str">
        <f>VLOOKUP(_xlfn.CONCAT(D164,E164,F164),'Mapping Table'!D:F,2,0)</f>
        <v>NBII</v>
      </c>
      <c r="B164" t="str">
        <f>VLOOKUP(_xlfn.CONCAT(D164,E164,F164),'Mapping Table'!D:F,3,0)</f>
        <v>OE</v>
      </c>
      <c r="C164" s="56" t="str">
        <f t="shared" si="2"/>
        <v>NBIIOE</v>
      </c>
      <c r="D164" s="2">
        <v>50846046342</v>
      </c>
      <c r="E164" t="s">
        <v>5</v>
      </c>
      <c r="F164" t="s">
        <v>326</v>
      </c>
      <c r="G164" t="str">
        <f>VLOOKUP(_xlfn.CONCAT(D164,E164,F164),'Mapping Table'!D:H,4,0)</f>
        <v>OE Microservices</v>
      </c>
      <c r="H164" t="str">
        <f>VLOOKUP(_xlfn.CONCAT(D164,E164,F164),'Mapping Table'!D:H,5,0)</f>
        <v>ioe</v>
      </c>
      <c r="I164" s="3">
        <v>4.2753362999999999E-3</v>
      </c>
      <c r="J164" s="3">
        <v>3.5576572000000002E-3</v>
      </c>
      <c r="K164" s="3">
        <v>3.6064062E-3</v>
      </c>
      <c r="L164" s="3">
        <v>3.4063471000000001E-3</v>
      </c>
      <c r="M164" s="3">
        <v>3.4756650000000002E-3</v>
      </c>
      <c r="N164" s="3">
        <v>3.4319168E-3</v>
      </c>
    </row>
    <row r="165" spans="1:14" x14ac:dyDescent="0.25">
      <c r="A165" t="str">
        <f>VLOOKUP(_xlfn.CONCAT(D165,E165,F165),'Mapping Table'!D:F,2,0)</f>
        <v>NBII</v>
      </c>
      <c r="B165" t="str">
        <f>VLOOKUP(_xlfn.CONCAT(D165,E165,F165),'Mapping Table'!D:F,3,0)</f>
        <v>RELEASE MANAGEMENT</v>
      </c>
      <c r="C165" s="56" t="str">
        <f t="shared" si="2"/>
        <v>NBIIRELEASE MANAGEMENT</v>
      </c>
      <c r="D165" s="2">
        <v>50846046342</v>
      </c>
      <c r="E165" t="s">
        <v>5</v>
      </c>
      <c r="F165" t="s">
        <v>362</v>
      </c>
      <c r="G165" t="str">
        <f>VLOOKUP(_xlfn.CONCAT(D165,E165,F165),'Mapping Table'!D:H,4,0)</f>
        <v>Release Mgt</v>
      </c>
      <c r="H165" t="str">
        <f>VLOOKUP(_xlfn.CONCAT(D165,E165,F165),'Mapping Table'!D:H,5,0)</f>
        <v>ioe</v>
      </c>
      <c r="I165" s="3">
        <v>3.8032682999999999E-3</v>
      </c>
      <c r="J165" s="3">
        <v>5.3761970000000005E-4</v>
      </c>
      <c r="K165" s="3">
        <v>0</v>
      </c>
      <c r="L165" s="3">
        <v>0</v>
      </c>
      <c r="M165" s="3">
        <v>0</v>
      </c>
      <c r="N165" s="3">
        <v>0</v>
      </c>
    </row>
    <row r="166" spans="1:14" x14ac:dyDescent="0.25">
      <c r="A166" t="str">
        <f>VLOOKUP(_xlfn.CONCAT(D166,E166,F166),'Mapping Table'!D:F,2,0)</f>
        <v>NBII</v>
      </c>
      <c r="B166" t="str">
        <f>VLOOKUP(_xlfn.CONCAT(D166,E166,F166),'Mapping Table'!D:F,3,0)</f>
        <v>OE</v>
      </c>
      <c r="C166" s="56" t="str">
        <f t="shared" si="2"/>
        <v>NBIIOE</v>
      </c>
      <c r="D166" s="2">
        <v>50846046342</v>
      </c>
      <c r="E166" t="s">
        <v>5</v>
      </c>
      <c r="F166" t="s">
        <v>323</v>
      </c>
      <c r="G166" t="str">
        <f>VLOOKUP(_xlfn.CONCAT(D166,E166,F166),'Mapping Table'!D:H,4,0)</f>
        <v>OE Microservices</v>
      </c>
      <c r="H166" t="str">
        <f>VLOOKUP(_xlfn.CONCAT(D166,E166,F166),'Mapping Table'!D:H,5,0)</f>
        <v>ioe</v>
      </c>
      <c r="I166" s="3">
        <v>5.8725800000000001E-4</v>
      </c>
      <c r="J166" s="3">
        <v>3.954249E-4</v>
      </c>
      <c r="K166" s="3">
        <v>7.4988310000000005E-4</v>
      </c>
      <c r="L166" s="3">
        <v>5.0437479999999998E-4</v>
      </c>
      <c r="M166" s="3">
        <v>8.9539160000000003E-4</v>
      </c>
      <c r="N166" s="3">
        <v>4.5766639999999999E-4</v>
      </c>
    </row>
    <row r="167" spans="1:14" x14ac:dyDescent="0.25">
      <c r="A167" t="str">
        <f>VLOOKUP(_xlfn.CONCAT(D167,E167,F167),'Mapping Table'!D:F,2,0)</f>
        <v>NBII</v>
      </c>
      <c r="B167" t="str">
        <f>VLOOKUP(_xlfn.CONCAT(D167,E167,F167),'Mapping Table'!D:F,3,0)</f>
        <v>OE</v>
      </c>
      <c r="C167" s="56" t="str">
        <f t="shared" si="2"/>
        <v>NBIIOE</v>
      </c>
      <c r="D167" s="2">
        <v>50846046342</v>
      </c>
      <c r="E167" t="s">
        <v>5</v>
      </c>
      <c r="F167" t="s">
        <v>366</v>
      </c>
      <c r="G167" t="str">
        <f>VLOOKUP(_xlfn.CONCAT(D167,E167,F167),'Mapping Table'!D:H,4,0)</f>
        <v>OE Microservices</v>
      </c>
      <c r="H167" t="str">
        <f>VLOOKUP(_xlfn.CONCAT(D167,E167,F167),'Mapping Table'!D:H,5,0)</f>
        <v>ioe</v>
      </c>
      <c r="I167" s="3">
        <v>3.0200000000000002E-4</v>
      </c>
      <c r="J167" s="3">
        <v>3.0499999999999999E-4</v>
      </c>
      <c r="K167" s="3">
        <v>3.2049999999999998E-4</v>
      </c>
      <c r="L167" s="3">
        <v>3.0600000000000001E-4</v>
      </c>
      <c r="M167" s="3">
        <v>3.21E-4</v>
      </c>
      <c r="N167" s="3">
        <v>3.1950000000000001E-4</v>
      </c>
    </row>
    <row r="168" spans="1:14" x14ac:dyDescent="0.25">
      <c r="A168" t="str">
        <f>VLOOKUP(_xlfn.CONCAT(D168,E168,F168),'Mapping Table'!D:F,2,0)</f>
        <v>NBII</v>
      </c>
      <c r="B168" t="str">
        <f>VLOOKUP(_xlfn.CONCAT(D168,E168,F168),'Mapping Table'!D:F,3,0)</f>
        <v>OE</v>
      </c>
      <c r="C168" s="56" t="str">
        <f t="shared" si="2"/>
        <v>NBIIOE</v>
      </c>
      <c r="D168" s="2">
        <v>50846046342</v>
      </c>
      <c r="E168" t="s">
        <v>5</v>
      </c>
      <c r="F168" t="s">
        <v>315</v>
      </c>
      <c r="G168" t="str">
        <f>VLOOKUP(_xlfn.CONCAT(D168,E168,F168),'Mapping Table'!D:H,4,0)</f>
        <v>OE Microservices</v>
      </c>
      <c r="H168" t="str">
        <f>VLOOKUP(_xlfn.CONCAT(D168,E168,F168),'Mapping Table'!D:H,5,0)</f>
        <v>ioe</v>
      </c>
      <c r="I168" s="3">
        <v>3.0719120000000002E-4</v>
      </c>
      <c r="J168" s="3">
        <v>2.5148489999999999E-4</v>
      </c>
      <c r="K168" s="3">
        <v>3.2090539999999999E-4</v>
      </c>
      <c r="L168" s="3">
        <v>2.728529E-4</v>
      </c>
      <c r="M168" s="3">
        <v>3.554238E-4</v>
      </c>
      <c r="N168" s="3">
        <v>2.6133310000000002E-4</v>
      </c>
    </row>
    <row r="169" spans="1:14" x14ac:dyDescent="0.25">
      <c r="A169" t="str">
        <f>VLOOKUP(_xlfn.CONCAT(D169,E169,F169),'Mapping Table'!D:F,2,0)</f>
        <v>NBII</v>
      </c>
      <c r="B169" t="str">
        <f>VLOOKUP(_xlfn.CONCAT(D169,E169,F169),'Mapping Table'!D:F,3,0)</f>
        <v>OE</v>
      </c>
      <c r="C169" s="56" t="str">
        <f t="shared" si="2"/>
        <v>NBIIOE</v>
      </c>
      <c r="D169" s="2">
        <v>50846046342</v>
      </c>
      <c r="E169" t="s">
        <v>5</v>
      </c>
      <c r="F169" t="s">
        <v>319</v>
      </c>
      <c r="G169" t="str">
        <f>VLOOKUP(_xlfn.CONCAT(D169,E169,F169),'Mapping Table'!D:H,4,0)</f>
        <v>OE Microservices</v>
      </c>
      <c r="H169" t="str">
        <f>VLOOKUP(_xlfn.CONCAT(D169,E169,F169),'Mapping Table'!D:H,5,0)</f>
        <v>ioe</v>
      </c>
      <c r="I169" s="3">
        <v>1.478048E-4</v>
      </c>
      <c r="J169" s="3">
        <v>2.956034E-4</v>
      </c>
      <c r="K169" s="3">
        <v>7.394201E-4</v>
      </c>
      <c r="L169" s="3">
        <v>1.739051E-4</v>
      </c>
      <c r="M169" s="3">
        <v>1.6625670000000001E-4</v>
      </c>
      <c r="N169" s="3">
        <v>1.2084609999999999E-4</v>
      </c>
    </row>
    <row r="170" spans="1:14" x14ac:dyDescent="0.25">
      <c r="A170" t="str">
        <f>VLOOKUP(_xlfn.CONCAT(D170,E170,F170),'Mapping Table'!D:F,2,0)</f>
        <v>NBII</v>
      </c>
      <c r="B170" t="str">
        <f>VLOOKUP(_xlfn.CONCAT(D170,E170,F170),'Mapping Table'!D:F,3,0)</f>
        <v>OE</v>
      </c>
      <c r="C170" s="56" t="str">
        <f t="shared" si="2"/>
        <v>NBIIOE</v>
      </c>
      <c r="D170" s="2">
        <v>50846046342</v>
      </c>
      <c r="E170" t="s">
        <v>5</v>
      </c>
      <c r="F170" t="s">
        <v>365</v>
      </c>
      <c r="G170" t="str">
        <f>VLOOKUP(_xlfn.CONCAT(D170,E170,F170),'Mapping Table'!D:H,4,0)</f>
        <v>BirthCert</v>
      </c>
      <c r="H170" t="str">
        <f>VLOOKUP(_xlfn.CONCAT(D170,E170,F170),'Mapping Table'!D:H,5,0)</f>
        <v>ioe</v>
      </c>
      <c r="I170" s="3">
        <v>5.1749999999999996E-6</v>
      </c>
      <c r="J170" s="3">
        <v>2.6168000000000001E-6</v>
      </c>
      <c r="K170" s="3">
        <v>2.8458200000000001E-5</v>
      </c>
      <c r="L170" s="3">
        <v>7.8667000000000004E-6</v>
      </c>
      <c r="M170" s="3">
        <v>1.1124800000000001E-5</v>
      </c>
      <c r="N170" s="3">
        <v>7.1667000000000003E-6</v>
      </c>
    </row>
    <row r="171" spans="1:14" x14ac:dyDescent="0.25">
      <c r="A171" t="str">
        <f>VLOOKUP(_xlfn.CONCAT(D171,E171,F171),'Mapping Table'!D:F,2,0)</f>
        <v>NBII</v>
      </c>
      <c r="B171" t="str">
        <f>VLOOKUP(_xlfn.CONCAT(D171,E171,F171),'Mapping Table'!D:F,3,0)</f>
        <v>OE</v>
      </c>
      <c r="C171" s="56" t="str">
        <f t="shared" si="2"/>
        <v>NBIIOE</v>
      </c>
      <c r="D171" s="2">
        <v>985264281576</v>
      </c>
      <c r="E171" t="s">
        <v>0</v>
      </c>
      <c r="F171" t="s">
        <v>24</v>
      </c>
      <c r="G171" t="str">
        <f>VLOOKUP(_xlfn.CONCAT(D171,E171,F171),'Mapping Table'!D:H,4,0)</f>
        <v>OE Miscellaneous</v>
      </c>
      <c r="H171" t="str">
        <f>VLOOKUP(_xlfn.CONCAT(D171,E171,F171),'Mapping Table'!D:H,5,0)</f>
        <v>prd</v>
      </c>
      <c r="I171" s="3">
        <v>9172.7617484062994</v>
      </c>
      <c r="J171" s="3">
        <v>11830.5443085921</v>
      </c>
      <c r="K171" s="3">
        <v>13496.9160159477</v>
      </c>
      <c r="L171" s="3">
        <v>17552.6293889015</v>
      </c>
      <c r="M171" s="3">
        <v>25873.325157471601</v>
      </c>
      <c r="N171" s="3">
        <v>20650.6808077233</v>
      </c>
    </row>
    <row r="172" spans="1:14" x14ac:dyDescent="0.25">
      <c r="A172" t="str">
        <f>VLOOKUP(_xlfn.CONCAT(D172,E172,F172),'Mapping Table'!D:F,2,0)</f>
        <v>NBII</v>
      </c>
      <c r="B172" t="str">
        <f>VLOOKUP(_xlfn.CONCAT(D172,E172,F172),'Mapping Table'!D:F,3,0)</f>
        <v>OE</v>
      </c>
      <c r="C172" s="56" t="str">
        <f t="shared" si="2"/>
        <v>NBIIOE</v>
      </c>
      <c r="D172" s="2">
        <v>985264281576</v>
      </c>
      <c r="E172" t="s">
        <v>0</v>
      </c>
      <c r="F172" t="s">
        <v>25</v>
      </c>
      <c r="G172" t="str">
        <f>VLOOKUP(_xlfn.CONCAT(D172,E172,F172),'Mapping Table'!D:H,4,0)</f>
        <v>GE SW</v>
      </c>
      <c r="H172" t="str">
        <f>VLOOKUP(_xlfn.CONCAT(D172,E172,F172),'Mapping Table'!D:H,5,0)</f>
        <v>prd</v>
      </c>
      <c r="I172" s="3">
        <v>12557.8831477569</v>
      </c>
      <c r="J172" s="3">
        <v>13483.0964291777</v>
      </c>
      <c r="K172" s="3">
        <v>14271.373767663699</v>
      </c>
      <c r="L172" s="3">
        <v>12898.2045485005</v>
      </c>
      <c r="M172" s="3">
        <v>11591.416754870401</v>
      </c>
      <c r="N172" s="3">
        <v>13530.7446419238</v>
      </c>
    </row>
    <row r="173" spans="1:14" x14ac:dyDescent="0.25">
      <c r="A173" t="str">
        <f>VLOOKUP(_xlfn.CONCAT(D173,E173,F173),'Mapping Table'!D:F,2,0)</f>
        <v>NBID</v>
      </c>
      <c r="B173" t="str">
        <f>VLOOKUP(_xlfn.CONCAT(D173,E173,F173),'Mapping Table'!D:F,3,0)</f>
        <v>DESIGN</v>
      </c>
      <c r="C173" s="56" t="str">
        <f t="shared" si="2"/>
        <v>NBIDDESIGN</v>
      </c>
      <c r="D173" s="2">
        <v>985264281576</v>
      </c>
      <c r="E173" t="s">
        <v>0</v>
      </c>
      <c r="F173" t="s">
        <v>28</v>
      </c>
      <c r="G173" t="str">
        <f>VLOOKUP(_xlfn.CONCAT(D173,E173,F173),'Mapping Table'!D:H,4,0)</f>
        <v>Arcgis</v>
      </c>
      <c r="H173" t="str">
        <f>VLOOKUP(_xlfn.CONCAT(D173,E173,F173),'Mapping Table'!D:H,5,0)</f>
        <v>prd</v>
      </c>
      <c r="I173" s="3">
        <v>2337.0472378063</v>
      </c>
      <c r="J173" s="3">
        <v>2270.7166618155002</v>
      </c>
      <c r="K173" s="3">
        <v>2352.1902609540002</v>
      </c>
      <c r="L173" s="3">
        <v>1678.0531748164999</v>
      </c>
      <c r="M173" s="3">
        <v>1632.4289720157001</v>
      </c>
      <c r="N173" s="3">
        <v>1633.5606197519</v>
      </c>
    </row>
    <row r="174" spans="1:14" x14ac:dyDescent="0.25">
      <c r="A174" t="str">
        <f>VLOOKUP(_xlfn.CONCAT(D174,E174,F174),'Mapping Table'!D:F,2,0)</f>
        <v>NBII</v>
      </c>
      <c r="B174" t="str">
        <f>VLOOKUP(_xlfn.CONCAT(D174,E174,F174),'Mapping Table'!D:F,3,0)</f>
        <v>IT OPERATIONS</v>
      </c>
      <c r="C174" s="56" t="str">
        <f t="shared" si="2"/>
        <v>NBIIIT OPERATIONS</v>
      </c>
      <c r="D174" s="2">
        <v>985264281576</v>
      </c>
      <c r="E174" t="s">
        <v>0</v>
      </c>
      <c r="F174" t="s">
        <v>37</v>
      </c>
      <c r="G174" t="str">
        <f>VLOOKUP(_xlfn.CONCAT(D174,E174,F174),'Mapping Table'!D:H,4,0)</f>
        <v>Atlasssian</v>
      </c>
      <c r="H174" t="str">
        <f>VLOOKUP(_xlfn.CONCAT(D174,E174,F174),'Mapping Table'!D:H,5,0)</f>
        <v>prd</v>
      </c>
      <c r="I174" s="3">
        <v>1714.7354085336999</v>
      </c>
      <c r="J174" s="3">
        <v>1696.0319282872999</v>
      </c>
      <c r="K174" s="3">
        <v>2310.5171307364999</v>
      </c>
      <c r="L174" s="3">
        <v>1201.7386254999001</v>
      </c>
      <c r="M174" s="3">
        <v>1122.6996634053</v>
      </c>
      <c r="N174" s="3">
        <v>1123.7832237150001</v>
      </c>
    </row>
    <row r="175" spans="1:14" x14ac:dyDescent="0.25">
      <c r="A175" t="str">
        <f>VLOOKUP(_xlfn.CONCAT(D175,E175,F175),'Mapping Table'!D:F,2,0)</f>
        <v>NBII</v>
      </c>
      <c r="B175" t="str">
        <f>VLOOKUP(_xlfn.CONCAT(D175,E175,F175),'Mapping Table'!D:F,3,0)</f>
        <v>OE</v>
      </c>
      <c r="C175" s="56" t="str">
        <f t="shared" si="2"/>
        <v>NBIIOE</v>
      </c>
      <c r="D175" s="2">
        <v>985264281576</v>
      </c>
      <c r="E175" t="s">
        <v>0</v>
      </c>
      <c r="F175" t="s">
        <v>39</v>
      </c>
      <c r="G175" t="str">
        <f>VLOOKUP(_xlfn.CONCAT(D175,E175,F175),'Mapping Table'!D:H,4,0)</f>
        <v>Snaplogic</v>
      </c>
      <c r="H175" t="str">
        <f>VLOOKUP(_xlfn.CONCAT(D175,E175,F175),'Mapping Table'!D:H,5,0)</f>
        <v>prd</v>
      </c>
      <c r="I175" s="3">
        <v>1283.1922387382999</v>
      </c>
      <c r="J175" s="3">
        <v>1244.1076261773001</v>
      </c>
      <c r="K175" s="3">
        <v>1285.0460215907999</v>
      </c>
      <c r="L175" s="3">
        <v>1247.3198987958999</v>
      </c>
      <c r="M175" s="3">
        <v>1285.9591512024001</v>
      </c>
      <c r="N175" s="3">
        <v>1291.3832348018</v>
      </c>
    </row>
    <row r="176" spans="1:14" x14ac:dyDescent="0.25">
      <c r="A176" t="str">
        <f>VLOOKUP(_xlfn.CONCAT(D176,E176,F176),'Mapping Table'!D:F,2,0)</f>
        <v>NBII</v>
      </c>
      <c r="B176" t="str">
        <f>VLOOKUP(_xlfn.CONCAT(D176,E176,F176),'Mapping Table'!D:F,3,0)</f>
        <v>OE</v>
      </c>
      <c r="C176" s="56" t="str">
        <f t="shared" si="2"/>
        <v>NBIIOE</v>
      </c>
      <c r="D176" s="2">
        <v>985264281576</v>
      </c>
      <c r="E176" t="s">
        <v>0</v>
      </c>
      <c r="F176" t="s">
        <v>40</v>
      </c>
      <c r="G176" t="str">
        <f>VLOOKUP(_xlfn.CONCAT(D176,E176,F176),'Mapping Table'!D:H,4,0)</f>
        <v>PremDB</v>
      </c>
      <c r="H176" t="str">
        <f>VLOOKUP(_xlfn.CONCAT(D176,E176,F176),'Mapping Table'!D:H,5,0)</f>
        <v>prd</v>
      </c>
      <c r="I176" s="3">
        <v>1245.7068423976</v>
      </c>
      <c r="J176" s="3">
        <v>1200.5333996863001</v>
      </c>
      <c r="K176" s="3">
        <v>1243.7580081118999</v>
      </c>
      <c r="L176" s="3">
        <v>873.23564311090001</v>
      </c>
      <c r="M176" s="3">
        <v>869.58835210029997</v>
      </c>
      <c r="N176" s="3">
        <v>875.07123734230004</v>
      </c>
    </row>
    <row r="177" spans="1:14" x14ac:dyDescent="0.25">
      <c r="A177" t="str">
        <f>VLOOKUP(_xlfn.CONCAT(D177,E177,F177),'Mapping Table'!D:F,2,0)</f>
        <v>NBII</v>
      </c>
      <c r="B177" t="str">
        <f>VLOOKUP(_xlfn.CONCAT(D177,E177,F177),'Mapping Table'!D:F,3,0)</f>
        <v>OE</v>
      </c>
      <c r="C177" s="56" t="str">
        <f t="shared" si="2"/>
        <v>NBIIOE</v>
      </c>
      <c r="D177" s="2">
        <v>985264281576</v>
      </c>
      <c r="E177" t="s">
        <v>0</v>
      </c>
      <c r="F177" t="s">
        <v>46</v>
      </c>
      <c r="G177" t="str">
        <f>VLOOKUP(_xlfn.CONCAT(D177,E177,F177),'Mapping Table'!D:H,4,0)</f>
        <v>GE SW</v>
      </c>
      <c r="H177" t="str">
        <f>VLOOKUP(_xlfn.CONCAT(D177,E177,F177),'Mapping Table'!D:H,5,0)</f>
        <v>prd</v>
      </c>
      <c r="I177" s="3">
        <v>963.01288521020001</v>
      </c>
      <c r="J177" s="3">
        <v>931.48613297070006</v>
      </c>
      <c r="K177" s="3">
        <v>964.33434195689995</v>
      </c>
      <c r="L177" s="3">
        <v>935.38208637740001</v>
      </c>
      <c r="M177" s="3">
        <v>964.59174985599998</v>
      </c>
      <c r="N177" s="3">
        <v>963.17939933729997</v>
      </c>
    </row>
    <row r="178" spans="1:14" x14ac:dyDescent="0.25">
      <c r="A178" t="str">
        <f>VLOOKUP(_xlfn.CONCAT(D178,E178,F178),'Mapping Table'!D:F,2,0)</f>
        <v>NBII</v>
      </c>
      <c r="B178" t="str">
        <f>VLOOKUP(_xlfn.CONCAT(D178,E178,F178),'Mapping Table'!D:F,3,0)</f>
        <v>IT SHARED</v>
      </c>
      <c r="C178" s="56" t="str">
        <f t="shared" si="2"/>
        <v>NBIIIT SHARED</v>
      </c>
      <c r="D178" s="2">
        <v>985264281576</v>
      </c>
      <c r="E178" t="s">
        <v>0</v>
      </c>
      <c r="F178" t="s">
        <v>27</v>
      </c>
      <c r="G178" t="str">
        <f>VLOOKUP(_xlfn.CONCAT(D178,E178,F178),'Mapping Table'!D:H,4,0)</f>
        <v>IT Shared</v>
      </c>
      <c r="H178" t="str">
        <f>VLOOKUP(_xlfn.CONCAT(D178,E178,F178),'Mapping Table'!D:H,5,0)</f>
        <v>shr</v>
      </c>
      <c r="I178" s="3">
        <v>764.73615730560005</v>
      </c>
      <c r="J178" s="3">
        <v>938.22347806330004</v>
      </c>
      <c r="K178" s="3">
        <v>815.6444919713</v>
      </c>
      <c r="L178" s="3">
        <v>818.88795079620002</v>
      </c>
      <c r="M178" s="3">
        <v>996.58174179529999</v>
      </c>
      <c r="N178" s="3">
        <v>896.51104030550005</v>
      </c>
    </row>
    <row r="179" spans="1:14" x14ac:dyDescent="0.25">
      <c r="A179" t="str">
        <f>VLOOKUP(_xlfn.CONCAT(D179,E179,F179),'Mapping Table'!D:F,2,0)</f>
        <v>NBII</v>
      </c>
      <c r="B179" t="str">
        <f>VLOOKUP(_xlfn.CONCAT(D179,E179,F179),'Mapping Table'!D:F,3,0)</f>
        <v>IT SHARED</v>
      </c>
      <c r="C179" s="56" t="str">
        <f t="shared" si="2"/>
        <v>NBIIIT SHARED</v>
      </c>
      <c r="D179" s="2">
        <v>985264281576</v>
      </c>
      <c r="E179" t="s">
        <v>0</v>
      </c>
      <c r="F179" t="s">
        <v>57</v>
      </c>
      <c r="G179" t="str">
        <f>VLOOKUP(_xlfn.CONCAT(D179,E179,F179),'Mapping Table'!D:H,4,0)</f>
        <v>Backups</v>
      </c>
      <c r="H179" t="str">
        <f>VLOOKUP(_xlfn.CONCAT(D179,E179,F179),'Mapping Table'!D:H,5,0)</f>
        <v>adm</v>
      </c>
      <c r="I179" s="3">
        <v>655.71933149819995</v>
      </c>
      <c r="J179" s="3">
        <v>689.70153119600002</v>
      </c>
      <c r="K179" s="3">
        <v>765.55013916380005</v>
      </c>
      <c r="L179" s="3">
        <v>958.45519754320003</v>
      </c>
      <c r="M179" s="3">
        <v>982.69146275109995</v>
      </c>
      <c r="N179" s="3">
        <v>1101.38301587</v>
      </c>
    </row>
    <row r="180" spans="1:14" x14ac:dyDescent="0.25">
      <c r="A180" t="str">
        <f>VLOOKUP(_xlfn.CONCAT(D180,E180,F180),'Mapping Table'!D:F,2,0)</f>
        <v>NBII</v>
      </c>
      <c r="B180" t="str">
        <f>VLOOKUP(_xlfn.CONCAT(D180,E180,F180),'Mapping Table'!D:F,3,0)</f>
        <v>OE</v>
      </c>
      <c r="C180" s="56" t="str">
        <f t="shared" si="2"/>
        <v>NBIIOE</v>
      </c>
      <c r="D180" s="2">
        <v>985264281576</v>
      </c>
      <c r="E180" t="s">
        <v>0</v>
      </c>
      <c r="F180" t="s">
        <v>43</v>
      </c>
      <c r="G180" t="str">
        <f>VLOOKUP(_xlfn.CONCAT(D180,E180,F180),'Mapping Table'!D:H,4,0)</f>
        <v>Notification Framework</v>
      </c>
      <c r="H180" t="str">
        <f>VLOOKUP(_xlfn.CONCAT(D180,E180,F180),'Mapping Table'!D:H,5,0)</f>
        <v>prd</v>
      </c>
      <c r="I180" s="3">
        <v>879.94842059969994</v>
      </c>
      <c r="J180" s="3">
        <v>857.81845990529996</v>
      </c>
      <c r="K180" s="3">
        <v>892.14838518370004</v>
      </c>
      <c r="L180" s="3">
        <v>216.20884013009999</v>
      </c>
      <c r="M180" s="3">
        <v>164.78454395009999</v>
      </c>
      <c r="N180" s="3">
        <v>171.29677363440001</v>
      </c>
    </row>
    <row r="181" spans="1:14" x14ac:dyDescent="0.25">
      <c r="A181" t="str">
        <f>VLOOKUP(_xlfn.CONCAT(D181,E181,F181),'Mapping Table'!D:F,2,0)</f>
        <v>NBII</v>
      </c>
      <c r="B181" t="str">
        <f>VLOOKUP(_xlfn.CONCAT(D181,E181,F181),'Mapping Table'!D:F,3,0)</f>
        <v>OE</v>
      </c>
      <c r="C181" s="56" t="str">
        <f t="shared" si="2"/>
        <v>NBIIOE</v>
      </c>
      <c r="D181" s="2">
        <v>985264281576</v>
      </c>
      <c r="E181" t="s">
        <v>0</v>
      </c>
      <c r="F181" t="s">
        <v>257</v>
      </c>
      <c r="G181" t="str">
        <f>VLOOKUP(_xlfn.CONCAT(D181,E181,F181),'Mapping Table'!D:H,4,0)</f>
        <v>MTLS</v>
      </c>
      <c r="H181" t="str">
        <f>VLOOKUP(_xlfn.CONCAT(D181,E181,F181),'Mapping Table'!D:H,5,0)</f>
        <v>prd</v>
      </c>
      <c r="I181" s="3">
        <v>400.00977240380001</v>
      </c>
      <c r="J181" s="3">
        <v>400.00888913900002</v>
      </c>
      <c r="K181" s="3">
        <v>400.00896253349998</v>
      </c>
      <c r="L181" s="3">
        <v>400.00873510809998</v>
      </c>
      <c r="M181" s="3">
        <v>400.00898436220001</v>
      </c>
      <c r="N181" s="3">
        <v>400.00942568869999</v>
      </c>
    </row>
    <row r="182" spans="1:14" x14ac:dyDescent="0.25">
      <c r="A182" t="str">
        <f>VLOOKUP(_xlfn.CONCAT(D182,E182,F182),'Mapping Table'!D:F,2,0)</f>
        <v>NBII</v>
      </c>
      <c r="B182" t="str">
        <f>VLOOKUP(_xlfn.CONCAT(D182,E182,F182),'Mapping Table'!D:F,3,0)</f>
        <v>DECC</v>
      </c>
      <c r="C182" s="56" t="str">
        <f t="shared" si="2"/>
        <v>NBIIDECC</v>
      </c>
      <c r="D182" s="2">
        <v>985264281576</v>
      </c>
      <c r="E182" t="s">
        <v>0</v>
      </c>
      <c r="F182" t="s">
        <v>68</v>
      </c>
      <c r="G182" t="str">
        <f>VLOOKUP(_xlfn.CONCAT(D182,E182,F182),'Mapping Table'!D:H,4,0)</f>
        <v>OEDS</v>
      </c>
      <c r="H182" t="str">
        <f>VLOOKUP(_xlfn.CONCAT(D182,E182,F182),'Mapping Table'!D:H,5,0)</f>
        <v>prd</v>
      </c>
      <c r="I182" s="3">
        <v>380.81188731150002</v>
      </c>
      <c r="J182" s="3">
        <v>369.43514466900001</v>
      </c>
      <c r="K182" s="3">
        <v>381.1684640153</v>
      </c>
      <c r="L182" s="3">
        <v>351.9478388965</v>
      </c>
      <c r="M182" s="3">
        <v>363.45584892419998</v>
      </c>
      <c r="N182" s="3">
        <v>363.77857292710002</v>
      </c>
    </row>
    <row r="183" spans="1:14" x14ac:dyDescent="0.25">
      <c r="A183" t="str">
        <f>VLOOKUP(_xlfn.CONCAT(D183,E183,F183),'Mapping Table'!D:F,2,0)</f>
        <v>NBII</v>
      </c>
      <c r="B183" t="str">
        <f>VLOOKUP(_xlfn.CONCAT(D183,E183,F183),'Mapping Table'!D:F,3,0)</f>
        <v>OE</v>
      </c>
      <c r="C183" s="56" t="str">
        <f t="shared" si="2"/>
        <v>NBIIOE</v>
      </c>
      <c r="D183" s="2">
        <v>985264281576</v>
      </c>
      <c r="E183" t="s">
        <v>0</v>
      </c>
      <c r="F183" t="s">
        <v>66</v>
      </c>
      <c r="G183" t="str">
        <f>VLOOKUP(_xlfn.CONCAT(D183,E183,F183),'Mapping Table'!D:H,4,0)</f>
        <v>OE Miscellaneous</v>
      </c>
      <c r="H183" t="str">
        <f>VLOOKUP(_xlfn.CONCAT(D183,E183,F183),'Mapping Table'!D:H,5,0)</f>
        <v>prd</v>
      </c>
      <c r="I183" s="3">
        <v>431.70350774000002</v>
      </c>
      <c r="J183" s="3">
        <v>374.18408584000002</v>
      </c>
      <c r="K183" s="3">
        <v>317.25310380000002</v>
      </c>
      <c r="L183" s="3">
        <v>318.04188370999998</v>
      </c>
      <c r="M183" s="3">
        <v>209.86012295</v>
      </c>
      <c r="N183" s="3">
        <v>267.41985567</v>
      </c>
    </row>
    <row r="184" spans="1:14" x14ac:dyDescent="0.25">
      <c r="A184" t="str">
        <f>VLOOKUP(_xlfn.CONCAT(D184,E184,F184),'Mapping Table'!D:F,2,0)</f>
        <v>NBII</v>
      </c>
      <c r="B184" t="str">
        <f>VLOOKUP(_xlfn.CONCAT(D184,E184,F184),'Mapping Table'!D:F,3,0)</f>
        <v>OE</v>
      </c>
      <c r="C184" s="56" t="str">
        <f t="shared" si="2"/>
        <v>NBIIOE</v>
      </c>
      <c r="D184" s="2">
        <v>985264281576</v>
      </c>
      <c r="E184" t="s">
        <v>0</v>
      </c>
      <c r="F184" t="s">
        <v>50</v>
      </c>
      <c r="G184" t="str">
        <f>VLOOKUP(_xlfn.CONCAT(D184,E184,F184),'Mapping Table'!D:H,4,0)</f>
        <v>CCB</v>
      </c>
      <c r="H184" t="str">
        <f>VLOOKUP(_xlfn.CONCAT(D184,E184,F184),'Mapping Table'!D:H,5,0)</f>
        <v>prd</v>
      </c>
      <c r="I184" s="3">
        <v>570.03825282790001</v>
      </c>
      <c r="J184" s="3">
        <v>551.79393251370004</v>
      </c>
      <c r="K184" s="3">
        <v>544.05513685029996</v>
      </c>
      <c r="L184" s="3">
        <v>100.6346634745</v>
      </c>
      <c r="M184" s="3">
        <v>65.508170279400005</v>
      </c>
      <c r="N184" s="3">
        <v>65.663664372300005</v>
      </c>
    </row>
    <row r="185" spans="1:14" x14ac:dyDescent="0.25">
      <c r="A185" t="str">
        <f>VLOOKUP(_xlfn.CONCAT(D185,E185,F185),'Mapping Table'!D:F,2,0)</f>
        <v>NBII</v>
      </c>
      <c r="B185" t="str">
        <f>VLOOKUP(_xlfn.CONCAT(D185,E185,F185),'Mapping Table'!D:F,3,0)</f>
        <v>OE</v>
      </c>
      <c r="C185" s="56" t="str">
        <f t="shared" si="2"/>
        <v>NBIIOE</v>
      </c>
      <c r="D185" s="2">
        <v>985264281576</v>
      </c>
      <c r="E185" t="s">
        <v>0</v>
      </c>
      <c r="F185" t="s">
        <v>55</v>
      </c>
      <c r="G185" t="str">
        <f>VLOOKUP(_xlfn.CONCAT(D185,E185,F185),'Mapping Table'!D:H,4,0)</f>
        <v>SP Portal</v>
      </c>
      <c r="H185" t="str">
        <f>VLOOKUP(_xlfn.CONCAT(D185,E185,F185),'Mapping Table'!D:H,5,0)</f>
        <v>prd</v>
      </c>
      <c r="I185" s="3">
        <v>497.05043372149999</v>
      </c>
      <c r="J185" s="3">
        <v>481.30027014590001</v>
      </c>
      <c r="K185" s="3">
        <v>497.2854961617</v>
      </c>
      <c r="L185" s="3">
        <v>57.676623820300001</v>
      </c>
      <c r="M185" s="3">
        <v>20.923629533300002</v>
      </c>
      <c r="N185" s="3">
        <v>20.930359924499999</v>
      </c>
    </row>
    <row r="186" spans="1:14" x14ac:dyDescent="0.25">
      <c r="A186" t="str">
        <f>VLOOKUP(_xlfn.CONCAT(D186,E186,F186),'Mapping Table'!D:F,2,0)</f>
        <v>NBII</v>
      </c>
      <c r="B186" t="str">
        <f>VLOOKUP(_xlfn.CONCAT(D186,E186,F186),'Mapping Table'!D:F,3,0)</f>
        <v>OE</v>
      </c>
      <c r="C186" s="56" t="str">
        <f t="shared" si="2"/>
        <v>NBIIOE</v>
      </c>
      <c r="D186" s="2">
        <v>985264281576</v>
      </c>
      <c r="E186" t="s">
        <v>0</v>
      </c>
      <c r="F186" t="s">
        <v>78</v>
      </c>
      <c r="G186" t="str">
        <f>VLOOKUP(_xlfn.CONCAT(D186,E186,F186),'Mapping Table'!D:H,4,0)</f>
        <v>GE SW</v>
      </c>
      <c r="H186" t="str">
        <f>VLOOKUP(_xlfn.CONCAT(D186,E186,F186),'Mapping Table'!D:H,5,0)</f>
        <v>prd</v>
      </c>
      <c r="I186" s="3">
        <v>305.69204222000002</v>
      </c>
      <c r="J186" s="3">
        <v>267.20909432000002</v>
      </c>
      <c r="K186" s="3">
        <v>343.09708510000002</v>
      </c>
      <c r="L186" s="3">
        <v>217.67920534999999</v>
      </c>
      <c r="M186" s="3">
        <v>185.78765866000001</v>
      </c>
      <c r="N186" s="3">
        <v>142.41851785</v>
      </c>
    </row>
    <row r="187" spans="1:14" x14ac:dyDescent="0.25">
      <c r="A187" t="str">
        <f>VLOOKUP(_xlfn.CONCAT(D187,E187,F187),'Mapping Table'!D:F,2,0)</f>
        <v>NBII</v>
      </c>
      <c r="B187" t="str">
        <f>VLOOKUP(_xlfn.CONCAT(D187,E187,F187),'Mapping Table'!D:F,3,0)</f>
        <v>DECC</v>
      </c>
      <c r="C187" s="56" t="str">
        <f t="shared" si="2"/>
        <v>NBIIDECC</v>
      </c>
      <c r="D187" s="2">
        <v>985264281576</v>
      </c>
      <c r="E187" t="s">
        <v>0</v>
      </c>
      <c r="F187" t="s">
        <v>89</v>
      </c>
      <c r="G187" t="str">
        <f>VLOOKUP(_xlfn.CONCAT(D187,E187,F187),'Mapping Table'!D:H,4,0)</f>
        <v>Pulse</v>
      </c>
      <c r="H187" t="str">
        <f>VLOOKUP(_xlfn.CONCAT(D187,E187,F187),'Mapping Table'!D:H,5,0)</f>
        <v>prd</v>
      </c>
      <c r="I187" s="3">
        <v>212.17848651599999</v>
      </c>
      <c r="J187" s="3">
        <v>205.04034345630001</v>
      </c>
      <c r="K187" s="3">
        <v>211.8170440698</v>
      </c>
      <c r="L187" s="3">
        <v>205.04051029319999</v>
      </c>
      <c r="M187" s="3">
        <v>211.55573808650001</v>
      </c>
      <c r="N187" s="3">
        <v>211.43705570719999</v>
      </c>
    </row>
    <row r="188" spans="1:14" x14ac:dyDescent="0.25">
      <c r="A188" t="str">
        <f>VLOOKUP(_xlfn.CONCAT(D188,E188,F188),'Mapping Table'!D:F,2,0)</f>
        <v>NBII</v>
      </c>
      <c r="B188" t="str">
        <f>VLOOKUP(_xlfn.CONCAT(D188,E188,F188),'Mapping Table'!D:F,3,0)</f>
        <v>IT OPERATIONS</v>
      </c>
      <c r="C188" s="56" t="str">
        <f t="shared" si="2"/>
        <v>NBIIIT OPERATIONS</v>
      </c>
      <c r="D188" s="2">
        <v>985264281576</v>
      </c>
      <c r="E188" t="s">
        <v>0</v>
      </c>
      <c r="F188" t="s">
        <v>136</v>
      </c>
      <c r="G188" t="str">
        <f>VLOOKUP(_xlfn.CONCAT(D188,E188,F188),'Mapping Table'!D:H,4,0)</f>
        <v>Security Operations</v>
      </c>
      <c r="H188" t="str">
        <f>VLOOKUP(_xlfn.CONCAT(D188,E188,F188),'Mapping Table'!D:H,5,0)</f>
        <v>prd</v>
      </c>
      <c r="I188" s="3">
        <v>115.20035763760001</v>
      </c>
      <c r="J188" s="3">
        <v>122.1358410022</v>
      </c>
      <c r="K188" s="3">
        <v>130.61448499740001</v>
      </c>
      <c r="L188" s="3">
        <v>131.95796609620001</v>
      </c>
      <c r="M188" s="3">
        <v>139.26277806179999</v>
      </c>
      <c r="N188" s="3">
        <v>174.549404853</v>
      </c>
    </row>
    <row r="189" spans="1:14" x14ac:dyDescent="0.25">
      <c r="A189" t="str">
        <f>VLOOKUP(_xlfn.CONCAT(D189,E189,F189),'Mapping Table'!D:F,2,0)</f>
        <v>NBII</v>
      </c>
      <c r="B189" t="str">
        <f>VLOOKUP(_xlfn.CONCAT(D189,E189,F189),'Mapping Table'!D:F,3,0)</f>
        <v>DECC</v>
      </c>
      <c r="C189" s="56" t="str">
        <f t="shared" si="2"/>
        <v>NBIIDECC</v>
      </c>
      <c r="D189" s="2">
        <v>985264281576</v>
      </c>
      <c r="E189" t="s">
        <v>0</v>
      </c>
      <c r="F189" t="s">
        <v>98</v>
      </c>
      <c r="G189" t="str">
        <f>VLOOKUP(_xlfn.CONCAT(D189,E189,F189),'Mapping Table'!D:H,4,0)</f>
        <v>SecurePortal</v>
      </c>
      <c r="H189" t="str">
        <f>VLOOKUP(_xlfn.CONCAT(D189,E189,F189),'Mapping Table'!D:H,5,0)</f>
        <v>prd</v>
      </c>
      <c r="I189" s="3">
        <v>183.91590427829999</v>
      </c>
      <c r="J189" s="3">
        <v>179.75355786759999</v>
      </c>
      <c r="K189" s="3">
        <v>185.31271694419999</v>
      </c>
      <c r="L189" s="3">
        <v>54.4170185049</v>
      </c>
      <c r="M189" s="3">
        <v>44.610238905199999</v>
      </c>
      <c r="N189" s="3">
        <v>44.832886383000002</v>
      </c>
    </row>
    <row r="190" spans="1:14" x14ac:dyDescent="0.25">
      <c r="A190" t="str">
        <f>VLOOKUP(_xlfn.CONCAT(D190,E190,F190),'Mapping Table'!D:F,2,0)</f>
        <v>NBII</v>
      </c>
      <c r="B190" t="str">
        <f>VLOOKUP(_xlfn.CONCAT(D190,E190,F190),'Mapping Table'!D:F,3,0)</f>
        <v>IT OPERATIONS</v>
      </c>
      <c r="C190" s="56" t="str">
        <f t="shared" si="2"/>
        <v>NBIIIT OPERATIONS</v>
      </c>
      <c r="D190" s="2">
        <v>985264281576</v>
      </c>
      <c r="E190" t="s">
        <v>0</v>
      </c>
      <c r="F190" t="s">
        <v>128</v>
      </c>
      <c r="G190" t="str">
        <f>VLOOKUP(_xlfn.CONCAT(D190,E190,F190),'Mapping Table'!D:H,4,0)</f>
        <v>OE Support</v>
      </c>
      <c r="H190" t="str">
        <f>VLOOKUP(_xlfn.CONCAT(D190,E190,F190),'Mapping Table'!D:H,5,0)</f>
        <v>prd</v>
      </c>
      <c r="I190" s="3">
        <v>113.9752917835</v>
      </c>
      <c r="J190" s="3">
        <v>110.275663124</v>
      </c>
      <c r="K190" s="3">
        <v>114.45415247770001</v>
      </c>
      <c r="L190" s="3">
        <v>110.67651072130001</v>
      </c>
      <c r="M190" s="3">
        <v>113.8686632515</v>
      </c>
      <c r="N190" s="3">
        <v>113.5969943692</v>
      </c>
    </row>
    <row r="191" spans="1:14" x14ac:dyDescent="0.25">
      <c r="A191" t="str">
        <f>VLOOKUP(_xlfn.CONCAT(D191,E191,F191),'Mapping Table'!D:F,2,0)</f>
        <v>NBII</v>
      </c>
      <c r="B191" t="str">
        <f>VLOOKUP(_xlfn.CONCAT(D191,E191,F191),'Mapping Table'!D:F,3,0)</f>
        <v>OE</v>
      </c>
      <c r="C191" s="56" t="str">
        <f t="shared" si="2"/>
        <v>NBIIOE</v>
      </c>
      <c r="D191" s="2">
        <v>985264281576</v>
      </c>
      <c r="E191" t="s">
        <v>0</v>
      </c>
      <c r="F191" t="s">
        <v>485</v>
      </c>
      <c r="G191" t="str">
        <f>VLOOKUP(_xlfn.CONCAT(D191,E191,F191),'Mapping Table'!D:H,4,0)</f>
        <v>SLS OPS</v>
      </c>
      <c r="H191" t="str">
        <f>VLOOKUP(_xlfn.CONCAT(D191,E191,F191),'Mapping Table'!D:H,5,0)</f>
        <v>prd</v>
      </c>
      <c r="I191" s="3">
        <v>0</v>
      </c>
      <c r="J191" s="3">
        <v>38.072191820299999</v>
      </c>
      <c r="K191" s="3">
        <v>141.36026048400001</v>
      </c>
      <c r="L191" s="3">
        <v>136.8574138141</v>
      </c>
      <c r="M191" s="3">
        <v>141.09903380559999</v>
      </c>
      <c r="N191" s="3">
        <v>141.01187606249999</v>
      </c>
    </row>
    <row r="192" spans="1:14" x14ac:dyDescent="0.25">
      <c r="A192" t="str">
        <f>VLOOKUP(_xlfn.CONCAT(D192,E192,F192),'Mapping Table'!D:F,2,0)</f>
        <v>NBII</v>
      </c>
      <c r="B192" t="str">
        <f>VLOOKUP(_xlfn.CONCAT(D192,E192,F192),'Mapping Table'!D:F,3,0)</f>
        <v>MARKETING</v>
      </c>
      <c r="C192" s="56" t="str">
        <f t="shared" si="2"/>
        <v>NBIIMARKETING</v>
      </c>
      <c r="D192" s="2">
        <v>985264281576</v>
      </c>
      <c r="E192" t="s">
        <v>0</v>
      </c>
      <c r="F192" t="s">
        <v>130</v>
      </c>
      <c r="G192" t="str">
        <f>VLOOKUP(_xlfn.CONCAT(D192,E192,F192),'Mapping Table'!D:H,4,0)</f>
        <v>Public Portal</v>
      </c>
      <c r="H192" t="str">
        <f>VLOOKUP(_xlfn.CONCAT(D192,E192,F192),'Mapping Table'!D:H,5,0)</f>
        <v>prd</v>
      </c>
      <c r="I192" s="3">
        <v>90.553199760400005</v>
      </c>
      <c r="J192" s="3">
        <v>94.054144373200003</v>
      </c>
      <c r="K192" s="3">
        <v>94.752386003200002</v>
      </c>
      <c r="L192" s="3">
        <v>88.057892017399993</v>
      </c>
      <c r="M192" s="3">
        <v>87.365223904499999</v>
      </c>
      <c r="N192" s="3">
        <v>87.287188569600005</v>
      </c>
    </row>
    <row r="193" spans="1:14" x14ac:dyDescent="0.25">
      <c r="A193" t="str">
        <f>VLOOKUP(_xlfn.CONCAT(D193,E193,F193),'Mapping Table'!D:F,2,0)</f>
        <v>NBII</v>
      </c>
      <c r="B193" t="str">
        <f>VLOOKUP(_xlfn.CONCAT(D193,E193,F193),'Mapping Table'!D:F,3,0)</f>
        <v>IT SHARED</v>
      </c>
      <c r="C193" s="56" t="str">
        <f t="shared" si="2"/>
        <v>NBIIIT SHARED</v>
      </c>
      <c r="D193" s="2">
        <v>985264281576</v>
      </c>
      <c r="E193" t="s">
        <v>0</v>
      </c>
      <c r="F193" t="s">
        <v>172</v>
      </c>
      <c r="G193" t="str">
        <f>VLOOKUP(_xlfn.CONCAT(D193,E193,F193),'Mapping Table'!D:H,4,0)</f>
        <v>IT Shared</v>
      </c>
      <c r="H193" t="str">
        <f>VLOOKUP(_xlfn.CONCAT(D193,E193,F193),'Mapping Table'!D:H,5,0)</f>
        <v>prd</v>
      </c>
      <c r="I193" s="3">
        <v>58.5904568367</v>
      </c>
      <c r="J193" s="3">
        <v>63.599265119099996</v>
      </c>
      <c r="K193" s="3">
        <v>68.915008239900004</v>
      </c>
      <c r="L193" s="3">
        <v>73.756564614200002</v>
      </c>
      <c r="M193" s="3">
        <v>80.716715814400004</v>
      </c>
      <c r="N193" s="3">
        <v>86.704915118200006</v>
      </c>
    </row>
    <row r="194" spans="1:14" x14ac:dyDescent="0.25">
      <c r="A194" t="str">
        <f>VLOOKUP(_xlfn.CONCAT(D194,E194,F194),'Mapping Table'!D:F,2,0)</f>
        <v>NBII</v>
      </c>
      <c r="B194" t="str">
        <f>VLOOKUP(_xlfn.CONCAT(D194,E194,F194),'Mapping Table'!D:F,3,0)</f>
        <v>NETWORK OPERATIONS</v>
      </c>
      <c r="C194" s="56" t="str">
        <f t="shared" ref="C194:C257" si="3">_xlfn.CONCAT(A194,B194)</f>
        <v>NBIINETWORK OPERATIONS</v>
      </c>
      <c r="D194" s="2">
        <v>985264281576</v>
      </c>
      <c r="E194" t="s">
        <v>0</v>
      </c>
      <c r="F194" t="s">
        <v>155</v>
      </c>
      <c r="G194" t="str">
        <f>VLOOKUP(_xlfn.CONCAT(D194,E194,F194),'Mapping Table'!D:H,4,0)</f>
        <v>Nokia</v>
      </c>
      <c r="H194" t="str">
        <f>VLOOKUP(_xlfn.CONCAT(D194,E194,F194),'Mapping Table'!D:H,5,0)</f>
        <v>prd</v>
      </c>
      <c r="I194" s="3">
        <v>56.247034641399999</v>
      </c>
      <c r="J194" s="3">
        <v>54.4325111096</v>
      </c>
      <c r="K194" s="3">
        <v>56.246989872599997</v>
      </c>
      <c r="L194" s="3">
        <v>54.432680581</v>
      </c>
      <c r="M194" s="3">
        <v>56.246945408999999</v>
      </c>
      <c r="N194" s="3">
        <v>56.247150858099999</v>
      </c>
    </row>
    <row r="195" spans="1:14" x14ac:dyDescent="0.25">
      <c r="A195" t="str">
        <f>VLOOKUP(_xlfn.CONCAT(D195,E195,F195),'Mapping Table'!D:F,2,0)</f>
        <v>NBII</v>
      </c>
      <c r="B195" t="str">
        <f>VLOOKUP(_xlfn.CONCAT(D195,E195,F195),'Mapping Table'!D:F,3,0)</f>
        <v>IT SHARED</v>
      </c>
      <c r="C195" s="56" t="str">
        <f t="shared" si="3"/>
        <v>NBIIIT SHARED</v>
      </c>
      <c r="D195" s="2">
        <v>985264281576</v>
      </c>
      <c r="E195" t="s">
        <v>0</v>
      </c>
      <c r="F195" t="s">
        <v>204</v>
      </c>
      <c r="G195" t="str">
        <f>VLOOKUP(_xlfn.CONCAT(D195,E195,F195),'Mapping Table'!D:H,4,0)</f>
        <v>Backups</v>
      </c>
      <c r="H195" t="str">
        <f>VLOOKUP(_xlfn.CONCAT(D195,E195,F195),'Mapping Table'!D:H,5,0)</f>
        <v>prd</v>
      </c>
      <c r="I195" s="3">
        <v>42.492254602700001</v>
      </c>
      <c r="J195" s="3">
        <v>44.222881688900003</v>
      </c>
      <c r="K195" s="3">
        <v>45.430156920400002</v>
      </c>
      <c r="L195" s="3">
        <v>52.9503402984</v>
      </c>
      <c r="M195" s="3">
        <v>72.952094230499995</v>
      </c>
      <c r="N195" s="3">
        <v>67.243024408500006</v>
      </c>
    </row>
    <row r="196" spans="1:14" x14ac:dyDescent="0.25">
      <c r="A196" t="str">
        <f>VLOOKUP(_xlfn.CONCAT(D196,E196,F196),'Mapping Table'!D:F,2,0)</f>
        <v>NBII</v>
      </c>
      <c r="B196" t="str">
        <f>VLOOKUP(_xlfn.CONCAT(D196,E196,F196),'Mapping Table'!D:F,3,0)</f>
        <v>OE</v>
      </c>
      <c r="C196" s="56" t="str">
        <f t="shared" si="3"/>
        <v>NBIIOE</v>
      </c>
      <c r="D196" s="2">
        <v>985264281576</v>
      </c>
      <c r="E196" t="s">
        <v>0</v>
      </c>
      <c r="F196" t="s">
        <v>490</v>
      </c>
      <c r="G196" t="str">
        <f>VLOOKUP(_xlfn.CONCAT(D196,E196,F196),'Mapping Table'!D:H,4,0)</f>
        <v>GE Abstraction</v>
      </c>
      <c r="H196" t="str">
        <f>VLOOKUP(_xlfn.CONCAT(D196,E196,F196),'Mapping Table'!D:H,5,0)</f>
        <v>prd</v>
      </c>
      <c r="I196" s="3">
        <v>0</v>
      </c>
      <c r="J196" s="3">
        <v>0</v>
      </c>
      <c r="K196" s="3">
        <v>136.3908095619</v>
      </c>
      <c r="L196" s="3">
        <v>31.569090067800001</v>
      </c>
      <c r="M196" s="3">
        <v>22.269122389700001</v>
      </c>
      <c r="N196" s="3">
        <v>22.610177887999999</v>
      </c>
    </row>
    <row r="197" spans="1:14" x14ac:dyDescent="0.25">
      <c r="A197" t="str">
        <f>VLOOKUP(_xlfn.CONCAT(D197,E197,F197),'Mapping Table'!D:F,2,0)</f>
        <v>NBII</v>
      </c>
      <c r="B197" t="str">
        <f>VLOOKUP(_xlfn.CONCAT(D197,E197,F197),'Mapping Table'!D:F,3,0)</f>
        <v>OE</v>
      </c>
      <c r="C197" s="56" t="str">
        <f t="shared" si="3"/>
        <v>NBIIOE</v>
      </c>
      <c r="D197" s="2">
        <v>985264281576</v>
      </c>
      <c r="E197" t="s">
        <v>0</v>
      </c>
      <c r="F197" t="s">
        <v>167</v>
      </c>
      <c r="G197" t="str">
        <f>VLOOKUP(_xlfn.CONCAT(D197,E197,F197),'Mapping Table'!D:H,4,0)</f>
        <v>GE SW</v>
      </c>
      <c r="H197" t="str">
        <f>VLOOKUP(_xlfn.CONCAT(D197,E197,F197),'Mapping Table'!D:H,5,0)</f>
        <v>prd</v>
      </c>
      <c r="I197" s="3">
        <v>35.5924490608</v>
      </c>
      <c r="J197" s="3">
        <v>34.144709298000002</v>
      </c>
      <c r="K197" s="3">
        <v>35.222848409199997</v>
      </c>
      <c r="L197" s="3">
        <v>34.143047519299998</v>
      </c>
      <c r="M197" s="3">
        <v>34.9653258811</v>
      </c>
      <c r="N197" s="3">
        <v>34.877188394699999</v>
      </c>
    </row>
    <row r="198" spans="1:14" x14ac:dyDescent="0.25">
      <c r="A198" t="str">
        <f>VLOOKUP(_xlfn.CONCAT(D198,E198,F198),'Mapping Table'!D:F,2,0)</f>
        <v>NBII</v>
      </c>
      <c r="B198" t="str">
        <f>VLOOKUP(_xlfn.CONCAT(D198,E198,F198),'Mapping Table'!D:F,3,0)</f>
        <v>OE</v>
      </c>
      <c r="C198" s="56" t="str">
        <f t="shared" si="3"/>
        <v>NBIIOE</v>
      </c>
      <c r="D198" s="2">
        <v>985264281576</v>
      </c>
      <c r="E198" t="s">
        <v>0</v>
      </c>
      <c r="F198" t="s">
        <v>175</v>
      </c>
      <c r="G198" t="str">
        <f>VLOOKUP(_xlfn.CONCAT(D198,E198,F198),'Mapping Table'!D:H,4,0)</f>
        <v>CCB Adapter</v>
      </c>
      <c r="H198" t="str">
        <f>VLOOKUP(_xlfn.CONCAT(D198,E198,F198),'Mapping Table'!D:H,5,0)</f>
        <v>prd</v>
      </c>
      <c r="I198" s="3">
        <v>46.522154399800002</v>
      </c>
      <c r="J198" s="3">
        <v>45.3157213175</v>
      </c>
      <c r="K198" s="3">
        <v>21.445986227700001</v>
      </c>
      <c r="L198" s="3">
        <v>18.653798717600001</v>
      </c>
      <c r="M198" s="3">
        <v>19.243997944699998</v>
      </c>
      <c r="N198" s="3">
        <v>19.340230310700001</v>
      </c>
    </row>
    <row r="199" spans="1:14" x14ac:dyDescent="0.25">
      <c r="A199" t="str">
        <f>VLOOKUP(_xlfn.CONCAT(D199,E199,F199),'Mapping Table'!D:F,2,0)</f>
        <v>NBII</v>
      </c>
      <c r="B199" t="str">
        <f>VLOOKUP(_xlfn.CONCAT(D199,E199,F199),'Mapping Table'!D:F,3,0)</f>
        <v>IT OPERATIONS</v>
      </c>
      <c r="C199" s="56" t="str">
        <f t="shared" si="3"/>
        <v>NBIIIT OPERATIONS</v>
      </c>
      <c r="D199" s="2">
        <v>985264281576</v>
      </c>
      <c r="E199" t="s">
        <v>0</v>
      </c>
      <c r="F199" t="s">
        <v>36</v>
      </c>
      <c r="G199" t="str">
        <f>VLOOKUP(_xlfn.CONCAT(D199,E199,F199),'Mapping Table'!D:H,4,0)</f>
        <v>Atlasssian</v>
      </c>
      <c r="H199" t="str">
        <f>VLOOKUP(_xlfn.CONCAT(D199,E199,F199),'Mapping Table'!D:H,5,0)</f>
        <v>dev</v>
      </c>
      <c r="I199" s="3">
        <v>18.192160174600001</v>
      </c>
      <c r="J199" s="3">
        <v>18.192160125000001</v>
      </c>
      <c r="K199" s="3">
        <v>18.1128136522</v>
      </c>
      <c r="L199" s="3">
        <v>17.7328564134</v>
      </c>
      <c r="M199" s="3">
        <v>17.600000015999999</v>
      </c>
      <c r="N199" s="3">
        <v>17.402565129300001</v>
      </c>
    </row>
    <row r="200" spans="1:14" x14ac:dyDescent="0.25">
      <c r="A200" t="str">
        <f>VLOOKUP(_xlfn.CONCAT(D200,E200,F200),'Mapping Table'!D:F,2,0)</f>
        <v>NBII</v>
      </c>
      <c r="B200" t="str">
        <f>VLOOKUP(_xlfn.CONCAT(D200,E200,F200),'Mapping Table'!D:F,3,0)</f>
        <v>OE</v>
      </c>
      <c r="C200" s="56" t="str">
        <f t="shared" si="3"/>
        <v>NBIIOE</v>
      </c>
      <c r="D200" s="2">
        <v>985264281576</v>
      </c>
      <c r="E200" t="s">
        <v>0</v>
      </c>
      <c r="F200" t="s">
        <v>243</v>
      </c>
      <c r="G200" t="str">
        <f>VLOOKUP(_xlfn.CONCAT(D200,E200,F200),'Mapping Table'!D:H,4,0)</f>
        <v>OE Microservices</v>
      </c>
      <c r="H200" t="str">
        <f>VLOOKUP(_xlfn.CONCAT(D200,E200,F200),'Mapping Table'!D:H,5,0)</f>
        <v>prd</v>
      </c>
      <c r="I200" s="3">
        <v>17.762350504400001</v>
      </c>
      <c r="J200" s="3">
        <v>17.3292591684</v>
      </c>
      <c r="K200" s="3">
        <v>17.740267032799999</v>
      </c>
      <c r="L200" s="3">
        <v>17.326001389200002</v>
      </c>
      <c r="M200" s="3">
        <v>17.747524266900001</v>
      </c>
      <c r="N200" s="3">
        <v>17.819913850100001</v>
      </c>
    </row>
    <row r="201" spans="1:14" x14ac:dyDescent="0.25">
      <c r="A201" t="str">
        <f>VLOOKUP(_xlfn.CONCAT(D201,E201,F201),'Mapping Table'!D:F,2,0)</f>
        <v>NBII</v>
      </c>
      <c r="B201" t="str">
        <f>VLOOKUP(_xlfn.CONCAT(D201,E201,F201),'Mapping Table'!D:F,3,0)</f>
        <v>OE</v>
      </c>
      <c r="C201" s="56" t="str">
        <f t="shared" si="3"/>
        <v>NBIIOE</v>
      </c>
      <c r="D201" s="2">
        <v>985264281576</v>
      </c>
      <c r="E201" t="s">
        <v>0</v>
      </c>
      <c r="F201" t="s">
        <v>246</v>
      </c>
      <c r="G201" t="str">
        <f>VLOOKUP(_xlfn.CONCAT(D201,E201,F201),'Mapping Table'!D:H,4,0)</f>
        <v>OE Microservices</v>
      </c>
      <c r="H201" t="str">
        <f>VLOOKUP(_xlfn.CONCAT(D201,E201,F201),'Mapping Table'!D:H,5,0)</f>
        <v>prd</v>
      </c>
      <c r="I201" s="3">
        <v>16.308241510999999</v>
      </c>
      <c r="J201" s="3">
        <v>15.893543554000001</v>
      </c>
      <c r="K201" s="3">
        <v>16.379111616599999</v>
      </c>
      <c r="L201" s="3">
        <v>15.9572312364</v>
      </c>
      <c r="M201" s="3">
        <v>16.3255031984</v>
      </c>
      <c r="N201" s="3">
        <v>16.5787625006</v>
      </c>
    </row>
    <row r="202" spans="1:14" x14ac:dyDescent="0.25">
      <c r="A202" t="str">
        <f>VLOOKUP(_xlfn.CONCAT(D202,E202,F202),'Mapping Table'!D:F,2,0)</f>
        <v>NBII</v>
      </c>
      <c r="B202" t="str">
        <f>VLOOKUP(_xlfn.CONCAT(D202,E202,F202),'Mapping Table'!D:F,3,0)</f>
        <v>OE</v>
      </c>
      <c r="C202" s="56" t="str">
        <f t="shared" si="3"/>
        <v>NBIIOE</v>
      </c>
      <c r="D202" s="2">
        <v>985264281576</v>
      </c>
      <c r="E202" t="s">
        <v>0</v>
      </c>
      <c r="F202" t="s">
        <v>233</v>
      </c>
      <c r="G202" t="str">
        <f>VLOOKUP(_xlfn.CONCAT(D202,E202,F202),'Mapping Table'!D:H,4,0)</f>
        <v>OE Miscellaneous</v>
      </c>
      <c r="H202" t="str">
        <f>VLOOKUP(_xlfn.CONCAT(D202,E202,F202),'Mapping Table'!D:H,5,0)</f>
        <v>prd</v>
      </c>
      <c r="I202" s="3">
        <v>10.5174608789</v>
      </c>
      <c r="J202" s="3">
        <v>12.139414688700001</v>
      </c>
      <c r="K202" s="3">
        <v>12.6704449054</v>
      </c>
      <c r="L202" s="3">
        <v>15.3899909084</v>
      </c>
      <c r="M202" s="3">
        <v>12.9037674892</v>
      </c>
      <c r="N202" s="3">
        <v>18.275561503599999</v>
      </c>
    </row>
    <row r="203" spans="1:14" x14ac:dyDescent="0.25">
      <c r="A203" t="str">
        <f>VLOOKUP(_xlfn.CONCAT(D203,E203,F203),'Mapping Table'!D:F,2,0)</f>
        <v>NBII</v>
      </c>
      <c r="B203" t="str">
        <f>VLOOKUP(_xlfn.CONCAT(D203,E203,F203),'Mapping Table'!D:F,3,0)</f>
        <v>OE</v>
      </c>
      <c r="C203" s="56" t="str">
        <f t="shared" si="3"/>
        <v>NBIIOE</v>
      </c>
      <c r="D203" s="2">
        <v>985264281576</v>
      </c>
      <c r="E203" t="s">
        <v>0</v>
      </c>
      <c r="F203" t="s">
        <v>261</v>
      </c>
      <c r="G203" t="str">
        <f>VLOOKUP(_xlfn.CONCAT(D203,E203,F203),'Mapping Table'!D:H,4,0)</f>
        <v>OE Microservices</v>
      </c>
      <c r="H203" t="str">
        <f>VLOOKUP(_xlfn.CONCAT(D203,E203,F203),'Mapping Table'!D:H,5,0)</f>
        <v>prd</v>
      </c>
      <c r="I203" s="3">
        <v>12.678707945699999</v>
      </c>
      <c r="J203" s="3">
        <v>12.272461765299999</v>
      </c>
      <c r="K203" s="3">
        <v>12.6855779357</v>
      </c>
      <c r="L203" s="3">
        <v>12.2804372199</v>
      </c>
      <c r="M203" s="3">
        <v>12.691374123899999</v>
      </c>
      <c r="N203" s="3">
        <v>12.706566123</v>
      </c>
    </row>
    <row r="204" spans="1:14" x14ac:dyDescent="0.25">
      <c r="A204" t="str">
        <f>VLOOKUP(_xlfn.CONCAT(D204,E204,F204),'Mapping Table'!D:F,2,0)</f>
        <v>NBII</v>
      </c>
      <c r="B204" t="str">
        <f>VLOOKUP(_xlfn.CONCAT(D204,E204,F204),'Mapping Table'!D:F,3,0)</f>
        <v>OE</v>
      </c>
      <c r="C204" s="56" t="str">
        <f t="shared" si="3"/>
        <v>NBIIOE</v>
      </c>
      <c r="D204" s="2">
        <v>985264281576</v>
      </c>
      <c r="E204" t="s">
        <v>0</v>
      </c>
      <c r="F204" t="s">
        <v>385</v>
      </c>
      <c r="G204" t="str">
        <f>VLOOKUP(_xlfn.CONCAT(D204,E204,F204),'Mapping Table'!D:H,4,0)</f>
        <v>Billing Query</v>
      </c>
      <c r="H204" t="str">
        <f>VLOOKUP(_xlfn.CONCAT(D204,E204,F204),'Mapping Table'!D:H,5,0)</f>
        <v>prd</v>
      </c>
      <c r="I204" s="3">
        <v>12.6480315234</v>
      </c>
      <c r="J204" s="3">
        <v>12.240008251200001</v>
      </c>
      <c r="K204" s="3">
        <v>12.648004844800001</v>
      </c>
      <c r="L204" s="3">
        <v>12.240003116800001</v>
      </c>
      <c r="M204" s="3">
        <v>12.648003148999999</v>
      </c>
      <c r="N204" s="3">
        <v>12.648007425599999</v>
      </c>
    </row>
    <row r="205" spans="1:14" x14ac:dyDescent="0.25">
      <c r="A205" t="str">
        <f>VLOOKUP(_xlfn.CONCAT(D205,E205,F205),'Mapping Table'!D:F,2,0)</f>
        <v>NBII</v>
      </c>
      <c r="B205" t="str">
        <f>VLOOKUP(_xlfn.CONCAT(D205,E205,F205),'Mapping Table'!D:F,3,0)</f>
        <v>OE</v>
      </c>
      <c r="C205" s="56" t="str">
        <f t="shared" si="3"/>
        <v>NBIIOE</v>
      </c>
      <c r="D205" s="2">
        <v>985264281576</v>
      </c>
      <c r="E205" t="s">
        <v>0</v>
      </c>
      <c r="F205" t="s">
        <v>222</v>
      </c>
      <c r="G205" t="str">
        <f>VLOOKUP(_xlfn.CONCAT(D205,E205,F205),'Mapping Table'!D:H,4,0)</f>
        <v>OE Miscellaneous</v>
      </c>
      <c r="H205" t="str">
        <f>VLOOKUP(_xlfn.CONCAT(D205,E205,F205),'Mapping Table'!D:H,5,0)</f>
        <v>prd</v>
      </c>
      <c r="I205" s="3">
        <v>11.8669772319</v>
      </c>
      <c r="J205" s="3">
        <v>11.4434019297</v>
      </c>
      <c r="K205" s="3">
        <v>11.877736151300001</v>
      </c>
      <c r="L205" s="3">
        <v>11.4579105362</v>
      </c>
      <c r="M205" s="3">
        <v>11.883974739999999</v>
      </c>
      <c r="N205" s="3">
        <v>11.881460195000001</v>
      </c>
    </row>
    <row r="206" spans="1:14" x14ac:dyDescent="0.25">
      <c r="A206" t="str">
        <f>VLOOKUP(_xlfn.CONCAT(D206,E206,F206),'Mapping Table'!D:F,2,0)</f>
        <v>NBII</v>
      </c>
      <c r="B206" t="str">
        <f>VLOOKUP(_xlfn.CONCAT(D206,E206,F206),'Mapping Table'!D:F,3,0)</f>
        <v>OE</v>
      </c>
      <c r="C206" s="56" t="str">
        <f t="shared" si="3"/>
        <v>NBIIOE</v>
      </c>
      <c r="D206" s="2">
        <v>985264281576</v>
      </c>
      <c r="E206" t="s">
        <v>0</v>
      </c>
      <c r="F206" t="s">
        <v>224</v>
      </c>
      <c r="G206" t="str">
        <f>VLOOKUP(_xlfn.CONCAT(D206,E206,F206),'Mapping Table'!D:H,4,0)</f>
        <v>Snaplogic</v>
      </c>
      <c r="H206" t="str">
        <f>VLOOKUP(_xlfn.CONCAT(D206,E206,F206),'Mapping Table'!D:H,5,0)</f>
        <v>prd</v>
      </c>
      <c r="I206" s="3">
        <v>9.9999999144</v>
      </c>
      <c r="J206" s="3">
        <v>10.000000008000001</v>
      </c>
      <c r="K206" s="3">
        <v>9.9999999144</v>
      </c>
      <c r="L206" s="3">
        <v>10.000000008100001</v>
      </c>
      <c r="M206" s="3">
        <v>9.9999999144</v>
      </c>
      <c r="N206" s="3">
        <v>9.9999999144</v>
      </c>
    </row>
    <row r="207" spans="1:14" x14ac:dyDescent="0.25">
      <c r="A207" t="str">
        <f>VLOOKUP(_xlfn.CONCAT(D207,E207,F207),'Mapping Table'!D:F,2,0)</f>
        <v>NBII</v>
      </c>
      <c r="B207" t="str">
        <f>VLOOKUP(_xlfn.CONCAT(D207,E207,F207),'Mapping Table'!D:F,3,0)</f>
        <v>OE</v>
      </c>
      <c r="C207" s="56" t="str">
        <f t="shared" si="3"/>
        <v>NBIIOE</v>
      </c>
      <c r="D207" s="2">
        <v>985264281576</v>
      </c>
      <c r="E207" t="s">
        <v>0</v>
      </c>
      <c r="F207" t="s">
        <v>193</v>
      </c>
      <c r="G207" t="str">
        <f>VLOOKUP(_xlfn.CONCAT(D207,E207,F207),'Mapping Table'!D:H,4,0)</f>
        <v>PremDB</v>
      </c>
      <c r="H207" t="str">
        <f>VLOOKUP(_xlfn.CONCAT(D207,E207,F207),'Mapping Table'!D:H,5,0)</f>
        <v>prd</v>
      </c>
      <c r="I207" s="3">
        <v>18.748799999999999</v>
      </c>
      <c r="J207" s="3">
        <v>18.143999999999998</v>
      </c>
      <c r="K207" s="3">
        <v>18.748799999999999</v>
      </c>
      <c r="L207" s="3">
        <v>0.4284</v>
      </c>
      <c r="M207" s="3">
        <v>0</v>
      </c>
      <c r="N207" s="3">
        <v>0</v>
      </c>
    </row>
    <row r="208" spans="1:14" x14ac:dyDescent="0.25">
      <c r="A208" t="str">
        <f>VLOOKUP(_xlfn.CONCAT(D208,E208,F208),'Mapping Table'!D:F,2,0)</f>
        <v>NBII</v>
      </c>
      <c r="B208" t="str">
        <f>VLOOKUP(_xlfn.CONCAT(D208,E208,F208),'Mapping Table'!D:F,3,0)</f>
        <v>OE</v>
      </c>
      <c r="C208" s="56" t="str">
        <f t="shared" si="3"/>
        <v>NBIIOE</v>
      </c>
      <c r="D208" s="2">
        <v>985264281576</v>
      </c>
      <c r="E208" t="s">
        <v>0</v>
      </c>
      <c r="F208" t="s">
        <v>203</v>
      </c>
      <c r="G208" t="str">
        <f>VLOOKUP(_xlfn.CONCAT(D208,E208,F208),'Mapping Table'!D:H,4,0)</f>
        <v>Testing</v>
      </c>
      <c r="H208" t="str">
        <f>VLOOKUP(_xlfn.CONCAT(D208,E208,F208),'Mapping Table'!D:H,5,0)</f>
        <v>prd</v>
      </c>
      <c r="I208" s="3">
        <v>8.3155559199999995</v>
      </c>
      <c r="J208" s="3">
        <v>8.3149666399999997</v>
      </c>
      <c r="K208" s="3">
        <v>10.236422640000001</v>
      </c>
      <c r="L208" s="3">
        <v>8.3166441599999992</v>
      </c>
      <c r="M208" s="3">
        <v>8.3129001599999999</v>
      </c>
      <c r="N208" s="3">
        <v>8</v>
      </c>
    </row>
    <row r="209" spans="1:14" x14ac:dyDescent="0.25">
      <c r="A209" t="str">
        <f>VLOOKUP(_xlfn.CONCAT(D209,E209,F209),'Mapping Table'!D:F,2,0)</f>
        <v>NBII</v>
      </c>
      <c r="B209" t="str">
        <f>VLOOKUP(_xlfn.CONCAT(D209,E209,F209),'Mapping Table'!D:F,3,0)</f>
        <v>OE</v>
      </c>
      <c r="C209" s="56" t="str">
        <f t="shared" si="3"/>
        <v>NBIIOE</v>
      </c>
      <c r="D209" s="2">
        <v>985264281576</v>
      </c>
      <c r="E209" t="s">
        <v>0</v>
      </c>
      <c r="F209" t="s">
        <v>232</v>
      </c>
      <c r="G209" t="str">
        <f>VLOOKUP(_xlfn.CONCAT(D209,E209,F209),'Mapping Table'!D:H,4,0)</f>
        <v>OE Microservices</v>
      </c>
      <c r="H209" t="str">
        <f>VLOOKUP(_xlfn.CONCAT(D209,E209,F209),'Mapping Table'!D:H,5,0)</f>
        <v>prd</v>
      </c>
      <c r="I209" s="3">
        <v>7.0109875718000003</v>
      </c>
      <c r="J209" s="3">
        <v>7.0094730513999997</v>
      </c>
      <c r="K209" s="3">
        <v>7.0100640602000004</v>
      </c>
      <c r="L209" s="3">
        <v>7.0118879409000003</v>
      </c>
      <c r="M209" s="3">
        <v>7.0093542024</v>
      </c>
      <c r="N209" s="3">
        <v>7.0128088726</v>
      </c>
    </row>
    <row r="210" spans="1:14" x14ac:dyDescent="0.25">
      <c r="A210" t="str">
        <f>VLOOKUP(_xlfn.CONCAT(D210,E210,F210),'Mapping Table'!D:F,2,0)</f>
        <v>NBII</v>
      </c>
      <c r="B210" t="str">
        <f>VLOOKUP(_xlfn.CONCAT(D210,E210,F210),'Mapping Table'!D:F,3,0)</f>
        <v>OE</v>
      </c>
      <c r="C210" s="56" t="str">
        <f t="shared" si="3"/>
        <v>NBIIOE</v>
      </c>
      <c r="D210" s="2">
        <v>985264281576</v>
      </c>
      <c r="E210" t="s">
        <v>0</v>
      </c>
      <c r="F210" t="s">
        <v>242</v>
      </c>
      <c r="G210" t="str">
        <f>VLOOKUP(_xlfn.CONCAT(D210,E210,F210),'Mapping Table'!D:H,4,0)</f>
        <v>Testing</v>
      </c>
      <c r="H210" t="str">
        <f>VLOOKUP(_xlfn.CONCAT(D210,E210,F210),'Mapping Table'!D:H,5,0)</f>
        <v>prd</v>
      </c>
      <c r="I210" s="3">
        <v>6.6852777591999999</v>
      </c>
      <c r="J210" s="3">
        <v>6.6839295338999998</v>
      </c>
      <c r="K210" s="3">
        <v>6.6791670538999997</v>
      </c>
      <c r="L210" s="3">
        <v>6.6738713338000002</v>
      </c>
      <c r="M210" s="3">
        <v>6.6836800380000003</v>
      </c>
      <c r="N210" s="3">
        <v>6.6834396668</v>
      </c>
    </row>
    <row r="211" spans="1:14" x14ac:dyDescent="0.25">
      <c r="A211" t="str">
        <f>VLOOKUP(_xlfn.CONCAT(D211,E211,F211),'Mapping Table'!D:F,2,0)</f>
        <v>NBII</v>
      </c>
      <c r="B211" t="str">
        <f>VLOOKUP(_xlfn.CONCAT(D211,E211,F211),'Mapping Table'!D:F,3,0)</f>
        <v>OE</v>
      </c>
      <c r="C211" s="56" t="str">
        <f t="shared" si="3"/>
        <v>NBIIOE</v>
      </c>
      <c r="D211" s="2">
        <v>985264281576</v>
      </c>
      <c r="E211" t="s">
        <v>0</v>
      </c>
      <c r="F211" t="s">
        <v>240</v>
      </c>
      <c r="G211" t="str">
        <f>VLOOKUP(_xlfn.CONCAT(D211,E211,F211),'Mapping Table'!D:H,4,0)</f>
        <v>GE SW</v>
      </c>
      <c r="H211" t="str">
        <f>VLOOKUP(_xlfn.CONCAT(D211,E211,F211),'Mapping Table'!D:H,5,0)</f>
        <v>prd</v>
      </c>
      <c r="I211" s="3">
        <v>6.6823263785</v>
      </c>
      <c r="J211" s="3">
        <v>6.4273990913999999</v>
      </c>
      <c r="K211" s="3">
        <v>6.6139922134000004</v>
      </c>
      <c r="L211" s="3">
        <v>6.4168047697999997</v>
      </c>
      <c r="M211" s="3">
        <v>6.6557341888000003</v>
      </c>
      <c r="N211" s="3">
        <v>6.6635548788000003</v>
      </c>
    </row>
    <row r="212" spans="1:14" x14ac:dyDescent="0.25">
      <c r="A212" t="str">
        <f>VLOOKUP(_xlfn.CONCAT(D212,E212,F212),'Mapping Table'!D:F,2,0)</f>
        <v>NBII</v>
      </c>
      <c r="B212" t="str">
        <f>VLOOKUP(_xlfn.CONCAT(D212,E212,F212),'Mapping Table'!D:F,3,0)</f>
        <v>OE</v>
      </c>
      <c r="C212" s="56" t="str">
        <f t="shared" si="3"/>
        <v>NBIIOE</v>
      </c>
      <c r="D212" s="2">
        <v>985264281576</v>
      </c>
      <c r="E212" t="s">
        <v>0</v>
      </c>
      <c r="F212" t="s">
        <v>252</v>
      </c>
      <c r="G212" t="str">
        <f>VLOOKUP(_xlfn.CONCAT(D212,E212,F212),'Mapping Table'!D:H,4,0)</f>
        <v>OE Microservices</v>
      </c>
      <c r="H212" t="str">
        <f>VLOOKUP(_xlfn.CONCAT(D212,E212,F212),'Mapping Table'!D:H,5,0)</f>
        <v>prd</v>
      </c>
      <c r="I212" s="3">
        <v>1.1981769575000001</v>
      </c>
      <c r="J212" s="3">
        <v>1.2550753257</v>
      </c>
      <c r="K212" s="3">
        <v>1.2977255343</v>
      </c>
      <c r="L212" s="3">
        <v>1.3208196516999999</v>
      </c>
      <c r="M212" s="3">
        <v>1.3987924729000001</v>
      </c>
      <c r="N212" s="3">
        <v>1.4405088234000001</v>
      </c>
    </row>
    <row r="213" spans="1:14" x14ac:dyDescent="0.25">
      <c r="A213" t="str">
        <f>VLOOKUP(_xlfn.CONCAT(D213,E213,F213),'Mapping Table'!D:F,2,0)</f>
        <v>NBII</v>
      </c>
      <c r="B213" t="str">
        <f>VLOOKUP(_xlfn.CONCAT(D213,E213,F213),'Mapping Table'!D:F,3,0)</f>
        <v>OE</v>
      </c>
      <c r="C213" s="56" t="str">
        <f t="shared" si="3"/>
        <v>NBIIOE</v>
      </c>
      <c r="D213" s="2">
        <v>985264281576</v>
      </c>
      <c r="E213" t="s">
        <v>0</v>
      </c>
      <c r="F213" t="s">
        <v>273</v>
      </c>
      <c r="G213" t="str">
        <f>VLOOKUP(_xlfn.CONCAT(D213,E213,F213),'Mapping Table'!D:H,4,0)</f>
        <v>OE Microservices</v>
      </c>
      <c r="H213" t="str">
        <f>VLOOKUP(_xlfn.CONCAT(D213,E213,F213),'Mapping Table'!D:H,5,0)</f>
        <v>prd</v>
      </c>
      <c r="I213" s="3">
        <v>0.1528441583</v>
      </c>
      <c r="J213" s="3">
        <v>0.1599829995</v>
      </c>
      <c r="K213" s="3">
        <v>0.17019798420000001</v>
      </c>
      <c r="L213" s="3">
        <v>0.64677900479999995</v>
      </c>
      <c r="M213" s="3">
        <v>0.68756028039999995</v>
      </c>
      <c r="N213" s="3">
        <v>0.71500968980000001</v>
      </c>
    </row>
    <row r="214" spans="1:14" x14ac:dyDescent="0.25">
      <c r="A214" t="str">
        <f>VLOOKUP(_xlfn.CONCAT(D214,E214,F214),'Mapping Table'!D:F,2,0)</f>
        <v>NBII</v>
      </c>
      <c r="B214" t="str">
        <f>VLOOKUP(_xlfn.CONCAT(D214,E214,F214),'Mapping Table'!D:F,3,0)</f>
        <v>OE</v>
      </c>
      <c r="C214" s="56" t="str">
        <f t="shared" si="3"/>
        <v>NBIIOE</v>
      </c>
      <c r="D214" s="2">
        <v>985264281576</v>
      </c>
      <c r="E214" t="s">
        <v>0</v>
      </c>
      <c r="F214" t="s">
        <v>264</v>
      </c>
      <c r="G214" t="str">
        <f>VLOOKUP(_xlfn.CONCAT(D214,E214,F214),'Mapping Table'!D:H,4,0)</f>
        <v>OE Miscellaneous</v>
      </c>
      <c r="H214" t="str">
        <f>VLOOKUP(_xlfn.CONCAT(D214,E214,F214),'Mapping Table'!D:H,5,0)</f>
        <v>prd</v>
      </c>
      <c r="I214" s="3">
        <v>0.1464834924</v>
      </c>
      <c r="J214" s="3">
        <v>0.14609252189999999</v>
      </c>
      <c r="K214" s="3">
        <v>0.14507868539999999</v>
      </c>
      <c r="L214" s="3">
        <v>0.1438855128</v>
      </c>
      <c r="M214" s="3">
        <v>0.14601868879999999</v>
      </c>
      <c r="N214" s="3">
        <v>0.14591172890000001</v>
      </c>
    </row>
    <row r="215" spans="1:14" x14ac:dyDescent="0.25">
      <c r="A215" t="str">
        <f>VLOOKUP(_xlfn.CONCAT(D215,E215,F215),'Mapping Table'!D:F,2,0)</f>
        <v>NBII</v>
      </c>
      <c r="B215" t="str">
        <f>VLOOKUP(_xlfn.CONCAT(D215,E215,F215),'Mapping Table'!D:F,3,0)</f>
        <v>OE</v>
      </c>
      <c r="C215" s="56" t="str">
        <f t="shared" si="3"/>
        <v>NBIIOE</v>
      </c>
      <c r="D215" s="2">
        <v>985264281576</v>
      </c>
      <c r="E215" t="s">
        <v>0</v>
      </c>
      <c r="F215" t="s">
        <v>275</v>
      </c>
      <c r="G215" t="str">
        <f>VLOOKUP(_xlfn.CONCAT(D215,E215,F215),'Mapping Table'!D:H,4,0)</f>
        <v>OE Microservices</v>
      </c>
      <c r="H215" t="str">
        <f>VLOOKUP(_xlfn.CONCAT(D215,E215,F215),'Mapping Table'!D:H,5,0)</f>
        <v>prd</v>
      </c>
      <c r="I215" s="3">
        <v>7.73680598E-2</v>
      </c>
      <c r="J215" s="3">
        <v>8.02150217E-2</v>
      </c>
      <c r="K215" s="3">
        <v>8.1538863099999997E-2</v>
      </c>
      <c r="L215" s="3">
        <v>0.2044051466</v>
      </c>
      <c r="M215" s="3">
        <v>7.2617486100000003E-2</v>
      </c>
      <c r="N215" s="3">
        <v>8.4440434199999997E-2</v>
      </c>
    </row>
    <row r="216" spans="1:14" x14ac:dyDescent="0.25">
      <c r="A216" t="str">
        <f>VLOOKUP(_xlfn.CONCAT(D216,E216,F216),'Mapping Table'!D:F,2,0)</f>
        <v>NBII</v>
      </c>
      <c r="B216" t="str">
        <f>VLOOKUP(_xlfn.CONCAT(D216,E216,F216),'Mapping Table'!D:F,3,0)</f>
        <v>OE</v>
      </c>
      <c r="C216" s="56" t="str">
        <f t="shared" si="3"/>
        <v>NBIIOE</v>
      </c>
      <c r="D216" s="2">
        <v>985264281576</v>
      </c>
      <c r="E216" t="s">
        <v>0</v>
      </c>
      <c r="F216" t="s">
        <v>289</v>
      </c>
      <c r="G216" t="str">
        <f>VLOOKUP(_xlfn.CONCAT(D216,E216,F216),'Mapping Table'!D:H,4,0)</f>
        <v>OE Microservices</v>
      </c>
      <c r="H216" t="str">
        <f>VLOOKUP(_xlfn.CONCAT(D216,E216,F216),'Mapping Table'!D:H,5,0)</f>
        <v>prd</v>
      </c>
      <c r="I216" s="3">
        <v>2.0795423600000001E-2</v>
      </c>
      <c r="J216" s="3">
        <v>2.58438917E-2</v>
      </c>
      <c r="K216" s="3">
        <v>2.5603823899999999E-2</v>
      </c>
      <c r="L216" s="3">
        <v>3.1159107799999999E-2</v>
      </c>
      <c r="M216" s="3">
        <v>2.83109494E-2</v>
      </c>
      <c r="N216" s="3">
        <v>3.8179107900000002E-2</v>
      </c>
    </row>
    <row r="217" spans="1:14" x14ac:dyDescent="0.25">
      <c r="A217" t="str">
        <f>VLOOKUP(_xlfn.CONCAT(D217,E217,F217),'Mapping Table'!D:F,2,0)</f>
        <v>NBII</v>
      </c>
      <c r="B217" t="str">
        <f>VLOOKUP(_xlfn.CONCAT(D217,E217,F217),'Mapping Table'!D:F,3,0)</f>
        <v>OE</v>
      </c>
      <c r="C217" s="56" t="str">
        <f t="shared" si="3"/>
        <v>NBIIOE</v>
      </c>
      <c r="D217" s="2">
        <v>985264281576</v>
      </c>
      <c r="E217" t="s">
        <v>0</v>
      </c>
      <c r="F217" t="s">
        <v>306</v>
      </c>
      <c r="G217" t="str">
        <f>VLOOKUP(_xlfn.CONCAT(D217,E217,F217),'Mapping Table'!D:H,4,0)</f>
        <v>OE Microservices</v>
      </c>
      <c r="H217" t="str">
        <f>VLOOKUP(_xlfn.CONCAT(D217,E217,F217),'Mapping Table'!D:H,5,0)</f>
        <v>prd</v>
      </c>
      <c r="I217" s="3">
        <v>3.3921085000000002E-3</v>
      </c>
      <c r="J217" s="3">
        <v>3.5833898E-3</v>
      </c>
      <c r="K217" s="3">
        <v>4.0061005E-3</v>
      </c>
      <c r="L217" s="3">
        <v>4.7941557999999999E-3</v>
      </c>
      <c r="M217" s="3">
        <v>4.2113207E-3</v>
      </c>
      <c r="N217" s="3">
        <v>5.3464035000000002E-3</v>
      </c>
    </row>
    <row r="218" spans="1:14" x14ac:dyDescent="0.25">
      <c r="A218" t="str">
        <f>VLOOKUP(_xlfn.CONCAT(D218,E218,F218),'Mapping Table'!D:F,2,0)</f>
        <v>NBII</v>
      </c>
      <c r="B218" t="str">
        <f>VLOOKUP(_xlfn.CONCAT(D218,E218,F218),'Mapping Table'!D:F,3,0)</f>
        <v>OE</v>
      </c>
      <c r="C218" s="56" t="str">
        <f t="shared" si="3"/>
        <v>NBIIOE</v>
      </c>
      <c r="D218" s="2">
        <v>985264281576</v>
      </c>
      <c r="E218" t="s">
        <v>0</v>
      </c>
      <c r="F218" t="s">
        <v>297</v>
      </c>
      <c r="G218" t="str">
        <f>VLOOKUP(_xlfn.CONCAT(D218,E218,F218),'Mapping Table'!D:H,4,0)</f>
        <v>OE Microservices</v>
      </c>
      <c r="H218" t="str">
        <f>VLOOKUP(_xlfn.CONCAT(D218,E218,F218),'Mapping Table'!D:H,5,0)</f>
        <v>prd</v>
      </c>
      <c r="I218" s="3">
        <v>3.9874589999999996E-3</v>
      </c>
      <c r="J218" s="3">
        <v>3.6237603999999999E-3</v>
      </c>
      <c r="K218" s="3">
        <v>3.6894660000000002E-3</v>
      </c>
      <c r="L218" s="3">
        <v>3.6112825000000001E-3</v>
      </c>
      <c r="M218" s="3">
        <v>3.5517964E-3</v>
      </c>
      <c r="N218" s="3">
        <v>3.4309373999999999E-3</v>
      </c>
    </row>
    <row r="219" spans="1:14" x14ac:dyDescent="0.25">
      <c r="A219" t="str">
        <f>VLOOKUP(_xlfn.CONCAT(D219,E219,F219),'Mapping Table'!D:F,2,0)</f>
        <v>NBII</v>
      </c>
      <c r="B219" t="str">
        <f>VLOOKUP(_xlfn.CONCAT(D219,E219,F219),'Mapping Table'!D:F,3,0)</f>
        <v>IT SHARED</v>
      </c>
      <c r="C219" s="56" t="str">
        <f t="shared" si="3"/>
        <v>NBIIIT SHARED</v>
      </c>
      <c r="D219" s="2">
        <v>985264281576</v>
      </c>
      <c r="E219" t="s">
        <v>0</v>
      </c>
      <c r="F219" t="s">
        <v>135</v>
      </c>
      <c r="G219" t="str">
        <f>VLOOKUP(_xlfn.CONCAT(D219,E219,F219),'Mapping Table'!D:H,4,0)</f>
        <v>IT Shared</v>
      </c>
      <c r="H219" t="str">
        <f>VLOOKUP(_xlfn.CONCAT(D219,E219,F219),'Mapping Table'!D:H,5,0)</f>
        <v>prd</v>
      </c>
      <c r="I219" s="3">
        <v>3.6145000000000001E-3</v>
      </c>
      <c r="J219" s="3">
        <v>3.284E-3</v>
      </c>
      <c r="K219" s="3">
        <v>3.2929999999999999E-3</v>
      </c>
      <c r="L219" s="3">
        <v>3.1949999999999999E-3</v>
      </c>
      <c r="M219" s="3">
        <v>3.287E-3</v>
      </c>
      <c r="N219" s="3">
        <v>3.2039999999999998E-3</v>
      </c>
    </row>
    <row r="220" spans="1:14" x14ac:dyDescent="0.25">
      <c r="A220" t="str">
        <f>VLOOKUP(_xlfn.CONCAT(D220,E220,F220),'Mapping Table'!D:F,2,0)</f>
        <v>NBII</v>
      </c>
      <c r="B220" t="str">
        <f>VLOOKUP(_xlfn.CONCAT(D220,E220,F220),'Mapping Table'!D:F,3,0)</f>
        <v>IT SHARED</v>
      </c>
      <c r="C220" s="56" t="str">
        <f t="shared" si="3"/>
        <v>NBIIIT SHARED</v>
      </c>
      <c r="D220" s="2">
        <v>985264281576</v>
      </c>
      <c r="E220" t="s">
        <v>0</v>
      </c>
      <c r="F220" t="s">
        <v>299</v>
      </c>
      <c r="G220" t="str">
        <f>VLOOKUP(_xlfn.CONCAT(D220,E220,F220),'Mapping Table'!D:H,4,0)</f>
        <v>IT Shared</v>
      </c>
      <c r="H220" t="str">
        <f>VLOOKUP(_xlfn.CONCAT(D220,E220,F220),'Mapping Table'!D:H,5,0)</f>
        <v>prd</v>
      </c>
      <c r="I220" s="3">
        <v>3.7303629E-3</v>
      </c>
      <c r="J220" s="3">
        <v>3.2864083999999999E-3</v>
      </c>
      <c r="K220" s="3">
        <v>3.2773528000000001E-3</v>
      </c>
      <c r="L220" s="3">
        <v>3.1819385999999998E-3</v>
      </c>
      <c r="M220" s="3">
        <v>3.2079385999999998E-3</v>
      </c>
      <c r="N220" s="3">
        <v>3.1260300000000001E-3</v>
      </c>
    </row>
    <row r="221" spans="1:14" x14ac:dyDescent="0.25">
      <c r="A221" t="str">
        <f>VLOOKUP(_xlfn.CONCAT(D221,E221,F221),'Mapping Table'!D:F,2,0)</f>
        <v>NBII</v>
      </c>
      <c r="B221" t="str">
        <f>VLOOKUP(_xlfn.CONCAT(D221,E221,F221),'Mapping Table'!D:F,3,0)</f>
        <v>OE</v>
      </c>
      <c r="C221" s="56" t="str">
        <f t="shared" si="3"/>
        <v>NBIIOE</v>
      </c>
      <c r="D221" s="2">
        <v>985264281576</v>
      </c>
      <c r="E221" t="s">
        <v>0</v>
      </c>
      <c r="F221" t="s">
        <v>301</v>
      </c>
      <c r="G221" t="str">
        <f>VLOOKUP(_xlfn.CONCAT(D221,E221,F221),'Mapping Table'!D:H,4,0)</f>
        <v>OE Microservices</v>
      </c>
      <c r="H221" t="str">
        <f>VLOOKUP(_xlfn.CONCAT(D221,E221,F221),'Mapping Table'!D:H,5,0)</f>
        <v>prd</v>
      </c>
      <c r="I221" s="3">
        <v>3.3111653000000001E-3</v>
      </c>
      <c r="J221" s="3">
        <v>3.0446798000000001E-3</v>
      </c>
      <c r="K221" s="3">
        <v>2.9125344000000002E-3</v>
      </c>
      <c r="L221" s="3">
        <v>2.8149159000000002E-3</v>
      </c>
      <c r="M221" s="3">
        <v>2.8395018999999998E-3</v>
      </c>
      <c r="N221" s="3">
        <v>2.7738003E-3</v>
      </c>
    </row>
    <row r="222" spans="1:14" x14ac:dyDescent="0.25">
      <c r="A222" t="str">
        <f>VLOOKUP(_xlfn.CONCAT(D222,E222,F222),'Mapping Table'!D:F,2,0)</f>
        <v>NBII</v>
      </c>
      <c r="B222" t="str">
        <f>VLOOKUP(_xlfn.CONCAT(D222,E222,F222),'Mapping Table'!D:F,3,0)</f>
        <v>OE</v>
      </c>
      <c r="C222" s="56" t="str">
        <f t="shared" si="3"/>
        <v>NBIIOE</v>
      </c>
      <c r="D222" s="2">
        <v>985264281576</v>
      </c>
      <c r="E222" t="s">
        <v>0</v>
      </c>
      <c r="F222" t="s">
        <v>330</v>
      </c>
      <c r="G222" t="str">
        <f>VLOOKUP(_xlfn.CONCAT(D222,E222,F222),'Mapping Table'!D:H,4,0)</f>
        <v>BirthCert</v>
      </c>
      <c r="H222" t="str">
        <f>VLOOKUP(_xlfn.CONCAT(D222,E222,F222),'Mapping Table'!D:H,5,0)</f>
        <v>prd</v>
      </c>
      <c r="I222" s="3">
        <v>3.9384179999999997E-4</v>
      </c>
      <c r="J222" s="3">
        <v>4.9389970000000003E-4</v>
      </c>
      <c r="K222" s="3">
        <v>3.9025760000000002E-4</v>
      </c>
      <c r="L222" s="3">
        <v>5.4435690000000005E-4</v>
      </c>
      <c r="M222" s="3">
        <v>5.4734040000000003E-4</v>
      </c>
      <c r="N222" s="3">
        <v>5.3521549999999997E-4</v>
      </c>
    </row>
    <row r="223" spans="1:14" x14ac:dyDescent="0.25">
      <c r="A223" t="str">
        <f>VLOOKUP(_xlfn.CONCAT(D223,E223,F223),'Mapping Table'!D:F,2,0)</f>
        <v>NBII</v>
      </c>
      <c r="B223" t="str">
        <f>VLOOKUP(_xlfn.CONCAT(D223,E223,F223),'Mapping Table'!D:F,3,0)</f>
        <v>OE</v>
      </c>
      <c r="C223" s="56" t="str">
        <f t="shared" si="3"/>
        <v>NBIIOE</v>
      </c>
      <c r="D223" s="2">
        <v>985264281576</v>
      </c>
      <c r="E223" t="s">
        <v>0</v>
      </c>
      <c r="F223" t="s">
        <v>343</v>
      </c>
      <c r="G223" t="str">
        <f>VLOOKUP(_xlfn.CONCAT(D223,E223,F223),'Mapping Table'!D:H,4,0)</f>
        <v>PremDB</v>
      </c>
      <c r="H223" t="str">
        <f>VLOOKUP(_xlfn.CONCAT(D223,E223,F223),'Mapping Table'!D:H,5,0)</f>
        <v>prd</v>
      </c>
      <c r="I223" s="3">
        <v>2.8949999999999999E-4</v>
      </c>
      <c r="J223" s="3">
        <v>2.99E-4</v>
      </c>
      <c r="K223" s="3">
        <v>3.1300000000000002E-4</v>
      </c>
      <c r="L223" s="3">
        <v>2.9999999999999997E-4</v>
      </c>
      <c r="M223" s="3">
        <v>3.1199999999999999E-4</v>
      </c>
      <c r="N223" s="3">
        <v>3.0899999999999998E-4</v>
      </c>
    </row>
    <row r="224" spans="1:14" x14ac:dyDescent="0.25">
      <c r="A224" t="str">
        <f>VLOOKUP(_xlfn.CONCAT(D224,E224,F224),'Mapping Table'!D:F,2,0)</f>
        <v>NBII</v>
      </c>
      <c r="B224" t="str">
        <f>VLOOKUP(_xlfn.CONCAT(D224,E224,F224),'Mapping Table'!D:F,3,0)</f>
        <v>OE</v>
      </c>
      <c r="C224" s="56" t="str">
        <f t="shared" si="3"/>
        <v>NBIIOE</v>
      </c>
      <c r="D224" s="2">
        <v>248400446823</v>
      </c>
      <c r="E224" t="s">
        <v>3</v>
      </c>
      <c r="F224" t="s">
        <v>29</v>
      </c>
      <c r="G224" t="str">
        <f>VLOOKUP(_xlfn.CONCAT(D224,E224,F224),'Mapping Table'!D:H,4,0)</f>
        <v>GE SW</v>
      </c>
      <c r="H224" t="str">
        <f>VLOOKUP(_xlfn.CONCAT(D224,E224,F224),'Mapping Table'!D:H,5,0)</f>
        <v>pre</v>
      </c>
      <c r="I224" s="3">
        <v>2232.2842609014001</v>
      </c>
      <c r="J224" s="3">
        <v>2150.4151633895999</v>
      </c>
      <c r="K224" s="3">
        <v>2123.3828590137</v>
      </c>
      <c r="L224" s="3">
        <v>2178.2604904018999</v>
      </c>
      <c r="M224" s="3">
        <v>1658.0724619058001</v>
      </c>
      <c r="N224" s="3">
        <v>1893.4219410326</v>
      </c>
    </row>
    <row r="225" spans="1:14" x14ac:dyDescent="0.25">
      <c r="A225" t="str">
        <f>VLOOKUP(_xlfn.CONCAT(D225,E225,F225),'Mapping Table'!D:F,2,0)</f>
        <v>NBII</v>
      </c>
      <c r="B225" t="str">
        <f>VLOOKUP(_xlfn.CONCAT(D225,E225,F225),'Mapping Table'!D:F,3,0)</f>
        <v>OE</v>
      </c>
      <c r="C225" s="56" t="str">
        <f t="shared" si="3"/>
        <v>NBIIOE</v>
      </c>
      <c r="D225" s="2">
        <v>248400446823</v>
      </c>
      <c r="E225" t="s">
        <v>3</v>
      </c>
      <c r="F225" t="s">
        <v>24</v>
      </c>
      <c r="G225" t="str">
        <f>VLOOKUP(_xlfn.CONCAT(D225,E225,F225),'Mapping Table'!D:H,4,0)</f>
        <v>OE Miscellaneous</v>
      </c>
      <c r="H225" t="str">
        <f>VLOOKUP(_xlfn.CONCAT(D225,E225,F225),'Mapping Table'!D:H,5,0)</f>
        <v>pre</v>
      </c>
      <c r="I225" s="3">
        <v>1197.9142562750999</v>
      </c>
      <c r="J225" s="3">
        <v>1016.0954855229</v>
      </c>
      <c r="K225" s="3">
        <v>1368.3371212319</v>
      </c>
      <c r="L225" s="3">
        <v>1274.8415203089</v>
      </c>
      <c r="M225" s="3">
        <v>986.37819872240004</v>
      </c>
      <c r="N225" s="3">
        <v>1118.4419858762001</v>
      </c>
    </row>
    <row r="226" spans="1:14" x14ac:dyDescent="0.25">
      <c r="A226" t="str">
        <f>VLOOKUP(_xlfn.CONCAT(D226,E226,F226),'Mapping Table'!D:F,2,0)</f>
        <v>NBII</v>
      </c>
      <c r="B226" t="str">
        <f>VLOOKUP(_xlfn.CONCAT(D226,E226,F226),'Mapping Table'!D:F,3,0)</f>
        <v>IT OPERATIONS</v>
      </c>
      <c r="C226" s="56" t="str">
        <f t="shared" si="3"/>
        <v>NBIIIT OPERATIONS</v>
      </c>
      <c r="D226" s="2">
        <v>248400446823</v>
      </c>
      <c r="E226" t="s">
        <v>3</v>
      </c>
      <c r="F226" t="s">
        <v>36</v>
      </c>
      <c r="G226" t="str">
        <f>VLOOKUP(_xlfn.CONCAT(D226,E226,F226),'Mapping Table'!D:H,4,0)</f>
        <v>Atlasssian</v>
      </c>
      <c r="H226" t="str">
        <f>VLOOKUP(_xlfn.CONCAT(D226,E226,F226),'Mapping Table'!D:H,5,0)</f>
        <v>dev</v>
      </c>
      <c r="I226" s="3">
        <v>806.26779940869994</v>
      </c>
      <c r="J226" s="3">
        <v>780.94815428590005</v>
      </c>
      <c r="K226" s="3">
        <v>804.56503026179996</v>
      </c>
      <c r="L226" s="3">
        <v>827.43745326889996</v>
      </c>
      <c r="M226" s="3">
        <v>949.59369430150002</v>
      </c>
      <c r="N226" s="3">
        <v>950.31736429390003</v>
      </c>
    </row>
    <row r="227" spans="1:14" x14ac:dyDescent="0.25">
      <c r="A227" t="str">
        <f>VLOOKUP(_xlfn.CONCAT(D227,E227,F227),'Mapping Table'!D:F,2,0)</f>
        <v>NBII</v>
      </c>
      <c r="B227" t="str">
        <f>VLOOKUP(_xlfn.CONCAT(D227,E227,F227),'Mapping Table'!D:F,3,0)</f>
        <v>IT OPERATIONS</v>
      </c>
      <c r="C227" s="56" t="str">
        <f t="shared" si="3"/>
        <v>NBIIIT OPERATIONS</v>
      </c>
      <c r="D227" s="2">
        <v>248400446823</v>
      </c>
      <c r="E227" t="s">
        <v>3</v>
      </c>
      <c r="F227" t="s">
        <v>48</v>
      </c>
      <c r="G227" t="str">
        <f>VLOOKUP(_xlfn.CONCAT(D227,E227,F227),'Mapping Table'!D:H,4,0)</f>
        <v>Atlasssian</v>
      </c>
      <c r="H227" t="str">
        <f>VLOOKUP(_xlfn.CONCAT(D227,E227,F227),'Mapping Table'!D:H,5,0)</f>
        <v>prd</v>
      </c>
      <c r="I227" s="3">
        <v>652.35996470279997</v>
      </c>
      <c r="J227" s="3">
        <v>632.81577509119995</v>
      </c>
      <c r="K227" s="3">
        <v>652.00217408080005</v>
      </c>
      <c r="L227" s="3">
        <v>632.68842889459995</v>
      </c>
      <c r="M227" s="3">
        <v>651.85890497219998</v>
      </c>
      <c r="N227" s="3">
        <v>652.08778622509999</v>
      </c>
    </row>
    <row r="228" spans="1:14" x14ac:dyDescent="0.25">
      <c r="A228" t="str">
        <f>VLOOKUP(_xlfn.CONCAT(D228,E228,F228),'Mapping Table'!D:F,2,0)</f>
        <v>NBII</v>
      </c>
      <c r="B228" t="str">
        <f>VLOOKUP(_xlfn.CONCAT(D228,E228,F228),'Mapping Table'!D:F,3,0)</f>
        <v>OE</v>
      </c>
      <c r="C228" s="56" t="str">
        <f t="shared" si="3"/>
        <v>NBIIOE</v>
      </c>
      <c r="D228" s="2">
        <v>248400446823</v>
      </c>
      <c r="E228" t="s">
        <v>3</v>
      </c>
      <c r="F228" t="s">
        <v>45</v>
      </c>
      <c r="G228" t="str">
        <f>VLOOKUP(_xlfn.CONCAT(D228,E228,F228),'Mapping Table'!D:H,4,0)</f>
        <v>Snaplogic</v>
      </c>
      <c r="H228" t="str">
        <f>VLOOKUP(_xlfn.CONCAT(D228,E228,F228),'Mapping Table'!D:H,5,0)</f>
        <v>pre</v>
      </c>
      <c r="I228" s="3">
        <v>850.70836109950005</v>
      </c>
      <c r="J228" s="3">
        <v>591.79821888449999</v>
      </c>
      <c r="K228" s="3">
        <v>436.2212413263</v>
      </c>
      <c r="L228" s="3">
        <v>422.90625973409999</v>
      </c>
      <c r="M228" s="3">
        <v>436.04554843390002</v>
      </c>
      <c r="N228" s="3">
        <v>436.0667924032</v>
      </c>
    </row>
    <row r="229" spans="1:14" x14ac:dyDescent="0.25">
      <c r="A229" t="str">
        <f>VLOOKUP(_xlfn.CONCAT(D229,E229,F229),'Mapping Table'!D:F,2,0)</f>
        <v>NBII</v>
      </c>
      <c r="B229" t="str">
        <f>VLOOKUP(_xlfn.CONCAT(D229,E229,F229),'Mapping Table'!D:F,3,0)</f>
        <v>OE</v>
      </c>
      <c r="C229" s="56" t="str">
        <f t="shared" si="3"/>
        <v>NBIIOE</v>
      </c>
      <c r="D229" s="2">
        <v>248400446823</v>
      </c>
      <c r="E229" t="s">
        <v>3</v>
      </c>
      <c r="F229" t="s">
        <v>65</v>
      </c>
      <c r="G229" t="str">
        <f>VLOOKUP(_xlfn.CONCAT(D229,E229,F229),'Mapping Table'!D:H,4,0)</f>
        <v>GE SW</v>
      </c>
      <c r="H229" t="str">
        <f>VLOOKUP(_xlfn.CONCAT(D229,E229,F229),'Mapping Table'!D:H,5,0)</f>
        <v>pre</v>
      </c>
      <c r="I229" s="3">
        <v>415.92782940490002</v>
      </c>
      <c r="J229" s="3">
        <v>401.30258794090003</v>
      </c>
      <c r="K229" s="3">
        <v>417.72464205889997</v>
      </c>
      <c r="L229" s="3">
        <v>404.50802122610003</v>
      </c>
      <c r="M229" s="3">
        <v>415.64903907410002</v>
      </c>
      <c r="N229" s="3">
        <v>414.82851025050002</v>
      </c>
    </row>
    <row r="230" spans="1:14" x14ac:dyDescent="0.25">
      <c r="A230" t="str">
        <f>VLOOKUP(_xlfn.CONCAT(D230,E230,F230),'Mapping Table'!D:F,2,0)</f>
        <v>NBII</v>
      </c>
      <c r="B230" t="str">
        <f>VLOOKUP(_xlfn.CONCAT(D230,E230,F230),'Mapping Table'!D:F,3,0)</f>
        <v>DECC</v>
      </c>
      <c r="C230" s="56" t="str">
        <f t="shared" si="3"/>
        <v>NBIIDECC</v>
      </c>
      <c r="D230" s="2">
        <v>248400446823</v>
      </c>
      <c r="E230" t="s">
        <v>3</v>
      </c>
      <c r="F230" t="s">
        <v>71</v>
      </c>
      <c r="G230" t="str">
        <f>VLOOKUP(_xlfn.CONCAT(D230,E230,F230),'Mapping Table'!D:H,4,0)</f>
        <v>OEDS</v>
      </c>
      <c r="H230" t="str">
        <f>VLOOKUP(_xlfn.CONCAT(D230,E230,F230),'Mapping Table'!D:H,5,0)</f>
        <v>pre</v>
      </c>
      <c r="I230" s="3">
        <v>371.23035083870002</v>
      </c>
      <c r="J230" s="3">
        <v>359.44661306670002</v>
      </c>
      <c r="K230" s="3">
        <v>337.86342487979999</v>
      </c>
      <c r="L230" s="3">
        <v>322.77535221810001</v>
      </c>
      <c r="M230" s="3">
        <v>333.73234801609999</v>
      </c>
      <c r="N230" s="3">
        <v>333.73704919379998</v>
      </c>
    </row>
    <row r="231" spans="1:14" x14ac:dyDescent="0.25">
      <c r="A231" t="str">
        <f>VLOOKUP(_xlfn.CONCAT(D231,E231,F231),'Mapping Table'!D:F,2,0)</f>
        <v>NBII</v>
      </c>
      <c r="B231" t="str">
        <f>VLOOKUP(_xlfn.CONCAT(D231,E231,F231),'Mapping Table'!D:F,3,0)</f>
        <v>OE</v>
      </c>
      <c r="C231" s="56" t="str">
        <f t="shared" si="3"/>
        <v>NBIIOE</v>
      </c>
      <c r="D231" s="2">
        <v>248400446823</v>
      </c>
      <c r="E231" t="s">
        <v>3</v>
      </c>
      <c r="F231" t="s">
        <v>53</v>
      </c>
      <c r="G231" t="str">
        <f>VLOOKUP(_xlfn.CONCAT(D231,E231,F231),'Mapping Table'!D:H,4,0)</f>
        <v>PremDB</v>
      </c>
      <c r="H231" t="str">
        <f>VLOOKUP(_xlfn.CONCAT(D231,E231,F231),'Mapping Table'!D:H,5,0)</f>
        <v>pre</v>
      </c>
      <c r="I231" s="3">
        <v>524.65659341720004</v>
      </c>
      <c r="J231" s="3">
        <v>368.60502014740001</v>
      </c>
      <c r="K231" s="3">
        <v>281.85129238740001</v>
      </c>
      <c r="L231" s="3">
        <v>269.27032902849999</v>
      </c>
      <c r="M231" s="3">
        <v>285.9758013078</v>
      </c>
      <c r="N231" s="3">
        <v>277.82985620749997</v>
      </c>
    </row>
    <row r="232" spans="1:14" x14ac:dyDescent="0.25">
      <c r="A232" t="str">
        <f>VLOOKUP(_xlfn.CONCAT(D232,E232,F232),'Mapping Table'!D:F,2,0)</f>
        <v>NBII</v>
      </c>
      <c r="B232" t="str">
        <f>VLOOKUP(_xlfn.CONCAT(D232,E232,F232),'Mapping Table'!D:F,3,0)</f>
        <v>OE</v>
      </c>
      <c r="C232" s="56" t="str">
        <f t="shared" si="3"/>
        <v>NBIIOE</v>
      </c>
      <c r="D232" s="2">
        <v>248400446823</v>
      </c>
      <c r="E232" t="s">
        <v>3</v>
      </c>
      <c r="F232" t="s">
        <v>51</v>
      </c>
      <c r="G232" t="str">
        <f>VLOOKUP(_xlfn.CONCAT(D232,E232,F232),'Mapping Table'!D:H,4,0)</f>
        <v>CCB</v>
      </c>
      <c r="H232" t="str">
        <f>VLOOKUP(_xlfn.CONCAT(D232,E232,F232),'Mapping Table'!D:H,5,0)</f>
        <v>pre</v>
      </c>
      <c r="I232" s="3">
        <v>487.98702602669999</v>
      </c>
      <c r="J232" s="3">
        <v>339.49464329009999</v>
      </c>
      <c r="K232" s="3">
        <v>247.7679354098</v>
      </c>
      <c r="L232" s="3">
        <v>237.06739359369999</v>
      </c>
      <c r="M232" s="3">
        <v>245.05535568920001</v>
      </c>
      <c r="N232" s="3">
        <v>245.18644402309999</v>
      </c>
    </row>
    <row r="233" spans="1:14" x14ac:dyDescent="0.25">
      <c r="A233" t="str">
        <f>VLOOKUP(_xlfn.CONCAT(D233,E233,F233),'Mapping Table'!D:F,2,0)</f>
        <v>NBII</v>
      </c>
      <c r="B233" t="str">
        <f>VLOOKUP(_xlfn.CONCAT(D233,E233,F233),'Mapping Table'!D:F,3,0)</f>
        <v>OE</v>
      </c>
      <c r="C233" s="56" t="str">
        <f t="shared" si="3"/>
        <v>NBIIOE</v>
      </c>
      <c r="D233" s="2">
        <v>248400446823</v>
      </c>
      <c r="E233" t="s">
        <v>3</v>
      </c>
      <c r="F233" t="s">
        <v>61</v>
      </c>
      <c r="G233" t="str">
        <f>VLOOKUP(_xlfn.CONCAT(D233,E233,F233),'Mapping Table'!D:H,4,0)</f>
        <v>Notification Framework</v>
      </c>
      <c r="H233" t="str">
        <f>VLOOKUP(_xlfn.CONCAT(D233,E233,F233),'Mapping Table'!D:H,5,0)</f>
        <v>pre</v>
      </c>
      <c r="I233" s="3">
        <v>437.15490045609999</v>
      </c>
      <c r="J233" s="3">
        <v>321.63562199260002</v>
      </c>
      <c r="K233" s="3">
        <v>233.8647416055</v>
      </c>
      <c r="L233" s="3">
        <v>226.674416823</v>
      </c>
      <c r="M233" s="3">
        <v>232.39041002330001</v>
      </c>
      <c r="N233" s="3">
        <v>232.8804847003</v>
      </c>
    </row>
    <row r="234" spans="1:14" x14ac:dyDescent="0.25">
      <c r="A234" t="str">
        <f>VLOOKUP(_xlfn.CONCAT(D234,E234,F234),'Mapping Table'!D:F,2,0)</f>
        <v>NBII</v>
      </c>
      <c r="B234" t="str">
        <f>VLOOKUP(_xlfn.CONCAT(D234,E234,F234),'Mapping Table'!D:F,3,0)</f>
        <v>OE</v>
      </c>
      <c r="C234" s="56" t="str">
        <f t="shared" si="3"/>
        <v>NBIIOE</v>
      </c>
      <c r="D234" s="2">
        <v>248400446823</v>
      </c>
      <c r="E234" t="s">
        <v>3</v>
      </c>
      <c r="F234" t="s">
        <v>56</v>
      </c>
      <c r="G234" t="str">
        <f>VLOOKUP(_xlfn.CONCAT(D234,E234,F234),'Mapping Table'!D:H,4,0)</f>
        <v>SP Portal</v>
      </c>
      <c r="H234" t="str">
        <f>VLOOKUP(_xlfn.CONCAT(D234,E234,F234),'Mapping Table'!D:H,5,0)</f>
        <v>pre</v>
      </c>
      <c r="I234" s="3">
        <v>389.6207993534</v>
      </c>
      <c r="J234" s="3">
        <v>272.45388390559998</v>
      </c>
      <c r="K234" s="3">
        <v>203.30723775780001</v>
      </c>
      <c r="L234" s="3">
        <v>196.80357045420001</v>
      </c>
      <c r="M234" s="3">
        <v>203.34769843379999</v>
      </c>
      <c r="N234" s="3">
        <v>203.27257274230001</v>
      </c>
    </row>
    <row r="235" spans="1:14" x14ac:dyDescent="0.25">
      <c r="A235" t="str">
        <f>VLOOKUP(_xlfn.CONCAT(D235,E235,F235),'Mapping Table'!D:F,2,0)</f>
        <v>NBII</v>
      </c>
      <c r="B235" t="str">
        <f>VLOOKUP(_xlfn.CONCAT(D235,E235,F235),'Mapping Table'!D:F,3,0)</f>
        <v>IT SHARED</v>
      </c>
      <c r="C235" s="56" t="str">
        <f t="shared" si="3"/>
        <v>NBIIIT SHARED</v>
      </c>
      <c r="D235" s="2">
        <v>248400446823</v>
      </c>
      <c r="E235" t="s">
        <v>3</v>
      </c>
      <c r="F235" t="s">
        <v>27</v>
      </c>
      <c r="G235" t="str">
        <f>VLOOKUP(_xlfn.CONCAT(D235,E235,F235),'Mapping Table'!D:H,4,0)</f>
        <v>IT Shared</v>
      </c>
      <c r="H235" t="str">
        <f>VLOOKUP(_xlfn.CONCAT(D235,E235,F235),'Mapping Table'!D:H,5,0)</f>
        <v>shr</v>
      </c>
      <c r="I235" s="3">
        <v>279.49448278710003</v>
      </c>
      <c r="J235" s="3">
        <v>229.9353135042</v>
      </c>
      <c r="K235" s="3">
        <v>202.3591881147</v>
      </c>
      <c r="L235" s="3">
        <v>196.11316082510001</v>
      </c>
      <c r="M235" s="3">
        <v>202.73755204829999</v>
      </c>
      <c r="N235" s="3">
        <v>206.60611340369999</v>
      </c>
    </row>
    <row r="236" spans="1:14" x14ac:dyDescent="0.25">
      <c r="A236" t="str">
        <f>VLOOKUP(_xlfn.CONCAT(D236,E236,F236),'Mapping Table'!D:F,2,0)</f>
        <v>NBII</v>
      </c>
      <c r="B236" t="str">
        <f>VLOOKUP(_xlfn.CONCAT(D236,E236,F236),'Mapping Table'!D:F,3,0)</f>
        <v>IT OPERATIONS</v>
      </c>
      <c r="C236" s="56" t="str">
        <f t="shared" si="3"/>
        <v>NBIIIT OPERATIONS</v>
      </c>
      <c r="D236" s="2">
        <v>248400446823</v>
      </c>
      <c r="E236" t="s">
        <v>3</v>
      </c>
      <c r="F236" t="s">
        <v>37</v>
      </c>
      <c r="G236" t="str">
        <f>VLOOKUP(_xlfn.CONCAT(D236,E236,F236),'Mapping Table'!D:H,4,0)</f>
        <v>Atlasssian</v>
      </c>
      <c r="H236" t="str">
        <f>VLOOKUP(_xlfn.CONCAT(D236,E236,F236),'Mapping Table'!D:H,5,0)</f>
        <v>prd</v>
      </c>
      <c r="I236" s="3">
        <v>0</v>
      </c>
      <c r="J236" s="3">
        <v>0</v>
      </c>
      <c r="K236" s="3">
        <v>0</v>
      </c>
      <c r="L236" s="3">
        <v>157.419744041</v>
      </c>
      <c r="M236" s="3">
        <v>506.3773043937</v>
      </c>
      <c r="N236" s="3">
        <v>506.32610628909998</v>
      </c>
    </row>
    <row r="237" spans="1:14" x14ac:dyDescent="0.25">
      <c r="A237" t="str">
        <f>VLOOKUP(_xlfn.CONCAT(D237,E237,F237),'Mapping Table'!D:F,2,0)</f>
        <v>NBII</v>
      </c>
      <c r="B237" t="str">
        <f>VLOOKUP(_xlfn.CONCAT(D237,E237,F237),'Mapping Table'!D:F,3,0)</f>
        <v>OE</v>
      </c>
      <c r="C237" s="56" t="str">
        <f t="shared" si="3"/>
        <v>NBIIOE</v>
      </c>
      <c r="D237" s="2">
        <v>248400446823</v>
      </c>
      <c r="E237" t="s">
        <v>3</v>
      </c>
      <c r="F237" t="s">
        <v>64</v>
      </c>
      <c r="G237" t="str">
        <f>VLOOKUP(_xlfn.CONCAT(D237,E237,F237),'Mapping Table'!D:H,4,0)</f>
        <v>Testing</v>
      </c>
      <c r="H237" t="str">
        <f>VLOOKUP(_xlfn.CONCAT(D237,E237,F237),'Mapping Table'!D:H,5,0)</f>
        <v>pre</v>
      </c>
      <c r="I237" s="3">
        <v>255.06535489909999</v>
      </c>
      <c r="J237" s="3">
        <v>290.71554971720002</v>
      </c>
      <c r="K237" s="3">
        <v>194.7744878078</v>
      </c>
      <c r="L237" s="3">
        <v>99.076484375299998</v>
      </c>
      <c r="M237" s="3">
        <v>80.807521464999994</v>
      </c>
      <c r="N237" s="3">
        <v>72.3384224375</v>
      </c>
    </row>
    <row r="238" spans="1:14" x14ac:dyDescent="0.25">
      <c r="A238" t="str">
        <f>VLOOKUP(_xlfn.CONCAT(D238,E238,F238),'Mapping Table'!D:F,2,0)</f>
        <v>NBII</v>
      </c>
      <c r="B238" t="str">
        <f>VLOOKUP(_xlfn.CONCAT(D238,E238,F238),'Mapping Table'!D:F,3,0)</f>
        <v>OE</v>
      </c>
      <c r="C238" s="56" t="str">
        <f t="shared" si="3"/>
        <v>NBIIOE</v>
      </c>
      <c r="D238" s="2">
        <v>248400446823</v>
      </c>
      <c r="E238" t="s">
        <v>3</v>
      </c>
      <c r="F238" t="s">
        <v>52</v>
      </c>
      <c r="G238" t="str">
        <f>VLOOKUP(_xlfn.CONCAT(D238,E238,F238),'Mapping Table'!D:H,4,0)</f>
        <v>Testing</v>
      </c>
      <c r="H238" t="str">
        <f>VLOOKUP(_xlfn.CONCAT(D238,E238,F238),'Mapping Table'!D:H,5,0)</f>
        <v>pre</v>
      </c>
      <c r="I238" s="3">
        <v>426.29389120000002</v>
      </c>
      <c r="J238" s="3">
        <v>227.9791237</v>
      </c>
      <c r="K238" s="3">
        <v>0</v>
      </c>
      <c r="L238" s="3">
        <v>0</v>
      </c>
      <c r="M238" s="3">
        <v>0</v>
      </c>
      <c r="N238" s="3">
        <v>0</v>
      </c>
    </row>
    <row r="239" spans="1:14" x14ac:dyDescent="0.25">
      <c r="A239" t="str">
        <f>VLOOKUP(_xlfn.CONCAT(D239,E239,F239),'Mapping Table'!D:F,2,0)</f>
        <v>NBII</v>
      </c>
      <c r="B239" t="str">
        <f>VLOOKUP(_xlfn.CONCAT(D239,E239,F239),'Mapping Table'!D:F,3,0)</f>
        <v>DECC</v>
      </c>
      <c r="C239" s="56" t="str">
        <f t="shared" si="3"/>
        <v>NBIIDECC</v>
      </c>
      <c r="D239" s="2">
        <v>248400446823</v>
      </c>
      <c r="E239" t="s">
        <v>3</v>
      </c>
      <c r="F239" t="s">
        <v>106</v>
      </c>
      <c r="G239" t="str">
        <f>VLOOKUP(_xlfn.CONCAT(D239,E239,F239),'Mapping Table'!D:H,4,0)</f>
        <v>SecurePortal</v>
      </c>
      <c r="H239" t="str">
        <f>VLOOKUP(_xlfn.CONCAT(D239,E239,F239),'Mapping Table'!D:H,5,0)</f>
        <v>pre</v>
      </c>
      <c r="I239" s="3">
        <v>161.51997232030001</v>
      </c>
      <c r="J239" s="3">
        <v>119.1305659102</v>
      </c>
      <c r="K239" s="3">
        <v>85.677669825799995</v>
      </c>
      <c r="L239" s="3">
        <v>82.005730613200001</v>
      </c>
      <c r="M239" s="3">
        <v>84.733781728899999</v>
      </c>
      <c r="N239" s="3">
        <v>84.766823303600006</v>
      </c>
    </row>
    <row r="240" spans="1:14" x14ac:dyDescent="0.25">
      <c r="A240" t="str">
        <f>VLOOKUP(_xlfn.CONCAT(D240,E240,F240),'Mapping Table'!D:F,2,0)</f>
        <v>NBII</v>
      </c>
      <c r="B240" t="str">
        <f>VLOOKUP(_xlfn.CONCAT(D240,E240,F240),'Mapping Table'!D:F,3,0)</f>
        <v>OE</v>
      </c>
      <c r="C240" s="56" t="str">
        <f t="shared" si="3"/>
        <v>NBIIOE</v>
      </c>
      <c r="D240" s="2">
        <v>248400446823</v>
      </c>
      <c r="E240" t="s">
        <v>3</v>
      </c>
      <c r="F240" t="s">
        <v>132</v>
      </c>
      <c r="G240" t="str">
        <f>VLOOKUP(_xlfn.CONCAT(D240,E240,F240),'Mapping Table'!D:H,4,0)</f>
        <v>Testing</v>
      </c>
      <c r="H240" t="str">
        <f>VLOOKUP(_xlfn.CONCAT(D240,E240,F240),'Mapping Table'!D:H,5,0)</f>
        <v>pre</v>
      </c>
      <c r="I240" s="3">
        <v>97.7279236105</v>
      </c>
      <c r="J240" s="3">
        <v>92.098528929400004</v>
      </c>
      <c r="K240" s="3">
        <v>96.888858011799996</v>
      </c>
      <c r="L240" s="3">
        <v>96.242436031699995</v>
      </c>
      <c r="M240" s="3">
        <v>94.392363746000001</v>
      </c>
      <c r="N240" s="3">
        <v>92.338199561500005</v>
      </c>
    </row>
    <row r="241" spans="1:14" x14ac:dyDescent="0.25">
      <c r="A241" t="str">
        <f>VLOOKUP(_xlfn.CONCAT(D241,E241,F241),'Mapping Table'!D:F,2,0)</f>
        <v>NBII</v>
      </c>
      <c r="B241" t="str">
        <f>VLOOKUP(_xlfn.CONCAT(D241,E241,F241),'Mapping Table'!D:F,3,0)</f>
        <v>IT SHARED</v>
      </c>
      <c r="C241" s="56" t="str">
        <f t="shared" si="3"/>
        <v>NBIIIT SHARED</v>
      </c>
      <c r="D241" s="2">
        <v>248400446823</v>
      </c>
      <c r="E241" t="s">
        <v>3</v>
      </c>
      <c r="F241" t="s">
        <v>164</v>
      </c>
      <c r="G241" t="str">
        <f>VLOOKUP(_xlfn.CONCAT(D241,E241,F241),'Mapping Table'!D:H,4,0)</f>
        <v>Backups</v>
      </c>
      <c r="H241" t="str">
        <f>VLOOKUP(_xlfn.CONCAT(D241,E241,F241),'Mapping Table'!D:H,5,0)</f>
        <v>pre</v>
      </c>
      <c r="I241" s="3">
        <v>72.752240752700004</v>
      </c>
      <c r="J241" s="3">
        <v>77.217565247799996</v>
      </c>
      <c r="K241" s="3">
        <v>68.018654392499997</v>
      </c>
      <c r="L241" s="3">
        <v>68.682287317100005</v>
      </c>
      <c r="M241" s="3">
        <v>72.4057125912</v>
      </c>
      <c r="N241" s="3">
        <v>74.123257794300002</v>
      </c>
    </row>
    <row r="242" spans="1:14" x14ac:dyDescent="0.25">
      <c r="A242" t="str">
        <f>VLOOKUP(_xlfn.CONCAT(D242,E242,F242),'Mapping Table'!D:F,2,0)</f>
        <v>NBII</v>
      </c>
      <c r="B242" t="str">
        <f>VLOOKUP(_xlfn.CONCAT(D242,E242,F242),'Mapping Table'!D:F,3,0)</f>
        <v>OE</v>
      </c>
      <c r="C242" s="56" t="str">
        <f t="shared" si="3"/>
        <v>NBIIOE</v>
      </c>
      <c r="D242" s="2">
        <v>248400446823</v>
      </c>
      <c r="E242" t="s">
        <v>3</v>
      </c>
      <c r="F242" t="s">
        <v>489</v>
      </c>
      <c r="G242" t="str">
        <f>VLOOKUP(_xlfn.CONCAT(D242,E242,F242),'Mapping Table'!D:H,4,0)</f>
        <v>GE Abstraction</v>
      </c>
      <c r="H242" t="str">
        <f>VLOOKUP(_xlfn.CONCAT(D242,E242,F242),'Mapping Table'!D:H,5,0)</f>
        <v>pre</v>
      </c>
      <c r="I242" s="3">
        <v>0</v>
      </c>
      <c r="J242" s="3">
        <v>30.564276060600001</v>
      </c>
      <c r="K242" s="3">
        <v>84.992801835199998</v>
      </c>
      <c r="L242" s="3">
        <v>82.277318459100002</v>
      </c>
      <c r="M242" s="3">
        <v>85.034746813400005</v>
      </c>
      <c r="N242" s="3">
        <v>85.019078348799994</v>
      </c>
    </row>
    <row r="243" spans="1:14" x14ac:dyDescent="0.25">
      <c r="A243" t="str">
        <f>VLOOKUP(_xlfn.CONCAT(D243,E243,F243),'Mapping Table'!D:F,2,0)</f>
        <v>NBII</v>
      </c>
      <c r="B243" t="str">
        <f>VLOOKUP(_xlfn.CONCAT(D243,E243,F243),'Mapping Table'!D:F,3,0)</f>
        <v>MARKETING</v>
      </c>
      <c r="C243" s="56" t="str">
        <f t="shared" si="3"/>
        <v>NBIIMARKETING</v>
      </c>
      <c r="D243" s="2">
        <v>248400446823</v>
      </c>
      <c r="E243" t="s">
        <v>3</v>
      </c>
      <c r="F243" t="s">
        <v>139</v>
      </c>
      <c r="G243" t="str">
        <f>VLOOKUP(_xlfn.CONCAT(D243,E243,F243),'Mapping Table'!D:H,4,0)</f>
        <v>Public Portal</v>
      </c>
      <c r="H243" t="str">
        <f>VLOOKUP(_xlfn.CONCAT(D243,E243,F243),'Mapping Table'!D:H,5,0)</f>
        <v>pre</v>
      </c>
      <c r="I243" s="3">
        <v>73.389575227199998</v>
      </c>
      <c r="J243" s="3">
        <v>60.893746556000004</v>
      </c>
      <c r="K243" s="3">
        <v>55.217289947099999</v>
      </c>
      <c r="L243" s="3">
        <v>53.547696810200001</v>
      </c>
      <c r="M243" s="3">
        <v>55.217235325300003</v>
      </c>
      <c r="N243" s="3">
        <v>55.096400223499998</v>
      </c>
    </row>
    <row r="244" spans="1:14" x14ac:dyDescent="0.25">
      <c r="A244" t="str">
        <f>VLOOKUP(_xlfn.CONCAT(D244,E244,F244),'Mapping Table'!D:F,2,0)</f>
        <v>NBII</v>
      </c>
      <c r="B244" t="str">
        <f>VLOOKUP(_xlfn.CONCAT(D244,E244,F244),'Mapping Table'!D:F,3,0)</f>
        <v>IT OPERATIONS</v>
      </c>
      <c r="C244" s="56" t="str">
        <f t="shared" si="3"/>
        <v>NBIIIT OPERATIONS</v>
      </c>
      <c r="D244" s="2">
        <v>248400446823</v>
      </c>
      <c r="E244" t="s">
        <v>3</v>
      </c>
      <c r="F244" t="s">
        <v>138</v>
      </c>
      <c r="G244" t="str">
        <f>VLOOKUP(_xlfn.CONCAT(D244,E244,F244),'Mapping Table'!D:H,4,0)</f>
        <v>Atlasssian</v>
      </c>
      <c r="H244" t="str">
        <f>VLOOKUP(_xlfn.CONCAT(D244,E244,F244),'Mapping Table'!D:H,5,0)</f>
        <v>pre</v>
      </c>
      <c r="I244" s="3">
        <v>74.044792743299993</v>
      </c>
      <c r="J244" s="3">
        <v>58.169683710299999</v>
      </c>
      <c r="K244" s="3">
        <v>52.055132887399999</v>
      </c>
      <c r="L244" s="3">
        <v>51.339561195599998</v>
      </c>
      <c r="M244" s="3">
        <v>52.138700546599999</v>
      </c>
      <c r="N244" s="3">
        <v>52.0554717256</v>
      </c>
    </row>
    <row r="245" spans="1:14" x14ac:dyDescent="0.25">
      <c r="A245" t="str">
        <f>VLOOKUP(_xlfn.CONCAT(D245,E245,F245),'Mapping Table'!D:F,2,0)</f>
        <v>NBII</v>
      </c>
      <c r="B245" t="str">
        <f>VLOOKUP(_xlfn.CONCAT(D245,E245,F245),'Mapping Table'!D:F,3,0)</f>
        <v>NETWORK OPERATIONS</v>
      </c>
      <c r="C245" s="56" t="str">
        <f t="shared" si="3"/>
        <v>NBIINETWORK OPERATIONS</v>
      </c>
      <c r="D245" s="2">
        <v>248400446823</v>
      </c>
      <c r="E245" t="s">
        <v>3</v>
      </c>
      <c r="F245" t="s">
        <v>152</v>
      </c>
      <c r="G245" t="str">
        <f>VLOOKUP(_xlfn.CONCAT(D245,E245,F245),'Mapping Table'!D:H,4,0)</f>
        <v>Nokia</v>
      </c>
      <c r="H245" t="str">
        <f>VLOOKUP(_xlfn.CONCAT(D245,E245,F245),'Mapping Table'!D:H,5,0)</f>
        <v>pre</v>
      </c>
      <c r="I245" s="3">
        <v>56.246443550599999</v>
      </c>
      <c r="J245" s="3">
        <v>54.4320758474</v>
      </c>
      <c r="K245" s="3">
        <v>56.246414783100001</v>
      </c>
      <c r="L245" s="3">
        <v>54.432024709399997</v>
      </c>
      <c r="M245" s="3">
        <v>56.246426179799997</v>
      </c>
      <c r="N245" s="3">
        <v>56.246426996499999</v>
      </c>
    </row>
    <row r="246" spans="1:14" x14ac:dyDescent="0.25">
      <c r="A246" t="str">
        <f>VLOOKUP(_xlfn.CONCAT(D246,E246,F246),'Mapping Table'!D:F,2,0)</f>
        <v>NBII</v>
      </c>
      <c r="B246" t="str">
        <f>VLOOKUP(_xlfn.CONCAT(D246,E246,F246),'Mapping Table'!D:F,3,0)</f>
        <v>IT OPERATIONS</v>
      </c>
      <c r="C246" s="56" t="str">
        <f t="shared" si="3"/>
        <v>NBIIIT OPERATIONS</v>
      </c>
      <c r="D246" s="2">
        <v>248400446823</v>
      </c>
      <c r="E246" t="s">
        <v>3</v>
      </c>
      <c r="F246" t="s">
        <v>129</v>
      </c>
      <c r="G246" t="str">
        <f>VLOOKUP(_xlfn.CONCAT(D246,E246,F246),'Mapping Table'!D:H,4,0)</f>
        <v>OE Support</v>
      </c>
      <c r="H246" t="str">
        <f>VLOOKUP(_xlfn.CONCAT(D246,E246,F246),'Mapping Table'!D:H,5,0)</f>
        <v>pre</v>
      </c>
      <c r="I246" s="3">
        <v>80.193578364399997</v>
      </c>
      <c r="J246" s="3">
        <v>55.063763555199998</v>
      </c>
      <c r="K246" s="3">
        <v>39.915723679400003</v>
      </c>
      <c r="L246" s="3">
        <v>38.703278586899998</v>
      </c>
      <c r="M246" s="3">
        <v>39.825525869000003</v>
      </c>
      <c r="N246" s="3">
        <v>39.760866547299997</v>
      </c>
    </row>
    <row r="247" spans="1:14" x14ac:dyDescent="0.25">
      <c r="A247" t="str">
        <f>VLOOKUP(_xlfn.CONCAT(D247,E247,F247),'Mapping Table'!D:F,2,0)</f>
        <v>NBII</v>
      </c>
      <c r="B247" t="str">
        <f>VLOOKUP(_xlfn.CONCAT(D247,E247,F247),'Mapping Table'!D:F,3,0)</f>
        <v>OE</v>
      </c>
      <c r="C247" s="56" t="str">
        <f t="shared" si="3"/>
        <v>NBIIOE</v>
      </c>
      <c r="D247" s="2">
        <v>248400446823</v>
      </c>
      <c r="E247" t="s">
        <v>3</v>
      </c>
      <c r="F247" t="s">
        <v>134</v>
      </c>
      <c r="G247" t="str">
        <f>VLOOKUP(_xlfn.CONCAT(D247,E247,F247),'Mapping Table'!D:H,4,0)</f>
        <v>GE SW</v>
      </c>
      <c r="H247" t="str">
        <f>VLOOKUP(_xlfn.CONCAT(D247,E247,F247),'Mapping Table'!D:H,5,0)</f>
        <v>pre</v>
      </c>
      <c r="I247" s="3">
        <v>64.594603509999999</v>
      </c>
      <c r="J247" s="3">
        <v>39.306553970000003</v>
      </c>
      <c r="K247" s="3">
        <v>60.431444460000002</v>
      </c>
      <c r="L247" s="3">
        <v>40.260104769999998</v>
      </c>
      <c r="M247" s="3">
        <v>38.984880949999997</v>
      </c>
      <c r="N247" s="3">
        <v>33.541880829999997</v>
      </c>
    </row>
    <row r="248" spans="1:14" x14ac:dyDescent="0.25">
      <c r="A248" t="str">
        <f>VLOOKUP(_xlfn.CONCAT(D248,E248,F248),'Mapping Table'!D:F,2,0)</f>
        <v>NBII</v>
      </c>
      <c r="B248" t="str">
        <f>VLOOKUP(_xlfn.CONCAT(D248,E248,F248),'Mapping Table'!D:F,3,0)</f>
        <v>OE</v>
      </c>
      <c r="C248" s="56" t="str">
        <f t="shared" si="3"/>
        <v>NBIIOE</v>
      </c>
      <c r="D248" s="2">
        <v>248400446823</v>
      </c>
      <c r="E248" t="s">
        <v>3</v>
      </c>
      <c r="F248" t="s">
        <v>95</v>
      </c>
      <c r="G248" t="str">
        <f>VLOOKUP(_xlfn.CONCAT(D248,E248,F248),'Mapping Table'!D:H,4,0)</f>
        <v>OE Miscellaneous</v>
      </c>
      <c r="H248" t="str">
        <f>VLOOKUP(_xlfn.CONCAT(D248,E248,F248),'Mapping Table'!D:H,5,0)</f>
        <v>pre</v>
      </c>
      <c r="I248" s="3">
        <v>33.391432999999999</v>
      </c>
      <c r="J248" s="3">
        <v>67.429238859999998</v>
      </c>
      <c r="K248" s="3">
        <v>26.72937718</v>
      </c>
      <c r="L248" s="3">
        <v>45.96747216</v>
      </c>
      <c r="M248" s="3">
        <v>26.718816499999999</v>
      </c>
      <c r="N248" s="3">
        <v>26.717825640000001</v>
      </c>
    </row>
    <row r="249" spans="1:14" x14ac:dyDescent="0.25">
      <c r="A249" t="str">
        <f>VLOOKUP(_xlfn.CONCAT(D249,E249,F249),'Mapping Table'!D:F,2,0)</f>
        <v>NBII</v>
      </c>
      <c r="B249" t="str">
        <f>VLOOKUP(_xlfn.CONCAT(D249,E249,F249),'Mapping Table'!D:F,3,0)</f>
        <v>OE</v>
      </c>
      <c r="C249" s="56" t="str">
        <f t="shared" si="3"/>
        <v>NBIIOE</v>
      </c>
      <c r="D249" s="2">
        <v>248400446823</v>
      </c>
      <c r="E249" t="s">
        <v>3</v>
      </c>
      <c r="F249" t="s">
        <v>177</v>
      </c>
      <c r="G249" t="str">
        <f>VLOOKUP(_xlfn.CONCAT(D249,E249,F249),'Mapping Table'!D:H,4,0)</f>
        <v>CCB Adapter</v>
      </c>
      <c r="H249" t="str">
        <f>VLOOKUP(_xlfn.CONCAT(D249,E249,F249),'Mapping Table'!D:H,5,0)</f>
        <v>pre</v>
      </c>
      <c r="I249" s="3">
        <v>45.500505903399997</v>
      </c>
      <c r="J249" s="3">
        <v>44.290271412000003</v>
      </c>
      <c r="K249" s="3">
        <v>21.6623862201</v>
      </c>
      <c r="L249" s="3">
        <v>18.240415242699999</v>
      </c>
      <c r="M249" s="3">
        <v>18.848038410699999</v>
      </c>
      <c r="N249" s="3">
        <v>18.856295348100002</v>
      </c>
    </row>
    <row r="250" spans="1:14" x14ac:dyDescent="0.25">
      <c r="A250" t="str">
        <f>VLOOKUP(_xlfn.CONCAT(D250,E250,F250),'Mapping Table'!D:F,2,0)</f>
        <v>NBII</v>
      </c>
      <c r="B250" t="str">
        <f>VLOOKUP(_xlfn.CONCAT(D250,E250,F250),'Mapping Table'!D:F,3,0)</f>
        <v>OE</v>
      </c>
      <c r="C250" s="56" t="str">
        <f t="shared" si="3"/>
        <v>NBIIOE</v>
      </c>
      <c r="D250" s="2">
        <v>248400446823</v>
      </c>
      <c r="E250" t="s">
        <v>3</v>
      </c>
      <c r="F250" t="s">
        <v>168</v>
      </c>
      <c r="G250" t="str">
        <f>VLOOKUP(_xlfn.CONCAT(D250,E250,F250),'Mapping Table'!D:H,4,0)</f>
        <v>GE SW</v>
      </c>
      <c r="H250" t="str">
        <f>VLOOKUP(_xlfn.CONCAT(D250,E250,F250),'Mapping Table'!D:H,5,0)</f>
        <v>pre</v>
      </c>
      <c r="I250" s="3">
        <v>35.702761923799997</v>
      </c>
      <c r="J250" s="3">
        <v>24.332958842</v>
      </c>
      <c r="K250" s="3">
        <v>17.607056612299999</v>
      </c>
      <c r="L250" s="3">
        <v>17.0674912506</v>
      </c>
      <c r="M250" s="3">
        <v>17.478424422300002</v>
      </c>
      <c r="N250" s="3">
        <v>17.452945334300001</v>
      </c>
    </row>
    <row r="251" spans="1:14" x14ac:dyDescent="0.25">
      <c r="A251" t="str">
        <f>VLOOKUP(_xlfn.CONCAT(D251,E251,F251),'Mapping Table'!D:F,2,0)</f>
        <v>NBII</v>
      </c>
      <c r="B251" t="str">
        <f>VLOOKUP(_xlfn.CONCAT(D251,E251,F251),'Mapping Table'!D:F,3,0)</f>
        <v>NETWORK OPERATIONS</v>
      </c>
      <c r="C251" s="56" t="str">
        <f t="shared" si="3"/>
        <v>NBIINETWORK OPERATIONS</v>
      </c>
      <c r="D251" s="2">
        <v>248400446823</v>
      </c>
      <c r="E251" t="s">
        <v>3</v>
      </c>
      <c r="F251" t="s">
        <v>197</v>
      </c>
      <c r="G251" t="str">
        <f>VLOOKUP(_xlfn.CONCAT(D251,E251,F251),'Mapping Table'!D:H,4,0)</f>
        <v>Nokia</v>
      </c>
      <c r="H251" t="str">
        <f>VLOOKUP(_xlfn.CONCAT(D251,E251,F251),'Mapping Table'!D:H,5,0)</f>
        <v>pre</v>
      </c>
      <c r="I251" s="3">
        <v>18.748802932</v>
      </c>
      <c r="J251" s="3">
        <v>18.144000028499999</v>
      </c>
      <c r="K251" s="3">
        <v>18.748799999999999</v>
      </c>
      <c r="L251" s="3">
        <v>18.144007136500001</v>
      </c>
      <c r="M251" s="3">
        <v>18.748799999999999</v>
      </c>
      <c r="N251" s="3">
        <v>18.748799999999999</v>
      </c>
    </row>
    <row r="252" spans="1:14" x14ac:dyDescent="0.25">
      <c r="A252" t="str">
        <f>VLOOKUP(_xlfn.CONCAT(D252,E252,F252),'Mapping Table'!D:F,2,0)</f>
        <v>NBII</v>
      </c>
      <c r="B252" t="str">
        <f>VLOOKUP(_xlfn.CONCAT(D252,E252,F252),'Mapping Table'!D:F,3,0)</f>
        <v>OE</v>
      </c>
      <c r="C252" s="56" t="str">
        <f t="shared" si="3"/>
        <v>NBIIOE</v>
      </c>
      <c r="D252" s="2">
        <v>248400446823</v>
      </c>
      <c r="E252" t="s">
        <v>3</v>
      </c>
      <c r="F252" t="s">
        <v>215</v>
      </c>
      <c r="G252" t="str">
        <f>VLOOKUP(_xlfn.CONCAT(D252,E252,F252),'Mapping Table'!D:H,4,0)</f>
        <v>OE Miscellaneous</v>
      </c>
      <c r="H252" t="str">
        <f>VLOOKUP(_xlfn.CONCAT(D252,E252,F252),'Mapping Table'!D:H,5,0)</f>
        <v>pre</v>
      </c>
      <c r="I252" s="3">
        <v>11.867366586999999</v>
      </c>
      <c r="J252" s="3">
        <v>11.443816012199999</v>
      </c>
      <c r="K252" s="3">
        <v>11.524884998799999</v>
      </c>
      <c r="L252" s="3">
        <v>11.384577333599999</v>
      </c>
      <c r="M252" s="3">
        <v>11.8794233101</v>
      </c>
      <c r="N252" s="3">
        <v>11.8828527569</v>
      </c>
    </row>
    <row r="253" spans="1:14" x14ac:dyDescent="0.25">
      <c r="A253" t="str">
        <f>VLOOKUP(_xlfn.CONCAT(D253,E253,F253),'Mapping Table'!D:F,2,0)</f>
        <v>NBII</v>
      </c>
      <c r="B253" t="str">
        <f>VLOOKUP(_xlfn.CONCAT(D253,E253,F253),'Mapping Table'!D:F,3,0)</f>
        <v>OE</v>
      </c>
      <c r="C253" s="56" t="str">
        <f t="shared" si="3"/>
        <v>NBIIOE</v>
      </c>
      <c r="D253" s="2">
        <v>248400446823</v>
      </c>
      <c r="E253" t="s">
        <v>3</v>
      </c>
      <c r="F253" t="s">
        <v>226</v>
      </c>
      <c r="G253" t="str">
        <f>VLOOKUP(_xlfn.CONCAT(D253,E253,F253),'Mapping Table'!D:H,4,0)</f>
        <v>Snaplogic</v>
      </c>
      <c r="H253" t="str">
        <f>VLOOKUP(_xlfn.CONCAT(D253,E253,F253),'Mapping Table'!D:H,5,0)</f>
        <v>pre</v>
      </c>
      <c r="I253" s="3">
        <v>9.9999999144</v>
      </c>
      <c r="J253" s="3">
        <v>10.000000008000001</v>
      </c>
      <c r="K253" s="3">
        <v>9.9999999144</v>
      </c>
      <c r="L253" s="3">
        <v>10.000000008000001</v>
      </c>
      <c r="M253" s="3">
        <v>9.9999999144</v>
      </c>
      <c r="N253" s="3">
        <v>9.9999999144</v>
      </c>
    </row>
    <row r="254" spans="1:14" x14ac:dyDescent="0.25">
      <c r="A254" t="str">
        <f>VLOOKUP(_xlfn.CONCAT(D254,E254,F254),'Mapping Table'!D:F,2,0)</f>
        <v>NBII</v>
      </c>
      <c r="B254" t="str">
        <f>VLOOKUP(_xlfn.CONCAT(D254,E254,F254),'Mapping Table'!D:F,3,0)</f>
        <v>OE</v>
      </c>
      <c r="C254" s="56" t="str">
        <f t="shared" si="3"/>
        <v>NBIIOE</v>
      </c>
      <c r="D254" s="2">
        <v>248400446823</v>
      </c>
      <c r="E254" t="s">
        <v>3</v>
      </c>
      <c r="F254" t="s">
        <v>238</v>
      </c>
      <c r="G254" t="str">
        <f>VLOOKUP(_xlfn.CONCAT(D254,E254,F254),'Mapping Table'!D:H,4,0)</f>
        <v>GE SW</v>
      </c>
      <c r="H254" t="str">
        <f>VLOOKUP(_xlfn.CONCAT(D254,E254,F254),'Mapping Table'!D:H,5,0)</f>
        <v>pre</v>
      </c>
      <c r="I254" s="3">
        <v>6.6735096488999996</v>
      </c>
      <c r="J254" s="3">
        <v>6.4070431347000003</v>
      </c>
      <c r="K254" s="3">
        <v>6.6109813170000002</v>
      </c>
      <c r="L254" s="3">
        <v>6.4073467788</v>
      </c>
      <c r="M254" s="3">
        <v>6.6504157830999997</v>
      </c>
      <c r="N254" s="3">
        <v>6.6566758796999999</v>
      </c>
    </row>
    <row r="255" spans="1:14" x14ac:dyDescent="0.25">
      <c r="A255" t="str">
        <f>VLOOKUP(_xlfn.CONCAT(D255,E255,F255),'Mapping Table'!D:F,2,0)</f>
        <v>NBII</v>
      </c>
      <c r="B255" t="str">
        <f>VLOOKUP(_xlfn.CONCAT(D255,E255,F255),'Mapping Table'!D:F,3,0)</f>
        <v>OE</v>
      </c>
      <c r="C255" s="56" t="str">
        <f t="shared" si="3"/>
        <v>NBIIOE</v>
      </c>
      <c r="D255" s="2">
        <v>248400446823</v>
      </c>
      <c r="E255" t="s">
        <v>3</v>
      </c>
      <c r="F255" t="s">
        <v>194</v>
      </c>
      <c r="G255" t="str">
        <f>VLOOKUP(_xlfn.CONCAT(D255,E255,F255),'Mapping Table'!D:H,4,0)</f>
        <v>PremDB</v>
      </c>
      <c r="H255" t="str">
        <f>VLOOKUP(_xlfn.CONCAT(D255,E255,F255),'Mapping Table'!D:H,5,0)</f>
        <v>pre</v>
      </c>
      <c r="I255" s="3">
        <v>18.748799999999999</v>
      </c>
      <c r="J255" s="3">
        <v>18.143999999999998</v>
      </c>
      <c r="K255" s="3">
        <v>2.0411999999999999</v>
      </c>
      <c r="L255" s="3">
        <v>0</v>
      </c>
      <c r="M255" s="3">
        <v>0</v>
      </c>
      <c r="N255" s="3">
        <v>0</v>
      </c>
    </row>
    <row r="256" spans="1:14" x14ac:dyDescent="0.25">
      <c r="A256" t="str">
        <f>VLOOKUP(_xlfn.CONCAT(D256,E256,F256),'Mapping Table'!D:F,2,0)</f>
        <v>NBII</v>
      </c>
      <c r="B256" t="str">
        <f>VLOOKUP(_xlfn.CONCAT(D256,E256,F256),'Mapping Table'!D:F,3,0)</f>
        <v>OE</v>
      </c>
      <c r="C256" s="56" t="str">
        <f t="shared" si="3"/>
        <v>NBIIOE</v>
      </c>
      <c r="D256" s="2">
        <v>248400446823</v>
      </c>
      <c r="E256" t="s">
        <v>3</v>
      </c>
      <c r="F256" t="s">
        <v>32</v>
      </c>
      <c r="G256" t="str">
        <f>VLOOKUP(_xlfn.CONCAT(D256,E256,F256),'Mapping Table'!D:H,4,0)</f>
        <v>GE SW</v>
      </c>
      <c r="H256" t="str">
        <f>VLOOKUP(_xlfn.CONCAT(D256,E256,F256),'Mapping Table'!D:H,5,0)</f>
        <v>ioe</v>
      </c>
      <c r="I256" s="3">
        <v>12.156381120000001</v>
      </c>
      <c r="J256" s="3">
        <v>8.3185749599999994</v>
      </c>
      <c r="K256" s="3">
        <v>8.3152545599999996</v>
      </c>
      <c r="L256" s="3">
        <v>8</v>
      </c>
      <c r="M256" s="3">
        <v>0</v>
      </c>
      <c r="N256" s="3">
        <v>0</v>
      </c>
    </row>
    <row r="257" spans="1:14" x14ac:dyDescent="0.25">
      <c r="A257" t="str">
        <f>VLOOKUP(_xlfn.CONCAT(D257,E257,F257),'Mapping Table'!D:F,2,0)</f>
        <v>NBII</v>
      </c>
      <c r="B257" t="str">
        <f>VLOOKUP(_xlfn.CONCAT(D257,E257,F257),'Mapping Table'!D:F,3,0)</f>
        <v>IT SHARED</v>
      </c>
      <c r="C257" s="56" t="str">
        <f t="shared" si="3"/>
        <v>NBIIIT SHARED</v>
      </c>
      <c r="D257" s="2">
        <v>248400446823</v>
      </c>
      <c r="E257" t="s">
        <v>3</v>
      </c>
      <c r="F257" t="s">
        <v>154</v>
      </c>
      <c r="G257" t="str">
        <f>VLOOKUP(_xlfn.CONCAT(D257,E257,F257),'Mapping Table'!D:H,4,0)</f>
        <v>Backups</v>
      </c>
      <c r="H257" t="str">
        <f>VLOOKUP(_xlfn.CONCAT(D257,E257,F257),'Mapping Table'!D:H,5,0)</f>
        <v>shr</v>
      </c>
      <c r="I257" s="3">
        <v>4.1550677919999996</v>
      </c>
      <c r="J257" s="3">
        <v>5.3063388292000004</v>
      </c>
      <c r="K257" s="3">
        <v>6.5163921268999996</v>
      </c>
      <c r="L257" s="3">
        <v>6.5134168574000002</v>
      </c>
      <c r="M257" s="3">
        <v>6.0452769783999996</v>
      </c>
      <c r="N257" s="3">
        <v>6.2176693166000003</v>
      </c>
    </row>
    <row r="258" spans="1:14" x14ac:dyDescent="0.25">
      <c r="A258" t="str">
        <f>VLOOKUP(_xlfn.CONCAT(D258,E258,F258),'Mapping Table'!D:F,2,0)</f>
        <v>NBII</v>
      </c>
      <c r="B258" t="str">
        <f>VLOOKUP(_xlfn.CONCAT(D258,E258,F258),'Mapping Table'!D:F,3,0)</f>
        <v>OE</v>
      </c>
      <c r="C258" s="56" t="str">
        <f t="shared" ref="C258:C321" si="4">_xlfn.CONCAT(A258,B258)</f>
        <v>NBIIOE</v>
      </c>
      <c r="D258" s="2">
        <v>248400446823</v>
      </c>
      <c r="E258" t="s">
        <v>3</v>
      </c>
      <c r="F258" t="s">
        <v>271</v>
      </c>
      <c r="G258" t="str">
        <f>VLOOKUP(_xlfn.CONCAT(D258,E258,F258),'Mapping Table'!D:H,4,0)</f>
        <v>OE Microservices</v>
      </c>
      <c r="H258" t="str">
        <f>VLOOKUP(_xlfn.CONCAT(D258,E258,F258),'Mapping Table'!D:H,5,0)</f>
        <v>pre</v>
      </c>
      <c r="I258" s="3">
        <v>0.13800042009999999</v>
      </c>
      <c r="J258" s="3">
        <v>0.13832304030000001</v>
      </c>
      <c r="K258" s="3">
        <v>0.13569120179999999</v>
      </c>
      <c r="L258" s="3">
        <v>0.1314430687</v>
      </c>
      <c r="M258" s="3">
        <v>0.1364981596</v>
      </c>
      <c r="N258" s="3">
        <v>0.13706938339999999</v>
      </c>
    </row>
    <row r="259" spans="1:14" x14ac:dyDescent="0.25">
      <c r="A259" t="str">
        <f>VLOOKUP(_xlfn.CONCAT(D259,E259,F259),'Mapping Table'!D:F,2,0)</f>
        <v>NBII</v>
      </c>
      <c r="B259" t="str">
        <f>VLOOKUP(_xlfn.CONCAT(D259,E259,F259),'Mapping Table'!D:F,3,0)</f>
        <v>OE</v>
      </c>
      <c r="C259" s="56" t="str">
        <f t="shared" si="4"/>
        <v>NBIIOE</v>
      </c>
      <c r="D259" s="2">
        <v>248400446823</v>
      </c>
      <c r="E259" t="s">
        <v>3</v>
      </c>
      <c r="F259" t="s">
        <v>277</v>
      </c>
      <c r="G259" t="str">
        <f>VLOOKUP(_xlfn.CONCAT(D259,E259,F259),'Mapping Table'!D:H,4,0)</f>
        <v>OE Microservices</v>
      </c>
      <c r="H259" t="str">
        <f>VLOOKUP(_xlfn.CONCAT(D259,E259,F259),'Mapping Table'!D:H,5,0)</f>
        <v>pre</v>
      </c>
      <c r="I259" s="3">
        <v>4.8757644000000003E-2</v>
      </c>
      <c r="J259" s="3">
        <v>3.52354125E-2</v>
      </c>
      <c r="K259" s="3">
        <v>2.4681644499999999E-2</v>
      </c>
      <c r="L259" s="3">
        <v>2.39260837E-2</v>
      </c>
      <c r="M259" s="3">
        <v>2.4679102599999999E-2</v>
      </c>
      <c r="N259" s="3">
        <v>2.73447424E-2</v>
      </c>
    </row>
    <row r="260" spans="1:14" x14ac:dyDescent="0.25">
      <c r="A260" t="str">
        <f>VLOOKUP(_xlfn.CONCAT(D260,E260,F260),'Mapping Table'!D:F,2,0)</f>
        <v>NBII</v>
      </c>
      <c r="B260" t="str">
        <f>VLOOKUP(_xlfn.CONCAT(D260,E260,F260),'Mapping Table'!D:F,3,0)</f>
        <v>OE</v>
      </c>
      <c r="C260" s="56" t="str">
        <f t="shared" si="4"/>
        <v>NBIIOE</v>
      </c>
      <c r="D260" s="2">
        <v>248400446823</v>
      </c>
      <c r="E260" t="s">
        <v>3</v>
      </c>
      <c r="F260" t="s">
        <v>282</v>
      </c>
      <c r="G260" t="str">
        <f>VLOOKUP(_xlfn.CONCAT(D260,E260,F260),'Mapping Table'!D:H,4,0)</f>
        <v>OE Microservices</v>
      </c>
      <c r="H260" t="str">
        <f>VLOOKUP(_xlfn.CONCAT(D260,E260,F260),'Mapping Table'!D:H,5,0)</f>
        <v>pre</v>
      </c>
      <c r="I260" s="3">
        <v>2.6799005099999999E-2</v>
      </c>
      <c r="J260" s="3">
        <v>4.2639651600000002E-2</v>
      </c>
      <c r="K260" s="3">
        <v>9.2690125999999994E-3</v>
      </c>
      <c r="L260" s="3">
        <v>9.9247932000000004E-3</v>
      </c>
      <c r="M260" s="3">
        <v>6.4864848999999997E-3</v>
      </c>
      <c r="N260" s="3">
        <v>1.8909042399999999E-2</v>
      </c>
    </row>
    <row r="261" spans="1:14" x14ac:dyDescent="0.25">
      <c r="A261" t="str">
        <f>VLOOKUP(_xlfn.CONCAT(D261,E261,F261),'Mapping Table'!D:F,2,0)</f>
        <v>NBII</v>
      </c>
      <c r="B261" t="str">
        <f>VLOOKUP(_xlfn.CONCAT(D261,E261,F261),'Mapping Table'!D:F,3,0)</f>
        <v>OE</v>
      </c>
      <c r="C261" s="56" t="str">
        <f t="shared" si="4"/>
        <v>NBIIOE</v>
      </c>
      <c r="D261" s="2">
        <v>248400446823</v>
      </c>
      <c r="E261" t="s">
        <v>3</v>
      </c>
      <c r="F261" t="s">
        <v>290</v>
      </c>
      <c r="G261" t="str">
        <f>VLOOKUP(_xlfn.CONCAT(D261,E261,F261),'Mapping Table'!D:H,4,0)</f>
        <v>OE Microservices</v>
      </c>
      <c r="H261" t="str">
        <f>VLOOKUP(_xlfn.CONCAT(D261,E261,F261),'Mapping Table'!D:H,5,0)</f>
        <v>pre</v>
      </c>
      <c r="I261" s="3">
        <v>4.9027890000000003E-3</v>
      </c>
      <c r="J261" s="3">
        <v>1.013495E-2</v>
      </c>
      <c r="K261" s="3">
        <v>4.9529396000000002E-3</v>
      </c>
      <c r="L261" s="3">
        <v>6.3858965999999996E-3</v>
      </c>
      <c r="M261" s="3">
        <v>4.2570953000000003E-3</v>
      </c>
      <c r="N261" s="3">
        <v>4.6209878999999999E-3</v>
      </c>
    </row>
    <row r="262" spans="1:14" x14ac:dyDescent="0.25">
      <c r="A262" t="str">
        <f>VLOOKUP(_xlfn.CONCAT(D262,E262,F262),'Mapping Table'!D:F,2,0)</f>
        <v>NBII</v>
      </c>
      <c r="B262" t="str">
        <f>VLOOKUP(_xlfn.CONCAT(D262,E262,F262),'Mapping Table'!D:F,3,0)</f>
        <v>OE</v>
      </c>
      <c r="C262" s="56" t="str">
        <f t="shared" si="4"/>
        <v>NBIIOE</v>
      </c>
      <c r="D262" s="2">
        <v>248400446823</v>
      </c>
      <c r="E262" t="s">
        <v>3</v>
      </c>
      <c r="F262" t="s">
        <v>295</v>
      </c>
      <c r="G262" t="str">
        <f>VLOOKUP(_xlfn.CONCAT(D262,E262,F262),'Mapping Table'!D:H,4,0)</f>
        <v>OE Microservices</v>
      </c>
      <c r="H262" t="str">
        <f>VLOOKUP(_xlfn.CONCAT(D262,E262,F262),'Mapping Table'!D:H,5,0)</f>
        <v>pre</v>
      </c>
      <c r="I262" s="3">
        <v>5.9685425999999996E-3</v>
      </c>
      <c r="J262" s="3">
        <v>6.5392443999999997E-3</v>
      </c>
      <c r="K262" s="3">
        <v>5.0875698000000004E-3</v>
      </c>
      <c r="L262" s="3">
        <v>4.6642834000000001E-3</v>
      </c>
      <c r="M262" s="3">
        <v>4.2090000000000001E-3</v>
      </c>
      <c r="N262" s="3">
        <v>4.8941124000000001E-3</v>
      </c>
    </row>
    <row r="263" spans="1:14" x14ac:dyDescent="0.25">
      <c r="A263" t="str">
        <f>VLOOKUP(_xlfn.CONCAT(D263,E263,F263),'Mapping Table'!D:F,2,0)</f>
        <v>NBII</v>
      </c>
      <c r="B263" t="str">
        <f>VLOOKUP(_xlfn.CONCAT(D263,E263,F263),'Mapping Table'!D:F,3,0)</f>
        <v>OE</v>
      </c>
      <c r="C263" s="56" t="str">
        <f t="shared" si="4"/>
        <v>NBIIOE</v>
      </c>
      <c r="D263" s="2">
        <v>248400446823</v>
      </c>
      <c r="E263" t="s">
        <v>3</v>
      </c>
      <c r="F263" t="s">
        <v>335</v>
      </c>
      <c r="G263" t="str">
        <f>VLOOKUP(_xlfn.CONCAT(D263,E263,F263),'Mapping Table'!D:H,4,0)</f>
        <v>OE Microservices</v>
      </c>
      <c r="H263" t="str">
        <f>VLOOKUP(_xlfn.CONCAT(D263,E263,F263),'Mapping Table'!D:H,5,0)</f>
        <v>pre</v>
      </c>
      <c r="I263" s="3">
        <v>2.3145929900000001E-2</v>
      </c>
      <c r="J263" s="3">
        <v>1.0827696999999999E-3</v>
      </c>
      <c r="K263" s="3">
        <v>1.65262E-4</v>
      </c>
      <c r="L263" s="3">
        <v>1.1492139999999999E-4</v>
      </c>
      <c r="M263" s="3">
        <v>1.1031600000000001E-4</v>
      </c>
      <c r="N263" s="3">
        <v>1.3469910000000001E-4</v>
      </c>
    </row>
    <row r="264" spans="1:14" x14ac:dyDescent="0.25">
      <c r="A264" t="str">
        <f>VLOOKUP(_xlfn.CONCAT(D264,E264,F264),'Mapping Table'!D:F,2,0)</f>
        <v>NBII</v>
      </c>
      <c r="B264" t="str">
        <f>VLOOKUP(_xlfn.CONCAT(D264,E264,F264),'Mapping Table'!D:F,3,0)</f>
        <v>OE</v>
      </c>
      <c r="C264" s="56" t="str">
        <f t="shared" si="4"/>
        <v>NBIIOE</v>
      </c>
      <c r="D264" s="2">
        <v>248400446823</v>
      </c>
      <c r="E264" t="s">
        <v>3</v>
      </c>
      <c r="F264" t="s">
        <v>50</v>
      </c>
      <c r="G264" t="str">
        <f>VLOOKUP(_xlfn.CONCAT(D264,E264,F264),'Mapping Table'!D:H,4,0)</f>
        <v>CCB</v>
      </c>
      <c r="H264" t="str">
        <f>VLOOKUP(_xlfn.CONCAT(D264,E264,F264),'Mapping Table'!D:H,5,0)</f>
        <v>prd</v>
      </c>
      <c r="I264" s="3">
        <v>2.0389319999999998E-3</v>
      </c>
      <c r="J264" s="3">
        <v>2.0388960000000001E-3</v>
      </c>
      <c r="K264" s="3">
        <v>2.0389319999999998E-3</v>
      </c>
      <c r="L264" s="3">
        <v>2.0388960000000001E-3</v>
      </c>
      <c r="M264" s="3">
        <v>2.0389319999999998E-3</v>
      </c>
      <c r="N264" s="3">
        <v>2.0389319999999998E-3</v>
      </c>
    </row>
    <row r="265" spans="1:14" x14ac:dyDescent="0.25">
      <c r="A265" t="str">
        <f>VLOOKUP(_xlfn.CONCAT(D265,E265,F265),'Mapping Table'!D:F,2,0)</f>
        <v>NBII</v>
      </c>
      <c r="B265" t="str">
        <f>VLOOKUP(_xlfn.CONCAT(D265,E265,F265),'Mapping Table'!D:F,3,0)</f>
        <v>IT SHARED</v>
      </c>
      <c r="C265" s="56" t="str">
        <f t="shared" si="4"/>
        <v>NBIIIT SHARED</v>
      </c>
      <c r="D265" s="2">
        <v>248400446823</v>
      </c>
      <c r="E265" t="s">
        <v>3</v>
      </c>
      <c r="F265" t="s">
        <v>135</v>
      </c>
      <c r="G265" t="str">
        <f>VLOOKUP(_xlfn.CONCAT(D265,E265,F265),'Mapping Table'!D:H,4,0)</f>
        <v>IT Shared</v>
      </c>
      <c r="H265" t="str">
        <f>VLOOKUP(_xlfn.CONCAT(D265,E265,F265),'Mapping Table'!D:H,5,0)</f>
        <v>pre</v>
      </c>
      <c r="I265" s="3">
        <v>1.253E-3</v>
      </c>
      <c r="J265" s="3">
        <v>1.214E-3</v>
      </c>
      <c r="K265" s="3">
        <v>1.256E-3</v>
      </c>
      <c r="L265" s="3">
        <v>1.2225000000000001E-3</v>
      </c>
      <c r="M265" s="3">
        <v>1.2639999999999999E-3</v>
      </c>
      <c r="N265" s="3">
        <v>3.0235000000000001E-3</v>
      </c>
    </row>
    <row r="266" spans="1:14" x14ac:dyDescent="0.25">
      <c r="A266" t="str">
        <f>VLOOKUP(_xlfn.CONCAT(D266,E266,F266),'Mapping Table'!D:F,2,0)</f>
        <v>NBII</v>
      </c>
      <c r="B266" t="str">
        <f>VLOOKUP(_xlfn.CONCAT(D266,E266,F266),'Mapping Table'!D:F,3,0)</f>
        <v>OE</v>
      </c>
      <c r="C266" s="56" t="str">
        <f t="shared" si="4"/>
        <v>NBIIOE</v>
      </c>
      <c r="D266" s="2">
        <v>248400446823</v>
      </c>
      <c r="E266" t="s">
        <v>3</v>
      </c>
      <c r="F266" t="s">
        <v>337</v>
      </c>
      <c r="G266" t="str">
        <f>VLOOKUP(_xlfn.CONCAT(D266,E266,F266),'Mapping Table'!D:H,4,0)</f>
        <v>MTLS</v>
      </c>
      <c r="H266" t="str">
        <f>VLOOKUP(_xlfn.CONCAT(D266,E266,F266),'Mapping Table'!D:H,5,0)</f>
        <v>pre</v>
      </c>
      <c r="I266" s="3">
        <v>7.4910530000000001E-4</v>
      </c>
      <c r="J266" s="3">
        <v>7.6306170000000001E-4</v>
      </c>
      <c r="K266" s="3">
        <v>7.8430169999999997E-4</v>
      </c>
      <c r="L266" s="3">
        <v>8.0607910000000005E-4</v>
      </c>
      <c r="M266" s="3">
        <v>7.968672E-4</v>
      </c>
      <c r="N266" s="3">
        <v>3.5029166999999998E-3</v>
      </c>
    </row>
    <row r="267" spans="1:14" x14ac:dyDescent="0.25">
      <c r="A267" t="str">
        <f>VLOOKUP(_xlfn.CONCAT(D267,E267,F267),'Mapping Table'!D:F,2,0)</f>
        <v>NBII</v>
      </c>
      <c r="B267" t="str">
        <f>VLOOKUP(_xlfn.CONCAT(D267,E267,F267),'Mapping Table'!D:F,3,0)</f>
        <v>OE</v>
      </c>
      <c r="C267" s="56" t="str">
        <f t="shared" si="4"/>
        <v>NBIIOE</v>
      </c>
      <c r="D267" s="2">
        <v>248400446823</v>
      </c>
      <c r="E267" t="s">
        <v>3</v>
      </c>
      <c r="F267" t="s">
        <v>322</v>
      </c>
      <c r="G267" t="str">
        <f>VLOOKUP(_xlfn.CONCAT(D267,E267,F267),'Mapping Table'!D:H,4,0)</f>
        <v>Testing</v>
      </c>
      <c r="H267" t="str">
        <f>VLOOKUP(_xlfn.CONCAT(D267,E267,F267),'Mapping Table'!D:H,5,0)</f>
        <v>pre</v>
      </c>
      <c r="I267" s="3">
        <v>3.412E-4</v>
      </c>
      <c r="J267" s="3">
        <v>3.8786659999999999E-4</v>
      </c>
      <c r="K267" s="3">
        <v>3.9276589999999998E-4</v>
      </c>
      <c r="L267" s="3">
        <v>4.7925620000000002E-4</v>
      </c>
      <c r="M267" s="3">
        <v>3.9762340000000003E-4</v>
      </c>
      <c r="N267" s="3">
        <v>3.9468235999999997E-3</v>
      </c>
    </row>
    <row r="268" spans="1:14" x14ac:dyDescent="0.25">
      <c r="A268" t="str">
        <f>VLOOKUP(_xlfn.CONCAT(D268,E268,F268),'Mapping Table'!D:F,2,0)</f>
        <v>NBII</v>
      </c>
      <c r="B268" t="str">
        <f>VLOOKUP(_xlfn.CONCAT(D268,E268,F268),'Mapping Table'!D:F,3,0)</f>
        <v>OE</v>
      </c>
      <c r="C268" s="56" t="str">
        <f t="shared" si="4"/>
        <v>NBIIOE</v>
      </c>
      <c r="D268" s="2">
        <v>248400446823</v>
      </c>
      <c r="E268" t="s">
        <v>3</v>
      </c>
      <c r="F268" t="s">
        <v>312</v>
      </c>
      <c r="G268" t="str">
        <f>VLOOKUP(_xlfn.CONCAT(D268,E268,F268),'Mapping Table'!D:H,4,0)</f>
        <v>OE Microservices</v>
      </c>
      <c r="H268" t="str">
        <f>VLOOKUP(_xlfn.CONCAT(D268,E268,F268),'Mapping Table'!D:H,5,0)</f>
        <v>pre</v>
      </c>
      <c r="I268" s="3">
        <v>4.4504990000000002E-4</v>
      </c>
      <c r="J268" s="3">
        <v>1.6748831000000001E-3</v>
      </c>
      <c r="K268" s="3">
        <v>2.5319980000000001E-4</v>
      </c>
      <c r="L268" s="3">
        <v>2.2456670000000001E-4</v>
      </c>
      <c r="M268" s="3">
        <v>6.135E-5</v>
      </c>
      <c r="N268" s="3">
        <v>4.5294170000000002E-4</v>
      </c>
    </row>
    <row r="269" spans="1:14" x14ac:dyDescent="0.25">
      <c r="A269" t="str">
        <f>VLOOKUP(_xlfn.CONCAT(D269,E269,F269),'Mapping Table'!D:F,2,0)</f>
        <v>NBII</v>
      </c>
      <c r="B269" t="str">
        <f>VLOOKUP(_xlfn.CONCAT(D269,E269,F269),'Mapping Table'!D:F,3,0)</f>
        <v>OE</v>
      </c>
      <c r="C269" s="56" t="str">
        <f t="shared" si="4"/>
        <v>NBIIOE</v>
      </c>
      <c r="D269" s="2">
        <v>248400446823</v>
      </c>
      <c r="E269" t="s">
        <v>3</v>
      </c>
      <c r="F269" t="s">
        <v>355</v>
      </c>
      <c r="G269" t="str">
        <f>VLOOKUP(_xlfn.CONCAT(D269,E269,F269),'Mapping Table'!D:H,4,0)</f>
        <v>OE Miscellaneous</v>
      </c>
      <c r="H269" t="str">
        <f>VLOOKUP(_xlfn.CONCAT(D269,E269,F269),'Mapping Table'!D:H,5,0)</f>
        <v>pre</v>
      </c>
      <c r="I269" s="3">
        <v>4.6523000000000003E-6</v>
      </c>
      <c r="J269" s="3">
        <v>3.3710659999999998E-4</v>
      </c>
      <c r="K269" s="3">
        <v>4.6342520000000002E-4</v>
      </c>
      <c r="L269" s="3">
        <v>4.8833820000000001E-4</v>
      </c>
      <c r="M269" s="3">
        <v>5.3801320000000001E-4</v>
      </c>
      <c r="N269" s="3">
        <v>5.1662560000000004E-4</v>
      </c>
    </row>
    <row r="270" spans="1:14" x14ac:dyDescent="0.25">
      <c r="A270" t="str">
        <f>VLOOKUP(_xlfn.CONCAT(D270,E270,F270),'Mapping Table'!D:F,2,0)</f>
        <v>NBII</v>
      </c>
      <c r="B270" t="str">
        <f>VLOOKUP(_xlfn.CONCAT(D270,E270,F270),'Mapping Table'!D:F,3,0)</f>
        <v>OE</v>
      </c>
      <c r="C270" s="56" t="str">
        <f t="shared" si="4"/>
        <v>NBIIOE</v>
      </c>
      <c r="D270" s="2">
        <v>248400446823</v>
      </c>
      <c r="E270" t="s">
        <v>3</v>
      </c>
      <c r="F270" t="s">
        <v>348</v>
      </c>
      <c r="G270" t="str">
        <f>VLOOKUP(_xlfn.CONCAT(D270,E270,F270),'Mapping Table'!D:H,4,0)</f>
        <v>OE Microservices</v>
      </c>
      <c r="H270" t="str">
        <f>VLOOKUP(_xlfn.CONCAT(D270,E270,F270),'Mapping Table'!D:H,5,0)</f>
        <v>pre</v>
      </c>
      <c r="I270" s="3">
        <v>1.132407E-4</v>
      </c>
      <c r="J270" s="3">
        <v>1.3048129999999999E-4</v>
      </c>
      <c r="K270" s="3">
        <v>1.3130840000000001E-4</v>
      </c>
      <c r="L270" s="3">
        <v>1.4732800000000001E-4</v>
      </c>
      <c r="M270" s="3">
        <v>1.3936969999999999E-4</v>
      </c>
      <c r="N270" s="3">
        <v>1.3827174E-3</v>
      </c>
    </row>
    <row r="271" spans="1:14" x14ac:dyDescent="0.25">
      <c r="A271" t="str">
        <f>VLOOKUP(_xlfn.CONCAT(D271,E271,F271),'Mapping Table'!D:F,2,0)</f>
        <v>NBII</v>
      </c>
      <c r="B271" t="str">
        <f>VLOOKUP(_xlfn.CONCAT(D271,E271,F271),'Mapping Table'!D:F,3,0)</f>
        <v>OE</v>
      </c>
      <c r="C271" s="56" t="str">
        <f t="shared" si="4"/>
        <v>NBIIOE</v>
      </c>
      <c r="D271" s="2">
        <v>248400446823</v>
      </c>
      <c r="E271" t="s">
        <v>3</v>
      </c>
      <c r="F271" t="s">
        <v>320</v>
      </c>
      <c r="G271" t="str">
        <f>VLOOKUP(_xlfn.CONCAT(D271,E271,F271),'Mapping Table'!D:H,4,0)</f>
        <v>OE Microservices</v>
      </c>
      <c r="H271" t="str">
        <f>VLOOKUP(_xlfn.CONCAT(D271,E271,F271),'Mapping Table'!D:H,5,0)</f>
        <v>pre</v>
      </c>
      <c r="I271" s="3">
        <v>3.4889369999999999E-4</v>
      </c>
      <c r="J271" s="3">
        <v>4.7551679999999999E-4</v>
      </c>
      <c r="K271" s="3">
        <v>1.077955E-4</v>
      </c>
      <c r="L271" s="3">
        <v>2.2021589999999999E-4</v>
      </c>
      <c r="M271" s="3">
        <v>1.6133860000000001E-4</v>
      </c>
      <c r="N271" s="3">
        <v>2.5235919999999997E-4</v>
      </c>
    </row>
    <row r="272" spans="1:14" x14ac:dyDescent="0.25">
      <c r="A272" t="str">
        <f>VLOOKUP(_xlfn.CONCAT(D272,E272,F272),'Mapping Table'!D:F,2,0)</f>
        <v>NBII</v>
      </c>
      <c r="B272" t="str">
        <f>VLOOKUP(_xlfn.CONCAT(D272,E272,F272),'Mapping Table'!D:F,3,0)</f>
        <v>OE</v>
      </c>
      <c r="C272" s="56" t="str">
        <f t="shared" si="4"/>
        <v>NBIIOE</v>
      </c>
      <c r="D272" s="2">
        <v>248400446823</v>
      </c>
      <c r="E272" t="s">
        <v>3</v>
      </c>
      <c r="F272" t="s">
        <v>342</v>
      </c>
      <c r="G272" t="str">
        <f>VLOOKUP(_xlfn.CONCAT(D272,E272,F272),'Mapping Table'!D:H,4,0)</f>
        <v>OE Microservices</v>
      </c>
      <c r="H272" t="str">
        <f>VLOOKUP(_xlfn.CONCAT(D272,E272,F272),'Mapping Table'!D:H,5,0)</f>
        <v>pre</v>
      </c>
      <c r="I272" s="3">
        <v>7.1151599999999998E-5</v>
      </c>
      <c r="J272" s="3">
        <v>7.5663300000000005E-5</v>
      </c>
      <c r="K272" s="3">
        <v>4.1038699999999997E-5</v>
      </c>
      <c r="L272" s="3">
        <v>3.75604E-5</v>
      </c>
      <c r="M272" s="3">
        <v>3.5092000000000002E-5</v>
      </c>
      <c r="N272" s="3">
        <v>4.2459999999999997E-5</v>
      </c>
    </row>
    <row r="273" spans="1:14" x14ac:dyDescent="0.25">
      <c r="A273" t="str">
        <f>VLOOKUP(_xlfn.CONCAT(D273,E273,F273),'Mapping Table'!D:F,2,0)</f>
        <v>NBII</v>
      </c>
      <c r="B273" t="str">
        <f>VLOOKUP(_xlfn.CONCAT(D273,E273,F273),'Mapping Table'!D:F,3,0)</f>
        <v>OE</v>
      </c>
      <c r="C273" s="56" t="str">
        <f t="shared" si="4"/>
        <v>NBIIOE</v>
      </c>
      <c r="D273" s="2">
        <v>248400446823</v>
      </c>
      <c r="E273" t="s">
        <v>3</v>
      </c>
      <c r="F273" t="s">
        <v>360</v>
      </c>
      <c r="G273" t="str">
        <f>VLOOKUP(_xlfn.CONCAT(D273,E273,F273),'Mapping Table'!D:H,4,0)</f>
        <v>BirthCert</v>
      </c>
      <c r="H273" t="str">
        <f>VLOOKUP(_xlfn.CONCAT(D273,E273,F273),'Mapping Table'!D:H,5,0)</f>
        <v>pre</v>
      </c>
      <c r="I273" s="3">
        <v>1.6383299999999999E-5</v>
      </c>
      <c r="J273" s="3">
        <v>2.56083E-5</v>
      </c>
      <c r="K273" s="3">
        <v>2.3999000000000001E-6</v>
      </c>
      <c r="L273" s="3">
        <v>4.4417000000000002E-6</v>
      </c>
      <c r="M273" s="3">
        <v>1.9833000000000001E-6</v>
      </c>
      <c r="N273" s="3">
        <v>4.8749999999999999E-6</v>
      </c>
    </row>
    <row r="274" spans="1:14" x14ac:dyDescent="0.25">
      <c r="A274" t="str">
        <f>VLOOKUP(_xlfn.CONCAT(D274,E274,F274),'Mapping Table'!D:F,2,0)</f>
        <v>NBII</v>
      </c>
      <c r="B274" t="str">
        <f>VLOOKUP(_xlfn.CONCAT(D274,E274,F274),'Mapping Table'!D:F,3,0)</f>
        <v>OE</v>
      </c>
      <c r="C274" s="56" t="str">
        <f t="shared" si="4"/>
        <v>NBIIOE</v>
      </c>
      <c r="D274" s="2">
        <v>248400446823</v>
      </c>
      <c r="E274" t="s">
        <v>3</v>
      </c>
      <c r="F274" t="s">
        <v>444</v>
      </c>
      <c r="G274" t="str">
        <f>VLOOKUP(_xlfn.CONCAT(D274,E274,F274),'Mapping Table'!D:H,4,0)</f>
        <v>Billing Query</v>
      </c>
      <c r="H274" t="str">
        <f>VLOOKUP(_xlfn.CONCAT(D274,E274,F274),'Mapping Table'!D:H,5,0)</f>
        <v>pre</v>
      </c>
      <c r="I274" s="3">
        <v>1.8190100000000001E-5</v>
      </c>
      <c r="J274" s="3">
        <v>4.2138999999999996E-6</v>
      </c>
      <c r="K274" s="3">
        <v>2.5606999999999999E-6</v>
      </c>
      <c r="L274" s="3">
        <v>2.5629000000000001E-6</v>
      </c>
      <c r="M274" s="3">
        <v>2.5490000000000001E-6</v>
      </c>
      <c r="N274" s="3">
        <v>2.6195999999999999E-6</v>
      </c>
    </row>
    <row r="275" spans="1:14" x14ac:dyDescent="0.25">
      <c r="A275" t="str">
        <f>VLOOKUP(_xlfn.CONCAT(D275,E275,F275),'Mapping Table'!D:F,2,0)</f>
        <v>NBII</v>
      </c>
      <c r="B275" t="str">
        <f>VLOOKUP(_xlfn.CONCAT(D275,E275,F275),'Mapping Table'!D:F,3,0)</f>
        <v>OE</v>
      </c>
      <c r="C275" s="56" t="str">
        <f t="shared" si="4"/>
        <v>NBIIOE</v>
      </c>
      <c r="D275" s="2">
        <v>452145269745</v>
      </c>
      <c r="E275" t="s">
        <v>2</v>
      </c>
      <c r="F275" t="s">
        <v>24</v>
      </c>
      <c r="G275" t="str">
        <f>VLOOKUP(_xlfn.CONCAT(D275,E275,F275),'Mapping Table'!D:H,4,0)</f>
        <v>OE Miscellaneous</v>
      </c>
      <c r="H275" t="str">
        <f>VLOOKUP(_xlfn.CONCAT(D275,E275,F275),'Mapping Table'!D:H,5,0)</f>
        <v>spi</v>
      </c>
      <c r="I275" s="3">
        <v>4144.6691237450004</v>
      </c>
      <c r="J275" s="3">
        <v>3561.0543295683001</v>
      </c>
      <c r="K275" s="3">
        <v>3441.9345909023</v>
      </c>
      <c r="L275" s="3">
        <v>2759.7828789784999</v>
      </c>
      <c r="M275" s="3">
        <v>2566.7322546976002</v>
      </c>
      <c r="N275" s="3">
        <v>2470.0022288515001</v>
      </c>
    </row>
    <row r="276" spans="1:14" x14ac:dyDescent="0.25">
      <c r="A276" t="str">
        <f>VLOOKUP(_xlfn.CONCAT(D276,E276,F276),'Mapping Table'!D:F,2,0)</f>
        <v>X3T</v>
      </c>
      <c r="B276" t="str">
        <f>VLOOKUP(_xlfn.CONCAT(D276,E276,F276),'Mapping Table'!D:F,3,0)</f>
        <v>OE</v>
      </c>
      <c r="C276" s="56" t="str">
        <f t="shared" si="4"/>
        <v>X3TOE</v>
      </c>
      <c r="D276" s="2">
        <v>452145269745</v>
      </c>
      <c r="E276" t="s">
        <v>2</v>
      </c>
      <c r="F276" t="s">
        <v>33</v>
      </c>
      <c r="G276" t="str">
        <f>VLOOKUP(_xlfn.CONCAT(D276,E276,F276),'Mapping Table'!D:H,4,0)</f>
        <v>GE SW</v>
      </c>
      <c r="H276" t="str">
        <f>VLOOKUP(_xlfn.CONCAT(D276,E276,F276),'Mapping Table'!D:H,5,0)</f>
        <v>sit</v>
      </c>
      <c r="I276" s="3">
        <v>1581.8957151125001</v>
      </c>
      <c r="J276" s="3">
        <v>1971.5878433099999</v>
      </c>
      <c r="K276" s="3">
        <v>1427.7124101396</v>
      </c>
      <c r="L276" s="3">
        <v>985.43187170570002</v>
      </c>
      <c r="M276" s="3">
        <v>1023.8343448891</v>
      </c>
      <c r="N276" s="3">
        <v>1002.5371125406</v>
      </c>
    </row>
    <row r="277" spans="1:14" x14ac:dyDescent="0.25">
      <c r="A277" t="str">
        <f>VLOOKUP(_xlfn.CONCAT(D277,E277,F277),'Mapping Table'!D:F,2,0)</f>
        <v>NBII</v>
      </c>
      <c r="B277" t="str">
        <f>VLOOKUP(_xlfn.CONCAT(D277,E277,F277),'Mapping Table'!D:F,3,0)</f>
        <v>OE</v>
      </c>
      <c r="C277" s="56" t="str">
        <f t="shared" si="4"/>
        <v>NBIIOE</v>
      </c>
      <c r="D277" s="2">
        <v>452145269745</v>
      </c>
      <c r="E277" t="s">
        <v>2</v>
      </c>
      <c r="F277" t="s">
        <v>41</v>
      </c>
      <c r="G277" t="str">
        <f>VLOOKUP(_xlfn.CONCAT(D277,E277,F277),'Mapping Table'!D:H,4,0)</f>
        <v>GE SW</v>
      </c>
      <c r="H277" t="str">
        <f>VLOOKUP(_xlfn.CONCAT(D277,E277,F277),'Mapping Table'!D:H,5,0)</f>
        <v>spi</v>
      </c>
      <c r="I277" s="3">
        <v>777.61331496729997</v>
      </c>
      <c r="J277" s="3">
        <v>785.72331841200003</v>
      </c>
      <c r="K277" s="3">
        <v>912.03106308539998</v>
      </c>
      <c r="L277" s="3">
        <v>721.54834497349998</v>
      </c>
      <c r="M277" s="3">
        <v>678.62495961879995</v>
      </c>
      <c r="N277" s="3">
        <v>786.21194114989999</v>
      </c>
    </row>
    <row r="278" spans="1:14" x14ac:dyDescent="0.25">
      <c r="A278" t="str">
        <f>VLOOKUP(_xlfn.CONCAT(D278,E278,F278),'Mapping Table'!D:F,2,0)</f>
        <v>NBII</v>
      </c>
      <c r="B278" t="str">
        <f>VLOOKUP(_xlfn.CONCAT(D278,E278,F278),'Mapping Table'!D:F,3,0)</f>
        <v>IT SHARED</v>
      </c>
      <c r="C278" s="56" t="str">
        <f t="shared" si="4"/>
        <v>NBIIIT SHARED</v>
      </c>
      <c r="D278" s="2">
        <v>452145269745</v>
      </c>
      <c r="E278" t="s">
        <v>2</v>
      </c>
      <c r="F278" t="s">
        <v>27</v>
      </c>
      <c r="G278" t="str">
        <f>VLOOKUP(_xlfn.CONCAT(D278,E278,F278),'Mapping Table'!D:H,4,0)</f>
        <v>IT Shared</v>
      </c>
      <c r="H278" t="str">
        <f>VLOOKUP(_xlfn.CONCAT(D278,E278,F278),'Mapping Table'!D:H,5,0)</f>
        <v>shr</v>
      </c>
      <c r="I278" s="3">
        <v>469.66703847240001</v>
      </c>
      <c r="J278" s="3">
        <v>403.70839690230002</v>
      </c>
      <c r="K278" s="3">
        <v>410.07740625489998</v>
      </c>
      <c r="L278" s="3">
        <v>396.8551240557</v>
      </c>
      <c r="M278" s="3">
        <v>410.41733709829998</v>
      </c>
      <c r="N278" s="3">
        <v>415.28323303600001</v>
      </c>
    </row>
    <row r="279" spans="1:14" x14ac:dyDescent="0.25">
      <c r="A279" t="str">
        <f>VLOOKUP(_xlfn.CONCAT(D279,E279,F279),'Mapping Table'!D:F,2,0)</f>
        <v>X3T</v>
      </c>
      <c r="B279" t="str">
        <f>VLOOKUP(_xlfn.CONCAT(D279,E279,F279),'Mapping Table'!D:F,3,0)</f>
        <v>OE</v>
      </c>
      <c r="C279" s="56" t="str">
        <f t="shared" si="4"/>
        <v>X3TOE</v>
      </c>
      <c r="D279" s="2">
        <v>452145269745</v>
      </c>
      <c r="E279" t="s">
        <v>2</v>
      </c>
      <c r="F279" t="s">
        <v>49</v>
      </c>
      <c r="G279" t="str">
        <f>VLOOKUP(_xlfn.CONCAT(D279,E279,F279),'Mapping Table'!D:H,4,0)</f>
        <v>Testing</v>
      </c>
      <c r="H279" t="str">
        <f>VLOOKUP(_xlfn.CONCAT(D279,E279,F279),'Mapping Table'!D:H,5,0)</f>
        <v>sit</v>
      </c>
      <c r="I279" s="3">
        <v>544.37829791820002</v>
      </c>
      <c r="J279" s="3">
        <v>668.34116742510002</v>
      </c>
      <c r="K279" s="3">
        <v>349.97616510490002</v>
      </c>
      <c r="L279" s="3">
        <v>300.46806386550003</v>
      </c>
      <c r="M279" s="3">
        <v>321.05180037039997</v>
      </c>
      <c r="N279" s="3">
        <v>319.25292345410003</v>
      </c>
    </row>
    <row r="280" spans="1:14" x14ac:dyDescent="0.25">
      <c r="A280" t="str">
        <f>VLOOKUP(_xlfn.CONCAT(D280,E280,F280),'Mapping Table'!D:F,2,0)</f>
        <v>NBII</v>
      </c>
      <c r="B280" t="str">
        <f>VLOOKUP(_xlfn.CONCAT(D280,E280,F280),'Mapping Table'!D:F,3,0)</f>
        <v>DECC</v>
      </c>
      <c r="C280" s="56" t="str">
        <f t="shared" si="4"/>
        <v>NBIIDECC</v>
      </c>
      <c r="D280" s="2">
        <v>452145269745</v>
      </c>
      <c r="E280" t="s">
        <v>2</v>
      </c>
      <c r="F280" t="s">
        <v>74</v>
      </c>
      <c r="G280" t="str">
        <f>VLOOKUP(_xlfn.CONCAT(D280,E280,F280),'Mapping Table'!D:H,4,0)</f>
        <v>OEDS</v>
      </c>
      <c r="H280" t="str">
        <f>VLOOKUP(_xlfn.CONCAT(D280,E280,F280),'Mapping Table'!D:H,5,0)</f>
        <v>spi</v>
      </c>
      <c r="I280" s="3">
        <v>371.1437500875</v>
      </c>
      <c r="J280" s="3">
        <v>358.61012348489999</v>
      </c>
      <c r="K280" s="3">
        <v>333.24546490479997</v>
      </c>
      <c r="L280" s="3">
        <v>323.07365219410002</v>
      </c>
      <c r="M280" s="3">
        <v>333.64375885419997</v>
      </c>
      <c r="N280" s="3">
        <v>333.64509634749999</v>
      </c>
    </row>
    <row r="281" spans="1:14" x14ac:dyDescent="0.25">
      <c r="A281" t="str">
        <f>VLOOKUP(_xlfn.CONCAT(D281,E281,F281),'Mapping Table'!D:F,2,0)</f>
        <v>X3T</v>
      </c>
      <c r="B281" t="str">
        <f>VLOOKUP(_xlfn.CONCAT(D281,E281,F281),'Mapping Table'!D:F,3,0)</f>
        <v>DECC</v>
      </c>
      <c r="C281" s="56" t="str">
        <f t="shared" si="4"/>
        <v>X3TDECC</v>
      </c>
      <c r="D281" s="2">
        <v>452145269745</v>
      </c>
      <c r="E281" t="s">
        <v>2</v>
      </c>
      <c r="F281" t="s">
        <v>70</v>
      </c>
      <c r="G281" t="str">
        <f>VLOOKUP(_xlfn.CONCAT(D281,E281,F281),'Mapping Table'!D:H,4,0)</f>
        <v>OEDS</v>
      </c>
      <c r="H281" t="str">
        <f>VLOOKUP(_xlfn.CONCAT(D281,E281,F281),'Mapping Table'!D:H,5,0)</f>
        <v>sit</v>
      </c>
      <c r="I281" s="3">
        <v>371.39620666680003</v>
      </c>
      <c r="J281" s="3">
        <v>356.03773565789999</v>
      </c>
      <c r="K281" s="3">
        <v>333.50026457140001</v>
      </c>
      <c r="L281" s="3">
        <v>323.32500044329998</v>
      </c>
      <c r="M281" s="3">
        <v>333.89711551070002</v>
      </c>
      <c r="N281" s="3">
        <v>333.89824723520002</v>
      </c>
    </row>
    <row r="282" spans="1:14" x14ac:dyDescent="0.25">
      <c r="A282" t="str">
        <f>VLOOKUP(_xlfn.CONCAT(D282,E282,F282),'Mapping Table'!D:F,2,0)</f>
        <v>NBII</v>
      </c>
      <c r="B282" t="str">
        <f>VLOOKUP(_xlfn.CONCAT(D282,E282,F282),'Mapping Table'!D:F,3,0)</f>
        <v>OE</v>
      </c>
      <c r="C282" s="56" t="str">
        <f t="shared" si="4"/>
        <v>NBIIOE</v>
      </c>
      <c r="D282" s="2">
        <v>452145269745</v>
      </c>
      <c r="E282" t="s">
        <v>2</v>
      </c>
      <c r="F282" t="s">
        <v>63</v>
      </c>
      <c r="G282" t="str">
        <f>VLOOKUP(_xlfn.CONCAT(D282,E282,F282),'Mapping Table'!D:H,4,0)</f>
        <v>Snaplogic</v>
      </c>
      <c r="H282" t="str">
        <f>VLOOKUP(_xlfn.CONCAT(D282,E282,F282),'Mapping Table'!D:H,5,0)</f>
        <v>spi</v>
      </c>
      <c r="I282" s="3">
        <v>397.69043206129999</v>
      </c>
      <c r="J282" s="3">
        <v>236.16139205170001</v>
      </c>
      <c r="K282" s="3">
        <v>208.6905844666</v>
      </c>
      <c r="L282" s="3">
        <v>202.0705480105</v>
      </c>
      <c r="M282" s="3">
        <v>208.0362560554</v>
      </c>
      <c r="N282" s="3">
        <v>208.9096370867</v>
      </c>
    </row>
    <row r="283" spans="1:14" x14ac:dyDescent="0.25">
      <c r="A283" t="str">
        <f>VLOOKUP(_xlfn.CONCAT(D283,E283,F283),'Mapping Table'!D:F,2,0)</f>
        <v>NBII</v>
      </c>
      <c r="B283" t="str">
        <f>VLOOKUP(_xlfn.CONCAT(D283,E283,F283),'Mapping Table'!D:F,3,0)</f>
        <v>OE</v>
      </c>
      <c r="C283" s="56" t="str">
        <f t="shared" si="4"/>
        <v>NBIIOE</v>
      </c>
      <c r="D283" s="2">
        <v>452145269745</v>
      </c>
      <c r="E283" t="s">
        <v>2</v>
      </c>
      <c r="F283" t="s">
        <v>60</v>
      </c>
      <c r="G283" t="str">
        <f>VLOOKUP(_xlfn.CONCAT(D283,E283,F283),'Mapping Table'!D:H,4,0)</f>
        <v>Testing</v>
      </c>
      <c r="H283" t="str">
        <f>VLOOKUP(_xlfn.CONCAT(D283,E283,F283),'Mapping Table'!D:H,5,0)</f>
        <v>spi</v>
      </c>
      <c r="I283" s="3">
        <v>362.38728844119998</v>
      </c>
      <c r="J283" s="3">
        <v>284.26944075599999</v>
      </c>
      <c r="K283" s="3">
        <v>250.8508330375</v>
      </c>
      <c r="L283" s="3">
        <v>177.47790833549999</v>
      </c>
      <c r="M283" s="3">
        <v>141.23112930600001</v>
      </c>
      <c r="N283" s="3">
        <v>163.39602238160001</v>
      </c>
    </row>
    <row r="284" spans="1:14" x14ac:dyDescent="0.25">
      <c r="A284" t="str">
        <f>VLOOKUP(_xlfn.CONCAT(D284,E284,F284),'Mapping Table'!D:F,2,0)</f>
        <v>X3T</v>
      </c>
      <c r="B284" t="str">
        <f>VLOOKUP(_xlfn.CONCAT(D284,E284,F284),'Mapping Table'!D:F,3,0)</f>
        <v>OE</v>
      </c>
      <c r="C284" s="56" t="str">
        <f t="shared" si="4"/>
        <v>X3TOE</v>
      </c>
      <c r="D284" s="2">
        <v>452145269745</v>
      </c>
      <c r="E284" t="s">
        <v>2</v>
      </c>
      <c r="F284" t="s">
        <v>81</v>
      </c>
      <c r="G284" t="str">
        <f>VLOOKUP(_xlfn.CONCAT(D284,E284,F284),'Mapping Table'!D:H,4,0)</f>
        <v>Snaplogic</v>
      </c>
      <c r="H284" t="str">
        <f>VLOOKUP(_xlfn.CONCAT(D284,E284,F284),'Mapping Table'!D:H,5,0)</f>
        <v>sit</v>
      </c>
      <c r="I284" s="3">
        <v>303.41393212280002</v>
      </c>
      <c r="J284" s="3">
        <v>175.8381432969</v>
      </c>
      <c r="K284" s="3">
        <v>181.85533972260001</v>
      </c>
      <c r="L284" s="3">
        <v>208.4711930695</v>
      </c>
      <c r="M284" s="3">
        <v>247.2747767731</v>
      </c>
      <c r="N284" s="3">
        <v>248.33310558310001</v>
      </c>
    </row>
    <row r="285" spans="1:14" x14ac:dyDescent="0.25">
      <c r="A285" t="str">
        <f>VLOOKUP(_xlfn.CONCAT(D285,E285,F285),'Mapping Table'!D:F,2,0)</f>
        <v>X3T</v>
      </c>
      <c r="B285" t="str">
        <f>VLOOKUP(_xlfn.CONCAT(D285,E285,F285),'Mapping Table'!D:F,3,0)</f>
        <v>OE</v>
      </c>
      <c r="C285" s="56" t="str">
        <f t="shared" si="4"/>
        <v>X3TOE</v>
      </c>
      <c r="D285" s="2">
        <v>452145269745</v>
      </c>
      <c r="E285" t="s">
        <v>2</v>
      </c>
      <c r="F285" t="s">
        <v>86</v>
      </c>
      <c r="G285" t="str">
        <f>VLOOKUP(_xlfn.CONCAT(D285,E285,F285),'Mapping Table'!D:H,4,0)</f>
        <v>PremDB</v>
      </c>
      <c r="H285" t="str">
        <f>VLOOKUP(_xlfn.CONCAT(D285,E285,F285),'Mapping Table'!D:H,5,0)</f>
        <v>sit</v>
      </c>
      <c r="I285" s="3">
        <v>207.34605910670001</v>
      </c>
      <c r="J285" s="3">
        <v>136.5642484283</v>
      </c>
      <c r="K285" s="3">
        <v>145.62605441779999</v>
      </c>
      <c r="L285" s="3">
        <v>124.85955809790001</v>
      </c>
      <c r="M285" s="3">
        <v>164.33214113419999</v>
      </c>
      <c r="N285" s="3">
        <v>164.9370590851</v>
      </c>
    </row>
    <row r="286" spans="1:14" x14ac:dyDescent="0.25">
      <c r="A286" t="str">
        <f>VLOOKUP(_xlfn.CONCAT(D286,E286,F286),'Mapping Table'!D:F,2,0)</f>
        <v>X3T</v>
      </c>
      <c r="B286" t="str">
        <f>VLOOKUP(_xlfn.CONCAT(D286,E286,F286),'Mapping Table'!D:F,3,0)</f>
        <v>OE</v>
      </c>
      <c r="C286" s="56" t="str">
        <f t="shared" si="4"/>
        <v>X3TOE</v>
      </c>
      <c r="D286" s="2">
        <v>452145269745</v>
      </c>
      <c r="E286" t="s">
        <v>2</v>
      </c>
      <c r="F286" t="s">
        <v>92</v>
      </c>
      <c r="G286" t="str">
        <f>VLOOKUP(_xlfn.CONCAT(D286,E286,F286),'Mapping Table'!D:H,4,0)</f>
        <v>CCB</v>
      </c>
      <c r="H286" t="str">
        <f>VLOOKUP(_xlfn.CONCAT(D286,E286,F286),'Mapping Table'!D:H,5,0)</f>
        <v>sit</v>
      </c>
      <c r="I286" s="3">
        <v>201.17008510759999</v>
      </c>
      <c r="J286" s="3">
        <v>145.77312538269999</v>
      </c>
      <c r="K286" s="3">
        <v>126.6279503877</v>
      </c>
      <c r="L286" s="3">
        <v>127.65986051030001</v>
      </c>
      <c r="M286" s="3">
        <v>154.80917071569999</v>
      </c>
      <c r="N286" s="3">
        <v>154.95668172570001</v>
      </c>
    </row>
    <row r="287" spans="1:14" x14ac:dyDescent="0.25">
      <c r="A287" t="str">
        <f>VLOOKUP(_xlfn.CONCAT(D287,E287,F287),'Mapping Table'!D:F,2,0)</f>
        <v>NBII</v>
      </c>
      <c r="B287" t="str">
        <f>VLOOKUP(_xlfn.CONCAT(D287,E287,F287),'Mapping Table'!D:F,3,0)</f>
        <v>OE</v>
      </c>
      <c r="C287" s="56" t="str">
        <f t="shared" si="4"/>
        <v>NBIIOE</v>
      </c>
      <c r="D287" s="2">
        <v>452145269745</v>
      </c>
      <c r="E287" t="s">
        <v>2</v>
      </c>
      <c r="F287" t="s">
        <v>82</v>
      </c>
      <c r="G287" t="str">
        <f>VLOOKUP(_xlfn.CONCAT(D287,E287,F287),'Mapping Table'!D:H,4,0)</f>
        <v>PremDB</v>
      </c>
      <c r="H287" t="str">
        <f>VLOOKUP(_xlfn.CONCAT(D287,E287,F287),'Mapping Table'!D:H,5,0)</f>
        <v>spi</v>
      </c>
      <c r="I287" s="3">
        <v>232.304652796</v>
      </c>
      <c r="J287" s="3">
        <v>145.53563525000001</v>
      </c>
      <c r="K287" s="3">
        <v>141.1239235976</v>
      </c>
      <c r="L287" s="3">
        <v>123.97615705530001</v>
      </c>
      <c r="M287" s="3">
        <v>137.92857460740001</v>
      </c>
      <c r="N287" s="3">
        <v>128.07287940859999</v>
      </c>
    </row>
    <row r="288" spans="1:14" x14ac:dyDescent="0.25">
      <c r="A288" t="str">
        <f>VLOOKUP(_xlfn.CONCAT(D288,E288,F288),'Mapping Table'!D:F,2,0)</f>
        <v>NBII</v>
      </c>
      <c r="B288" t="str">
        <f>VLOOKUP(_xlfn.CONCAT(D288,E288,F288),'Mapping Table'!D:F,3,0)</f>
        <v>OE</v>
      </c>
      <c r="C288" s="56" t="str">
        <f t="shared" si="4"/>
        <v>NBIIOE</v>
      </c>
      <c r="D288" s="2">
        <v>452145269745</v>
      </c>
      <c r="E288" t="s">
        <v>2</v>
      </c>
      <c r="F288" t="s">
        <v>90</v>
      </c>
      <c r="G288" t="str">
        <f>VLOOKUP(_xlfn.CONCAT(D288,E288,F288),'Mapping Table'!D:H,4,0)</f>
        <v>CCB</v>
      </c>
      <c r="H288" t="str">
        <f>VLOOKUP(_xlfn.CONCAT(D288,E288,F288),'Mapping Table'!D:H,5,0)</f>
        <v>spi</v>
      </c>
      <c r="I288" s="3">
        <v>221.09173949780001</v>
      </c>
      <c r="J288" s="3">
        <v>160.2247297584</v>
      </c>
      <c r="K288" s="3">
        <v>126.2855534686</v>
      </c>
      <c r="L288" s="3">
        <v>122.29224423620001</v>
      </c>
      <c r="M288" s="3">
        <v>126.43343509419999</v>
      </c>
      <c r="N288" s="3">
        <v>126.5071047175</v>
      </c>
    </row>
    <row r="289" spans="1:14" x14ac:dyDescent="0.25">
      <c r="A289" t="str">
        <f>VLOOKUP(_xlfn.CONCAT(D289,E289,F289),'Mapping Table'!D:F,2,0)</f>
        <v>NBII</v>
      </c>
      <c r="B289" t="str">
        <f>VLOOKUP(_xlfn.CONCAT(D289,E289,F289),'Mapping Table'!D:F,3,0)</f>
        <v>OE</v>
      </c>
      <c r="C289" s="56" t="str">
        <f t="shared" si="4"/>
        <v>NBIIOE</v>
      </c>
      <c r="D289" s="2">
        <v>452145269745</v>
      </c>
      <c r="E289" t="s">
        <v>2</v>
      </c>
      <c r="F289" t="s">
        <v>119</v>
      </c>
      <c r="G289" t="str">
        <f>VLOOKUP(_xlfn.CONCAT(D289,E289,F289),'Mapping Table'!D:H,4,0)</f>
        <v>GE SW</v>
      </c>
      <c r="H289" t="str">
        <f>VLOOKUP(_xlfn.CONCAT(D289,E289,F289),'Mapping Table'!D:H,5,0)</f>
        <v>spi</v>
      </c>
      <c r="I289" s="3">
        <v>137.83429402140001</v>
      </c>
      <c r="J289" s="3">
        <v>133.08579232</v>
      </c>
      <c r="K289" s="3">
        <v>137.5937378342</v>
      </c>
      <c r="L289" s="3">
        <v>133.25010211200001</v>
      </c>
      <c r="M289" s="3">
        <v>137.4271881919</v>
      </c>
      <c r="N289" s="3">
        <v>137.54340606669999</v>
      </c>
    </row>
    <row r="290" spans="1:14" x14ac:dyDescent="0.25">
      <c r="A290" t="str">
        <f>VLOOKUP(_xlfn.CONCAT(D290,E290,F290),'Mapping Table'!D:F,2,0)</f>
        <v>X3T</v>
      </c>
      <c r="B290" t="str">
        <f>VLOOKUP(_xlfn.CONCAT(D290,E290,F290),'Mapping Table'!D:F,3,0)</f>
        <v>OE</v>
      </c>
      <c r="C290" s="56" t="str">
        <f t="shared" si="4"/>
        <v>X3TOE</v>
      </c>
      <c r="D290" s="2">
        <v>452145269745</v>
      </c>
      <c r="E290" t="s">
        <v>2</v>
      </c>
      <c r="F290" t="s">
        <v>121</v>
      </c>
      <c r="G290" t="str">
        <f>VLOOKUP(_xlfn.CONCAT(D290,E290,F290),'Mapping Table'!D:H,4,0)</f>
        <v>GE SW</v>
      </c>
      <c r="H290" t="str">
        <f>VLOOKUP(_xlfn.CONCAT(D290,E290,F290),'Mapping Table'!D:H,5,0)</f>
        <v>sit</v>
      </c>
      <c r="I290" s="3">
        <v>137.3950582272</v>
      </c>
      <c r="J290" s="3">
        <v>132.68517505099999</v>
      </c>
      <c r="K290" s="3">
        <v>137.07532291699999</v>
      </c>
      <c r="L290" s="3">
        <v>132.74263292649999</v>
      </c>
      <c r="M290" s="3">
        <v>136.83261116329999</v>
      </c>
      <c r="N290" s="3">
        <v>136.81436623670001</v>
      </c>
    </row>
    <row r="291" spans="1:14" x14ac:dyDescent="0.25">
      <c r="A291" t="str">
        <f>VLOOKUP(_xlfn.CONCAT(D291,E291,F291),'Mapping Table'!D:F,2,0)</f>
        <v>NBII</v>
      </c>
      <c r="B291" t="str">
        <f>VLOOKUP(_xlfn.CONCAT(D291,E291,F291),'Mapping Table'!D:F,3,0)</f>
        <v>OE</v>
      </c>
      <c r="C291" s="56" t="str">
        <f t="shared" si="4"/>
        <v>NBIIOE</v>
      </c>
      <c r="D291" s="2">
        <v>452145269745</v>
      </c>
      <c r="E291" t="s">
        <v>2</v>
      </c>
      <c r="F291" t="s">
        <v>97</v>
      </c>
      <c r="G291" t="str">
        <f>VLOOKUP(_xlfn.CONCAT(D291,E291,F291),'Mapping Table'!D:H,4,0)</f>
        <v>Notification Framework</v>
      </c>
      <c r="H291" t="str">
        <f>VLOOKUP(_xlfn.CONCAT(D291,E291,F291),'Mapping Table'!D:H,5,0)</f>
        <v>spi</v>
      </c>
      <c r="I291" s="3">
        <v>189.6620243392</v>
      </c>
      <c r="J291" s="3">
        <v>130.78649081570001</v>
      </c>
      <c r="K291" s="3">
        <v>102.59882910570001</v>
      </c>
      <c r="L291" s="3">
        <v>100.2422173758</v>
      </c>
      <c r="M291" s="3">
        <v>101.8891834691</v>
      </c>
      <c r="N291" s="3">
        <v>106.0073244873</v>
      </c>
    </row>
    <row r="292" spans="1:14" x14ac:dyDescent="0.25">
      <c r="A292" t="str">
        <f>VLOOKUP(_xlfn.CONCAT(D292,E292,F292),'Mapping Table'!D:F,2,0)</f>
        <v>X3T</v>
      </c>
      <c r="B292" t="str">
        <f>VLOOKUP(_xlfn.CONCAT(D292,E292,F292),'Mapping Table'!D:F,3,0)</f>
        <v>OE</v>
      </c>
      <c r="C292" s="56" t="str">
        <f t="shared" si="4"/>
        <v>X3TOE</v>
      </c>
      <c r="D292" s="2">
        <v>452145269745</v>
      </c>
      <c r="E292" t="s">
        <v>2</v>
      </c>
      <c r="F292" t="s">
        <v>104</v>
      </c>
      <c r="G292" t="str">
        <f>VLOOKUP(_xlfn.CONCAT(D292,E292,F292),'Mapping Table'!D:H,4,0)</f>
        <v>Notification Framework</v>
      </c>
      <c r="H292" t="str">
        <f>VLOOKUP(_xlfn.CONCAT(D292,E292,F292),'Mapping Table'!D:H,5,0)</f>
        <v>sit</v>
      </c>
      <c r="I292" s="3">
        <v>149.86930110559999</v>
      </c>
      <c r="J292" s="3">
        <v>100.1163520854</v>
      </c>
      <c r="K292" s="3">
        <v>103.4584252004</v>
      </c>
      <c r="L292" s="3">
        <v>104.4074673322</v>
      </c>
      <c r="M292" s="3">
        <v>129.59377832920001</v>
      </c>
      <c r="N292" s="3">
        <v>129.2663330817</v>
      </c>
    </row>
    <row r="293" spans="1:14" x14ac:dyDescent="0.25">
      <c r="A293" t="str">
        <f>VLOOKUP(_xlfn.CONCAT(D293,E293,F293),'Mapping Table'!D:F,2,0)</f>
        <v>X3T</v>
      </c>
      <c r="B293" t="str">
        <f>VLOOKUP(_xlfn.CONCAT(D293,E293,F293),'Mapping Table'!D:F,3,0)</f>
        <v>DECC</v>
      </c>
      <c r="C293" s="56" t="str">
        <f t="shared" si="4"/>
        <v>X3TDECC</v>
      </c>
      <c r="D293" s="2">
        <v>452145269745</v>
      </c>
      <c r="E293" t="s">
        <v>2</v>
      </c>
      <c r="F293" t="s">
        <v>111</v>
      </c>
      <c r="G293" t="str">
        <f>VLOOKUP(_xlfn.CONCAT(D293,E293,F293),'Mapping Table'!D:H,4,0)</f>
        <v>SecurePortal</v>
      </c>
      <c r="H293" t="str">
        <f>VLOOKUP(_xlfn.CONCAT(D293,E293,F293),'Mapping Table'!D:H,5,0)</f>
        <v>sit</v>
      </c>
      <c r="I293" s="3">
        <v>139.2790780139</v>
      </c>
      <c r="J293" s="3">
        <v>88.993997501899997</v>
      </c>
      <c r="K293" s="3">
        <v>84.763333281300007</v>
      </c>
      <c r="L293" s="3">
        <v>86.969655148100003</v>
      </c>
      <c r="M293" s="3">
        <v>112.06326234949999</v>
      </c>
      <c r="N293" s="3">
        <v>112.1407733713</v>
      </c>
    </row>
    <row r="294" spans="1:14" x14ac:dyDescent="0.25">
      <c r="A294" t="str">
        <f>VLOOKUP(_xlfn.CONCAT(D294,E294,F294),'Mapping Table'!D:F,2,0)</f>
        <v>X3T</v>
      </c>
      <c r="B294" t="str">
        <f>VLOOKUP(_xlfn.CONCAT(D294,E294,F294),'Mapping Table'!D:F,3,0)</f>
        <v>OE</v>
      </c>
      <c r="C294" s="56" t="str">
        <f t="shared" si="4"/>
        <v>X3TOE</v>
      </c>
      <c r="D294" s="2">
        <v>452145269745</v>
      </c>
      <c r="E294" t="s">
        <v>2</v>
      </c>
      <c r="F294" t="s">
        <v>115</v>
      </c>
      <c r="G294" t="str">
        <f>VLOOKUP(_xlfn.CONCAT(D294,E294,F294),'Mapping Table'!D:H,4,0)</f>
        <v>SP Portal</v>
      </c>
      <c r="H294" t="str">
        <f>VLOOKUP(_xlfn.CONCAT(D294,E294,F294),'Mapping Table'!D:H,5,0)</f>
        <v>sit</v>
      </c>
      <c r="I294" s="3">
        <v>131.3149390735</v>
      </c>
      <c r="J294" s="3">
        <v>82.026395440000002</v>
      </c>
      <c r="K294" s="3">
        <v>84.781389176100006</v>
      </c>
      <c r="L294" s="3">
        <v>87.052867197099999</v>
      </c>
      <c r="M294" s="3">
        <v>111.9601300688</v>
      </c>
      <c r="N294" s="3">
        <v>111.9800889812</v>
      </c>
    </row>
    <row r="295" spans="1:14" x14ac:dyDescent="0.25">
      <c r="A295" t="str">
        <f>VLOOKUP(_xlfn.CONCAT(D295,E295,F295),'Mapping Table'!D:F,2,0)</f>
        <v>NBII</v>
      </c>
      <c r="B295" t="str">
        <f>VLOOKUP(_xlfn.CONCAT(D295,E295,F295),'Mapping Table'!D:F,3,0)</f>
        <v>DECC</v>
      </c>
      <c r="C295" s="56" t="str">
        <f t="shared" si="4"/>
        <v>NBIIDECC</v>
      </c>
      <c r="D295" s="2">
        <v>452145269745</v>
      </c>
      <c r="E295" t="s">
        <v>2</v>
      </c>
      <c r="F295" t="s">
        <v>107</v>
      </c>
      <c r="G295" t="str">
        <f>VLOOKUP(_xlfn.CONCAT(D295,E295,F295),'Mapping Table'!D:H,4,0)</f>
        <v>SecurePortal</v>
      </c>
      <c r="H295" t="str">
        <f>VLOOKUP(_xlfn.CONCAT(D295,E295,F295),'Mapping Table'!D:H,5,0)</f>
        <v>spi</v>
      </c>
      <c r="I295" s="3">
        <v>159.57268747649999</v>
      </c>
      <c r="J295" s="3">
        <v>101.8741182184</v>
      </c>
      <c r="K295" s="3">
        <v>84.752176452599997</v>
      </c>
      <c r="L295" s="3">
        <v>82.009001676300002</v>
      </c>
      <c r="M295" s="3">
        <v>84.733950222499999</v>
      </c>
      <c r="N295" s="3">
        <v>84.7425116167</v>
      </c>
    </row>
    <row r="296" spans="1:14" x14ac:dyDescent="0.25">
      <c r="A296" t="str">
        <f>VLOOKUP(_xlfn.CONCAT(D296,E296,F296),'Mapping Table'!D:F,2,0)</f>
        <v>NBII</v>
      </c>
      <c r="B296" t="str">
        <f>VLOOKUP(_xlfn.CONCAT(D296,E296,F296),'Mapping Table'!D:F,3,0)</f>
        <v>OE</v>
      </c>
      <c r="C296" s="56" t="str">
        <f t="shared" si="4"/>
        <v>NBIIOE</v>
      </c>
      <c r="D296" s="2">
        <v>452145269745</v>
      </c>
      <c r="E296" t="s">
        <v>2</v>
      </c>
      <c r="F296" t="s">
        <v>113</v>
      </c>
      <c r="G296" t="str">
        <f>VLOOKUP(_xlfn.CONCAT(D296,E296,F296),'Mapping Table'!D:H,4,0)</f>
        <v>SP Portal</v>
      </c>
      <c r="H296" t="str">
        <f>VLOOKUP(_xlfn.CONCAT(D296,E296,F296),'Mapping Table'!D:H,5,0)</f>
        <v>spi</v>
      </c>
      <c r="I296" s="3">
        <v>151.59389537889999</v>
      </c>
      <c r="J296" s="3">
        <v>94.230335102599994</v>
      </c>
      <c r="K296" s="3">
        <v>84.800924315200007</v>
      </c>
      <c r="L296" s="3">
        <v>82.079332946600005</v>
      </c>
      <c r="M296" s="3">
        <v>84.812353018799996</v>
      </c>
      <c r="N296" s="3">
        <v>84.867068622199994</v>
      </c>
    </row>
    <row r="297" spans="1:14" x14ac:dyDescent="0.25">
      <c r="A297" t="str">
        <f>VLOOKUP(_xlfn.CONCAT(D297,E297,F297),'Mapping Table'!D:F,2,0)</f>
        <v>X3T</v>
      </c>
      <c r="B297" t="str">
        <f>VLOOKUP(_xlfn.CONCAT(D297,E297,F297),'Mapping Table'!D:F,3,0)</f>
        <v>OE</v>
      </c>
      <c r="C297" s="56" t="str">
        <f t="shared" si="4"/>
        <v>X3TOE</v>
      </c>
      <c r="D297" s="2">
        <v>452145269745</v>
      </c>
      <c r="E297" t="s">
        <v>2</v>
      </c>
      <c r="F297" t="s">
        <v>434</v>
      </c>
      <c r="G297" t="str">
        <f>VLOOKUP(_xlfn.CONCAT(D297,E297,F297),'Mapping Table'!D:H,4,0)</f>
        <v>GE Abstraction</v>
      </c>
      <c r="H297" t="str">
        <f>VLOOKUP(_xlfn.CONCAT(D297,E297,F297),'Mapping Table'!D:H,5,0)</f>
        <v>sit</v>
      </c>
      <c r="I297" s="3">
        <v>41.207978325200003</v>
      </c>
      <c r="J297" s="3">
        <v>87.449832516699999</v>
      </c>
      <c r="K297" s="3">
        <v>84.760848665799998</v>
      </c>
      <c r="L297" s="3">
        <v>86.934662202499993</v>
      </c>
      <c r="M297" s="3">
        <v>111.8581846295</v>
      </c>
      <c r="N297" s="3">
        <v>111.783158547</v>
      </c>
    </row>
    <row r="298" spans="1:14" x14ac:dyDescent="0.25">
      <c r="A298" t="str">
        <f>VLOOKUP(_xlfn.CONCAT(D298,E298,F298),'Mapping Table'!D:F,2,0)</f>
        <v>X3T</v>
      </c>
      <c r="B298" t="str">
        <f>VLOOKUP(_xlfn.CONCAT(D298,E298,F298),'Mapping Table'!D:F,3,0)</f>
        <v>NETWORK OPERATIONS</v>
      </c>
      <c r="C298" s="56" t="str">
        <f t="shared" si="4"/>
        <v>X3TNETWORK OPERATIONS</v>
      </c>
      <c r="D298" s="2">
        <v>452145269745</v>
      </c>
      <c r="E298" t="s">
        <v>2</v>
      </c>
      <c r="F298" t="s">
        <v>145</v>
      </c>
      <c r="G298" t="str">
        <f>VLOOKUP(_xlfn.CONCAT(D298,E298,F298),'Mapping Table'!D:H,4,0)</f>
        <v>Nokia</v>
      </c>
      <c r="H298" t="str">
        <f>VLOOKUP(_xlfn.CONCAT(D298,E298,F298),'Mapping Table'!D:H,5,0)</f>
        <v>sit</v>
      </c>
      <c r="I298" s="3">
        <v>56.246442660699998</v>
      </c>
      <c r="J298" s="3">
        <v>54.4320758008</v>
      </c>
      <c r="K298" s="3">
        <v>56.246427537700001</v>
      </c>
      <c r="L298" s="3">
        <v>54.432003777399999</v>
      </c>
      <c r="M298" s="3">
        <v>56.246400222200002</v>
      </c>
      <c r="N298" s="3">
        <v>56.246400000000001</v>
      </c>
    </row>
    <row r="299" spans="1:14" x14ac:dyDescent="0.25">
      <c r="A299" t="str">
        <f>VLOOKUP(_xlfn.CONCAT(D299,E299,F299),'Mapping Table'!D:F,2,0)</f>
        <v>NBII</v>
      </c>
      <c r="B299" t="str">
        <f>VLOOKUP(_xlfn.CONCAT(D299,E299,F299),'Mapping Table'!D:F,3,0)</f>
        <v>NETWORK OPERATIONS</v>
      </c>
      <c r="C299" s="56" t="str">
        <f t="shared" si="4"/>
        <v>NBIINETWORK OPERATIONS</v>
      </c>
      <c r="D299" s="2">
        <v>452145269745</v>
      </c>
      <c r="E299" t="s">
        <v>2</v>
      </c>
      <c r="F299" t="s">
        <v>150</v>
      </c>
      <c r="G299" t="str">
        <f>VLOOKUP(_xlfn.CONCAT(D299,E299,F299),'Mapping Table'!D:H,4,0)</f>
        <v>Nokia</v>
      </c>
      <c r="H299" t="str">
        <f>VLOOKUP(_xlfn.CONCAT(D299,E299,F299),'Mapping Table'!D:H,5,0)</f>
        <v>spi</v>
      </c>
      <c r="I299" s="3">
        <v>56.246434664200002</v>
      </c>
      <c r="J299" s="3">
        <v>54.4320175545</v>
      </c>
      <c r="K299" s="3">
        <v>56.246420813</v>
      </c>
      <c r="L299" s="3">
        <v>54.432014576999997</v>
      </c>
      <c r="M299" s="3">
        <v>56.2464027555</v>
      </c>
      <c r="N299" s="3">
        <v>56.246410102799999</v>
      </c>
    </row>
    <row r="300" spans="1:14" x14ac:dyDescent="0.25">
      <c r="A300" t="str">
        <f>VLOOKUP(_xlfn.CONCAT(D300,E300,F300),'Mapping Table'!D:F,2,0)</f>
        <v>NBII</v>
      </c>
      <c r="B300" t="str">
        <f>VLOOKUP(_xlfn.CONCAT(D300,E300,F300),'Mapping Table'!D:F,3,0)</f>
        <v>OE</v>
      </c>
      <c r="C300" s="56" t="str">
        <f t="shared" si="4"/>
        <v>NBIIOE</v>
      </c>
      <c r="D300" s="2">
        <v>452145269745</v>
      </c>
      <c r="E300" t="s">
        <v>2</v>
      </c>
      <c r="F300" t="s">
        <v>491</v>
      </c>
      <c r="G300" t="str">
        <f>VLOOKUP(_xlfn.CONCAT(D300,E300,F300),'Mapping Table'!D:H,4,0)</f>
        <v>GE Abstraction</v>
      </c>
      <c r="H300" t="str">
        <f>VLOOKUP(_xlfn.CONCAT(D300,E300,F300),'Mapping Table'!D:H,5,0)</f>
        <v>spi</v>
      </c>
      <c r="I300" s="3">
        <v>0</v>
      </c>
      <c r="J300" s="3">
        <v>0</v>
      </c>
      <c r="K300" s="3">
        <v>68.769440846699993</v>
      </c>
      <c r="L300" s="3">
        <v>83.172952097700005</v>
      </c>
      <c r="M300" s="3">
        <v>85.124122548100004</v>
      </c>
      <c r="N300" s="3">
        <v>84.943704893800003</v>
      </c>
    </row>
    <row r="301" spans="1:14" x14ac:dyDescent="0.25">
      <c r="A301" t="str">
        <f>VLOOKUP(_xlfn.CONCAT(D301,E301,F301),'Mapping Table'!D:F,2,0)</f>
        <v>NBII</v>
      </c>
      <c r="B301" t="str">
        <f>VLOOKUP(_xlfn.CONCAT(D301,E301,F301),'Mapping Table'!D:F,3,0)</f>
        <v>OE</v>
      </c>
      <c r="C301" s="56" t="str">
        <f t="shared" si="4"/>
        <v>NBIIOE</v>
      </c>
      <c r="D301" s="2">
        <v>452145269745</v>
      </c>
      <c r="E301" t="s">
        <v>2</v>
      </c>
      <c r="F301" t="s">
        <v>180</v>
      </c>
      <c r="G301" t="str">
        <f>VLOOKUP(_xlfn.CONCAT(D301,E301,F301),'Mapping Table'!D:H,4,0)</f>
        <v>CCB Adapter</v>
      </c>
      <c r="H301" t="str">
        <f>VLOOKUP(_xlfn.CONCAT(D301,E301,F301),'Mapping Table'!D:H,5,0)</f>
        <v>spi</v>
      </c>
      <c r="I301" s="3">
        <v>45.498206025499996</v>
      </c>
      <c r="J301" s="3">
        <v>43.837496385199998</v>
      </c>
      <c r="K301" s="3">
        <v>18.841266016100001</v>
      </c>
      <c r="L301" s="3">
        <v>18.234793633500001</v>
      </c>
      <c r="M301" s="3">
        <v>18.842805473199999</v>
      </c>
      <c r="N301" s="3">
        <v>18.846502001400001</v>
      </c>
    </row>
    <row r="302" spans="1:14" x14ac:dyDescent="0.25">
      <c r="A302" t="str">
        <f>VLOOKUP(_xlfn.CONCAT(D302,E302,F302),'Mapping Table'!D:F,2,0)</f>
        <v>X3T</v>
      </c>
      <c r="B302" t="str">
        <f>VLOOKUP(_xlfn.CONCAT(D302,E302,F302),'Mapping Table'!D:F,3,0)</f>
        <v>OE</v>
      </c>
      <c r="C302" s="56" t="str">
        <f t="shared" si="4"/>
        <v>X3TOE</v>
      </c>
      <c r="D302" s="2">
        <v>452145269745</v>
      </c>
      <c r="E302" t="s">
        <v>2</v>
      </c>
      <c r="F302" t="s">
        <v>178</v>
      </c>
      <c r="G302" t="str">
        <f>VLOOKUP(_xlfn.CONCAT(D302,E302,F302),'Mapping Table'!D:H,4,0)</f>
        <v>CCB Adapter</v>
      </c>
      <c r="H302" t="str">
        <f>VLOOKUP(_xlfn.CONCAT(D302,E302,F302),'Mapping Table'!D:H,5,0)</f>
        <v>sit</v>
      </c>
      <c r="I302" s="3">
        <v>45.501811393899999</v>
      </c>
      <c r="J302" s="3">
        <v>41.232183541600001</v>
      </c>
      <c r="K302" s="3">
        <v>18.852710180599999</v>
      </c>
      <c r="L302" s="3">
        <v>18.242233758200001</v>
      </c>
      <c r="M302" s="3">
        <v>18.877241264199998</v>
      </c>
      <c r="N302" s="3">
        <v>18.8804606558</v>
      </c>
    </row>
    <row r="303" spans="1:14" x14ac:dyDescent="0.25">
      <c r="A303" t="str">
        <f>VLOOKUP(_xlfn.CONCAT(D303,E303,F303),'Mapping Table'!D:F,2,0)</f>
        <v>NBII</v>
      </c>
      <c r="B303" t="str">
        <f>VLOOKUP(_xlfn.CONCAT(D303,E303,F303),'Mapping Table'!D:F,3,0)</f>
        <v>MARKETING</v>
      </c>
      <c r="C303" s="56" t="str">
        <f t="shared" si="4"/>
        <v>NBIIMARKETING</v>
      </c>
      <c r="D303" s="2">
        <v>452145269745</v>
      </c>
      <c r="E303" t="s">
        <v>2</v>
      </c>
      <c r="F303" t="s">
        <v>140</v>
      </c>
      <c r="G303" t="str">
        <f>VLOOKUP(_xlfn.CONCAT(D303,E303,F303),'Mapping Table'!D:H,4,0)</f>
        <v>Public Portal</v>
      </c>
      <c r="H303" t="str">
        <f>VLOOKUP(_xlfn.CONCAT(D303,E303,F303),'Mapping Table'!D:H,5,0)</f>
        <v>spi</v>
      </c>
      <c r="I303" s="3">
        <v>46.506904560400002</v>
      </c>
      <c r="J303" s="3">
        <v>18.148367683499998</v>
      </c>
      <c r="K303" s="3">
        <v>18.760004335200001</v>
      </c>
      <c r="L303" s="3">
        <v>18.152213764500001</v>
      </c>
      <c r="M303" s="3">
        <v>18.7568039224</v>
      </c>
      <c r="N303" s="3">
        <v>18.756957291599999</v>
      </c>
    </row>
    <row r="304" spans="1:14" x14ac:dyDescent="0.25">
      <c r="A304" t="str">
        <f>VLOOKUP(_xlfn.CONCAT(D304,E304,F304),'Mapping Table'!D:F,2,0)</f>
        <v>X3T</v>
      </c>
      <c r="B304" t="str">
        <f>VLOOKUP(_xlfn.CONCAT(D304,E304,F304),'Mapping Table'!D:F,3,0)</f>
        <v>MARKETING</v>
      </c>
      <c r="C304" s="56" t="str">
        <f t="shared" si="4"/>
        <v>X3TMARKETING</v>
      </c>
      <c r="D304" s="2">
        <v>452145269745</v>
      </c>
      <c r="E304" t="s">
        <v>2</v>
      </c>
      <c r="F304" t="s">
        <v>141</v>
      </c>
      <c r="G304" t="str">
        <f>VLOOKUP(_xlfn.CONCAT(D304,E304,F304),'Mapping Table'!D:H,4,0)</f>
        <v>Public Portal</v>
      </c>
      <c r="H304" t="str">
        <f>VLOOKUP(_xlfn.CONCAT(D304,E304,F304),'Mapping Table'!D:H,5,0)</f>
        <v>sit</v>
      </c>
      <c r="I304" s="3">
        <v>46.423571132399999</v>
      </c>
      <c r="J304" s="3">
        <v>18.148315583599999</v>
      </c>
      <c r="K304" s="3">
        <v>18.758421288400001</v>
      </c>
      <c r="L304" s="3">
        <v>18.1565268389</v>
      </c>
      <c r="M304" s="3">
        <v>18.758982530499999</v>
      </c>
      <c r="N304" s="3">
        <v>18.781010392900001</v>
      </c>
    </row>
    <row r="305" spans="1:14" x14ac:dyDescent="0.25">
      <c r="A305" t="str">
        <f>VLOOKUP(_xlfn.CONCAT(D305,E305,F305),'Mapping Table'!D:F,2,0)</f>
        <v>X3T</v>
      </c>
      <c r="B305" t="str">
        <f>VLOOKUP(_xlfn.CONCAT(D305,E305,F305),'Mapping Table'!D:F,3,0)</f>
        <v>OE</v>
      </c>
      <c r="C305" s="56" t="str">
        <f t="shared" si="4"/>
        <v>X3TOE</v>
      </c>
      <c r="D305" s="2">
        <v>452145269745</v>
      </c>
      <c r="E305" t="s">
        <v>2</v>
      </c>
      <c r="F305" t="s">
        <v>214</v>
      </c>
      <c r="G305" t="str">
        <f>VLOOKUP(_xlfn.CONCAT(D305,E305,F305),'Mapping Table'!D:H,4,0)</f>
        <v>OE Miscellaneous</v>
      </c>
      <c r="H305" t="str">
        <f>VLOOKUP(_xlfn.CONCAT(D305,E305,F305),'Mapping Table'!D:H,5,0)</f>
        <v>sit</v>
      </c>
      <c r="I305" s="3">
        <v>11.5537455246</v>
      </c>
      <c r="J305" s="3">
        <v>11.095490056099999</v>
      </c>
      <c r="K305" s="3">
        <v>11.814470161199999</v>
      </c>
      <c r="L305" s="3">
        <v>11.453994249999999</v>
      </c>
      <c r="M305" s="3">
        <v>11.876546123400001</v>
      </c>
      <c r="N305" s="3">
        <v>11.5821438139</v>
      </c>
    </row>
    <row r="306" spans="1:14" x14ac:dyDescent="0.25">
      <c r="A306" t="str">
        <f>VLOOKUP(_xlfn.CONCAT(D306,E306,F306),'Mapping Table'!D:F,2,0)</f>
        <v>X3T</v>
      </c>
      <c r="B306" t="str">
        <f>VLOOKUP(_xlfn.CONCAT(D306,E306,F306),'Mapping Table'!D:F,3,0)</f>
        <v>OE</v>
      </c>
      <c r="C306" s="56" t="str">
        <f t="shared" si="4"/>
        <v>X3TOE</v>
      </c>
      <c r="D306" s="2">
        <v>452145269745</v>
      </c>
      <c r="E306" t="s">
        <v>2</v>
      </c>
      <c r="F306" t="s">
        <v>211</v>
      </c>
      <c r="G306" t="str">
        <f>VLOOKUP(_xlfn.CONCAT(D306,E306,F306),'Mapping Table'!D:H,4,0)</f>
        <v>Testing</v>
      </c>
      <c r="H306" t="str">
        <f>VLOOKUP(_xlfn.CONCAT(D306,E306,F306),'Mapping Table'!D:H,5,0)</f>
        <v>sit</v>
      </c>
      <c r="I306" s="3">
        <v>10.8146577644</v>
      </c>
      <c r="J306" s="3">
        <v>10.4691125105</v>
      </c>
      <c r="K306" s="3">
        <v>10.8151342365</v>
      </c>
      <c r="L306" s="3">
        <v>10.4712670037</v>
      </c>
      <c r="M306" s="3">
        <v>10.818151671600001</v>
      </c>
      <c r="N306" s="3">
        <v>10.8182621827</v>
      </c>
    </row>
    <row r="307" spans="1:14" x14ac:dyDescent="0.25">
      <c r="A307" t="str">
        <f>VLOOKUP(_xlfn.CONCAT(D307,E307,F307),'Mapping Table'!D:F,2,0)</f>
        <v>X3T</v>
      </c>
      <c r="B307" t="str">
        <f>VLOOKUP(_xlfn.CONCAT(D307,E307,F307),'Mapping Table'!D:F,3,0)</f>
        <v>OE</v>
      </c>
      <c r="C307" s="56" t="str">
        <f t="shared" si="4"/>
        <v>X3TOE</v>
      </c>
      <c r="D307" s="2">
        <v>452145269745</v>
      </c>
      <c r="E307" t="s">
        <v>2</v>
      </c>
      <c r="F307" t="s">
        <v>221</v>
      </c>
      <c r="G307" t="str">
        <f>VLOOKUP(_xlfn.CONCAT(D307,E307,F307),'Mapping Table'!D:H,4,0)</f>
        <v>Snaplogic</v>
      </c>
      <c r="H307" t="str">
        <f>VLOOKUP(_xlfn.CONCAT(D307,E307,F307),'Mapping Table'!D:H,5,0)</f>
        <v>sit</v>
      </c>
      <c r="I307" s="3">
        <v>9.9999999144</v>
      </c>
      <c r="J307" s="3">
        <v>10.000000008000001</v>
      </c>
      <c r="K307" s="3">
        <v>9.9999999144</v>
      </c>
      <c r="L307" s="3">
        <v>10.000000008000001</v>
      </c>
      <c r="M307" s="3">
        <v>9.9999999144</v>
      </c>
      <c r="N307" s="3">
        <v>9.9999999144</v>
      </c>
    </row>
    <row r="308" spans="1:14" x14ac:dyDescent="0.25">
      <c r="A308" t="str">
        <f>VLOOKUP(_xlfn.CONCAT(D308,E308,F308),'Mapping Table'!D:F,2,0)</f>
        <v>NBII</v>
      </c>
      <c r="B308" t="str">
        <f>VLOOKUP(_xlfn.CONCAT(D308,E308,F308),'Mapping Table'!D:F,3,0)</f>
        <v>OE</v>
      </c>
      <c r="C308" s="56" t="str">
        <f t="shared" si="4"/>
        <v>NBIIOE</v>
      </c>
      <c r="D308" s="2">
        <v>452145269745</v>
      </c>
      <c r="E308" t="s">
        <v>2</v>
      </c>
      <c r="F308" t="s">
        <v>228</v>
      </c>
      <c r="G308" t="str">
        <f>VLOOKUP(_xlfn.CONCAT(D308,E308,F308),'Mapping Table'!D:H,4,0)</f>
        <v>Snaplogic</v>
      </c>
      <c r="H308" t="str">
        <f>VLOOKUP(_xlfn.CONCAT(D308,E308,F308),'Mapping Table'!D:H,5,0)</f>
        <v>spi</v>
      </c>
      <c r="I308" s="3">
        <v>9.9999999144</v>
      </c>
      <c r="J308" s="3">
        <v>10.000000008000001</v>
      </c>
      <c r="K308" s="3">
        <v>9.9999999144</v>
      </c>
      <c r="L308" s="3">
        <v>10.000000008000001</v>
      </c>
      <c r="M308" s="3">
        <v>9.9999999144</v>
      </c>
      <c r="N308" s="3">
        <v>9.9999999144</v>
      </c>
    </row>
    <row r="309" spans="1:14" x14ac:dyDescent="0.25">
      <c r="A309" t="str">
        <f>VLOOKUP(_xlfn.CONCAT(D309,E309,F309),'Mapping Table'!D:F,2,0)</f>
        <v>NBII</v>
      </c>
      <c r="B309" t="str">
        <f>VLOOKUP(_xlfn.CONCAT(D309,E309,F309),'Mapping Table'!D:F,3,0)</f>
        <v>OE</v>
      </c>
      <c r="C309" s="56" t="str">
        <f t="shared" si="4"/>
        <v>NBIIOE</v>
      </c>
      <c r="D309" s="2">
        <v>452145269745</v>
      </c>
      <c r="E309" t="s">
        <v>2</v>
      </c>
      <c r="F309" t="s">
        <v>237</v>
      </c>
      <c r="G309" t="str">
        <f>VLOOKUP(_xlfn.CONCAT(D309,E309,F309),'Mapping Table'!D:H,4,0)</f>
        <v>GE SW</v>
      </c>
      <c r="H309" t="str">
        <f>VLOOKUP(_xlfn.CONCAT(D309,E309,F309),'Mapping Table'!D:H,5,0)</f>
        <v>spi</v>
      </c>
      <c r="I309" s="3">
        <v>6.6770073572999999</v>
      </c>
      <c r="J309" s="3">
        <v>6.4038887495000001</v>
      </c>
      <c r="K309" s="3">
        <v>6.6039575408999998</v>
      </c>
      <c r="L309" s="3">
        <v>6.4019871051999999</v>
      </c>
      <c r="M309" s="3">
        <v>6.6425098383999996</v>
      </c>
      <c r="N309" s="3">
        <v>6.6477943384999998</v>
      </c>
    </row>
    <row r="310" spans="1:14" x14ac:dyDescent="0.25">
      <c r="A310" t="str">
        <f>VLOOKUP(_xlfn.CONCAT(D310,E310,F310),'Mapping Table'!D:F,2,0)</f>
        <v>X3T</v>
      </c>
      <c r="B310" t="str">
        <f>VLOOKUP(_xlfn.CONCAT(D310,E310,F310),'Mapping Table'!D:F,3,0)</f>
        <v>OE</v>
      </c>
      <c r="C310" s="56" t="str">
        <f t="shared" si="4"/>
        <v>X3TOE</v>
      </c>
      <c r="D310" s="2">
        <v>452145269745</v>
      </c>
      <c r="E310" t="s">
        <v>2</v>
      </c>
      <c r="F310" t="s">
        <v>236</v>
      </c>
      <c r="G310" t="str">
        <f>VLOOKUP(_xlfn.CONCAT(D310,E310,F310),'Mapping Table'!D:H,4,0)</f>
        <v>GE SW</v>
      </c>
      <c r="H310" t="str">
        <f>VLOOKUP(_xlfn.CONCAT(D310,E310,F310),'Mapping Table'!D:H,5,0)</f>
        <v>sit</v>
      </c>
      <c r="I310" s="3">
        <v>6.6631130148000004</v>
      </c>
      <c r="J310" s="3">
        <v>6.4006406909000004</v>
      </c>
      <c r="K310" s="3">
        <v>6.5995505150999998</v>
      </c>
      <c r="L310" s="3">
        <v>6.3975413433000003</v>
      </c>
      <c r="M310" s="3">
        <v>6.6373212444999998</v>
      </c>
      <c r="N310" s="3">
        <v>6.6426394635000001</v>
      </c>
    </row>
    <row r="311" spans="1:14" x14ac:dyDescent="0.25">
      <c r="A311" t="str">
        <f>VLOOKUP(_xlfn.CONCAT(D311,E311,F311),'Mapping Table'!D:F,2,0)</f>
        <v>NBII</v>
      </c>
      <c r="B311" t="str">
        <f>VLOOKUP(_xlfn.CONCAT(D311,E311,F311),'Mapping Table'!D:F,3,0)</f>
        <v>OE</v>
      </c>
      <c r="C311" s="56" t="str">
        <f t="shared" si="4"/>
        <v>NBIIOE</v>
      </c>
      <c r="D311" s="2">
        <v>452145269745</v>
      </c>
      <c r="E311" t="s">
        <v>2</v>
      </c>
      <c r="F311" t="s">
        <v>198</v>
      </c>
      <c r="G311" t="str">
        <f>VLOOKUP(_xlfn.CONCAT(D311,E311,F311),'Mapping Table'!D:H,4,0)</f>
        <v>PremDB</v>
      </c>
      <c r="H311" t="str">
        <f>VLOOKUP(_xlfn.CONCAT(D311,E311,F311),'Mapping Table'!D:H,5,0)</f>
        <v>spi</v>
      </c>
      <c r="I311" s="3">
        <v>18.748799999999999</v>
      </c>
      <c r="J311" s="3">
        <v>17.992799999999999</v>
      </c>
      <c r="K311" s="3">
        <v>0</v>
      </c>
      <c r="L311" s="3">
        <v>0</v>
      </c>
      <c r="M311" s="3">
        <v>0</v>
      </c>
      <c r="N311" s="3">
        <v>0</v>
      </c>
    </row>
    <row r="312" spans="1:14" x14ac:dyDescent="0.25">
      <c r="A312" t="str">
        <f>VLOOKUP(_xlfn.CONCAT(D312,E312,F312),'Mapping Table'!D:F,2,0)</f>
        <v>X3T</v>
      </c>
      <c r="B312" t="str">
        <f>VLOOKUP(_xlfn.CONCAT(D312,E312,F312),'Mapping Table'!D:F,3,0)</f>
        <v>OE</v>
      </c>
      <c r="C312" s="56" t="str">
        <f t="shared" si="4"/>
        <v>X3TOE</v>
      </c>
      <c r="D312" s="2">
        <v>452145269745</v>
      </c>
      <c r="E312" t="s">
        <v>2</v>
      </c>
      <c r="F312" t="s">
        <v>201</v>
      </c>
      <c r="G312" t="str">
        <f>VLOOKUP(_xlfn.CONCAT(D312,E312,F312),'Mapping Table'!D:H,4,0)</f>
        <v>PremDB</v>
      </c>
      <c r="H312" t="str">
        <f>VLOOKUP(_xlfn.CONCAT(D312,E312,F312),'Mapping Table'!D:H,5,0)</f>
        <v>sit</v>
      </c>
      <c r="I312" s="3">
        <v>18.748799999999999</v>
      </c>
      <c r="J312" s="3">
        <v>17.186399999999999</v>
      </c>
      <c r="K312" s="3">
        <v>0</v>
      </c>
      <c r="L312" s="3">
        <v>0</v>
      </c>
      <c r="M312" s="3">
        <v>0</v>
      </c>
      <c r="N312" s="3">
        <v>0</v>
      </c>
    </row>
    <row r="313" spans="1:14" x14ac:dyDescent="0.25">
      <c r="A313" t="str">
        <f>VLOOKUP(_xlfn.CONCAT(D313,E313,F313),'Mapping Table'!D:F,2,0)</f>
        <v>NBII</v>
      </c>
      <c r="B313" t="str">
        <f>VLOOKUP(_xlfn.CONCAT(D313,E313,F313),'Mapping Table'!D:F,3,0)</f>
        <v>OE</v>
      </c>
      <c r="C313" s="56" t="str">
        <f t="shared" si="4"/>
        <v>NBIIOE</v>
      </c>
      <c r="D313" s="2">
        <v>452145269745</v>
      </c>
      <c r="E313" t="s">
        <v>2</v>
      </c>
      <c r="F313" t="s">
        <v>32</v>
      </c>
      <c r="G313" t="str">
        <f>VLOOKUP(_xlfn.CONCAT(D313,E313,F313),'Mapping Table'!D:H,4,0)</f>
        <v>GE SW</v>
      </c>
      <c r="H313" t="str">
        <f>VLOOKUP(_xlfn.CONCAT(D313,E313,F313),'Mapping Table'!D:H,5,0)</f>
        <v>spi</v>
      </c>
      <c r="I313" s="3">
        <v>16.63039552</v>
      </c>
      <c r="J313" s="3">
        <v>16.63606656</v>
      </c>
      <c r="K313" s="3">
        <v>0</v>
      </c>
      <c r="L313" s="3">
        <v>0</v>
      </c>
      <c r="M313" s="3">
        <v>0</v>
      </c>
      <c r="N313" s="3">
        <v>0</v>
      </c>
    </row>
    <row r="314" spans="1:14" x14ac:dyDescent="0.25">
      <c r="A314" t="str">
        <f>VLOOKUP(_xlfn.CONCAT(D314,E314,F314),'Mapping Table'!D:F,2,0)</f>
        <v>X3T</v>
      </c>
      <c r="B314" t="str">
        <f>VLOOKUP(_xlfn.CONCAT(D314,E314,F314),'Mapping Table'!D:F,3,0)</f>
        <v>IT SHARED</v>
      </c>
      <c r="C314" s="56" t="str">
        <f t="shared" si="4"/>
        <v>X3TIT SHARED</v>
      </c>
      <c r="D314" s="2">
        <v>452145269745</v>
      </c>
      <c r="E314" t="s">
        <v>2</v>
      </c>
      <c r="F314" t="s">
        <v>157</v>
      </c>
      <c r="G314" t="str">
        <f>VLOOKUP(_xlfn.CONCAT(D314,E314,F314),'Mapping Table'!D:H,4,0)</f>
        <v>Backups</v>
      </c>
      <c r="H314" t="str">
        <f>VLOOKUP(_xlfn.CONCAT(D314,E314,F314),'Mapping Table'!D:H,5,0)</f>
        <v>sit</v>
      </c>
      <c r="I314" s="3">
        <v>3.6162356291000002</v>
      </c>
      <c r="J314" s="3">
        <v>1.3609770488999999</v>
      </c>
      <c r="K314" s="3">
        <v>0.59212994350000003</v>
      </c>
      <c r="L314" s="3">
        <v>0.67299072459999998</v>
      </c>
      <c r="M314" s="3">
        <v>0.90572105570000006</v>
      </c>
      <c r="N314" s="3">
        <v>0.92027902210000001</v>
      </c>
    </row>
    <row r="315" spans="1:14" x14ac:dyDescent="0.25">
      <c r="A315" t="str">
        <f>VLOOKUP(_xlfn.CONCAT(D315,E315,F315),'Mapping Table'!D:F,2,0)</f>
        <v>X3T</v>
      </c>
      <c r="B315" t="str">
        <f>VLOOKUP(_xlfn.CONCAT(D315,E315,F315),'Mapping Table'!D:F,3,0)</f>
        <v>OE</v>
      </c>
      <c r="C315" s="56" t="str">
        <f t="shared" si="4"/>
        <v>X3TOE</v>
      </c>
      <c r="D315" s="2">
        <v>452145269745</v>
      </c>
      <c r="E315" t="s">
        <v>2</v>
      </c>
      <c r="F315" t="s">
        <v>265</v>
      </c>
      <c r="G315" t="str">
        <f>VLOOKUP(_xlfn.CONCAT(D315,E315,F315),'Mapping Table'!D:H,4,0)</f>
        <v>OE Microservices</v>
      </c>
      <c r="H315" t="str">
        <f>VLOOKUP(_xlfn.CONCAT(D315,E315,F315),'Mapping Table'!D:H,5,0)</f>
        <v>sit</v>
      </c>
      <c r="I315" s="3">
        <v>0.1386473929</v>
      </c>
      <c r="J315" s="3">
        <v>0.13765461170000001</v>
      </c>
      <c r="K315" s="3">
        <v>0.13695093019999999</v>
      </c>
      <c r="L315" s="3">
        <v>0.13240323370000001</v>
      </c>
      <c r="M315" s="3">
        <v>0.13749341479999999</v>
      </c>
      <c r="N315" s="3">
        <v>0.13704252580000001</v>
      </c>
    </row>
    <row r="316" spans="1:14" x14ac:dyDescent="0.25">
      <c r="A316" t="str">
        <f>VLOOKUP(_xlfn.CONCAT(D316,E316,F316),'Mapping Table'!D:F,2,0)</f>
        <v>NBII</v>
      </c>
      <c r="B316" t="str">
        <f>VLOOKUP(_xlfn.CONCAT(D316,E316,F316),'Mapping Table'!D:F,3,0)</f>
        <v>OE</v>
      </c>
      <c r="C316" s="56" t="str">
        <f t="shared" si="4"/>
        <v>NBIIOE</v>
      </c>
      <c r="D316" s="2">
        <v>452145269745</v>
      </c>
      <c r="E316" t="s">
        <v>2</v>
      </c>
      <c r="F316" t="s">
        <v>270</v>
      </c>
      <c r="G316" t="str">
        <f>VLOOKUP(_xlfn.CONCAT(D316,E316,F316),'Mapping Table'!D:H,4,0)</f>
        <v>OE Microservices</v>
      </c>
      <c r="H316" t="str">
        <f>VLOOKUP(_xlfn.CONCAT(D316,E316,F316),'Mapping Table'!D:H,5,0)</f>
        <v>spi</v>
      </c>
      <c r="I316" s="3">
        <v>0.1353646271</v>
      </c>
      <c r="J316" s="3">
        <v>0.13156470519999999</v>
      </c>
      <c r="K316" s="3">
        <v>0.13393836279999999</v>
      </c>
      <c r="L316" s="3">
        <v>0.13053801270000001</v>
      </c>
      <c r="M316" s="3">
        <v>0.13579521789999999</v>
      </c>
      <c r="N316" s="3">
        <v>0.1353865105</v>
      </c>
    </row>
    <row r="317" spans="1:14" x14ac:dyDescent="0.25">
      <c r="A317" t="str">
        <f>VLOOKUP(_xlfn.CONCAT(D317,E317,F317),'Mapping Table'!D:F,2,0)</f>
        <v>X3T</v>
      </c>
      <c r="B317" t="str">
        <f>VLOOKUP(_xlfn.CONCAT(D317,E317,F317),'Mapping Table'!D:F,3,0)</f>
        <v>OE</v>
      </c>
      <c r="C317" s="56" t="str">
        <f t="shared" si="4"/>
        <v>X3TOE</v>
      </c>
      <c r="D317" s="2">
        <v>452145269745</v>
      </c>
      <c r="E317" t="s">
        <v>2</v>
      </c>
      <c r="F317" t="s">
        <v>283</v>
      </c>
      <c r="G317" t="str">
        <f>VLOOKUP(_xlfn.CONCAT(D317,E317,F317),'Mapping Table'!D:H,4,0)</f>
        <v>OE Microservices</v>
      </c>
      <c r="H317" t="str">
        <f>VLOOKUP(_xlfn.CONCAT(D317,E317,F317),'Mapping Table'!D:H,5,0)</f>
        <v>sit</v>
      </c>
      <c r="I317" s="3">
        <v>2.6469477799999998E-2</v>
      </c>
      <c r="J317" s="3">
        <v>9.8830121600000001E-2</v>
      </c>
      <c r="K317" s="3">
        <v>5.0062857699999998E-2</v>
      </c>
      <c r="L317" s="3">
        <v>1.45321307E-2</v>
      </c>
      <c r="M317" s="3">
        <v>1.4524529499999999E-2</v>
      </c>
      <c r="N317" s="3">
        <v>1.44367009E-2</v>
      </c>
    </row>
    <row r="318" spans="1:14" x14ac:dyDescent="0.25">
      <c r="A318" t="str">
        <f>VLOOKUP(_xlfn.CONCAT(D318,E318,F318),'Mapping Table'!D:F,2,0)</f>
        <v>X3T</v>
      </c>
      <c r="B318" t="str">
        <f>VLOOKUP(_xlfn.CONCAT(D318,E318,F318),'Mapping Table'!D:F,3,0)</f>
        <v>OE</v>
      </c>
      <c r="C318" s="56" t="str">
        <f t="shared" si="4"/>
        <v>X3TOE</v>
      </c>
      <c r="D318" s="2">
        <v>452145269745</v>
      </c>
      <c r="E318" t="s">
        <v>2</v>
      </c>
      <c r="F318" t="s">
        <v>279</v>
      </c>
      <c r="G318" t="str">
        <f>VLOOKUP(_xlfn.CONCAT(D318,E318,F318),'Mapping Table'!D:H,4,0)</f>
        <v>OE Microservices</v>
      </c>
      <c r="H318" t="str">
        <f>VLOOKUP(_xlfn.CONCAT(D318,E318,F318),'Mapping Table'!D:H,5,0)</f>
        <v>sit</v>
      </c>
      <c r="I318" s="3">
        <v>4.9032325600000003E-2</v>
      </c>
      <c r="J318" s="3">
        <v>2.8464289300000001E-2</v>
      </c>
      <c r="K318" s="3">
        <v>2.4794205600000001E-2</v>
      </c>
      <c r="L318" s="3">
        <v>2.8874033600000001E-2</v>
      </c>
      <c r="M318" s="3">
        <v>3.4742223799999999E-2</v>
      </c>
      <c r="N318" s="3">
        <v>3.47996951E-2</v>
      </c>
    </row>
    <row r="319" spans="1:14" x14ac:dyDescent="0.25">
      <c r="A319" t="str">
        <f>VLOOKUP(_xlfn.CONCAT(D319,E319,F319),'Mapping Table'!D:F,2,0)</f>
        <v>NBII</v>
      </c>
      <c r="B319" t="str">
        <f>VLOOKUP(_xlfn.CONCAT(D319,E319,F319),'Mapping Table'!D:F,3,0)</f>
        <v>OE</v>
      </c>
      <c r="C319" s="56" t="str">
        <f t="shared" si="4"/>
        <v>NBIIOE</v>
      </c>
      <c r="D319" s="2">
        <v>452145269745</v>
      </c>
      <c r="E319" t="s">
        <v>2</v>
      </c>
      <c r="F319" t="s">
        <v>284</v>
      </c>
      <c r="G319" t="str">
        <f>VLOOKUP(_xlfn.CONCAT(D319,E319,F319),'Mapping Table'!D:H,4,0)</f>
        <v>OE Microservices</v>
      </c>
      <c r="H319" t="str">
        <f>VLOOKUP(_xlfn.CONCAT(D319,E319,F319),'Mapping Table'!D:H,5,0)</f>
        <v>spi</v>
      </c>
      <c r="I319" s="3">
        <v>4.9037068900000001E-2</v>
      </c>
      <c r="J319" s="3">
        <v>2.2926232299999998E-2</v>
      </c>
      <c r="K319" s="3">
        <v>2.3858553800000001E-2</v>
      </c>
      <c r="L319" s="3">
        <v>2.29175852E-2</v>
      </c>
      <c r="M319" s="3">
        <v>2.3050566599999999E-2</v>
      </c>
      <c r="N319" s="3">
        <v>2.2050837899999998E-2</v>
      </c>
    </row>
    <row r="320" spans="1:14" x14ac:dyDescent="0.25">
      <c r="A320" t="str">
        <f>VLOOKUP(_xlfn.CONCAT(D320,E320,F320),'Mapping Table'!D:F,2,0)</f>
        <v>X3T</v>
      </c>
      <c r="B320" t="str">
        <f>VLOOKUP(_xlfn.CONCAT(D320,E320,F320),'Mapping Table'!D:F,3,0)</f>
        <v>OE</v>
      </c>
      <c r="C320" s="56" t="str">
        <f t="shared" si="4"/>
        <v>X3TOE</v>
      </c>
      <c r="D320" s="2">
        <v>452145269745</v>
      </c>
      <c r="E320" t="s">
        <v>2</v>
      </c>
      <c r="F320" t="s">
        <v>286</v>
      </c>
      <c r="G320" t="str">
        <f>VLOOKUP(_xlfn.CONCAT(D320,E320,F320),'Mapping Table'!D:H,4,0)</f>
        <v>OE Microservices</v>
      </c>
      <c r="H320" t="str">
        <f>VLOOKUP(_xlfn.CONCAT(D320,E320,F320),'Mapping Table'!D:H,5,0)</f>
        <v>sit</v>
      </c>
      <c r="I320" s="3">
        <v>1.6819309800000001E-2</v>
      </c>
      <c r="J320" s="3">
        <v>1.6955200600000001E-2</v>
      </c>
      <c r="K320" s="3">
        <v>1.5365107500000001E-2</v>
      </c>
      <c r="L320" s="3">
        <v>1.42351504E-2</v>
      </c>
      <c r="M320" s="3">
        <v>1.4619E-2</v>
      </c>
      <c r="N320" s="3">
        <v>1.4593999999999999E-2</v>
      </c>
    </row>
    <row r="321" spans="1:14" x14ac:dyDescent="0.25">
      <c r="A321" t="str">
        <f>VLOOKUP(_xlfn.CONCAT(D321,E321,F321),'Mapping Table'!D:F,2,0)</f>
        <v>X3T</v>
      </c>
      <c r="B321" t="str">
        <f>VLOOKUP(_xlfn.CONCAT(D321,E321,F321),'Mapping Table'!D:F,3,0)</f>
        <v>OE</v>
      </c>
      <c r="C321" s="56" t="str">
        <f t="shared" si="4"/>
        <v>X3TOE</v>
      </c>
      <c r="D321" s="2">
        <v>452145269745</v>
      </c>
      <c r="E321" t="s">
        <v>2</v>
      </c>
      <c r="F321" t="s">
        <v>292</v>
      </c>
      <c r="G321" t="str">
        <f>VLOOKUP(_xlfn.CONCAT(D321,E321,F321),'Mapping Table'!D:H,4,0)</f>
        <v>OE Microservices</v>
      </c>
      <c r="H321" t="str">
        <f>VLOOKUP(_xlfn.CONCAT(D321,E321,F321),'Mapping Table'!D:H,5,0)</f>
        <v>sit</v>
      </c>
      <c r="I321" s="3">
        <v>1.1432047900000001E-2</v>
      </c>
      <c r="J321" s="3">
        <v>1.53417495E-2</v>
      </c>
      <c r="K321" s="3">
        <v>1.08905796E-2</v>
      </c>
      <c r="L321" s="3">
        <v>1.0846058400000001E-2</v>
      </c>
      <c r="M321" s="3">
        <v>1.09620954E-2</v>
      </c>
      <c r="N321" s="3">
        <v>1.0862661500000001E-2</v>
      </c>
    </row>
    <row r="322" spans="1:14" x14ac:dyDescent="0.25">
      <c r="A322" t="str">
        <f>VLOOKUP(_xlfn.CONCAT(D322,E322,F322),'Mapping Table'!D:F,2,0)</f>
        <v>NBII</v>
      </c>
      <c r="B322" t="str">
        <f>VLOOKUP(_xlfn.CONCAT(D322,E322,F322),'Mapping Table'!D:F,3,0)</f>
        <v>OE</v>
      </c>
      <c r="C322" s="56" t="str">
        <f t="shared" ref="C322:C385" si="5">_xlfn.CONCAT(A322,B322)</f>
        <v>NBIIOE</v>
      </c>
      <c r="D322" s="2">
        <v>452145269745</v>
      </c>
      <c r="E322" t="s">
        <v>2</v>
      </c>
      <c r="F322" t="s">
        <v>291</v>
      </c>
      <c r="G322" t="str">
        <f>VLOOKUP(_xlfn.CONCAT(D322,E322,F322),'Mapping Table'!D:H,4,0)</f>
        <v>OE Microservices</v>
      </c>
      <c r="H322" t="str">
        <f>VLOOKUP(_xlfn.CONCAT(D322,E322,F322),'Mapping Table'!D:H,5,0)</f>
        <v>spi</v>
      </c>
      <c r="I322" s="3">
        <v>8.2936356999999995E-3</v>
      </c>
      <c r="J322" s="3">
        <v>8.5916016999999997E-3</v>
      </c>
      <c r="K322" s="3">
        <v>9.1846489999999996E-3</v>
      </c>
      <c r="L322" s="3">
        <v>8.8101133999999998E-3</v>
      </c>
      <c r="M322" s="3">
        <v>9.3362086999999993E-3</v>
      </c>
      <c r="N322" s="3">
        <v>1.2419600500000001E-2</v>
      </c>
    </row>
    <row r="323" spans="1:14" x14ac:dyDescent="0.25">
      <c r="A323" t="str">
        <f>VLOOKUP(_xlfn.CONCAT(D323,E323,F323),'Mapping Table'!D:F,2,0)</f>
        <v>NBII</v>
      </c>
      <c r="B323" t="str">
        <f>VLOOKUP(_xlfn.CONCAT(D323,E323,F323),'Mapping Table'!D:F,3,0)</f>
        <v>OE</v>
      </c>
      <c r="C323" s="56" t="str">
        <f t="shared" si="5"/>
        <v>NBIIOE</v>
      </c>
      <c r="D323" s="2">
        <v>452145269745</v>
      </c>
      <c r="E323" t="s">
        <v>2</v>
      </c>
      <c r="F323" t="s">
        <v>305</v>
      </c>
      <c r="G323" t="str">
        <f>VLOOKUP(_xlfn.CONCAT(D323,E323,F323),'Mapping Table'!D:H,4,0)</f>
        <v>OE Microservices</v>
      </c>
      <c r="H323" t="str">
        <f>VLOOKUP(_xlfn.CONCAT(D323,E323,F323),'Mapping Table'!D:H,5,0)</f>
        <v>spi</v>
      </c>
      <c r="I323" s="3">
        <v>8.3324465999999996E-3</v>
      </c>
      <c r="J323" s="3">
        <v>4.9433391000000002E-3</v>
      </c>
      <c r="K323" s="3">
        <v>2.9568547999999999E-3</v>
      </c>
      <c r="L323" s="3">
        <v>3.3629407999999999E-3</v>
      </c>
      <c r="M323" s="3">
        <v>2.6190368000000002E-3</v>
      </c>
      <c r="N323" s="3">
        <v>2.9847050999999999E-3</v>
      </c>
    </row>
    <row r="324" spans="1:14" x14ac:dyDescent="0.25">
      <c r="A324" t="str">
        <f>VLOOKUP(_xlfn.CONCAT(D324,E324,F324),'Mapping Table'!D:F,2,0)</f>
        <v>NBII</v>
      </c>
      <c r="B324" t="str">
        <f>VLOOKUP(_xlfn.CONCAT(D324,E324,F324),'Mapping Table'!D:F,3,0)</f>
        <v>IT SHARED</v>
      </c>
      <c r="C324" s="56" t="str">
        <f t="shared" si="5"/>
        <v>NBIIIT SHARED</v>
      </c>
      <c r="D324" s="2">
        <v>452145269745</v>
      </c>
      <c r="E324" t="s">
        <v>2</v>
      </c>
      <c r="F324" t="s">
        <v>135</v>
      </c>
      <c r="G324" t="str">
        <f>VLOOKUP(_xlfn.CONCAT(D324,E324,F324),'Mapping Table'!D:H,4,0)</f>
        <v>IT Shared</v>
      </c>
      <c r="H324" t="str">
        <f>VLOOKUP(_xlfn.CONCAT(D324,E324,F324),'Mapping Table'!D:H,5,0)</f>
        <v>spi</v>
      </c>
      <c r="I324" s="3">
        <v>2.506E-3</v>
      </c>
      <c r="J324" s="3">
        <v>2.428E-3</v>
      </c>
      <c r="K324" s="3">
        <v>2.5119999999999999E-3</v>
      </c>
      <c r="L324" s="3">
        <v>2.4450000000000001E-3</v>
      </c>
      <c r="M324" s="3">
        <v>2.5279999999999999E-3</v>
      </c>
      <c r="N324" s="3">
        <v>2.5279999999999999E-3</v>
      </c>
    </row>
    <row r="325" spans="1:14" x14ac:dyDescent="0.25">
      <c r="A325" t="str">
        <f>VLOOKUP(_xlfn.CONCAT(D325,E325,F325),'Mapping Table'!D:F,2,0)</f>
        <v>NBII</v>
      </c>
      <c r="B325" t="str">
        <f>VLOOKUP(_xlfn.CONCAT(D325,E325,F325),'Mapping Table'!D:F,3,0)</f>
        <v>OE</v>
      </c>
      <c r="C325" s="56" t="str">
        <f t="shared" si="5"/>
        <v>NBIIOE</v>
      </c>
      <c r="D325" s="2">
        <v>452145269745</v>
      </c>
      <c r="E325" t="s">
        <v>2</v>
      </c>
      <c r="F325" t="s">
        <v>263</v>
      </c>
      <c r="G325" t="str">
        <f>VLOOKUP(_xlfn.CONCAT(D325,E325,F325),'Mapping Table'!D:H,4,0)</f>
        <v>MTLS</v>
      </c>
      <c r="H325" t="str">
        <f>VLOOKUP(_xlfn.CONCAT(D325,E325,F325),'Mapping Table'!D:H,5,0)</f>
        <v>spi</v>
      </c>
      <c r="I325" s="3">
        <v>8.3399240000000001E-4</v>
      </c>
      <c r="J325" s="3">
        <v>8.6187920000000003E-4</v>
      </c>
      <c r="K325" s="3">
        <v>8.1673249999999998E-4</v>
      </c>
      <c r="L325" s="3">
        <v>7.6128549999999995E-4</v>
      </c>
      <c r="M325" s="3">
        <v>7.7213430000000005E-4</v>
      </c>
      <c r="N325" s="3">
        <v>8.4014213999999993E-3</v>
      </c>
    </row>
    <row r="326" spans="1:14" x14ac:dyDescent="0.25">
      <c r="A326" t="str">
        <f>VLOOKUP(_xlfn.CONCAT(D326,E326,F326),'Mapping Table'!D:F,2,0)</f>
        <v>X3T</v>
      </c>
      <c r="B326" t="str">
        <f>VLOOKUP(_xlfn.CONCAT(D326,E326,F326),'Mapping Table'!D:F,3,0)</f>
        <v>OE</v>
      </c>
      <c r="C326" s="56" t="str">
        <f t="shared" si="5"/>
        <v>X3TOE</v>
      </c>
      <c r="D326" s="2">
        <v>452145269745</v>
      </c>
      <c r="E326" t="s">
        <v>2</v>
      </c>
      <c r="F326" t="s">
        <v>318</v>
      </c>
      <c r="G326" t="str">
        <f>VLOOKUP(_xlfn.CONCAT(D326,E326,F326),'Mapping Table'!D:H,4,0)</f>
        <v>OE Microservices</v>
      </c>
      <c r="H326" t="str">
        <f>VLOOKUP(_xlfn.CONCAT(D326,E326,F326),'Mapping Table'!D:H,5,0)</f>
        <v>sit</v>
      </c>
      <c r="I326" s="3">
        <v>4.6420910000000002E-4</v>
      </c>
      <c r="J326" s="3">
        <v>5.1618430000000004E-4</v>
      </c>
      <c r="K326" s="3">
        <v>2.7214220000000003E-4</v>
      </c>
      <c r="L326" s="3">
        <v>2.8853520999999999E-3</v>
      </c>
      <c r="M326" s="3">
        <v>1.0007824999999999E-3</v>
      </c>
      <c r="N326" s="3">
        <v>2.4785710000000002E-4</v>
      </c>
    </row>
    <row r="327" spans="1:14" x14ac:dyDescent="0.25">
      <c r="A327" t="str">
        <f>VLOOKUP(_xlfn.CONCAT(D327,E327,F327),'Mapping Table'!D:F,2,0)</f>
        <v>X3T</v>
      </c>
      <c r="B327" t="str">
        <f>VLOOKUP(_xlfn.CONCAT(D327,E327,F327),'Mapping Table'!D:F,3,0)</f>
        <v>OE</v>
      </c>
      <c r="C327" s="56" t="str">
        <f t="shared" si="5"/>
        <v>X3TOE</v>
      </c>
      <c r="D327" s="2">
        <v>452145269745</v>
      </c>
      <c r="E327" t="s">
        <v>2</v>
      </c>
      <c r="F327" t="s">
        <v>314</v>
      </c>
      <c r="G327" t="str">
        <f>VLOOKUP(_xlfn.CONCAT(D327,E327,F327),'Mapping Table'!D:H,4,0)</f>
        <v>MTLS</v>
      </c>
      <c r="H327" t="str">
        <f>VLOOKUP(_xlfn.CONCAT(D327,E327,F327),'Mapping Table'!D:H,5,0)</f>
        <v>sit</v>
      </c>
      <c r="I327" s="3">
        <v>8.3183810000000003E-4</v>
      </c>
      <c r="J327" s="3">
        <v>8.6226040000000003E-4</v>
      </c>
      <c r="K327" s="3">
        <v>8.1273079999999995E-4</v>
      </c>
      <c r="L327" s="3">
        <v>7.5653160000000005E-4</v>
      </c>
      <c r="M327" s="3">
        <v>7.6806930000000002E-4</v>
      </c>
      <c r="N327" s="3">
        <v>8.4214000000000001E-4</v>
      </c>
    </row>
    <row r="328" spans="1:14" x14ac:dyDescent="0.25">
      <c r="A328" t="str">
        <f>VLOOKUP(_xlfn.CONCAT(D328,E328,F328),'Mapping Table'!D:F,2,0)</f>
        <v>NBII</v>
      </c>
      <c r="B328" t="str">
        <f>VLOOKUP(_xlfn.CONCAT(D328,E328,F328),'Mapping Table'!D:F,3,0)</f>
        <v>OE</v>
      </c>
      <c r="C328" s="56" t="str">
        <f t="shared" si="5"/>
        <v>NBIIOE</v>
      </c>
      <c r="D328" s="2">
        <v>452145269745</v>
      </c>
      <c r="E328" t="s">
        <v>2</v>
      </c>
      <c r="F328" t="s">
        <v>331</v>
      </c>
      <c r="G328" t="str">
        <f>VLOOKUP(_xlfn.CONCAT(D328,E328,F328),'Mapping Table'!D:H,4,0)</f>
        <v>OE Microservices</v>
      </c>
      <c r="H328" t="str">
        <f>VLOOKUP(_xlfn.CONCAT(D328,E328,F328),'Mapping Table'!D:H,5,0)</f>
        <v>spi</v>
      </c>
      <c r="I328" s="3">
        <v>8.6363499999999997E-4</v>
      </c>
      <c r="J328" s="3">
        <v>8.4859720000000005E-4</v>
      </c>
      <c r="K328" s="3">
        <v>6.5338959999999998E-4</v>
      </c>
      <c r="L328" s="3">
        <v>8.1694350000000005E-4</v>
      </c>
      <c r="M328" s="3">
        <v>6.4278399999999998E-4</v>
      </c>
      <c r="N328" s="3">
        <v>6.6463160000000004E-4</v>
      </c>
    </row>
    <row r="329" spans="1:14" x14ac:dyDescent="0.25">
      <c r="A329" t="str">
        <f>VLOOKUP(_xlfn.CONCAT(D329,E329,F329),'Mapping Table'!D:F,2,0)</f>
        <v>X3T</v>
      </c>
      <c r="B329" t="str">
        <f>VLOOKUP(_xlfn.CONCAT(D329,E329,F329),'Mapping Table'!D:F,3,0)</f>
        <v>OE</v>
      </c>
      <c r="C329" s="56" t="str">
        <f t="shared" si="5"/>
        <v>X3TOE</v>
      </c>
      <c r="D329" s="2">
        <v>452145269745</v>
      </c>
      <c r="E329" t="s">
        <v>2</v>
      </c>
      <c r="F329" t="s">
        <v>442</v>
      </c>
      <c r="G329" t="str">
        <f>VLOOKUP(_xlfn.CONCAT(D329,E329,F329),'Mapping Table'!D:H,4,0)</f>
        <v>Billing Query</v>
      </c>
      <c r="H329" t="str">
        <f>VLOOKUP(_xlfn.CONCAT(D329,E329,F329),'Mapping Table'!D:H,5,0)</f>
        <v>sit</v>
      </c>
      <c r="I329" s="3">
        <v>1.1713027E-3</v>
      </c>
      <c r="J329" s="3">
        <v>6.4841590000000004E-4</v>
      </c>
      <c r="K329" s="3">
        <v>4.1536909999999999E-4</v>
      </c>
      <c r="L329" s="3">
        <v>4.086828E-4</v>
      </c>
      <c r="M329" s="3">
        <v>4.1151179999999999E-4</v>
      </c>
      <c r="N329" s="3">
        <v>4.1125830000000001E-4</v>
      </c>
    </row>
    <row r="330" spans="1:14" x14ac:dyDescent="0.25">
      <c r="A330" t="str">
        <f>VLOOKUP(_xlfn.CONCAT(D330,E330,F330),'Mapping Table'!D:F,2,0)</f>
        <v>X3T</v>
      </c>
      <c r="B330" t="str">
        <f>VLOOKUP(_xlfn.CONCAT(D330,E330,F330),'Mapping Table'!D:F,3,0)</f>
        <v>OE</v>
      </c>
      <c r="C330" s="56" t="str">
        <f t="shared" si="5"/>
        <v>X3TOE</v>
      </c>
      <c r="D330" s="2">
        <v>452145269745</v>
      </c>
      <c r="E330" t="s">
        <v>2</v>
      </c>
      <c r="F330" t="s">
        <v>317</v>
      </c>
      <c r="G330" t="str">
        <f>VLOOKUP(_xlfn.CONCAT(D330,E330,F330),'Mapping Table'!D:H,4,0)</f>
        <v>OE Microservices</v>
      </c>
      <c r="H330" t="str">
        <f>VLOOKUP(_xlfn.CONCAT(D330,E330,F330),'Mapping Table'!D:H,5,0)</f>
        <v>sit</v>
      </c>
      <c r="I330" s="3">
        <v>4.4097469999999998E-4</v>
      </c>
      <c r="J330" s="3">
        <v>1.9211828000000001E-3</v>
      </c>
      <c r="K330" s="3">
        <v>2.241667E-4</v>
      </c>
      <c r="L330" s="3">
        <v>2.2500000000000001E-5</v>
      </c>
      <c r="M330" s="3">
        <v>2.4000000000000001E-5</v>
      </c>
      <c r="N330" s="3">
        <v>2.4000000000000001E-5</v>
      </c>
    </row>
    <row r="331" spans="1:14" x14ac:dyDescent="0.25">
      <c r="A331" t="str">
        <f>VLOOKUP(_xlfn.CONCAT(D331,E331,F331),'Mapping Table'!D:F,2,0)</f>
        <v>NBII</v>
      </c>
      <c r="B331" t="str">
        <f>VLOOKUP(_xlfn.CONCAT(D331,E331,F331),'Mapping Table'!D:F,3,0)</f>
        <v>OE</v>
      </c>
      <c r="C331" s="56" t="str">
        <f t="shared" si="5"/>
        <v>NBIIOE</v>
      </c>
      <c r="D331" s="2">
        <v>452145269745</v>
      </c>
      <c r="E331" t="s">
        <v>2</v>
      </c>
      <c r="F331" t="s">
        <v>316</v>
      </c>
      <c r="G331" t="str">
        <f>VLOOKUP(_xlfn.CONCAT(D331,E331,F331),'Mapping Table'!D:H,4,0)</f>
        <v>Testing</v>
      </c>
      <c r="H331" t="str">
        <f>VLOOKUP(_xlfn.CONCAT(D331,E331,F331),'Mapping Table'!D:H,5,0)</f>
        <v>spi</v>
      </c>
      <c r="I331" s="3">
        <v>4.6089150000000001E-4</v>
      </c>
      <c r="J331" s="3">
        <v>5.1443859999999997E-4</v>
      </c>
      <c r="K331" s="3">
        <v>4.3400040000000001E-4</v>
      </c>
      <c r="L331" s="3">
        <v>3.6661810000000001E-4</v>
      </c>
      <c r="M331" s="3">
        <v>3.5560000000000002E-4</v>
      </c>
      <c r="N331" s="3">
        <v>4.6491110000000002E-4</v>
      </c>
    </row>
    <row r="332" spans="1:14" x14ac:dyDescent="0.25">
      <c r="A332" t="str">
        <f>VLOOKUP(_xlfn.CONCAT(D332,E332,F332),'Mapping Table'!D:F,2,0)</f>
        <v>X3T</v>
      </c>
      <c r="B332" t="str">
        <f>VLOOKUP(_xlfn.CONCAT(D332,E332,F332),'Mapping Table'!D:F,3,0)</f>
        <v>OE</v>
      </c>
      <c r="C332" s="56" t="str">
        <f t="shared" si="5"/>
        <v>X3TOE</v>
      </c>
      <c r="D332" s="2">
        <v>452145269745</v>
      </c>
      <c r="E332" t="s">
        <v>2</v>
      </c>
      <c r="F332" t="s">
        <v>327</v>
      </c>
      <c r="G332" t="str">
        <f>VLOOKUP(_xlfn.CONCAT(D332,E332,F332),'Mapping Table'!D:H,4,0)</f>
        <v>OE Microservices</v>
      </c>
      <c r="H332" t="str">
        <f>VLOOKUP(_xlfn.CONCAT(D332,E332,F332),'Mapping Table'!D:H,5,0)</f>
        <v>sit</v>
      </c>
      <c r="I332" s="3">
        <v>6.6567790000000003E-4</v>
      </c>
      <c r="J332" s="3">
        <v>6.9695939999999995E-4</v>
      </c>
      <c r="K332" s="3">
        <v>3.2041030000000002E-4</v>
      </c>
      <c r="L332" s="3">
        <v>3.8913830000000002E-4</v>
      </c>
      <c r="M332" s="3">
        <v>1.1392659999999999E-4</v>
      </c>
      <c r="N332" s="3">
        <v>1.010635E-4</v>
      </c>
    </row>
    <row r="333" spans="1:14" x14ac:dyDescent="0.25">
      <c r="A333" t="str">
        <f>VLOOKUP(_xlfn.CONCAT(D333,E333,F333),'Mapping Table'!D:F,2,0)</f>
        <v>X3T</v>
      </c>
      <c r="B333" t="str">
        <f>VLOOKUP(_xlfn.CONCAT(D333,E333,F333),'Mapping Table'!D:F,3,0)</f>
        <v>OE</v>
      </c>
      <c r="C333" s="56" t="str">
        <f t="shared" si="5"/>
        <v>X3TOE</v>
      </c>
      <c r="D333" s="2">
        <v>452145269745</v>
      </c>
      <c r="E333" t="s">
        <v>2</v>
      </c>
      <c r="F333" t="s">
        <v>332</v>
      </c>
      <c r="G333" t="str">
        <f>VLOOKUP(_xlfn.CONCAT(D333,E333,F333),'Mapping Table'!D:H,4,0)</f>
        <v>OE Microservices</v>
      </c>
      <c r="H333" t="str">
        <f>VLOOKUP(_xlfn.CONCAT(D333,E333,F333),'Mapping Table'!D:H,5,0)</f>
        <v>sit</v>
      </c>
      <c r="I333" s="3">
        <v>2.9142989999999999E-4</v>
      </c>
      <c r="J333" s="3">
        <v>1.1419401E-3</v>
      </c>
      <c r="K333" s="3">
        <v>2.8941740000000001E-4</v>
      </c>
      <c r="L333" s="3">
        <v>1.023309E-4</v>
      </c>
      <c r="M333" s="3">
        <v>1.029509E-4</v>
      </c>
      <c r="N333" s="3">
        <v>1.0185130000000001E-4</v>
      </c>
    </row>
    <row r="334" spans="1:14" x14ac:dyDescent="0.25">
      <c r="A334" t="str">
        <f>VLOOKUP(_xlfn.CONCAT(D334,E334,F334),'Mapping Table'!D:F,2,0)</f>
        <v>NBII</v>
      </c>
      <c r="B334" t="str">
        <f>VLOOKUP(_xlfn.CONCAT(D334,E334,F334),'Mapping Table'!D:F,3,0)</f>
        <v>OE</v>
      </c>
      <c r="C334" s="56" t="str">
        <f t="shared" si="5"/>
        <v>NBIIOE</v>
      </c>
      <c r="D334" s="2">
        <v>452145269745</v>
      </c>
      <c r="E334" t="s">
        <v>2</v>
      </c>
      <c r="F334" t="s">
        <v>339</v>
      </c>
      <c r="G334" t="str">
        <f>VLOOKUP(_xlfn.CONCAT(D334,E334,F334),'Mapping Table'!D:H,4,0)</f>
        <v>OE Microservices</v>
      </c>
      <c r="H334" t="str">
        <f>VLOOKUP(_xlfn.CONCAT(D334,E334,F334),'Mapping Table'!D:H,5,0)</f>
        <v>spi</v>
      </c>
      <c r="I334" s="3">
        <v>2.902898E-4</v>
      </c>
      <c r="J334" s="3">
        <v>6.6585280000000004E-4</v>
      </c>
      <c r="K334" s="3">
        <v>4.027274E-4</v>
      </c>
      <c r="L334" s="3">
        <v>2.242415E-4</v>
      </c>
      <c r="M334" s="3">
        <v>1.324176E-4</v>
      </c>
      <c r="N334" s="3">
        <v>2.0939950000000001E-4</v>
      </c>
    </row>
    <row r="335" spans="1:14" x14ac:dyDescent="0.25">
      <c r="A335" t="str">
        <f>VLOOKUP(_xlfn.CONCAT(D335,E335,F335),'Mapping Table'!D:F,2,0)</f>
        <v>NBII</v>
      </c>
      <c r="B335" t="str">
        <f>VLOOKUP(_xlfn.CONCAT(D335,E335,F335),'Mapping Table'!D:F,3,0)</f>
        <v>OE</v>
      </c>
      <c r="C335" s="56" t="str">
        <f t="shared" si="5"/>
        <v>NBIIOE</v>
      </c>
      <c r="D335" s="2">
        <v>452145269745</v>
      </c>
      <c r="E335" t="s">
        <v>2</v>
      </c>
      <c r="F335" t="s">
        <v>347</v>
      </c>
      <c r="G335" t="str">
        <f>VLOOKUP(_xlfn.CONCAT(D335,E335,F335),'Mapping Table'!D:H,4,0)</f>
        <v>OE Microservices</v>
      </c>
      <c r="H335" t="str">
        <f>VLOOKUP(_xlfn.CONCAT(D335,E335,F335),'Mapping Table'!D:H,5,0)</f>
        <v>spi</v>
      </c>
      <c r="I335" s="3">
        <v>2.2983460000000001E-4</v>
      </c>
      <c r="J335" s="3">
        <v>1.742522E-4</v>
      </c>
      <c r="K335" s="3">
        <v>1.9037000000000001E-4</v>
      </c>
      <c r="L335" s="3">
        <v>1.8470539999999999E-4</v>
      </c>
      <c r="M335" s="3">
        <v>1.440988E-4</v>
      </c>
      <c r="N335" s="3">
        <v>1.7043970000000001E-4</v>
      </c>
    </row>
    <row r="336" spans="1:14" x14ac:dyDescent="0.25">
      <c r="A336" t="str">
        <f>VLOOKUP(_xlfn.CONCAT(D336,E336,F336),'Mapping Table'!D:F,2,0)</f>
        <v>NBII</v>
      </c>
      <c r="B336" t="str">
        <f>VLOOKUP(_xlfn.CONCAT(D336,E336,F336),'Mapping Table'!D:F,3,0)</f>
        <v>OE</v>
      </c>
      <c r="C336" s="56" t="str">
        <f t="shared" si="5"/>
        <v>NBIIOE</v>
      </c>
      <c r="D336" s="2">
        <v>452145269745</v>
      </c>
      <c r="E336" t="s">
        <v>2</v>
      </c>
      <c r="F336" t="s">
        <v>346</v>
      </c>
      <c r="G336" t="str">
        <f>VLOOKUP(_xlfn.CONCAT(D336,E336,F336),'Mapping Table'!D:H,4,0)</f>
        <v>OE Microservices</v>
      </c>
      <c r="H336" t="str">
        <f>VLOOKUP(_xlfn.CONCAT(D336,E336,F336),'Mapping Table'!D:H,5,0)</f>
        <v>spi</v>
      </c>
      <c r="I336" s="3">
        <v>2.253663E-4</v>
      </c>
      <c r="J336" s="3">
        <v>1.578413E-4</v>
      </c>
      <c r="K336" s="3">
        <v>1.151582E-4</v>
      </c>
      <c r="L336" s="3">
        <v>1.9670819999999999E-4</v>
      </c>
      <c r="M336" s="3">
        <v>9.9041499999999997E-5</v>
      </c>
      <c r="N336" s="3">
        <v>1.8160799999999999E-4</v>
      </c>
    </row>
    <row r="337" spans="1:14" x14ac:dyDescent="0.25">
      <c r="A337" t="str">
        <f>VLOOKUP(_xlfn.CONCAT(D337,E337,F337),'Mapping Table'!D:F,2,0)</f>
        <v>X3T</v>
      </c>
      <c r="B337" t="str">
        <f>VLOOKUP(_xlfn.CONCAT(D337,E337,F337),'Mapping Table'!D:F,3,0)</f>
        <v>OE</v>
      </c>
      <c r="C337" s="56" t="str">
        <f t="shared" si="5"/>
        <v>X3TOE</v>
      </c>
      <c r="D337" s="2">
        <v>452145269745</v>
      </c>
      <c r="E337" t="s">
        <v>2</v>
      </c>
      <c r="F337" t="s">
        <v>344</v>
      </c>
      <c r="G337" t="str">
        <f>VLOOKUP(_xlfn.CONCAT(D337,E337,F337),'Mapping Table'!D:H,4,0)</f>
        <v>OE Microservices</v>
      </c>
      <c r="H337" t="str">
        <f>VLOOKUP(_xlfn.CONCAT(D337,E337,F337),'Mapping Table'!D:H,5,0)</f>
        <v>sit</v>
      </c>
      <c r="I337" s="3">
        <v>1.9538039999999999E-4</v>
      </c>
      <c r="J337" s="3">
        <v>1.9671860000000001E-4</v>
      </c>
      <c r="K337" s="3">
        <v>1.3198849999999999E-4</v>
      </c>
      <c r="L337" s="3">
        <v>1.2418849999999999E-4</v>
      </c>
      <c r="M337" s="3">
        <v>1.2321559999999999E-4</v>
      </c>
      <c r="N337" s="3">
        <v>1.216581E-4</v>
      </c>
    </row>
    <row r="338" spans="1:14" x14ac:dyDescent="0.25">
      <c r="A338" t="str">
        <f>VLOOKUP(_xlfn.CONCAT(D338,E338,F338),'Mapping Table'!D:F,2,0)</f>
        <v>NBII</v>
      </c>
      <c r="B338" t="str">
        <f>VLOOKUP(_xlfn.CONCAT(D338,E338,F338),'Mapping Table'!D:F,3,0)</f>
        <v>OE</v>
      </c>
      <c r="C338" s="56" t="str">
        <f t="shared" si="5"/>
        <v>NBIIOE</v>
      </c>
      <c r="D338" s="2">
        <v>452145269745</v>
      </c>
      <c r="E338" t="s">
        <v>2</v>
      </c>
      <c r="F338" t="s">
        <v>349</v>
      </c>
      <c r="G338" t="str">
        <f>VLOOKUP(_xlfn.CONCAT(D338,E338,F338),'Mapping Table'!D:H,4,0)</f>
        <v>OE Microservices</v>
      </c>
      <c r="H338" t="str">
        <f>VLOOKUP(_xlfn.CONCAT(D338,E338,F338),'Mapping Table'!D:H,5,0)</f>
        <v>spi</v>
      </c>
      <c r="I338" s="3">
        <v>1.3792639999999999E-4</v>
      </c>
      <c r="J338" s="3">
        <v>1.322726E-4</v>
      </c>
      <c r="K338" s="3">
        <v>1.342452E-4</v>
      </c>
      <c r="L338" s="3">
        <v>1.3154280000000001E-4</v>
      </c>
      <c r="M338" s="3">
        <v>1.288816E-4</v>
      </c>
      <c r="N338" s="3">
        <v>1.3000279999999999E-4</v>
      </c>
    </row>
    <row r="339" spans="1:14" x14ac:dyDescent="0.25">
      <c r="A339" t="str">
        <f>VLOOKUP(_xlfn.CONCAT(D339,E339,F339),'Mapping Table'!D:F,2,0)</f>
        <v>NBII</v>
      </c>
      <c r="B339" t="str">
        <f>VLOOKUP(_xlfn.CONCAT(D339,E339,F339),'Mapping Table'!D:F,3,0)</f>
        <v>OE</v>
      </c>
      <c r="C339" s="56" t="str">
        <f t="shared" si="5"/>
        <v>NBIIOE</v>
      </c>
      <c r="D339" s="2">
        <v>452145269745</v>
      </c>
      <c r="E339" t="s">
        <v>2</v>
      </c>
      <c r="F339" t="s">
        <v>359</v>
      </c>
      <c r="G339" t="str">
        <f>VLOOKUP(_xlfn.CONCAT(D339,E339,F339),'Mapping Table'!D:H,4,0)</f>
        <v>OE Microservices</v>
      </c>
      <c r="H339" t="str">
        <f>VLOOKUP(_xlfn.CONCAT(D339,E339,F339),'Mapping Table'!D:H,5,0)</f>
        <v>spi</v>
      </c>
      <c r="I339" s="3">
        <v>6.5891100000000003E-5</v>
      </c>
      <c r="J339" s="3">
        <v>8.6065900000000006E-5</v>
      </c>
      <c r="K339" s="3">
        <v>6.83431E-5</v>
      </c>
      <c r="L339" s="3">
        <v>6.1087000000000007E-5</v>
      </c>
      <c r="M339" s="3">
        <v>6.2115599999999999E-5</v>
      </c>
      <c r="N339" s="3">
        <v>5.0364700000000002E-5</v>
      </c>
    </row>
    <row r="340" spans="1:14" x14ac:dyDescent="0.25">
      <c r="A340" t="str">
        <f>VLOOKUP(_xlfn.CONCAT(D340,E340,F340),'Mapping Table'!D:F,2,0)</f>
        <v>NBII</v>
      </c>
      <c r="B340" t="str">
        <f>VLOOKUP(_xlfn.CONCAT(D340,E340,F340),'Mapping Table'!D:F,3,0)</f>
        <v>IT SHARED</v>
      </c>
      <c r="C340" s="56" t="str">
        <f t="shared" si="5"/>
        <v>NBIIIT SHARED</v>
      </c>
      <c r="D340" s="2">
        <v>452145269745</v>
      </c>
      <c r="E340" t="s">
        <v>2</v>
      </c>
      <c r="F340" t="s">
        <v>373</v>
      </c>
      <c r="G340" t="str">
        <f>VLOOKUP(_xlfn.CONCAT(D340,E340,F340),'Mapping Table'!D:H,4,0)</f>
        <v>IT Shared</v>
      </c>
      <c r="H340" t="str">
        <f>VLOOKUP(_xlfn.CONCAT(D340,E340,F340),'Mapping Table'!D:H,5,0)</f>
        <v>spi</v>
      </c>
      <c r="I340" s="3">
        <v>1.2999999999999999E-5</v>
      </c>
      <c r="J340" s="3">
        <v>1.4E-5</v>
      </c>
      <c r="K340" s="3">
        <v>1.5999999999999999E-5</v>
      </c>
      <c r="L340" s="3">
        <v>2.2500000000000001E-5</v>
      </c>
      <c r="M340" s="3">
        <v>2.4000000000000001E-5</v>
      </c>
      <c r="N340" s="3">
        <v>2.4000000000000001E-5</v>
      </c>
    </row>
    <row r="341" spans="1:14" x14ac:dyDescent="0.25">
      <c r="A341" t="str">
        <f>VLOOKUP(_xlfn.CONCAT(D341,E341,F341),'Mapping Table'!D:F,2,0)</f>
        <v>X3T</v>
      </c>
      <c r="B341" t="str">
        <f>VLOOKUP(_xlfn.CONCAT(D341,E341,F341),'Mapping Table'!D:F,3,0)</f>
        <v>OE</v>
      </c>
      <c r="C341" s="56" t="str">
        <f t="shared" si="5"/>
        <v>X3TOE</v>
      </c>
      <c r="D341" s="2">
        <v>452145269745</v>
      </c>
      <c r="E341" t="s">
        <v>2</v>
      </c>
      <c r="F341" t="s">
        <v>364</v>
      </c>
      <c r="G341" t="str">
        <f>VLOOKUP(_xlfn.CONCAT(D341,E341,F341),'Mapping Table'!D:H,4,0)</f>
        <v>BirthCert</v>
      </c>
      <c r="H341" t="str">
        <f>VLOOKUP(_xlfn.CONCAT(D341,E341,F341),'Mapping Table'!D:H,5,0)</f>
        <v>sit</v>
      </c>
      <c r="I341" s="3">
        <v>3.01417E-5</v>
      </c>
      <c r="J341" s="3">
        <v>2.8615800000000001E-5</v>
      </c>
      <c r="K341" s="3">
        <v>3.4164999999999998E-6</v>
      </c>
      <c r="L341" s="3">
        <v>0</v>
      </c>
      <c r="M341" s="3">
        <v>0</v>
      </c>
      <c r="N341" s="3">
        <v>2.2499999999999999E-7</v>
      </c>
    </row>
    <row r="342" spans="1:14" x14ac:dyDescent="0.25">
      <c r="A342" t="str">
        <f>VLOOKUP(_xlfn.CONCAT(D342,E342,F342),'Mapping Table'!D:F,2,0)</f>
        <v>NBII</v>
      </c>
      <c r="B342" t="str">
        <f>VLOOKUP(_xlfn.CONCAT(D342,E342,F342),'Mapping Table'!D:F,3,0)</f>
        <v>OE</v>
      </c>
      <c r="C342" s="56" t="str">
        <f t="shared" si="5"/>
        <v>NBIIOE</v>
      </c>
      <c r="D342" s="2">
        <v>452145269745</v>
      </c>
      <c r="E342" t="s">
        <v>2</v>
      </c>
      <c r="F342" t="s">
        <v>383</v>
      </c>
      <c r="G342" t="str">
        <f>VLOOKUP(_xlfn.CONCAT(D342,E342,F342),'Mapping Table'!D:H,4,0)</f>
        <v>BirthCert</v>
      </c>
      <c r="H342" t="str">
        <f>VLOOKUP(_xlfn.CONCAT(D342,E342,F342),'Mapping Table'!D:H,5,0)</f>
        <v>spi</v>
      </c>
      <c r="I342" s="3">
        <v>3.4917E-6</v>
      </c>
      <c r="J342" s="3">
        <v>2.2999000000000002E-6</v>
      </c>
      <c r="K342" s="3">
        <v>1.8749E-6</v>
      </c>
      <c r="L342" s="3">
        <v>3.1250000000000001E-6</v>
      </c>
      <c r="M342" s="3">
        <v>2.9581999999999999E-6</v>
      </c>
      <c r="N342" s="3">
        <v>1.7832999999999999E-6</v>
      </c>
    </row>
    <row r="343" spans="1:14" x14ac:dyDescent="0.25">
      <c r="A343" t="str">
        <f>VLOOKUP(_xlfn.CONCAT(D343,E343,F343),'Mapping Table'!D:F,2,0)</f>
        <v>X3T</v>
      </c>
      <c r="B343" t="str">
        <f>VLOOKUP(_xlfn.CONCAT(D343,E343,F343),'Mapping Table'!D:F,3,0)</f>
        <v>OE</v>
      </c>
      <c r="C343" s="56" t="str">
        <f t="shared" si="5"/>
        <v>X3TOE</v>
      </c>
      <c r="D343" s="2">
        <v>452145269745</v>
      </c>
      <c r="E343" t="s">
        <v>2</v>
      </c>
      <c r="F343" t="s">
        <v>448</v>
      </c>
      <c r="G343" t="str">
        <f>VLOOKUP(_xlfn.CONCAT(D343,E343,F343),'Mapping Table'!D:H,4,0)</f>
        <v>OE Microservices</v>
      </c>
      <c r="H343" t="str">
        <f>VLOOKUP(_xlfn.CONCAT(D343,E343,F343),'Mapping Table'!D:H,5,0)</f>
        <v>sit</v>
      </c>
      <c r="I343" s="3">
        <v>0</v>
      </c>
      <c r="J343" s="3">
        <v>0</v>
      </c>
      <c r="K343" s="3">
        <v>0</v>
      </c>
      <c r="L343" s="3">
        <v>1.5832999999999999E-6</v>
      </c>
      <c r="M343" s="3">
        <v>0</v>
      </c>
      <c r="N343" s="3">
        <v>0</v>
      </c>
    </row>
    <row r="344" spans="1:14" x14ac:dyDescent="0.25">
      <c r="A344" t="str">
        <f>VLOOKUP(_xlfn.CONCAT(D344,E344,F344),'Mapping Table'!D:F,2,0)</f>
        <v>NBII</v>
      </c>
      <c r="B344" t="str">
        <f>VLOOKUP(_xlfn.CONCAT(D344,E344,F344),'Mapping Table'!D:F,3,0)</f>
        <v>OE</v>
      </c>
      <c r="C344" s="56" t="str">
        <f t="shared" si="5"/>
        <v>NBIIOE</v>
      </c>
      <c r="D344" s="2">
        <v>452145269745</v>
      </c>
      <c r="E344" t="s">
        <v>2</v>
      </c>
      <c r="F344" t="s">
        <v>451</v>
      </c>
      <c r="G344" t="str">
        <f>VLOOKUP(_xlfn.CONCAT(D344,E344,F344),'Mapping Table'!D:H,4,0)</f>
        <v>Billing Query</v>
      </c>
      <c r="H344" t="str">
        <f>VLOOKUP(_xlfn.CONCAT(D344,E344,F344),'Mapping Table'!D:H,5,0)</f>
        <v>spi</v>
      </c>
      <c r="I344" s="3">
        <v>0</v>
      </c>
      <c r="J344" s="3">
        <v>0</v>
      </c>
      <c r="K344" s="3">
        <v>0</v>
      </c>
      <c r="L344" s="3">
        <v>0</v>
      </c>
      <c r="M344" s="3">
        <v>0</v>
      </c>
      <c r="N344" s="3">
        <v>0</v>
      </c>
    </row>
    <row r="345" spans="1:14" x14ac:dyDescent="0.25">
      <c r="A345" t="str">
        <f>VLOOKUP(_xlfn.CONCAT(D345,E345,F345),'Mapping Table'!D:F,2,0)</f>
        <v>NBII</v>
      </c>
      <c r="B345" t="str">
        <f>VLOOKUP(_xlfn.CONCAT(D345,E345,F345),'Mapping Table'!D:F,3,0)</f>
        <v>OE</v>
      </c>
      <c r="C345" s="56" t="str">
        <f t="shared" si="5"/>
        <v>NBIIOE</v>
      </c>
      <c r="D345" s="2">
        <v>452145269745</v>
      </c>
      <c r="E345" t="s">
        <v>2</v>
      </c>
      <c r="F345" t="s">
        <v>601</v>
      </c>
      <c r="G345" t="str">
        <f>VLOOKUP(_xlfn.CONCAT(D345,E345,F345),'Mapping Table'!D:H,4,0)</f>
        <v>Snaplogic</v>
      </c>
      <c r="H345" t="str">
        <f>VLOOKUP(_xlfn.CONCAT(D345,E345,F345),'Mapping Table'!D:H,5,0)</f>
        <v>spi</v>
      </c>
      <c r="I345" s="3">
        <v>0</v>
      </c>
      <c r="J345" s="3">
        <v>0</v>
      </c>
      <c r="K345" s="3">
        <v>0</v>
      </c>
      <c r="L345" s="3">
        <v>0</v>
      </c>
      <c r="M345" s="3">
        <v>0</v>
      </c>
      <c r="N345" s="3">
        <v>0</v>
      </c>
    </row>
    <row r="346" spans="1:14" x14ac:dyDescent="0.25">
      <c r="A346" t="str">
        <f>VLOOKUP(_xlfn.CONCAT(D346,E346,F346),'Mapping Table'!D:F,2,0)</f>
        <v>NBII</v>
      </c>
      <c r="B346" t="str">
        <f>VLOOKUP(_xlfn.CONCAT(D346,E346,F346),'Mapping Table'!D:F,3,0)</f>
        <v>OE</v>
      </c>
      <c r="C346" s="56" t="str">
        <f t="shared" si="5"/>
        <v>NBIIOE</v>
      </c>
      <c r="D346" s="2">
        <v>333407157839</v>
      </c>
      <c r="E346" t="s">
        <v>6</v>
      </c>
      <c r="F346" t="s">
        <v>24</v>
      </c>
      <c r="G346" t="str">
        <f>VLOOKUP(_xlfn.CONCAT(D346,E346,F346),'Mapping Table'!D:H,4,0)</f>
        <v>OE Miscellaneous</v>
      </c>
      <c r="H346" t="str">
        <f>VLOOKUP(_xlfn.CONCAT(D346,E346,F346),'Mapping Table'!D:H,5,0)</f>
        <v>uat</v>
      </c>
      <c r="I346" s="3">
        <v>2789.5982821434</v>
      </c>
      <c r="J346" s="3">
        <v>2591.3168913159998</v>
      </c>
      <c r="K346" s="3">
        <v>2523.8037048002998</v>
      </c>
      <c r="L346" s="3">
        <v>2149.4993249709</v>
      </c>
      <c r="M346" s="3">
        <v>1999.6685494092001</v>
      </c>
      <c r="N346" s="3">
        <v>2033.705616796</v>
      </c>
    </row>
    <row r="347" spans="1:14" x14ac:dyDescent="0.25">
      <c r="A347" t="str">
        <f>VLOOKUP(_xlfn.CONCAT(D347,E347,F347),'Mapping Table'!D:F,2,0)</f>
        <v>NBII</v>
      </c>
      <c r="B347" t="str">
        <f>VLOOKUP(_xlfn.CONCAT(D347,E347,F347),'Mapping Table'!D:F,3,0)</f>
        <v>OE</v>
      </c>
      <c r="C347" s="56" t="str">
        <f t="shared" si="5"/>
        <v>NBIIOE</v>
      </c>
      <c r="D347" s="2">
        <v>333407157839</v>
      </c>
      <c r="E347" t="s">
        <v>6</v>
      </c>
      <c r="F347" t="s">
        <v>35</v>
      </c>
      <c r="G347" t="str">
        <f>VLOOKUP(_xlfn.CONCAT(D347,E347,F347),'Mapping Table'!D:H,4,0)</f>
        <v>GE SW</v>
      </c>
      <c r="H347" t="str">
        <f>VLOOKUP(_xlfn.CONCAT(D347,E347,F347),'Mapping Table'!D:H,5,0)</f>
        <v>uat</v>
      </c>
      <c r="I347" s="3">
        <v>1372.8289316610999</v>
      </c>
      <c r="J347" s="3">
        <v>1213.9108841784</v>
      </c>
      <c r="K347" s="3">
        <v>804.89635784799998</v>
      </c>
      <c r="L347" s="3">
        <v>881.14631201960003</v>
      </c>
      <c r="M347" s="3">
        <v>1066.9022572087999</v>
      </c>
      <c r="N347" s="3">
        <v>1235.5301536889999</v>
      </c>
    </row>
    <row r="348" spans="1:14" x14ac:dyDescent="0.25">
      <c r="A348" t="str">
        <f>VLOOKUP(_xlfn.CONCAT(D348,E348,F348),'Mapping Table'!D:F,2,0)</f>
        <v>NBII</v>
      </c>
      <c r="B348" t="str">
        <f>VLOOKUP(_xlfn.CONCAT(D348,E348,F348),'Mapping Table'!D:F,3,0)</f>
        <v>DECC</v>
      </c>
      <c r="C348" s="56" t="str">
        <f t="shared" si="5"/>
        <v>NBIIDECC</v>
      </c>
      <c r="D348" s="2">
        <v>333407157839</v>
      </c>
      <c r="E348" t="s">
        <v>6</v>
      </c>
      <c r="F348" t="s">
        <v>72</v>
      </c>
      <c r="G348" t="str">
        <f>VLOOKUP(_xlfn.CONCAT(D348,E348,F348),'Mapping Table'!D:H,4,0)</f>
        <v>OEDS</v>
      </c>
      <c r="H348" t="str">
        <f>VLOOKUP(_xlfn.CONCAT(D348,E348,F348),'Mapping Table'!D:H,5,0)</f>
        <v>uat</v>
      </c>
      <c r="I348" s="3">
        <v>371.30264741550002</v>
      </c>
      <c r="J348" s="3">
        <v>357.27262969819998</v>
      </c>
      <c r="K348" s="3">
        <v>333.32113087070002</v>
      </c>
      <c r="L348" s="3">
        <v>322.35100599399999</v>
      </c>
      <c r="M348" s="3">
        <v>333.3206364088</v>
      </c>
      <c r="N348" s="3">
        <v>333.71904309609999</v>
      </c>
    </row>
    <row r="349" spans="1:14" x14ac:dyDescent="0.25">
      <c r="A349" t="str">
        <f>VLOOKUP(_xlfn.CONCAT(D349,E349,F349),'Mapping Table'!D:F,2,0)</f>
        <v>NBII</v>
      </c>
      <c r="B349" t="str">
        <f>VLOOKUP(_xlfn.CONCAT(D349,E349,F349),'Mapping Table'!D:F,3,0)</f>
        <v>OE</v>
      </c>
      <c r="C349" s="56" t="str">
        <f t="shared" si="5"/>
        <v>NBIIOE</v>
      </c>
      <c r="D349" s="2">
        <v>333407157839</v>
      </c>
      <c r="E349" t="s">
        <v>6</v>
      </c>
      <c r="F349" t="s">
        <v>69</v>
      </c>
      <c r="G349" t="str">
        <f>VLOOKUP(_xlfn.CONCAT(D349,E349,F349),'Mapping Table'!D:H,4,0)</f>
        <v>Snaplogic</v>
      </c>
      <c r="H349" t="str">
        <f>VLOOKUP(_xlfn.CONCAT(D349,E349,F349),'Mapping Table'!D:H,5,0)</f>
        <v>uat</v>
      </c>
      <c r="I349" s="3">
        <v>399.44759010899998</v>
      </c>
      <c r="J349" s="3">
        <v>221.4388654203</v>
      </c>
      <c r="K349" s="3">
        <v>228.57675164380001</v>
      </c>
      <c r="L349" s="3">
        <v>221.56108155059999</v>
      </c>
      <c r="M349" s="3">
        <v>228.09301436449999</v>
      </c>
      <c r="N349" s="3">
        <v>228.41097807579999</v>
      </c>
    </row>
    <row r="350" spans="1:14" x14ac:dyDescent="0.25">
      <c r="A350" t="str">
        <f>VLOOKUP(_xlfn.CONCAT(D350,E350,F350),'Mapping Table'!D:F,2,0)</f>
        <v>NBII</v>
      </c>
      <c r="B350" t="str">
        <f>VLOOKUP(_xlfn.CONCAT(D350,E350,F350),'Mapping Table'!D:F,3,0)</f>
        <v>OE</v>
      </c>
      <c r="C350" s="56" t="str">
        <f t="shared" si="5"/>
        <v>NBIIOE</v>
      </c>
      <c r="D350" s="2">
        <v>333407157839</v>
      </c>
      <c r="E350" t="s">
        <v>6</v>
      </c>
      <c r="F350" t="s">
        <v>100</v>
      </c>
      <c r="G350" t="str">
        <f>VLOOKUP(_xlfn.CONCAT(D350,E350,F350),'Mapping Table'!D:H,4,0)</f>
        <v>GE SW</v>
      </c>
      <c r="H350" t="str">
        <f>VLOOKUP(_xlfn.CONCAT(D350,E350,F350),'Mapping Table'!D:H,5,0)</f>
        <v>uat</v>
      </c>
      <c r="I350" s="3">
        <v>138.5085357024</v>
      </c>
      <c r="J350" s="3">
        <v>134.0887875988</v>
      </c>
      <c r="K350" s="3">
        <v>138.80286071770001</v>
      </c>
      <c r="L350" s="3">
        <v>134.75777809749999</v>
      </c>
      <c r="M350" s="3">
        <v>307.21045232540001</v>
      </c>
      <c r="N350" s="3">
        <v>351.90116132499998</v>
      </c>
    </row>
    <row r="351" spans="1:14" x14ac:dyDescent="0.25">
      <c r="A351" t="str">
        <f>VLOOKUP(_xlfn.CONCAT(D351,E351,F351),'Mapping Table'!D:F,2,0)</f>
        <v>NBII</v>
      </c>
      <c r="B351" t="str">
        <f>VLOOKUP(_xlfn.CONCAT(D351,E351,F351),'Mapping Table'!D:F,3,0)</f>
        <v>IT SHARED</v>
      </c>
      <c r="C351" s="56" t="str">
        <f t="shared" si="5"/>
        <v>NBIIIT SHARED</v>
      </c>
      <c r="D351" s="2">
        <v>333407157839</v>
      </c>
      <c r="E351" t="s">
        <v>6</v>
      </c>
      <c r="F351" t="s">
        <v>27</v>
      </c>
      <c r="G351" t="str">
        <f>VLOOKUP(_xlfn.CONCAT(D351,E351,F351),'Mapping Table'!D:H,4,0)</f>
        <v>IT Shared</v>
      </c>
      <c r="H351" t="str">
        <f>VLOOKUP(_xlfn.CONCAT(D351,E351,F351),'Mapping Table'!D:H,5,0)</f>
        <v>shr</v>
      </c>
      <c r="I351" s="3">
        <v>219.41367941749999</v>
      </c>
      <c r="J351" s="3">
        <v>172.9239591333</v>
      </c>
      <c r="K351" s="3">
        <v>175.76069478049999</v>
      </c>
      <c r="L351" s="3">
        <v>171.9937095457</v>
      </c>
      <c r="M351" s="3">
        <v>175.75284169529999</v>
      </c>
      <c r="N351" s="3">
        <v>173.676529851</v>
      </c>
    </row>
    <row r="352" spans="1:14" x14ac:dyDescent="0.25">
      <c r="A352" t="str">
        <f>VLOOKUP(_xlfn.CONCAT(D352,E352,F352),'Mapping Table'!D:F,2,0)</f>
        <v>NBII</v>
      </c>
      <c r="B352" t="str">
        <f>VLOOKUP(_xlfn.CONCAT(D352,E352,F352),'Mapping Table'!D:F,3,0)</f>
        <v>OE</v>
      </c>
      <c r="C352" s="56" t="str">
        <f t="shared" si="5"/>
        <v>NBIIOE</v>
      </c>
      <c r="D352" s="2">
        <v>333407157839</v>
      </c>
      <c r="E352" t="s">
        <v>6</v>
      </c>
      <c r="F352" t="s">
        <v>87</v>
      </c>
      <c r="G352" t="str">
        <f>VLOOKUP(_xlfn.CONCAT(D352,E352,F352),'Mapping Table'!D:H,4,0)</f>
        <v>PremDB</v>
      </c>
      <c r="H352" t="str">
        <f>VLOOKUP(_xlfn.CONCAT(D352,E352,F352),'Mapping Table'!D:H,5,0)</f>
        <v>uat</v>
      </c>
      <c r="I352" s="3">
        <v>240.29934066760001</v>
      </c>
      <c r="J352" s="3">
        <v>139.4467212472</v>
      </c>
      <c r="K352" s="3">
        <v>156.49984663469999</v>
      </c>
      <c r="L352" s="3">
        <v>144.85792656020001</v>
      </c>
      <c r="M352" s="3">
        <v>158.4144944912</v>
      </c>
      <c r="N352" s="3">
        <v>149.70419661939999</v>
      </c>
    </row>
    <row r="353" spans="1:14" x14ac:dyDescent="0.25">
      <c r="A353" t="str">
        <f>VLOOKUP(_xlfn.CONCAT(D353,E353,F353),'Mapping Table'!D:F,2,0)</f>
        <v>NBII</v>
      </c>
      <c r="B353" t="str">
        <f>VLOOKUP(_xlfn.CONCAT(D353,E353,F353),'Mapping Table'!D:F,3,0)</f>
        <v>OE</v>
      </c>
      <c r="C353" s="56" t="str">
        <f t="shared" si="5"/>
        <v>NBIIOE</v>
      </c>
      <c r="D353" s="2">
        <v>333407157839</v>
      </c>
      <c r="E353" t="s">
        <v>6</v>
      </c>
      <c r="F353" t="s">
        <v>93</v>
      </c>
      <c r="G353" t="str">
        <f>VLOOKUP(_xlfn.CONCAT(D353,E353,F353),'Mapping Table'!D:H,4,0)</f>
        <v>CCB</v>
      </c>
      <c r="H353" t="str">
        <f>VLOOKUP(_xlfn.CONCAT(D353,E353,F353),'Mapping Table'!D:H,5,0)</f>
        <v>uat</v>
      </c>
      <c r="I353" s="3">
        <v>220.38328055100001</v>
      </c>
      <c r="J353" s="3">
        <v>152.42500830809999</v>
      </c>
      <c r="K353" s="3">
        <v>131.8241046258</v>
      </c>
      <c r="L353" s="3">
        <v>127.7492824432</v>
      </c>
      <c r="M353" s="3">
        <v>132.10978572280001</v>
      </c>
      <c r="N353" s="3">
        <v>132.25772903009999</v>
      </c>
    </row>
    <row r="354" spans="1:14" x14ac:dyDescent="0.25">
      <c r="A354" t="str">
        <f>VLOOKUP(_xlfn.CONCAT(D354,E354,F354),'Mapping Table'!D:F,2,0)</f>
        <v>NBII</v>
      </c>
      <c r="B354" t="str">
        <f>VLOOKUP(_xlfn.CONCAT(D354,E354,F354),'Mapping Table'!D:F,3,0)</f>
        <v>OE</v>
      </c>
      <c r="C354" s="56" t="str">
        <f t="shared" si="5"/>
        <v>NBIIOE</v>
      </c>
      <c r="D354" s="2">
        <v>333407157839</v>
      </c>
      <c r="E354" t="s">
        <v>6</v>
      </c>
      <c r="F354" t="s">
        <v>67</v>
      </c>
      <c r="G354" t="str">
        <f>VLOOKUP(_xlfn.CONCAT(D354,E354,F354),'Mapping Table'!D:H,4,0)</f>
        <v>Testing</v>
      </c>
      <c r="H354" t="str">
        <f>VLOOKUP(_xlfn.CONCAT(D354,E354,F354),'Mapping Table'!D:H,5,0)</f>
        <v>uat</v>
      </c>
      <c r="I354" s="3">
        <v>190.7590727637</v>
      </c>
      <c r="J354" s="3">
        <v>247.59307722840001</v>
      </c>
      <c r="K354" s="3">
        <v>121.84435341069999</v>
      </c>
      <c r="L354" s="3">
        <v>91.056194788300004</v>
      </c>
      <c r="M354" s="3">
        <v>65.980161467100004</v>
      </c>
      <c r="N354" s="3">
        <v>54.696479113800002</v>
      </c>
    </row>
    <row r="355" spans="1:14" x14ac:dyDescent="0.25">
      <c r="A355" t="str">
        <f>VLOOKUP(_xlfn.CONCAT(D355,E355,F355),'Mapping Table'!D:F,2,0)</f>
        <v>NBII</v>
      </c>
      <c r="B355" t="str">
        <f>VLOOKUP(_xlfn.CONCAT(D355,E355,F355),'Mapping Table'!D:F,3,0)</f>
        <v>OE</v>
      </c>
      <c r="C355" s="56" t="str">
        <f t="shared" si="5"/>
        <v>NBIIOE</v>
      </c>
      <c r="D355" s="2">
        <v>333407157839</v>
      </c>
      <c r="E355" t="s">
        <v>6</v>
      </c>
      <c r="F355" t="s">
        <v>99</v>
      </c>
      <c r="G355" t="str">
        <f>VLOOKUP(_xlfn.CONCAT(D355,E355,F355),'Mapping Table'!D:H,4,0)</f>
        <v>Notification Framework</v>
      </c>
      <c r="H355" t="str">
        <f>VLOOKUP(_xlfn.CONCAT(D355,E355,F355),'Mapping Table'!D:H,5,0)</f>
        <v>uat</v>
      </c>
      <c r="I355" s="3">
        <v>189.11627422230001</v>
      </c>
      <c r="J355" s="3">
        <v>122.5156767372</v>
      </c>
      <c r="K355" s="3">
        <v>109.3096963024</v>
      </c>
      <c r="L355" s="3">
        <v>106.8442308496</v>
      </c>
      <c r="M355" s="3">
        <v>110.2611609567</v>
      </c>
      <c r="N355" s="3">
        <v>110.48466370849999</v>
      </c>
    </row>
    <row r="356" spans="1:14" x14ac:dyDescent="0.25">
      <c r="A356" t="str">
        <f>VLOOKUP(_xlfn.CONCAT(D356,E356,F356),'Mapping Table'!D:F,2,0)</f>
        <v>NBII</v>
      </c>
      <c r="B356" t="str">
        <f>VLOOKUP(_xlfn.CONCAT(D356,E356,F356),'Mapping Table'!D:F,3,0)</f>
        <v>DECC</v>
      </c>
      <c r="C356" s="56" t="str">
        <f t="shared" si="5"/>
        <v>NBIIDECC</v>
      </c>
      <c r="D356" s="2">
        <v>333407157839</v>
      </c>
      <c r="E356" t="s">
        <v>6</v>
      </c>
      <c r="F356" t="s">
        <v>112</v>
      </c>
      <c r="G356" t="str">
        <f>VLOOKUP(_xlfn.CONCAT(D356,E356,F356),'Mapping Table'!D:H,4,0)</f>
        <v>SecurePortal</v>
      </c>
      <c r="H356" t="str">
        <f>VLOOKUP(_xlfn.CONCAT(D356,E356,F356),'Mapping Table'!D:H,5,0)</f>
        <v>uat</v>
      </c>
      <c r="I356" s="3">
        <v>158.69916443630001</v>
      </c>
      <c r="J356" s="3">
        <v>94.535679787000007</v>
      </c>
      <c r="K356" s="3">
        <v>90.041053421300006</v>
      </c>
      <c r="L356" s="3">
        <v>87.242968441299993</v>
      </c>
      <c r="M356" s="3">
        <v>90.135554372300007</v>
      </c>
      <c r="N356" s="3">
        <v>90.028828333999996</v>
      </c>
    </row>
    <row r="357" spans="1:14" x14ac:dyDescent="0.25">
      <c r="A357" t="str">
        <f>VLOOKUP(_xlfn.CONCAT(D357,E357,F357),'Mapping Table'!D:F,2,0)</f>
        <v>NBII</v>
      </c>
      <c r="B357" t="str">
        <f>VLOOKUP(_xlfn.CONCAT(D357,E357,F357),'Mapping Table'!D:F,3,0)</f>
        <v>OE</v>
      </c>
      <c r="C357" s="56" t="str">
        <f t="shared" si="5"/>
        <v>NBIIOE</v>
      </c>
      <c r="D357" s="2">
        <v>333407157839</v>
      </c>
      <c r="E357" t="s">
        <v>6</v>
      </c>
      <c r="F357" t="s">
        <v>118</v>
      </c>
      <c r="G357" t="str">
        <f>VLOOKUP(_xlfn.CONCAT(D357,E357,F357),'Mapping Table'!D:H,4,0)</f>
        <v>SP Portal</v>
      </c>
      <c r="H357" t="str">
        <f>VLOOKUP(_xlfn.CONCAT(D357,E357,F357),'Mapping Table'!D:H,5,0)</f>
        <v>uat</v>
      </c>
      <c r="I357" s="3">
        <v>150.66083523809999</v>
      </c>
      <c r="J357" s="3">
        <v>87.093476499299996</v>
      </c>
      <c r="K357" s="3">
        <v>90.085907063099995</v>
      </c>
      <c r="L357" s="3">
        <v>87.234271583999998</v>
      </c>
      <c r="M357" s="3">
        <v>90.133915358799996</v>
      </c>
      <c r="N357" s="3">
        <v>90.207461843600001</v>
      </c>
    </row>
    <row r="358" spans="1:14" x14ac:dyDescent="0.25">
      <c r="A358" t="str">
        <f>VLOOKUP(_xlfn.CONCAT(D358,E358,F358),'Mapping Table'!D:F,2,0)</f>
        <v>NBII</v>
      </c>
      <c r="B358" t="str">
        <f>VLOOKUP(_xlfn.CONCAT(D358,E358,F358),'Mapping Table'!D:F,3,0)</f>
        <v>OE</v>
      </c>
      <c r="C358" s="56" t="str">
        <f t="shared" si="5"/>
        <v>NBIIOE</v>
      </c>
      <c r="D358" s="2">
        <v>333407157839</v>
      </c>
      <c r="E358" t="s">
        <v>6</v>
      </c>
      <c r="F358" t="s">
        <v>486</v>
      </c>
      <c r="G358" t="str">
        <f>VLOOKUP(_xlfn.CONCAT(D358,E358,F358),'Mapping Table'!D:H,4,0)</f>
        <v>GE Abstraction</v>
      </c>
      <c r="H358" t="str">
        <f>VLOOKUP(_xlfn.CONCAT(D358,E358,F358),'Mapping Table'!D:H,5,0)</f>
        <v>uat</v>
      </c>
      <c r="I358" s="3">
        <v>0</v>
      </c>
      <c r="J358" s="3">
        <v>63.661859057299999</v>
      </c>
      <c r="K358" s="3">
        <v>84.954912630899997</v>
      </c>
      <c r="L358" s="3">
        <v>82.220423174700002</v>
      </c>
      <c r="M358" s="3">
        <v>85.005169800499999</v>
      </c>
      <c r="N358" s="3">
        <v>84.991523614900004</v>
      </c>
    </row>
    <row r="359" spans="1:14" x14ac:dyDescent="0.25">
      <c r="A359" t="str">
        <f>VLOOKUP(_xlfn.CONCAT(D359,E359,F359),'Mapping Table'!D:F,2,0)</f>
        <v>NBII</v>
      </c>
      <c r="B359" t="str">
        <f>VLOOKUP(_xlfn.CONCAT(D359,E359,F359),'Mapping Table'!D:F,3,0)</f>
        <v>OE</v>
      </c>
      <c r="C359" s="56" t="str">
        <f t="shared" si="5"/>
        <v>NBIIOE</v>
      </c>
      <c r="D359" s="2">
        <v>333407157839</v>
      </c>
      <c r="E359" t="s">
        <v>6</v>
      </c>
      <c r="F359" t="s">
        <v>126</v>
      </c>
      <c r="G359" t="str">
        <f>VLOOKUP(_xlfn.CONCAT(D359,E359,F359),'Mapping Table'!D:H,4,0)</f>
        <v>Testing</v>
      </c>
      <c r="H359" t="str">
        <f>VLOOKUP(_xlfn.CONCAT(D359,E359,F359),'Mapping Table'!D:H,5,0)</f>
        <v>uat</v>
      </c>
      <c r="I359" s="3">
        <v>136.99229458100001</v>
      </c>
      <c r="J359" s="3">
        <v>70.006794386699994</v>
      </c>
      <c r="K359" s="3">
        <v>38.965622930599999</v>
      </c>
      <c r="L359" s="3">
        <v>37.699007450000003</v>
      </c>
      <c r="M359" s="3">
        <v>39.008404109899999</v>
      </c>
      <c r="N359" s="3">
        <v>38.958447359799997</v>
      </c>
    </row>
    <row r="360" spans="1:14" x14ac:dyDescent="0.25">
      <c r="A360" t="str">
        <f>VLOOKUP(_xlfn.CONCAT(D360,E360,F360),'Mapping Table'!D:F,2,0)</f>
        <v>NBII</v>
      </c>
      <c r="B360" t="str">
        <f>VLOOKUP(_xlfn.CONCAT(D360,E360,F360),'Mapping Table'!D:F,3,0)</f>
        <v>IT SHARED</v>
      </c>
      <c r="C360" s="56" t="str">
        <f t="shared" si="5"/>
        <v>NBIIIT SHARED</v>
      </c>
      <c r="D360" s="2">
        <v>333407157839</v>
      </c>
      <c r="E360" t="s">
        <v>6</v>
      </c>
      <c r="F360" t="s">
        <v>210</v>
      </c>
      <c r="G360" t="str">
        <f>VLOOKUP(_xlfn.CONCAT(D360,E360,F360),'Mapping Table'!D:H,4,0)</f>
        <v>Backups</v>
      </c>
      <c r="H360" t="str">
        <f>VLOOKUP(_xlfn.CONCAT(D360,E360,F360),'Mapping Table'!D:H,5,0)</f>
        <v>uat</v>
      </c>
      <c r="I360" s="3">
        <v>29.082019624600001</v>
      </c>
      <c r="J360" s="3">
        <v>50.931095230899999</v>
      </c>
      <c r="K360" s="3">
        <v>67.512506760899996</v>
      </c>
      <c r="L360" s="3">
        <v>68.531705975899996</v>
      </c>
      <c r="M360" s="3">
        <v>69.770696460500005</v>
      </c>
      <c r="N360" s="3">
        <v>73.362970391000005</v>
      </c>
    </row>
    <row r="361" spans="1:14" x14ac:dyDescent="0.25">
      <c r="A361" t="str">
        <f>VLOOKUP(_xlfn.CONCAT(D361,E361,F361),'Mapping Table'!D:F,2,0)</f>
        <v>NBII</v>
      </c>
      <c r="B361" t="str">
        <f>VLOOKUP(_xlfn.CONCAT(D361,E361,F361),'Mapping Table'!D:F,3,0)</f>
        <v>NETWORK OPERATIONS</v>
      </c>
      <c r="C361" s="56" t="str">
        <f t="shared" si="5"/>
        <v>NBIINETWORK OPERATIONS</v>
      </c>
      <c r="D361" s="2">
        <v>333407157839</v>
      </c>
      <c r="E361" t="s">
        <v>6</v>
      </c>
      <c r="F361" t="s">
        <v>146</v>
      </c>
      <c r="G361" t="str">
        <f>VLOOKUP(_xlfn.CONCAT(D361,E361,F361),'Mapping Table'!D:H,4,0)</f>
        <v>Nokia</v>
      </c>
      <c r="H361" t="str">
        <f>VLOOKUP(_xlfn.CONCAT(D361,E361,F361),'Mapping Table'!D:H,5,0)</f>
        <v>uat</v>
      </c>
      <c r="I361" s="3">
        <v>56.2464518504</v>
      </c>
      <c r="J361" s="3">
        <v>54.432026495199999</v>
      </c>
      <c r="K361" s="3">
        <v>56.2464319782</v>
      </c>
      <c r="L361" s="3">
        <v>54.432062520099997</v>
      </c>
      <c r="M361" s="3">
        <v>56.246444294900002</v>
      </c>
      <c r="N361" s="3">
        <v>56.2464393757</v>
      </c>
    </row>
    <row r="362" spans="1:14" x14ac:dyDescent="0.25">
      <c r="A362" t="str">
        <f>VLOOKUP(_xlfn.CONCAT(D362,E362,F362),'Mapping Table'!D:F,2,0)</f>
        <v>NBII</v>
      </c>
      <c r="B362" t="str">
        <f>VLOOKUP(_xlfn.CONCAT(D362,E362,F362),'Mapping Table'!D:F,3,0)</f>
        <v>OE</v>
      </c>
      <c r="C362" s="56" t="str">
        <f t="shared" si="5"/>
        <v>NBIIOE</v>
      </c>
      <c r="D362" s="2">
        <v>333407157839</v>
      </c>
      <c r="E362" t="s">
        <v>6</v>
      </c>
      <c r="F362" t="s">
        <v>176</v>
      </c>
      <c r="G362" t="str">
        <f>VLOOKUP(_xlfn.CONCAT(D362,E362,F362),'Mapping Table'!D:H,4,0)</f>
        <v>Testing</v>
      </c>
      <c r="H362" t="str">
        <f>VLOOKUP(_xlfn.CONCAT(D362,E362,F362),'Mapping Table'!D:H,5,0)</f>
        <v>uat</v>
      </c>
      <c r="I362" s="3">
        <v>23.311707120000001</v>
      </c>
      <c r="J362" s="3">
        <v>50.498486720000002</v>
      </c>
      <c r="K362" s="3">
        <v>23.306882179999999</v>
      </c>
      <c r="L362" s="3">
        <v>23.30617148</v>
      </c>
      <c r="M362" s="3">
        <v>23.31766734</v>
      </c>
      <c r="N362" s="3">
        <v>23</v>
      </c>
    </row>
    <row r="363" spans="1:14" x14ac:dyDescent="0.25">
      <c r="A363" t="str">
        <f>VLOOKUP(_xlfn.CONCAT(D363,E363,F363),'Mapping Table'!D:F,2,0)</f>
        <v>NBII</v>
      </c>
      <c r="B363" t="str">
        <f>VLOOKUP(_xlfn.CONCAT(D363,E363,F363),'Mapping Table'!D:F,3,0)</f>
        <v>OE</v>
      </c>
      <c r="C363" s="56" t="str">
        <f t="shared" si="5"/>
        <v>NBIIOE</v>
      </c>
      <c r="D363" s="2">
        <v>333407157839</v>
      </c>
      <c r="E363" t="s">
        <v>6</v>
      </c>
      <c r="F363" t="s">
        <v>179</v>
      </c>
      <c r="G363" t="str">
        <f>VLOOKUP(_xlfn.CONCAT(D363,E363,F363),'Mapping Table'!D:H,4,0)</f>
        <v>CCB Adapter</v>
      </c>
      <c r="H363" t="str">
        <f>VLOOKUP(_xlfn.CONCAT(D363,E363,F363),'Mapping Table'!D:H,5,0)</f>
        <v>uat</v>
      </c>
      <c r="I363" s="3">
        <v>45.499474884199998</v>
      </c>
      <c r="J363" s="3">
        <v>43.001293775699999</v>
      </c>
      <c r="K363" s="3">
        <v>18.856324641200001</v>
      </c>
      <c r="L363" s="3">
        <v>18.254201872399999</v>
      </c>
      <c r="M363" s="3">
        <v>18.861282061899999</v>
      </c>
      <c r="N363" s="3">
        <v>18.934568000900001</v>
      </c>
    </row>
    <row r="364" spans="1:14" x14ac:dyDescent="0.25">
      <c r="A364" t="str">
        <f>VLOOKUP(_xlfn.CONCAT(D364,E364,F364),'Mapping Table'!D:F,2,0)</f>
        <v>NBII</v>
      </c>
      <c r="B364" t="str">
        <f>VLOOKUP(_xlfn.CONCAT(D364,E364,F364),'Mapping Table'!D:F,3,0)</f>
        <v>MARKETING</v>
      </c>
      <c r="C364" s="56" t="str">
        <f t="shared" si="5"/>
        <v>NBIIMARKETING</v>
      </c>
      <c r="D364" s="2">
        <v>333407157839</v>
      </c>
      <c r="E364" t="s">
        <v>6</v>
      </c>
      <c r="F364" t="s">
        <v>143</v>
      </c>
      <c r="G364" t="str">
        <f>VLOOKUP(_xlfn.CONCAT(D364,E364,F364),'Mapping Table'!D:H,4,0)</f>
        <v>Public Portal</v>
      </c>
      <c r="H364" t="str">
        <f>VLOOKUP(_xlfn.CONCAT(D364,E364,F364),'Mapping Table'!D:H,5,0)</f>
        <v>uat</v>
      </c>
      <c r="I364" s="3">
        <v>46.558206692399999</v>
      </c>
      <c r="J364" s="3">
        <v>18.148509390200001</v>
      </c>
      <c r="K364" s="3">
        <v>18.7585865175</v>
      </c>
      <c r="L364" s="3">
        <v>18.152929482699999</v>
      </c>
      <c r="M364" s="3">
        <v>18.757246793099998</v>
      </c>
      <c r="N364" s="3">
        <v>18.7609493</v>
      </c>
    </row>
    <row r="365" spans="1:14" x14ac:dyDescent="0.25">
      <c r="A365" t="str">
        <f>VLOOKUP(_xlfn.CONCAT(D365,E365,F365),'Mapping Table'!D:F,2,0)</f>
        <v>NBII</v>
      </c>
      <c r="B365" t="str">
        <f>VLOOKUP(_xlfn.CONCAT(D365,E365,F365),'Mapping Table'!D:F,3,0)</f>
        <v>IT SHARED</v>
      </c>
      <c r="C365" s="56" t="str">
        <f t="shared" si="5"/>
        <v>NBIIIT SHARED</v>
      </c>
      <c r="D365" s="2">
        <v>333407157839</v>
      </c>
      <c r="E365" t="s">
        <v>6</v>
      </c>
      <c r="F365" t="s">
        <v>191</v>
      </c>
      <c r="G365" t="str">
        <f>VLOOKUP(_xlfn.CONCAT(D365,E365,F365),'Mapping Table'!D:H,4,0)</f>
        <v>IT Shared</v>
      </c>
      <c r="H365" t="str">
        <f>VLOOKUP(_xlfn.CONCAT(D365,E365,F365),'Mapping Table'!D:H,5,0)</f>
        <v>uat</v>
      </c>
      <c r="I365" s="3">
        <v>17.3745503349</v>
      </c>
      <c r="J365" s="3">
        <v>17.374554761399999</v>
      </c>
      <c r="K365" s="3">
        <v>17.252722115299999</v>
      </c>
      <c r="L365" s="3">
        <v>17.122747540100001</v>
      </c>
      <c r="M365" s="3">
        <v>17.374551412399999</v>
      </c>
      <c r="N365" s="3">
        <v>17.374583041000001</v>
      </c>
    </row>
    <row r="366" spans="1:14" x14ac:dyDescent="0.25">
      <c r="A366" t="str">
        <f>VLOOKUP(_xlfn.CONCAT(D366,E366,F366),'Mapping Table'!D:F,2,0)</f>
        <v>NBII</v>
      </c>
      <c r="B366" t="str">
        <f>VLOOKUP(_xlfn.CONCAT(D366,E366,F366),'Mapping Table'!D:F,3,0)</f>
        <v>OE</v>
      </c>
      <c r="C366" s="56" t="str">
        <f t="shared" si="5"/>
        <v>NBIIOE</v>
      </c>
      <c r="D366" s="2">
        <v>333407157839</v>
      </c>
      <c r="E366" t="s">
        <v>6</v>
      </c>
      <c r="F366" t="s">
        <v>216</v>
      </c>
      <c r="G366" t="str">
        <f>VLOOKUP(_xlfn.CONCAT(D366,E366,F366),'Mapping Table'!D:H,4,0)</f>
        <v>OE Miscellaneous</v>
      </c>
      <c r="H366" t="str">
        <f>VLOOKUP(_xlfn.CONCAT(D366,E366,F366),'Mapping Table'!D:H,5,0)</f>
        <v>uat</v>
      </c>
      <c r="I366" s="3">
        <v>11.8604069957</v>
      </c>
      <c r="J366" s="3">
        <v>11.304945269499999</v>
      </c>
      <c r="K366" s="3">
        <v>11.8689503268</v>
      </c>
      <c r="L366" s="3">
        <v>11.446229092299999</v>
      </c>
      <c r="M366" s="3">
        <v>11.8712023354</v>
      </c>
      <c r="N366" s="3">
        <v>11.871009320800001</v>
      </c>
    </row>
    <row r="367" spans="1:14" x14ac:dyDescent="0.25">
      <c r="A367" t="str">
        <f>VLOOKUP(_xlfn.CONCAT(D367,E367,F367),'Mapping Table'!D:F,2,0)</f>
        <v>NBII</v>
      </c>
      <c r="B367" t="str">
        <f>VLOOKUP(_xlfn.CONCAT(D367,E367,F367),'Mapping Table'!D:F,3,0)</f>
        <v>OE</v>
      </c>
      <c r="C367" s="56" t="str">
        <f t="shared" si="5"/>
        <v>NBIIOE</v>
      </c>
      <c r="D367" s="2">
        <v>333407157839</v>
      </c>
      <c r="E367" t="s">
        <v>6</v>
      </c>
      <c r="F367" t="s">
        <v>223</v>
      </c>
      <c r="G367" t="str">
        <f>VLOOKUP(_xlfn.CONCAT(D367,E367,F367),'Mapping Table'!D:H,4,0)</f>
        <v>Snaplogic</v>
      </c>
      <c r="H367" t="str">
        <f>VLOOKUP(_xlfn.CONCAT(D367,E367,F367),'Mapping Table'!D:H,5,0)</f>
        <v>uat</v>
      </c>
      <c r="I367" s="3">
        <v>10.0210719144</v>
      </c>
      <c r="J367" s="3">
        <v>10.012114007999999</v>
      </c>
      <c r="K367" s="3">
        <v>10.000746314400001</v>
      </c>
      <c r="L367" s="3">
        <v>10.000000008000001</v>
      </c>
      <c r="M367" s="3">
        <v>9.9999999144</v>
      </c>
      <c r="N367" s="3">
        <v>9.9999999144</v>
      </c>
    </row>
    <row r="368" spans="1:14" x14ac:dyDescent="0.25">
      <c r="A368" t="str">
        <f>VLOOKUP(_xlfn.CONCAT(D368,E368,F368),'Mapping Table'!D:F,2,0)</f>
        <v>NBII</v>
      </c>
      <c r="B368" t="str">
        <f>VLOOKUP(_xlfn.CONCAT(D368,E368,F368),'Mapping Table'!D:F,3,0)</f>
        <v>OE</v>
      </c>
      <c r="C368" s="56" t="str">
        <f t="shared" si="5"/>
        <v>NBIIOE</v>
      </c>
      <c r="D368" s="2">
        <v>333407157839</v>
      </c>
      <c r="E368" t="s">
        <v>6</v>
      </c>
      <c r="F368" t="s">
        <v>241</v>
      </c>
      <c r="G368" t="str">
        <f>VLOOKUP(_xlfn.CONCAT(D368,E368,F368),'Mapping Table'!D:H,4,0)</f>
        <v>GE SW</v>
      </c>
      <c r="H368" t="str">
        <f>VLOOKUP(_xlfn.CONCAT(D368,E368,F368),'Mapping Table'!D:H,5,0)</f>
        <v>uat</v>
      </c>
      <c r="I368" s="3">
        <v>6.6649822068000004</v>
      </c>
      <c r="J368" s="3">
        <v>6.4081214686000001</v>
      </c>
      <c r="K368" s="3">
        <v>6.6080237841000002</v>
      </c>
      <c r="L368" s="3">
        <v>6.4065347953999998</v>
      </c>
      <c r="M368" s="3">
        <v>6.6458213954999996</v>
      </c>
      <c r="N368" s="3">
        <v>6.6514538893999999</v>
      </c>
    </row>
    <row r="369" spans="1:14" x14ac:dyDescent="0.25">
      <c r="A369" t="str">
        <f>VLOOKUP(_xlfn.CONCAT(D369,E369,F369),'Mapping Table'!D:F,2,0)</f>
        <v>NBII</v>
      </c>
      <c r="B369" t="str">
        <f>VLOOKUP(_xlfn.CONCAT(D369,E369,F369),'Mapping Table'!D:F,3,0)</f>
        <v>OE</v>
      </c>
      <c r="C369" s="56" t="str">
        <f t="shared" si="5"/>
        <v>NBIIOE</v>
      </c>
      <c r="D369" s="2">
        <v>333407157839</v>
      </c>
      <c r="E369" t="s">
        <v>6</v>
      </c>
      <c r="F369" t="s">
        <v>202</v>
      </c>
      <c r="G369" t="str">
        <f>VLOOKUP(_xlfn.CONCAT(D369,E369,F369),'Mapping Table'!D:H,4,0)</f>
        <v>PremDB</v>
      </c>
      <c r="H369" t="str">
        <f>VLOOKUP(_xlfn.CONCAT(D369,E369,F369),'Mapping Table'!D:H,5,0)</f>
        <v>uat</v>
      </c>
      <c r="I369" s="3">
        <v>18.748799999999999</v>
      </c>
      <c r="J369" s="3">
        <v>17.186399999999999</v>
      </c>
      <c r="K369" s="3">
        <v>0</v>
      </c>
      <c r="L369" s="3">
        <v>0</v>
      </c>
      <c r="M369" s="3">
        <v>0</v>
      </c>
      <c r="N369" s="3">
        <v>0</v>
      </c>
    </row>
    <row r="370" spans="1:14" x14ac:dyDescent="0.25">
      <c r="A370" t="str">
        <f>VLOOKUP(_xlfn.CONCAT(D370,E370,F370),'Mapping Table'!D:F,2,0)</f>
        <v>NBII</v>
      </c>
      <c r="B370" t="str">
        <f>VLOOKUP(_xlfn.CONCAT(D370,E370,F370),'Mapping Table'!D:F,3,0)</f>
        <v>OE</v>
      </c>
      <c r="C370" s="56" t="str">
        <f t="shared" si="5"/>
        <v>NBIIOE</v>
      </c>
      <c r="D370" s="2">
        <v>333407157839</v>
      </c>
      <c r="E370" t="s">
        <v>6</v>
      </c>
      <c r="F370" t="s">
        <v>47</v>
      </c>
      <c r="G370" t="str">
        <f>VLOOKUP(_xlfn.CONCAT(D370,E370,F370),'Mapping Table'!D:H,4,0)</f>
        <v>GE SW</v>
      </c>
      <c r="H370" t="str">
        <f>VLOOKUP(_xlfn.CONCAT(D370,E370,F370),'Mapping Table'!D:H,5,0)</f>
        <v>bau</v>
      </c>
      <c r="I370" s="3">
        <v>0</v>
      </c>
      <c r="J370" s="3">
        <v>0</v>
      </c>
      <c r="K370" s="3">
        <v>0</v>
      </c>
      <c r="L370" s="3">
        <v>0</v>
      </c>
      <c r="M370" s="3">
        <v>0</v>
      </c>
      <c r="N370" s="3">
        <v>20.537674419999998</v>
      </c>
    </row>
    <row r="371" spans="1:14" x14ac:dyDescent="0.25">
      <c r="A371" t="str">
        <f>VLOOKUP(_xlfn.CONCAT(D371,E371,F371),'Mapping Table'!D:F,2,0)</f>
        <v>NBII</v>
      </c>
      <c r="B371" t="str">
        <f>VLOOKUP(_xlfn.CONCAT(D371,E371,F371),'Mapping Table'!D:F,3,0)</f>
        <v>OE</v>
      </c>
      <c r="C371" s="56" t="str">
        <f t="shared" si="5"/>
        <v>NBIIOE</v>
      </c>
      <c r="D371" s="2">
        <v>333407157839</v>
      </c>
      <c r="E371" t="s">
        <v>6</v>
      </c>
      <c r="F371" t="s">
        <v>32</v>
      </c>
      <c r="G371" t="str">
        <f>VLOOKUP(_xlfn.CONCAT(D371,E371,F371),'Mapping Table'!D:H,4,0)</f>
        <v>GE SW</v>
      </c>
      <c r="H371" t="str">
        <f>VLOOKUP(_xlfn.CONCAT(D371,E371,F371),'Mapping Table'!D:H,5,0)</f>
        <v>ioe</v>
      </c>
      <c r="I371" s="3">
        <v>8.3159135200000005</v>
      </c>
      <c r="J371" s="3">
        <v>8.3154329600000008</v>
      </c>
      <c r="K371" s="3">
        <v>0</v>
      </c>
      <c r="L371" s="3">
        <v>0</v>
      </c>
      <c r="M371" s="3">
        <v>0</v>
      </c>
      <c r="N371" s="3">
        <v>0</v>
      </c>
    </row>
    <row r="372" spans="1:14" x14ac:dyDescent="0.25">
      <c r="A372" t="str">
        <f>VLOOKUP(_xlfn.CONCAT(D372,E372,F372),'Mapping Table'!D:F,2,0)</f>
        <v>NBII</v>
      </c>
      <c r="B372" t="str">
        <f>VLOOKUP(_xlfn.CONCAT(D372,E372,F372),'Mapping Table'!D:F,3,0)</f>
        <v>OE</v>
      </c>
      <c r="C372" s="56" t="str">
        <f t="shared" si="5"/>
        <v>NBIIOE</v>
      </c>
      <c r="D372" s="2">
        <v>333407157839</v>
      </c>
      <c r="E372" t="s">
        <v>6</v>
      </c>
      <c r="F372" t="s">
        <v>268</v>
      </c>
      <c r="G372" t="str">
        <f>VLOOKUP(_xlfn.CONCAT(D372,E372,F372),'Mapping Table'!D:H,4,0)</f>
        <v>OE Microservices</v>
      </c>
      <c r="H372" t="str">
        <f>VLOOKUP(_xlfn.CONCAT(D372,E372,F372),'Mapping Table'!D:H,5,0)</f>
        <v>uat</v>
      </c>
      <c r="I372" s="3">
        <v>0.14176126889999999</v>
      </c>
      <c r="J372" s="3">
        <v>0.13485948410000001</v>
      </c>
      <c r="K372" s="3">
        <v>0.1343081018</v>
      </c>
      <c r="L372" s="3">
        <v>0.1341647873</v>
      </c>
      <c r="M372" s="3">
        <v>0.13745670400000001</v>
      </c>
      <c r="N372" s="3">
        <v>0.13671622450000001</v>
      </c>
    </row>
    <row r="373" spans="1:14" x14ac:dyDescent="0.25">
      <c r="A373" t="str">
        <f>VLOOKUP(_xlfn.CONCAT(D373,E373,F373),'Mapping Table'!D:F,2,0)</f>
        <v>NBII</v>
      </c>
      <c r="B373" t="str">
        <f>VLOOKUP(_xlfn.CONCAT(D373,E373,F373),'Mapping Table'!D:F,3,0)</f>
        <v>OE</v>
      </c>
      <c r="C373" s="56" t="str">
        <f t="shared" si="5"/>
        <v>NBIIOE</v>
      </c>
      <c r="D373" s="2">
        <v>333407157839</v>
      </c>
      <c r="E373" t="s">
        <v>6</v>
      </c>
      <c r="F373" t="s">
        <v>287</v>
      </c>
      <c r="G373" t="str">
        <f>VLOOKUP(_xlfn.CONCAT(D373,E373,F373),'Mapping Table'!D:H,4,0)</f>
        <v>OE Microservices</v>
      </c>
      <c r="H373" t="str">
        <f>VLOOKUP(_xlfn.CONCAT(D373,E373,F373),'Mapping Table'!D:H,5,0)</f>
        <v>uat</v>
      </c>
      <c r="I373" s="3">
        <v>6.0687561700000003E-2</v>
      </c>
      <c r="J373" s="3">
        <v>7.4567796000000004E-3</v>
      </c>
      <c r="K373" s="3">
        <v>6.8697421699999997E-2</v>
      </c>
      <c r="L373" s="3">
        <v>1.11006183E-2</v>
      </c>
      <c r="M373" s="3">
        <v>4.8997453699999999E-2</v>
      </c>
      <c r="N373" s="3">
        <v>6.6458256499999993E-2</v>
      </c>
    </row>
    <row r="374" spans="1:14" x14ac:dyDescent="0.25">
      <c r="A374" t="str">
        <f>VLOOKUP(_xlfn.CONCAT(D374,E374,F374),'Mapping Table'!D:F,2,0)</f>
        <v>NBII</v>
      </c>
      <c r="B374" t="str">
        <f>VLOOKUP(_xlfn.CONCAT(D374,E374,F374),'Mapping Table'!D:F,3,0)</f>
        <v>IT SHARED</v>
      </c>
      <c r="C374" s="56" t="str">
        <f t="shared" si="5"/>
        <v>NBIIIT SHARED</v>
      </c>
      <c r="D374" s="2">
        <v>333407157839</v>
      </c>
      <c r="E374" t="s">
        <v>6</v>
      </c>
      <c r="F374" t="s">
        <v>280</v>
      </c>
      <c r="G374" t="str">
        <f>VLOOKUP(_xlfn.CONCAT(D374,E374,F374),'Mapping Table'!D:H,4,0)</f>
        <v>IT Shared</v>
      </c>
      <c r="H374" t="str">
        <f>VLOOKUP(_xlfn.CONCAT(D374,E374,F374),'Mapping Table'!D:H,5,0)</f>
        <v>uat</v>
      </c>
      <c r="I374" s="3">
        <v>4.8493538500000002E-2</v>
      </c>
      <c r="J374" s="3">
        <v>2.57471908E-2</v>
      </c>
      <c r="K374" s="3">
        <v>2.6594594799999999E-2</v>
      </c>
      <c r="L374" s="3">
        <v>2.57017101E-2</v>
      </c>
      <c r="M374" s="3">
        <v>2.65400927E-2</v>
      </c>
      <c r="N374" s="3">
        <v>2.75039615E-2</v>
      </c>
    </row>
    <row r="375" spans="1:14" x14ac:dyDescent="0.25">
      <c r="A375" t="str">
        <f>VLOOKUP(_xlfn.CONCAT(D375,E375,F375),'Mapping Table'!D:F,2,0)</f>
        <v>NBII</v>
      </c>
      <c r="B375" t="str">
        <f>VLOOKUP(_xlfn.CONCAT(D375,E375,F375),'Mapping Table'!D:F,3,0)</f>
        <v>OE</v>
      </c>
      <c r="C375" s="56" t="str">
        <f t="shared" si="5"/>
        <v>NBIIOE</v>
      </c>
      <c r="D375" s="2">
        <v>333407157839</v>
      </c>
      <c r="E375" t="s">
        <v>6</v>
      </c>
      <c r="F375" t="s">
        <v>288</v>
      </c>
      <c r="G375" t="str">
        <f>VLOOKUP(_xlfn.CONCAT(D375,E375,F375),'Mapping Table'!D:H,4,0)</f>
        <v>OE Microservices</v>
      </c>
      <c r="H375" t="str">
        <f>VLOOKUP(_xlfn.CONCAT(D375,E375,F375),'Mapping Table'!D:H,5,0)</f>
        <v>uat</v>
      </c>
      <c r="I375" s="3">
        <v>1.88421454E-2</v>
      </c>
      <c r="J375" s="3">
        <v>1.6117024399999999E-2</v>
      </c>
      <c r="K375" s="3">
        <v>1.67362468E-2</v>
      </c>
      <c r="L375" s="3">
        <v>1.6754924300000001E-2</v>
      </c>
      <c r="M375" s="3">
        <v>1.7085681200000001E-2</v>
      </c>
      <c r="N375" s="3">
        <v>1.6891489799999999E-2</v>
      </c>
    </row>
    <row r="376" spans="1:14" x14ac:dyDescent="0.25">
      <c r="A376" t="str">
        <f>VLOOKUP(_xlfn.CONCAT(D376,E376,F376),'Mapping Table'!D:F,2,0)</f>
        <v>NBII</v>
      </c>
      <c r="B376" t="str">
        <f>VLOOKUP(_xlfn.CONCAT(D376,E376,F376),'Mapping Table'!D:F,3,0)</f>
        <v>OE</v>
      </c>
      <c r="C376" s="56" t="str">
        <f t="shared" si="5"/>
        <v>NBIIOE</v>
      </c>
      <c r="D376" s="2">
        <v>333407157839</v>
      </c>
      <c r="E376" t="s">
        <v>6</v>
      </c>
      <c r="F376" t="s">
        <v>298</v>
      </c>
      <c r="G376" t="str">
        <f>VLOOKUP(_xlfn.CONCAT(D376,E376,F376),'Mapping Table'!D:H,4,0)</f>
        <v>OE Microservices</v>
      </c>
      <c r="H376" t="str">
        <f>VLOOKUP(_xlfn.CONCAT(D376,E376,F376),'Mapping Table'!D:H,5,0)</f>
        <v>uat</v>
      </c>
      <c r="I376" s="3">
        <v>2.1745676999999999E-3</v>
      </c>
      <c r="J376" s="3">
        <v>2.0222093000000002E-3</v>
      </c>
      <c r="K376" s="3">
        <v>2.1081377999999998E-3</v>
      </c>
      <c r="L376" s="3">
        <v>2.1682609999999999E-3</v>
      </c>
      <c r="M376" s="3">
        <v>2.2208108E-3</v>
      </c>
      <c r="N376" s="3">
        <v>3.8538829000000002E-3</v>
      </c>
    </row>
    <row r="377" spans="1:14" x14ac:dyDescent="0.25">
      <c r="A377" t="str">
        <f>VLOOKUP(_xlfn.CONCAT(D377,E377,F377),'Mapping Table'!D:F,2,0)</f>
        <v>NBII</v>
      </c>
      <c r="B377" t="str">
        <f>VLOOKUP(_xlfn.CONCAT(D377,E377,F377),'Mapping Table'!D:F,3,0)</f>
        <v>OE</v>
      </c>
      <c r="C377" s="56" t="str">
        <f t="shared" si="5"/>
        <v>NBIIOE</v>
      </c>
      <c r="D377" s="2">
        <v>333407157839</v>
      </c>
      <c r="E377" t="s">
        <v>6</v>
      </c>
      <c r="F377" t="s">
        <v>293</v>
      </c>
      <c r="G377" t="str">
        <f>VLOOKUP(_xlfn.CONCAT(D377,E377,F377),'Mapping Table'!D:H,4,0)</f>
        <v>MTLS</v>
      </c>
      <c r="H377" t="str">
        <f>VLOOKUP(_xlfn.CONCAT(D377,E377,F377),'Mapping Table'!D:H,5,0)</f>
        <v>uat</v>
      </c>
      <c r="I377" s="3">
        <v>2.0765325E-3</v>
      </c>
      <c r="J377" s="3">
        <v>2.2692453000000001E-3</v>
      </c>
      <c r="K377" s="3">
        <v>2.3713969999999999E-3</v>
      </c>
      <c r="L377" s="3">
        <v>2.2945299999999999E-3</v>
      </c>
      <c r="M377" s="3">
        <v>2.5454486999999999E-3</v>
      </c>
      <c r="N377" s="3">
        <v>2.4846662E-3</v>
      </c>
    </row>
    <row r="378" spans="1:14" x14ac:dyDescent="0.25">
      <c r="A378" t="str">
        <f>VLOOKUP(_xlfn.CONCAT(D378,E378,F378),'Mapping Table'!D:F,2,0)</f>
        <v>NBII</v>
      </c>
      <c r="B378" t="str">
        <f>VLOOKUP(_xlfn.CONCAT(D378,E378,F378),'Mapping Table'!D:F,3,0)</f>
        <v>OE</v>
      </c>
      <c r="C378" s="56" t="str">
        <f t="shared" si="5"/>
        <v>NBIIOE</v>
      </c>
      <c r="D378" s="2">
        <v>333407157839</v>
      </c>
      <c r="E378" t="s">
        <v>6</v>
      </c>
      <c r="F378" t="s">
        <v>338</v>
      </c>
      <c r="G378" t="str">
        <f>VLOOKUP(_xlfn.CONCAT(D378,E378,F378),'Mapping Table'!D:H,4,0)</f>
        <v>OE Microservices</v>
      </c>
      <c r="H378" t="str">
        <f>VLOOKUP(_xlfn.CONCAT(D378,E378,F378),'Mapping Table'!D:H,5,0)</f>
        <v>uat</v>
      </c>
      <c r="I378" s="3">
        <v>2.4390516E-3</v>
      </c>
      <c r="J378" s="3">
        <v>3.7175879999999998E-4</v>
      </c>
      <c r="K378" s="3">
        <v>1.738527E-4</v>
      </c>
      <c r="L378" s="3">
        <v>3.7873239999999998E-4</v>
      </c>
      <c r="M378" s="3">
        <v>3.718692E-4</v>
      </c>
      <c r="N378" s="3">
        <v>7.6208069999999996E-4</v>
      </c>
    </row>
    <row r="379" spans="1:14" x14ac:dyDescent="0.25">
      <c r="A379" t="str">
        <f>VLOOKUP(_xlfn.CONCAT(D379,E379,F379),'Mapping Table'!D:F,2,0)</f>
        <v>NBII</v>
      </c>
      <c r="B379" t="str">
        <f>VLOOKUP(_xlfn.CONCAT(D379,E379,F379),'Mapping Table'!D:F,3,0)</f>
        <v>OE</v>
      </c>
      <c r="C379" s="56" t="str">
        <f t="shared" si="5"/>
        <v>NBIIOE</v>
      </c>
      <c r="D379" s="2">
        <v>333407157839</v>
      </c>
      <c r="E379" t="s">
        <v>6</v>
      </c>
      <c r="F379" t="s">
        <v>340</v>
      </c>
      <c r="G379" t="str">
        <f>VLOOKUP(_xlfn.CONCAT(D379,E379,F379),'Mapping Table'!D:H,4,0)</f>
        <v>OE Microservices</v>
      </c>
      <c r="H379" t="str">
        <f>VLOOKUP(_xlfn.CONCAT(D379,E379,F379),'Mapping Table'!D:H,5,0)</f>
        <v>uat</v>
      </c>
      <c r="I379" s="3">
        <v>5.8645919999999996E-4</v>
      </c>
      <c r="J379" s="3">
        <v>3.3120890000000003E-4</v>
      </c>
      <c r="K379" s="3">
        <v>2.5062450000000003E-4</v>
      </c>
      <c r="L379" s="3">
        <v>5.1514910000000004E-4</v>
      </c>
      <c r="M379" s="3">
        <v>3.3577630000000003E-4</v>
      </c>
      <c r="N379" s="3">
        <v>3.0558469999999999E-4</v>
      </c>
    </row>
    <row r="380" spans="1:14" x14ac:dyDescent="0.25">
      <c r="A380" t="str">
        <f>VLOOKUP(_xlfn.CONCAT(D380,E380,F380),'Mapping Table'!D:F,2,0)</f>
        <v>NBII</v>
      </c>
      <c r="B380" t="str">
        <f>VLOOKUP(_xlfn.CONCAT(D380,E380,F380),'Mapping Table'!D:F,3,0)</f>
        <v>OE</v>
      </c>
      <c r="C380" s="56" t="str">
        <f t="shared" si="5"/>
        <v>NBIIOE</v>
      </c>
      <c r="D380" s="2">
        <v>333407157839</v>
      </c>
      <c r="E380" t="s">
        <v>6</v>
      </c>
      <c r="F380" t="s">
        <v>324</v>
      </c>
      <c r="G380" t="str">
        <f>VLOOKUP(_xlfn.CONCAT(D380,E380,F380),'Mapping Table'!D:H,4,0)</f>
        <v>OE Microservices</v>
      </c>
      <c r="H380" t="str">
        <f>VLOOKUP(_xlfn.CONCAT(D380,E380,F380),'Mapping Table'!D:H,5,0)</f>
        <v>uat</v>
      </c>
      <c r="I380" s="3">
        <v>5.047249E-4</v>
      </c>
      <c r="J380" s="3">
        <v>2.8194990000000002E-4</v>
      </c>
      <c r="K380" s="3">
        <v>7.6774900000000002E-5</v>
      </c>
      <c r="L380" s="3">
        <v>3.9585830000000001E-4</v>
      </c>
      <c r="M380" s="3">
        <v>6.4544950000000004E-4</v>
      </c>
      <c r="N380" s="3">
        <v>3.3248289999999997E-4</v>
      </c>
    </row>
    <row r="381" spans="1:14" x14ac:dyDescent="0.25">
      <c r="A381" t="str">
        <f>VLOOKUP(_xlfn.CONCAT(D381,E381,F381),'Mapping Table'!D:F,2,0)</f>
        <v>NBII</v>
      </c>
      <c r="B381" t="str">
        <f>VLOOKUP(_xlfn.CONCAT(D381,E381,F381),'Mapping Table'!D:F,3,0)</f>
        <v>OE</v>
      </c>
      <c r="C381" s="56" t="str">
        <f t="shared" si="5"/>
        <v>NBIIOE</v>
      </c>
      <c r="D381" s="2">
        <v>333407157839</v>
      </c>
      <c r="E381" t="s">
        <v>6</v>
      </c>
      <c r="F381" t="s">
        <v>336</v>
      </c>
      <c r="G381" t="str">
        <f>VLOOKUP(_xlfn.CONCAT(D381,E381,F381),'Mapping Table'!D:H,4,0)</f>
        <v>OE Microservices</v>
      </c>
      <c r="H381" t="str">
        <f>VLOOKUP(_xlfn.CONCAT(D381,E381,F381),'Mapping Table'!D:H,5,0)</f>
        <v>uat</v>
      </c>
      <c r="I381" s="3">
        <v>5.0405890000000003E-4</v>
      </c>
      <c r="J381" s="3">
        <v>2.0120340000000001E-4</v>
      </c>
      <c r="K381" s="3">
        <v>2.032026E-4</v>
      </c>
      <c r="L381" s="3">
        <v>1.9610959999999999E-4</v>
      </c>
      <c r="M381" s="3">
        <v>1.707836E-4</v>
      </c>
      <c r="N381" s="3">
        <v>1.952597E-4</v>
      </c>
    </row>
    <row r="382" spans="1:14" x14ac:dyDescent="0.25">
      <c r="A382" t="str">
        <f>VLOOKUP(_xlfn.CONCAT(D382,E382,F382),'Mapping Table'!D:F,2,0)</f>
        <v>NBII</v>
      </c>
      <c r="B382" t="str">
        <f>VLOOKUP(_xlfn.CONCAT(D382,E382,F382),'Mapping Table'!D:F,3,0)</f>
        <v>OE</v>
      </c>
      <c r="C382" s="56" t="str">
        <f t="shared" si="5"/>
        <v>NBIIOE</v>
      </c>
      <c r="D382" s="2">
        <v>333407157839</v>
      </c>
      <c r="E382" t="s">
        <v>6</v>
      </c>
      <c r="F382" t="s">
        <v>354</v>
      </c>
      <c r="G382" t="str">
        <f>VLOOKUP(_xlfn.CONCAT(D382,E382,F382),'Mapping Table'!D:H,4,0)</f>
        <v>OE Microservices</v>
      </c>
      <c r="H382" t="str">
        <f>VLOOKUP(_xlfn.CONCAT(D382,E382,F382),'Mapping Table'!D:H,5,0)</f>
        <v>uat</v>
      </c>
      <c r="I382" s="3">
        <v>8.3778700000000005E-5</v>
      </c>
      <c r="J382" s="3">
        <v>5.0336700000000002E-5</v>
      </c>
      <c r="K382" s="3">
        <v>3.5657900000000003E-5</v>
      </c>
      <c r="L382" s="3">
        <v>7.7009199999999994E-5</v>
      </c>
      <c r="M382" s="3">
        <v>1.02317E-4</v>
      </c>
      <c r="N382" s="3">
        <v>5.1941499999999997E-5</v>
      </c>
    </row>
    <row r="383" spans="1:14" x14ac:dyDescent="0.25">
      <c r="A383" t="str">
        <f>VLOOKUP(_xlfn.CONCAT(D383,E383,F383),'Mapping Table'!D:F,2,0)</f>
        <v>NBII</v>
      </c>
      <c r="B383" t="str">
        <f>VLOOKUP(_xlfn.CONCAT(D383,E383,F383),'Mapping Table'!D:F,3,0)</f>
        <v>OE</v>
      </c>
      <c r="C383" s="56" t="str">
        <f t="shared" si="5"/>
        <v>NBIIOE</v>
      </c>
      <c r="D383" s="2">
        <v>333407157839</v>
      </c>
      <c r="E383" t="s">
        <v>6</v>
      </c>
      <c r="F383" t="s">
        <v>440</v>
      </c>
      <c r="G383" t="str">
        <f>VLOOKUP(_xlfn.CONCAT(D383,E383,F383),'Mapping Table'!D:H,4,0)</f>
        <v>Billing Query</v>
      </c>
      <c r="H383" t="str">
        <f>VLOOKUP(_xlfn.CONCAT(D383,E383,F383),'Mapping Table'!D:H,5,0)</f>
        <v>uat</v>
      </c>
      <c r="I383" s="3">
        <v>4.1777499999999998E-5</v>
      </c>
      <c r="J383" s="3">
        <v>3.8269999999999998E-5</v>
      </c>
      <c r="K383" s="3">
        <v>4.1907099999999997E-5</v>
      </c>
      <c r="L383" s="3">
        <v>2.2079999999999999E-5</v>
      </c>
      <c r="M383" s="3">
        <v>2.60349E-5</v>
      </c>
      <c r="N383" s="3">
        <v>2.2214399999999999E-5</v>
      </c>
    </row>
    <row r="384" spans="1:14" x14ac:dyDescent="0.25">
      <c r="A384" t="str">
        <f>VLOOKUP(_xlfn.CONCAT(D384,E384,F384),'Mapping Table'!D:F,2,0)</f>
        <v>NBII</v>
      </c>
      <c r="B384" t="str">
        <f>VLOOKUP(_xlfn.CONCAT(D384,E384,F384),'Mapping Table'!D:F,3,0)</f>
        <v>OE</v>
      </c>
      <c r="C384" s="56" t="str">
        <f t="shared" si="5"/>
        <v>NBIIOE</v>
      </c>
      <c r="D384" s="2">
        <v>333407157839</v>
      </c>
      <c r="E384" t="s">
        <v>6</v>
      </c>
      <c r="F384" t="s">
        <v>368</v>
      </c>
      <c r="G384" t="str">
        <f>VLOOKUP(_xlfn.CONCAT(D384,E384,F384),'Mapping Table'!D:H,4,0)</f>
        <v>OE Microservices</v>
      </c>
      <c r="H384" t="str">
        <f>VLOOKUP(_xlfn.CONCAT(D384,E384,F384),'Mapping Table'!D:H,5,0)</f>
        <v>uat</v>
      </c>
      <c r="I384" s="3">
        <v>1.2999999999999999E-5</v>
      </c>
      <c r="J384" s="3">
        <v>1.4E-5</v>
      </c>
      <c r="K384" s="3">
        <v>1.5999999999999999E-5</v>
      </c>
      <c r="L384" s="3">
        <v>2.2500000000000001E-5</v>
      </c>
      <c r="M384" s="3">
        <v>2.4000000000000001E-5</v>
      </c>
      <c r="N384" s="3">
        <v>2.4000000000000001E-5</v>
      </c>
    </row>
    <row r="385" spans="1:14" x14ac:dyDescent="0.25">
      <c r="A385" t="str">
        <f>VLOOKUP(_xlfn.CONCAT(D385,E385,F385),'Mapping Table'!D:F,2,0)</f>
        <v>NBII</v>
      </c>
      <c r="B385" t="str">
        <f>VLOOKUP(_xlfn.CONCAT(D385,E385,F385),'Mapping Table'!D:F,3,0)</f>
        <v>OE</v>
      </c>
      <c r="C385" s="56" t="str">
        <f t="shared" si="5"/>
        <v>NBIIOE</v>
      </c>
      <c r="D385" s="2">
        <v>333407157839</v>
      </c>
      <c r="E385" t="s">
        <v>6</v>
      </c>
      <c r="F385" t="s">
        <v>379</v>
      </c>
      <c r="G385" t="str">
        <f>VLOOKUP(_xlfn.CONCAT(D385,E385,F385),'Mapping Table'!D:H,4,0)</f>
        <v>BirthCert</v>
      </c>
      <c r="H385" t="str">
        <f>VLOOKUP(_xlfn.CONCAT(D385,E385,F385),'Mapping Table'!D:H,5,0)</f>
        <v>uat</v>
      </c>
      <c r="I385" s="3">
        <v>2.1133099999999999E-5</v>
      </c>
      <c r="J385" s="3">
        <v>1.2533399999999999E-5</v>
      </c>
      <c r="K385" s="3">
        <v>1.8500000000000001E-6</v>
      </c>
      <c r="L385" s="3">
        <v>1.11416E-5</v>
      </c>
      <c r="M385" s="3">
        <v>1.6200100000000001E-5</v>
      </c>
      <c r="N385" s="3">
        <v>1.13415E-5</v>
      </c>
    </row>
    <row r="386" spans="1:14" x14ac:dyDescent="0.25">
      <c r="A386" t="str">
        <f>VLOOKUP(_xlfn.CONCAT(D386,E386,F386),'Mapping Table'!D:F,2,0)</f>
        <v>NBII</v>
      </c>
      <c r="B386" t="str">
        <f>VLOOKUP(_xlfn.CONCAT(D386,E386,F386),'Mapping Table'!D:F,3,0)</f>
        <v>RELEASE MANAGEMENT</v>
      </c>
      <c r="C386" s="56" t="str">
        <f t="shared" ref="C386:C449" si="6">_xlfn.CONCAT(A386,B386)</f>
        <v>NBIIRELEASE MANAGEMENT</v>
      </c>
      <c r="D386" s="2">
        <v>678659000322</v>
      </c>
      <c r="E386" t="s">
        <v>10</v>
      </c>
      <c r="F386" t="s">
        <v>24</v>
      </c>
      <c r="G386" t="str">
        <f>VLOOKUP(_xlfn.CONCAT(D386,E386,F386),'Mapping Table'!D:H,4,0)</f>
        <v>Release Mgt</v>
      </c>
      <c r="H386" t="str">
        <f>VLOOKUP(_xlfn.CONCAT(D386,E386,F386),'Mapping Table'!D:H,5,0)</f>
        <v>adm</v>
      </c>
      <c r="I386" s="3">
        <v>859.73025619880002</v>
      </c>
      <c r="J386" s="3">
        <v>890.38309802209994</v>
      </c>
      <c r="K386" s="3">
        <v>926.49376872530001</v>
      </c>
      <c r="L386" s="3">
        <v>918.34081392370001</v>
      </c>
      <c r="M386" s="3">
        <v>953.32203422220005</v>
      </c>
      <c r="N386" s="3">
        <v>970.94271081459999</v>
      </c>
    </row>
    <row r="387" spans="1:14" x14ac:dyDescent="0.25">
      <c r="A387" t="str">
        <f>VLOOKUP(_xlfn.CONCAT(D387,E387,F387),'Mapping Table'!D:F,2,0)</f>
        <v>NBII</v>
      </c>
      <c r="B387" t="str">
        <f>VLOOKUP(_xlfn.CONCAT(D387,E387,F387),'Mapping Table'!D:F,3,0)</f>
        <v>ANALYTICS</v>
      </c>
      <c r="C387" s="56" t="str">
        <f t="shared" si="6"/>
        <v>NBIIANALYTICS</v>
      </c>
      <c r="D387" s="2">
        <v>269245834293</v>
      </c>
      <c r="E387" t="s">
        <v>17</v>
      </c>
      <c r="F387" t="s">
        <v>24</v>
      </c>
      <c r="G387" t="str">
        <f>VLOOKUP(_xlfn.CONCAT(D387,E387,F387),'Mapping Table'!D:H,4,0)</f>
        <v>Dataplatform</v>
      </c>
      <c r="H387" t="str">
        <f>VLOOKUP(_xlfn.CONCAT(D387,E387,F387),'Mapping Table'!D:H,5,0)</f>
        <v>Sandbox</v>
      </c>
      <c r="I387" s="3">
        <v>191.23289755159999</v>
      </c>
      <c r="J387" s="3">
        <v>298.05636248960002</v>
      </c>
      <c r="K387" s="3">
        <v>168.89742248549999</v>
      </c>
      <c r="L387" s="3">
        <v>167.0771274537</v>
      </c>
      <c r="M387" s="3">
        <v>168.52731660879999</v>
      </c>
      <c r="N387" s="3">
        <v>166.8973190028</v>
      </c>
    </row>
    <row r="388" spans="1:14" x14ac:dyDescent="0.25">
      <c r="A388" t="str">
        <f>VLOOKUP(_xlfn.CONCAT(D388,E388,F388),'Mapping Table'!D:F,2,0)</f>
        <v>NBII</v>
      </c>
      <c r="B388" t="str">
        <f>VLOOKUP(_xlfn.CONCAT(D388,E388,F388),'Mapping Table'!D:F,3,0)</f>
        <v>IT SHARED</v>
      </c>
      <c r="C388" s="56" t="str">
        <f t="shared" si="6"/>
        <v>NBIIIT SHARED</v>
      </c>
      <c r="D388" s="2">
        <v>632135074265</v>
      </c>
      <c r="E388" t="s">
        <v>11</v>
      </c>
      <c r="F388" t="s">
        <v>24</v>
      </c>
      <c r="G388" t="str">
        <f>VLOOKUP(_xlfn.CONCAT(D388,E388,F388),'Mapping Table'!D:H,4,0)</f>
        <v>IT Shared</v>
      </c>
      <c r="H388" t="str">
        <f>VLOOKUP(_xlfn.CONCAT(D388,E388,F388),'Mapping Table'!D:H,5,0)</f>
        <v>Sandbox</v>
      </c>
      <c r="I388" s="3">
        <v>1093.454620531</v>
      </c>
      <c r="J388" s="3">
        <v>1049.5051325365</v>
      </c>
      <c r="K388" s="3">
        <v>1075.1270798056</v>
      </c>
      <c r="L388" s="3">
        <v>1047.0958450528999</v>
      </c>
      <c r="M388" s="3">
        <v>1104.0115350905</v>
      </c>
      <c r="N388" s="3">
        <v>1025.1239360146001</v>
      </c>
    </row>
    <row r="389" spans="1:14" x14ac:dyDescent="0.25">
      <c r="A389" t="str">
        <f>VLOOKUP(_xlfn.CONCAT(D389,E389,F389),'Mapping Table'!D:F,2,0)</f>
        <v>NBII</v>
      </c>
      <c r="B389" t="str">
        <f>VLOOKUP(_xlfn.CONCAT(D389,E389,F389),'Mapping Table'!D:F,3,0)</f>
        <v>OE</v>
      </c>
      <c r="C389" s="56" t="str">
        <f t="shared" si="6"/>
        <v>NBIIOE</v>
      </c>
      <c r="D389" s="2">
        <v>948655100317</v>
      </c>
      <c r="E389" t="s">
        <v>14</v>
      </c>
      <c r="F389" t="s">
        <v>24</v>
      </c>
      <c r="G389" t="str">
        <f>VLOOKUP(_xlfn.CONCAT(D389,E389,F389),'Mapping Table'!D:H,4,0)</f>
        <v>Snaplogic</v>
      </c>
      <c r="H389" t="str">
        <f>VLOOKUP(_xlfn.CONCAT(D389,E389,F389),'Mapping Table'!D:H,5,0)</f>
        <v>Sandbox</v>
      </c>
      <c r="I389" s="3">
        <v>238.0584321959</v>
      </c>
      <c r="J389" s="3">
        <v>72.522929893599994</v>
      </c>
      <c r="K389" s="3">
        <v>73.647272606900003</v>
      </c>
      <c r="L389" s="3">
        <v>72.409579280299994</v>
      </c>
      <c r="M389" s="3">
        <v>73.625929513100004</v>
      </c>
      <c r="N389" s="3">
        <v>73.240505004300005</v>
      </c>
    </row>
    <row r="390" spans="1:14" x14ac:dyDescent="0.25">
      <c r="A390" t="str">
        <f>VLOOKUP(_xlfn.CONCAT(D390,E390,F390),'Mapping Table'!D:F,2,0)</f>
        <v>NBII</v>
      </c>
      <c r="B390" t="str">
        <f>VLOOKUP(_xlfn.CONCAT(D390,E390,F390),'Mapping Table'!D:F,3,0)</f>
        <v>OE</v>
      </c>
      <c r="C390" s="56" t="str">
        <f t="shared" si="6"/>
        <v>NBIIOE</v>
      </c>
      <c r="D390" s="2">
        <v>199127244535</v>
      </c>
      <c r="E390" t="s">
        <v>18</v>
      </c>
      <c r="F390" t="s">
        <v>24</v>
      </c>
      <c r="G390" t="str">
        <f>VLOOKUP(_xlfn.CONCAT(D390,E390,F390),'Mapping Table'!D:H,4,0)</f>
        <v>OE Sonalake</v>
      </c>
      <c r="H390" t="str">
        <f>VLOOKUP(_xlfn.CONCAT(D390,E390,F390),'Mapping Table'!D:H,5,0)</f>
        <v>Sandbox</v>
      </c>
      <c r="I390" s="3">
        <v>46.786975583699999</v>
      </c>
      <c r="J390" s="3">
        <v>45.355963151300003</v>
      </c>
      <c r="K390" s="3">
        <v>46.600924714599998</v>
      </c>
      <c r="L390" s="3">
        <v>44.937658972999998</v>
      </c>
      <c r="M390" s="3">
        <v>45.761145015899999</v>
      </c>
      <c r="N390" s="3">
        <v>59.870644480499998</v>
      </c>
    </row>
    <row r="391" spans="1:14" x14ac:dyDescent="0.25">
      <c r="A391" t="str">
        <f>VLOOKUP(_xlfn.CONCAT(D391,E391,F391),'Mapping Table'!D:F,2,0)</f>
        <v>NBII</v>
      </c>
      <c r="B391" t="str">
        <f>VLOOKUP(_xlfn.CONCAT(D391,E391,F391),'Mapping Table'!D:F,3,0)</f>
        <v>OE</v>
      </c>
      <c r="C391" s="56" t="str">
        <f t="shared" si="6"/>
        <v>NBIIOE</v>
      </c>
      <c r="D391" s="2">
        <v>108511413647</v>
      </c>
      <c r="E391" t="s">
        <v>429</v>
      </c>
      <c r="F391" t="s">
        <v>24</v>
      </c>
      <c r="G391" t="str">
        <f>VLOOKUP(_xlfn.CONCAT(D391,E391,F391),'Mapping Table'!D:H,4,0)</f>
        <v>OE Sonalake</v>
      </c>
      <c r="H391" t="str">
        <f>VLOOKUP(_xlfn.CONCAT(D391,E391,F391),'Mapping Table'!D:H,5,0)</f>
        <v>Sandbox</v>
      </c>
      <c r="I391" s="3">
        <v>2400.4476023740999</v>
      </c>
      <c r="J391" s="3">
        <v>2136.5306238306998</v>
      </c>
      <c r="K391" s="3">
        <v>2091.5724097522998</v>
      </c>
      <c r="L391" s="3">
        <v>2068.4366875899</v>
      </c>
      <c r="M391" s="3">
        <v>2162.9843886546</v>
      </c>
      <c r="N391" s="3">
        <v>2217.1371361467</v>
      </c>
    </row>
    <row r="392" spans="1:14" x14ac:dyDescent="0.25">
      <c r="A392" t="str">
        <f>VLOOKUP(_xlfn.CONCAT(D392,E392,F392),'Mapping Table'!D:F,2,0)</f>
        <v>NBII</v>
      </c>
      <c r="B392" t="str">
        <f>VLOOKUP(_xlfn.CONCAT(D392,E392,F392),'Mapping Table'!D:F,3,0)</f>
        <v>OE</v>
      </c>
      <c r="C392" s="56" t="str">
        <f t="shared" si="6"/>
        <v>NBIIOE</v>
      </c>
      <c r="D392" s="2">
        <v>108511413647</v>
      </c>
      <c r="E392" t="s">
        <v>429</v>
      </c>
      <c r="F392" t="s">
        <v>307</v>
      </c>
      <c r="G392" t="str">
        <f>VLOOKUP(_xlfn.CONCAT(D392,E392,F392),'Mapping Table'!D:H,4,0)</f>
        <v>CCB Adapter</v>
      </c>
      <c r="H392" t="str">
        <f>VLOOKUP(_xlfn.CONCAT(D392,E392,F392),'Mapping Table'!D:H,5,0)</f>
        <v>Sandbox</v>
      </c>
      <c r="I392" s="3">
        <v>2.0860271999999999E-3</v>
      </c>
      <c r="J392" s="3">
        <v>2.0860560000000002E-3</v>
      </c>
      <c r="K392" s="3">
        <v>2.0860271999999999E-3</v>
      </c>
      <c r="L392" s="3">
        <v>2.0860560000000002E-3</v>
      </c>
      <c r="M392" s="3">
        <v>2.0860271999999999E-3</v>
      </c>
      <c r="N392" s="3">
        <v>2.0860271999999999E-3</v>
      </c>
    </row>
    <row r="393" spans="1:14" x14ac:dyDescent="0.25">
      <c r="A393" t="str">
        <f>VLOOKUP(_xlfn.CONCAT(D393,E393,F393),'Mapping Table'!D:F,2,0)</f>
        <v>NBII</v>
      </c>
      <c r="B393" t="str">
        <f>VLOOKUP(_xlfn.CONCAT(D393,E393,F393),'Mapping Table'!D:F,3,0)</f>
        <v>OE</v>
      </c>
      <c r="C393" s="56" t="str">
        <f t="shared" si="6"/>
        <v>NBIIOE</v>
      </c>
      <c r="D393" s="2">
        <v>108511413647</v>
      </c>
      <c r="E393" t="s">
        <v>429</v>
      </c>
      <c r="F393" t="s">
        <v>308</v>
      </c>
      <c r="G393" t="str">
        <f>VLOOKUP(_xlfn.CONCAT(D393,E393,F393),'Mapping Table'!D:H,4,0)</f>
        <v>CCB</v>
      </c>
      <c r="H393" t="str">
        <f>VLOOKUP(_xlfn.CONCAT(D393,E393,F393),'Mapping Table'!D:H,5,0)</f>
        <v>Sandbox</v>
      </c>
      <c r="I393" s="3">
        <v>2.0389319999999998E-3</v>
      </c>
      <c r="J393" s="3">
        <v>2.0388960000000001E-3</v>
      </c>
      <c r="K393" s="3">
        <v>2.0389319999999998E-3</v>
      </c>
      <c r="L393" s="3">
        <v>2.0388960000000001E-3</v>
      </c>
      <c r="M393" s="3">
        <v>2.0389319999999998E-3</v>
      </c>
      <c r="N393" s="3">
        <v>2.0389319999999998E-3</v>
      </c>
    </row>
    <row r="394" spans="1:14" x14ac:dyDescent="0.25">
      <c r="A394" t="str">
        <f>VLOOKUP(_xlfn.CONCAT(D394,E394,F394),'Mapping Table'!D:F,2,0)</f>
        <v>NBII</v>
      </c>
      <c r="B394" t="str">
        <f>VLOOKUP(_xlfn.CONCAT(D394,E394,F394),'Mapping Table'!D:F,3,0)</f>
        <v>IT SHARED</v>
      </c>
      <c r="C394" s="56" t="str">
        <f t="shared" si="6"/>
        <v>NBIIIT SHARED</v>
      </c>
      <c r="D394" s="2">
        <v>124330369745</v>
      </c>
      <c r="E394" t="s">
        <v>13</v>
      </c>
      <c r="F394" t="s">
        <v>24</v>
      </c>
      <c r="G394" t="str">
        <f>VLOOKUP(_xlfn.CONCAT(D394,E394,F394),'Mapping Table'!D:H,4,0)</f>
        <v>IT Shared</v>
      </c>
      <c r="H394" t="str">
        <f>VLOOKUP(_xlfn.CONCAT(D394,E394,F394),'Mapping Table'!D:H,5,0)</f>
        <v>adm</v>
      </c>
      <c r="I394" s="3">
        <v>972.24098993320001</v>
      </c>
      <c r="J394" s="3">
        <v>941.72834546980005</v>
      </c>
      <c r="K394" s="3">
        <v>939.16495993449996</v>
      </c>
      <c r="L394" s="3">
        <v>903.78284421349997</v>
      </c>
      <c r="M394" s="3">
        <v>933.71944188110001</v>
      </c>
      <c r="N394" s="3">
        <v>931.94875747380001</v>
      </c>
    </row>
    <row r="395" spans="1:14" x14ac:dyDescent="0.25">
      <c r="A395" t="str">
        <f>VLOOKUP(_xlfn.CONCAT(D395,E395,F395),'Mapping Table'!D:F,2,0)</f>
        <v>NBII</v>
      </c>
      <c r="B395" t="str">
        <f>VLOOKUP(_xlfn.CONCAT(D395,E395,F395),'Mapping Table'!D:F,3,0)</f>
        <v>IT SHARED</v>
      </c>
      <c r="C395" s="56" t="str">
        <f t="shared" si="6"/>
        <v>NBIIIT SHARED</v>
      </c>
      <c r="D395" s="2">
        <v>124330369745</v>
      </c>
      <c r="E395" t="s">
        <v>13</v>
      </c>
      <c r="F395" t="s">
        <v>27</v>
      </c>
      <c r="G395" t="str">
        <f>VLOOKUP(_xlfn.CONCAT(D395,E395,F395),'Mapping Table'!D:H,4,0)</f>
        <v>IT Shared</v>
      </c>
      <c r="H395" t="str">
        <f>VLOOKUP(_xlfn.CONCAT(D395,E395,F395),'Mapping Table'!D:H,5,0)</f>
        <v>shr</v>
      </c>
      <c r="I395" s="3">
        <v>300.64085803199998</v>
      </c>
      <c r="J395" s="3">
        <v>333.78318050529998</v>
      </c>
      <c r="K395" s="3">
        <v>284.02739502729997</v>
      </c>
      <c r="L395" s="3">
        <v>270.8566037274</v>
      </c>
      <c r="M395" s="3">
        <v>269.82601817879998</v>
      </c>
      <c r="N395" s="3">
        <v>271.732812131</v>
      </c>
    </row>
    <row r="396" spans="1:14" x14ac:dyDescent="0.25">
      <c r="A396" t="str">
        <f>VLOOKUP(_xlfn.CONCAT(D396,E396,F396),'Mapping Table'!D:F,2,0)</f>
        <v>NBII</v>
      </c>
      <c r="B396" t="str">
        <f>VLOOKUP(_xlfn.CONCAT(D396,E396,F396),'Mapping Table'!D:F,3,0)</f>
        <v>IT SHARED</v>
      </c>
      <c r="C396" s="56" t="str">
        <f t="shared" si="6"/>
        <v>NBIIIT SHARED</v>
      </c>
      <c r="D396" s="2">
        <v>124330369745</v>
      </c>
      <c r="E396" t="s">
        <v>13</v>
      </c>
      <c r="F396" t="s">
        <v>135</v>
      </c>
      <c r="G396" t="str">
        <f>VLOOKUP(_xlfn.CONCAT(D396,E396,F396),'Mapping Table'!D:H,4,0)</f>
        <v>IT Shared</v>
      </c>
      <c r="H396" t="str">
        <f>VLOOKUP(_xlfn.CONCAT(D396,E396,F396),'Mapping Table'!D:H,5,0)</f>
        <v>adm</v>
      </c>
      <c r="I396" s="3">
        <v>83.290547542799999</v>
      </c>
      <c r="J396" s="3">
        <v>80.979271241399999</v>
      </c>
      <c r="K396" s="3">
        <v>84.429183449000007</v>
      </c>
      <c r="L396" s="3">
        <v>80.060790946699996</v>
      </c>
      <c r="M396" s="3">
        <v>81.426462629</v>
      </c>
      <c r="N396" s="3">
        <v>81.427321438600003</v>
      </c>
    </row>
    <row r="397" spans="1:14" x14ac:dyDescent="0.25">
      <c r="A397" t="str">
        <f>VLOOKUP(_xlfn.CONCAT(D397,E397,F397),'Mapping Table'!D:F,2,0)</f>
        <v>NBII</v>
      </c>
      <c r="B397" t="str">
        <f>VLOOKUP(_xlfn.CONCAT(D397,E397,F397),'Mapping Table'!D:F,3,0)</f>
        <v>OE</v>
      </c>
      <c r="C397" s="56" t="str">
        <f t="shared" si="6"/>
        <v>NBIIOE</v>
      </c>
      <c r="D397" s="2">
        <v>124330369745</v>
      </c>
      <c r="E397" t="s">
        <v>13</v>
      </c>
      <c r="F397" t="s">
        <v>231</v>
      </c>
      <c r="G397" t="str">
        <f>VLOOKUP(_xlfn.CONCAT(D397,E397,F397),'Mapping Table'!D:H,4,0)</f>
        <v>OE Miscellaneous</v>
      </c>
      <c r="H397" t="str">
        <f>VLOOKUP(_xlfn.CONCAT(D397,E397,F397),'Mapping Table'!D:H,5,0)</f>
        <v>ioe</v>
      </c>
      <c r="I397" s="3">
        <v>7.3146158375999999</v>
      </c>
      <c r="J397" s="3">
        <v>7.3146160079999998</v>
      </c>
      <c r="K397" s="3">
        <v>7.3146158375999999</v>
      </c>
      <c r="L397" s="3">
        <v>7.3146160079999998</v>
      </c>
      <c r="M397" s="3">
        <v>7.3146158375999999</v>
      </c>
      <c r="N397" s="3">
        <v>7.3146158375999999</v>
      </c>
    </row>
    <row r="398" spans="1:14" x14ac:dyDescent="0.25">
      <c r="A398" t="str">
        <f>VLOOKUP(_xlfn.CONCAT(D398,E398,F398),'Mapping Table'!D:F,2,0)</f>
        <v>NBID</v>
      </c>
      <c r="B398" t="str">
        <f>VLOOKUP(_xlfn.CONCAT(D398,E398,F398),'Mapping Table'!D:F,3,0)</f>
        <v>DHUB</v>
      </c>
      <c r="C398" s="56" t="str">
        <f t="shared" si="6"/>
        <v>NBIDDHUB</v>
      </c>
      <c r="D398" s="2">
        <v>124330369745</v>
      </c>
      <c r="E398" t="s">
        <v>13</v>
      </c>
      <c r="F398" t="s">
        <v>250</v>
      </c>
      <c r="G398" t="str">
        <f>VLOOKUP(_xlfn.CONCAT(D398,E398,F398),'Mapping Table'!D:H,4,0)</f>
        <v>DHUB</v>
      </c>
      <c r="H398" t="str">
        <f>VLOOKUP(_xlfn.CONCAT(D398,E398,F398),'Mapping Table'!D:H,5,0)</f>
        <v>prd</v>
      </c>
      <c r="I398" s="3">
        <v>0.3853799463</v>
      </c>
      <c r="J398" s="3">
        <v>1.5602169770000001</v>
      </c>
      <c r="K398" s="3">
        <v>1.1050970908</v>
      </c>
      <c r="L398" s="3">
        <v>1.1250632953999999</v>
      </c>
      <c r="M398" s="3">
        <v>1.0552667724</v>
      </c>
      <c r="N398" s="3">
        <v>1.055908E-4</v>
      </c>
    </row>
    <row r="399" spans="1:14" x14ac:dyDescent="0.25">
      <c r="A399" t="str">
        <f>VLOOKUP(_xlfn.CONCAT(D399,E399,F399),'Mapping Table'!D:F,2,0)</f>
        <v>NBII</v>
      </c>
      <c r="B399" t="str">
        <f>VLOOKUP(_xlfn.CONCAT(D399,E399,F399),'Mapping Table'!D:F,3,0)</f>
        <v>OE</v>
      </c>
      <c r="C399" s="56" t="str">
        <f t="shared" si="6"/>
        <v>NBIIOE</v>
      </c>
      <c r="D399" s="2">
        <v>124330369745</v>
      </c>
      <c r="E399" t="s">
        <v>13</v>
      </c>
      <c r="F399" t="s">
        <v>25</v>
      </c>
      <c r="G399" t="str">
        <f>VLOOKUP(_xlfn.CONCAT(D399,E399,F399),'Mapping Table'!D:H,4,0)</f>
        <v>GE SW</v>
      </c>
      <c r="H399" t="str">
        <f>VLOOKUP(_xlfn.CONCAT(D399,E399,F399),'Mapping Table'!D:H,5,0)</f>
        <v>prd</v>
      </c>
      <c r="I399" s="3">
        <v>1.07</v>
      </c>
      <c r="J399" s="3">
        <v>1.0249999999999999</v>
      </c>
      <c r="K399" s="3">
        <v>3.0649999999999999</v>
      </c>
      <c r="L399" s="3">
        <v>0</v>
      </c>
      <c r="M399" s="3">
        <v>0</v>
      </c>
      <c r="N399" s="3">
        <v>0</v>
      </c>
    </row>
    <row r="400" spans="1:14" x14ac:dyDescent="0.25">
      <c r="A400" t="str">
        <f>VLOOKUP(_xlfn.CONCAT(D400,E400,F400),'Mapping Table'!D:F,2,0)</f>
        <v>NBII</v>
      </c>
      <c r="B400" t="str">
        <f>VLOOKUP(_xlfn.CONCAT(D400,E400,F400),'Mapping Table'!D:F,3,0)</f>
        <v>MARKETING</v>
      </c>
      <c r="C400" s="56" t="str">
        <f t="shared" si="6"/>
        <v>NBIIMARKETING</v>
      </c>
      <c r="D400" s="2">
        <v>124330369745</v>
      </c>
      <c r="E400" t="s">
        <v>13</v>
      </c>
      <c r="F400" t="s">
        <v>255</v>
      </c>
      <c r="G400" t="str">
        <f>VLOOKUP(_xlfn.CONCAT(D400,E400,F400),'Mapping Table'!D:H,4,0)</f>
        <v>Public Portal</v>
      </c>
      <c r="H400" t="str">
        <f>VLOOKUP(_xlfn.CONCAT(D400,E400,F400),'Mapping Table'!D:H,5,0)</f>
        <v>shr</v>
      </c>
      <c r="I400" s="3">
        <v>2.5999999999999998E-5</v>
      </c>
      <c r="J400" s="3">
        <v>1.050028</v>
      </c>
      <c r="K400" s="3">
        <v>1.000032</v>
      </c>
      <c r="L400" s="3">
        <v>1.1350450000000001</v>
      </c>
      <c r="M400" s="3">
        <v>1.000048</v>
      </c>
      <c r="N400" s="3">
        <v>4.8000000000000001E-5</v>
      </c>
    </row>
    <row r="401" spans="1:14" x14ac:dyDescent="0.25">
      <c r="A401" t="str">
        <f>VLOOKUP(_xlfn.CONCAT(D401,E401,F401),'Mapping Table'!D:F,2,0)</f>
        <v>NBII</v>
      </c>
      <c r="B401" t="str">
        <f>VLOOKUP(_xlfn.CONCAT(D401,E401,F401),'Mapping Table'!D:F,3,0)</f>
        <v>IT SHARED</v>
      </c>
      <c r="C401" s="56" t="str">
        <f t="shared" si="6"/>
        <v>NBIIIT SHARED</v>
      </c>
      <c r="D401" s="2">
        <v>124330369745</v>
      </c>
      <c r="E401" t="s">
        <v>13</v>
      </c>
      <c r="F401" t="s">
        <v>254</v>
      </c>
      <c r="G401" t="str">
        <f>VLOOKUP(_xlfn.CONCAT(D401,E401,F401),'Mapping Table'!D:H,4,0)</f>
        <v>IT Shared</v>
      </c>
      <c r="H401" t="str">
        <f>VLOOKUP(_xlfn.CONCAT(D401,E401,F401),'Mapping Table'!D:H,5,0)</f>
        <v>adm</v>
      </c>
      <c r="I401" s="3">
        <v>0.68977036079999998</v>
      </c>
      <c r="J401" s="3">
        <v>0.68977036800000002</v>
      </c>
      <c r="K401" s="3">
        <v>0.68977036079999998</v>
      </c>
      <c r="L401" s="3">
        <v>0.68977036800000002</v>
      </c>
      <c r="M401" s="3">
        <v>0.68977036079999998</v>
      </c>
      <c r="N401" s="3">
        <v>0.68977036079999998</v>
      </c>
    </row>
    <row r="402" spans="1:14" x14ac:dyDescent="0.25">
      <c r="A402" t="str">
        <f>VLOOKUP(_xlfn.CONCAT(D402,E402,F402),'Mapping Table'!D:F,2,0)</f>
        <v>NBII</v>
      </c>
      <c r="B402" t="str">
        <f>VLOOKUP(_xlfn.CONCAT(D402,E402,F402),'Mapping Table'!D:F,3,0)</f>
        <v>OE</v>
      </c>
      <c r="C402" s="56" t="str">
        <f t="shared" si="6"/>
        <v>NBIIOE</v>
      </c>
      <c r="D402" s="2">
        <v>124330369745</v>
      </c>
      <c r="E402" t="s">
        <v>13</v>
      </c>
      <c r="F402" t="s">
        <v>253</v>
      </c>
      <c r="G402" t="str">
        <f>VLOOKUP(_xlfn.CONCAT(D402,E402,F402),'Mapping Table'!D:H,4,0)</f>
        <v>GE SW</v>
      </c>
      <c r="H402" t="str">
        <f>VLOOKUP(_xlfn.CONCAT(D402,E402,F402),'Mapping Table'!D:H,5,0)</f>
        <v>ioe</v>
      </c>
      <c r="I402" s="3">
        <v>2.0550519999999999</v>
      </c>
      <c r="J402" s="3">
        <v>1.015056</v>
      </c>
      <c r="K402" s="3">
        <v>1.0600639999999999</v>
      </c>
      <c r="L402" s="3">
        <v>9.0000000000000006E-5</v>
      </c>
      <c r="M402" s="3">
        <v>9.6000000000000002E-5</v>
      </c>
      <c r="N402" s="3">
        <v>9.6000000000000002E-5</v>
      </c>
    </row>
    <row r="403" spans="1:14" x14ac:dyDescent="0.25">
      <c r="A403" t="str">
        <f>VLOOKUP(_xlfn.CONCAT(D403,E403,F403),'Mapping Table'!D:F,2,0)</f>
        <v>NBID</v>
      </c>
      <c r="B403" t="str">
        <f>VLOOKUP(_xlfn.CONCAT(D403,E403,F403),'Mapping Table'!D:F,3,0)</f>
        <v>DESIGN</v>
      </c>
      <c r="C403" s="56" t="str">
        <f t="shared" si="6"/>
        <v>NBIDDESIGN</v>
      </c>
      <c r="D403" s="2">
        <v>124330369745</v>
      </c>
      <c r="E403" t="s">
        <v>13</v>
      </c>
      <c r="F403" t="s">
        <v>256</v>
      </c>
      <c r="G403" t="str">
        <f>VLOOKUP(_xlfn.CONCAT(D403,E403,F403),'Mapping Table'!D:H,4,0)</f>
        <v>Arcgis</v>
      </c>
      <c r="H403" t="str">
        <f>VLOOKUP(_xlfn.CONCAT(D403,E403,F403),'Mapping Table'!D:H,5,0)</f>
        <v>prd</v>
      </c>
      <c r="I403" s="3">
        <v>1.2999999999999999E-5</v>
      </c>
      <c r="J403" s="3">
        <v>1.0150140000000001</v>
      </c>
      <c r="K403" s="3">
        <v>1.010016</v>
      </c>
      <c r="L403" s="3">
        <v>1.0250224999999999</v>
      </c>
      <c r="M403" s="3">
        <v>2.4000000000000001E-5</v>
      </c>
      <c r="N403" s="3">
        <v>1.000024</v>
      </c>
    </row>
    <row r="404" spans="1:14" x14ac:dyDescent="0.25">
      <c r="A404" t="str">
        <f>VLOOKUP(_xlfn.CONCAT(D404,E404,F404),'Mapping Table'!D:F,2,0)</f>
        <v>NBII</v>
      </c>
      <c r="B404" t="str">
        <f>VLOOKUP(_xlfn.CONCAT(D404,E404,F404),'Mapping Table'!D:F,3,0)</f>
        <v>OE</v>
      </c>
      <c r="C404" s="56" t="str">
        <f t="shared" si="6"/>
        <v>NBIIOE</v>
      </c>
      <c r="D404" s="2">
        <v>124330369745</v>
      </c>
      <c r="E404" t="s">
        <v>13</v>
      </c>
      <c r="F404" t="s">
        <v>259</v>
      </c>
      <c r="G404" t="str">
        <f>VLOOKUP(_xlfn.CONCAT(D404,E404,F404),'Mapping Table'!D:H,4,0)</f>
        <v>SP Portal</v>
      </c>
      <c r="H404" t="str">
        <f>VLOOKUP(_xlfn.CONCAT(D404,E404,F404),'Mapping Table'!D:H,5,0)</f>
        <v>ioe</v>
      </c>
      <c r="I404" s="3">
        <v>1.0150129999999999</v>
      </c>
      <c r="J404" s="3">
        <v>1.020014</v>
      </c>
      <c r="K404" s="3">
        <v>1.0150159999999999</v>
      </c>
      <c r="L404" s="3">
        <v>1.0000225</v>
      </c>
      <c r="M404" s="3">
        <v>2.4000000000000001E-5</v>
      </c>
      <c r="N404" s="3">
        <v>2.4000000000000001E-5</v>
      </c>
    </row>
    <row r="405" spans="1:14" x14ac:dyDescent="0.25">
      <c r="A405" t="str">
        <f>VLOOKUP(_xlfn.CONCAT(D405,E405,F405),'Mapping Table'!D:F,2,0)</f>
        <v>NBII</v>
      </c>
      <c r="B405" t="str">
        <f>VLOOKUP(_xlfn.CONCAT(D405,E405,F405),'Mapping Table'!D:F,3,0)</f>
        <v>DECC</v>
      </c>
      <c r="C405" s="56" t="str">
        <f t="shared" si="6"/>
        <v>NBIIDECC</v>
      </c>
      <c r="D405" s="2">
        <v>124330369745</v>
      </c>
      <c r="E405" t="s">
        <v>13</v>
      </c>
      <c r="F405" t="s">
        <v>98</v>
      </c>
      <c r="G405" t="str">
        <f>VLOOKUP(_xlfn.CONCAT(D405,E405,F405),'Mapping Table'!D:H,4,0)</f>
        <v>SecurePortal</v>
      </c>
      <c r="H405" t="str">
        <f>VLOOKUP(_xlfn.CONCAT(D405,E405,F405),'Mapping Table'!D:H,5,0)</f>
        <v>prd</v>
      </c>
      <c r="I405" s="3">
        <v>1.010013</v>
      </c>
      <c r="J405" s="3">
        <v>1.0050140000000001</v>
      </c>
      <c r="K405" s="3">
        <v>1.000016</v>
      </c>
      <c r="L405" s="3">
        <v>1.0000225</v>
      </c>
      <c r="M405" s="3">
        <v>2.4000000000000001E-5</v>
      </c>
      <c r="N405" s="3">
        <v>2.4000000000000001E-5</v>
      </c>
    </row>
    <row r="406" spans="1:14" x14ac:dyDescent="0.25">
      <c r="A406" t="str">
        <f>VLOOKUP(_xlfn.CONCAT(D406,E406,F406),'Mapping Table'!D:F,2,0)</f>
        <v>NBII</v>
      </c>
      <c r="B406" t="str">
        <f>VLOOKUP(_xlfn.CONCAT(D406,E406,F406),'Mapping Table'!D:F,3,0)</f>
        <v>OE</v>
      </c>
      <c r="C406" s="56" t="str">
        <f t="shared" si="6"/>
        <v>NBIIOE</v>
      </c>
      <c r="D406" s="2">
        <v>124330369745</v>
      </c>
      <c r="E406" t="s">
        <v>13</v>
      </c>
      <c r="F406" t="s">
        <v>439</v>
      </c>
      <c r="G406" t="str">
        <f>VLOOKUP(_xlfn.CONCAT(D406,E406,F406),'Mapping Table'!D:H,4,0)</f>
        <v>BirthCert</v>
      </c>
      <c r="H406" t="str">
        <f>VLOOKUP(_xlfn.CONCAT(D406,E406,F406),'Mapping Table'!D:H,5,0)</f>
        <v>ioe</v>
      </c>
      <c r="I406" s="3">
        <v>1.04</v>
      </c>
      <c r="J406" s="3">
        <v>1.02</v>
      </c>
      <c r="K406" s="3">
        <v>0</v>
      </c>
      <c r="L406" s="3">
        <v>0</v>
      </c>
      <c r="M406" s="3">
        <v>0</v>
      </c>
      <c r="N406" s="3">
        <v>0</v>
      </c>
    </row>
    <row r="407" spans="1:14" x14ac:dyDescent="0.25">
      <c r="A407" t="str">
        <f>VLOOKUP(_xlfn.CONCAT(D407,E407,F407),'Mapping Table'!D:F,2,0)</f>
        <v>NBII</v>
      </c>
      <c r="B407" t="str">
        <f>VLOOKUP(_xlfn.CONCAT(D407,E407,F407),'Mapping Table'!D:F,3,0)</f>
        <v>OE</v>
      </c>
      <c r="C407" s="56" t="str">
        <f t="shared" si="6"/>
        <v>NBIIOE</v>
      </c>
      <c r="D407" s="2">
        <v>124330369745</v>
      </c>
      <c r="E407" t="s">
        <v>13</v>
      </c>
      <c r="F407" t="s">
        <v>192</v>
      </c>
      <c r="G407" t="str">
        <f>VLOOKUP(_xlfn.CONCAT(D407,E407,F407),'Mapping Table'!D:H,4,0)</f>
        <v>MTLS</v>
      </c>
      <c r="H407" t="str">
        <f>VLOOKUP(_xlfn.CONCAT(D407,E407,F407),'Mapping Table'!D:H,5,0)</f>
        <v>ioe</v>
      </c>
      <c r="I407" s="3">
        <v>1.04</v>
      </c>
      <c r="J407" s="3">
        <v>1.02</v>
      </c>
      <c r="K407" s="3">
        <v>0</v>
      </c>
      <c r="L407" s="3">
        <v>0</v>
      </c>
      <c r="M407" s="3">
        <v>0</v>
      </c>
      <c r="N407" s="3">
        <v>0</v>
      </c>
    </row>
    <row r="408" spans="1:14" x14ac:dyDescent="0.25">
      <c r="A408" t="str">
        <f>VLOOKUP(_xlfn.CONCAT(D408,E408,F408),'Mapping Table'!D:F,2,0)</f>
        <v>NBII</v>
      </c>
      <c r="B408" t="str">
        <f>VLOOKUP(_xlfn.CONCAT(D408,E408,F408),'Mapping Table'!D:F,3,0)</f>
        <v>IT OPERATIONS</v>
      </c>
      <c r="C408" s="56" t="str">
        <f t="shared" si="6"/>
        <v>NBIIIT OPERATIONS</v>
      </c>
      <c r="D408" s="2">
        <v>124330369745</v>
      </c>
      <c r="E408" t="s">
        <v>13</v>
      </c>
      <c r="F408" t="s">
        <v>127</v>
      </c>
      <c r="G408" t="str">
        <f>VLOOKUP(_xlfn.CONCAT(D408,E408,F408),'Mapping Table'!D:H,4,0)</f>
        <v>OE Support</v>
      </c>
      <c r="H408" t="str">
        <f>VLOOKUP(_xlfn.CONCAT(D408,E408,F408),'Mapping Table'!D:H,5,0)</f>
        <v>dev</v>
      </c>
      <c r="I408" s="3">
        <v>0</v>
      </c>
      <c r="J408" s="3">
        <v>1.06</v>
      </c>
      <c r="K408" s="3">
        <v>1</v>
      </c>
      <c r="L408" s="3">
        <v>0</v>
      </c>
      <c r="M408" s="3">
        <v>0</v>
      </c>
      <c r="N408" s="3">
        <v>0</v>
      </c>
    </row>
    <row r="409" spans="1:14" x14ac:dyDescent="0.25">
      <c r="A409" t="str">
        <f>VLOOKUP(_xlfn.CONCAT(D409,E409,F409),'Mapping Table'!D:F,2,0)</f>
        <v>NBII</v>
      </c>
      <c r="B409" t="str">
        <f>VLOOKUP(_xlfn.CONCAT(D409,E409,F409),'Mapping Table'!D:F,3,0)</f>
        <v>MARKETING</v>
      </c>
      <c r="C409" s="56" t="str">
        <f t="shared" si="6"/>
        <v>NBIIMARKETING</v>
      </c>
      <c r="D409" s="2">
        <v>124330369745</v>
      </c>
      <c r="E409" t="s">
        <v>13</v>
      </c>
      <c r="F409" t="s">
        <v>137</v>
      </c>
      <c r="G409" t="str">
        <f>VLOOKUP(_xlfn.CONCAT(D409,E409,F409),'Mapping Table'!D:H,4,0)</f>
        <v>Public Portal</v>
      </c>
      <c r="H409" t="str">
        <f>VLOOKUP(_xlfn.CONCAT(D409,E409,F409),'Mapping Table'!D:H,5,0)</f>
        <v>ioe</v>
      </c>
      <c r="I409" s="3">
        <v>1.0000260000000001</v>
      </c>
      <c r="J409" s="3">
        <v>1.05</v>
      </c>
      <c r="K409" s="3">
        <v>0</v>
      </c>
      <c r="L409" s="3">
        <v>0</v>
      </c>
      <c r="M409" s="3">
        <v>0</v>
      </c>
      <c r="N409" s="3">
        <v>0</v>
      </c>
    </row>
    <row r="410" spans="1:14" x14ac:dyDescent="0.25">
      <c r="A410" t="str">
        <f>VLOOKUP(_xlfn.CONCAT(D410,E410,F410),'Mapping Table'!D:F,2,0)</f>
        <v>NBII</v>
      </c>
      <c r="B410" t="str">
        <f>VLOOKUP(_xlfn.CONCAT(D410,E410,F410),'Mapping Table'!D:F,3,0)</f>
        <v>MARKETING</v>
      </c>
      <c r="C410" s="56" t="str">
        <f t="shared" si="6"/>
        <v>NBIIMARKETING</v>
      </c>
      <c r="D410" s="2">
        <v>124330369745</v>
      </c>
      <c r="E410" t="s">
        <v>13</v>
      </c>
      <c r="F410" t="s">
        <v>140</v>
      </c>
      <c r="G410" t="str">
        <f>VLOOKUP(_xlfn.CONCAT(D410,E410,F410),'Mapping Table'!D:H,4,0)</f>
        <v>Public Portal</v>
      </c>
      <c r="H410" t="str">
        <f>VLOOKUP(_xlfn.CONCAT(D410,E410,F410),'Mapping Table'!D:H,5,0)</f>
        <v>spi</v>
      </c>
      <c r="I410" s="3">
        <v>1.02</v>
      </c>
      <c r="J410" s="3">
        <v>1.02</v>
      </c>
      <c r="K410" s="3">
        <v>0</v>
      </c>
      <c r="L410" s="3">
        <v>0</v>
      </c>
      <c r="M410" s="3">
        <v>0</v>
      </c>
      <c r="N410" s="3">
        <v>0</v>
      </c>
    </row>
    <row r="411" spans="1:14" x14ac:dyDescent="0.25">
      <c r="A411" t="str">
        <f>VLOOKUP(_xlfn.CONCAT(D411,E411,F411),'Mapping Table'!D:F,2,0)</f>
        <v>NBII</v>
      </c>
      <c r="B411" t="str">
        <f>VLOOKUP(_xlfn.CONCAT(D411,E411,F411),'Mapping Table'!D:F,3,0)</f>
        <v>MARKETING</v>
      </c>
      <c r="C411" s="56" t="str">
        <f t="shared" si="6"/>
        <v>NBIIMARKETING</v>
      </c>
      <c r="D411" s="2">
        <v>124330369745</v>
      </c>
      <c r="E411" t="s">
        <v>13</v>
      </c>
      <c r="F411" t="s">
        <v>258</v>
      </c>
      <c r="G411" t="str">
        <f>VLOOKUP(_xlfn.CONCAT(D411,E411,F411),'Mapping Table'!D:H,4,0)</f>
        <v>Public Portal</v>
      </c>
      <c r="H411" t="str">
        <f>VLOOKUP(_xlfn.CONCAT(D411,E411,F411),'Mapping Table'!D:H,5,0)</f>
        <v>adm</v>
      </c>
      <c r="I411" s="3">
        <v>1.0200130000000001</v>
      </c>
      <c r="J411" s="3">
        <v>1.0150140000000001</v>
      </c>
      <c r="K411" s="3">
        <v>1.5999999999999999E-5</v>
      </c>
      <c r="L411" s="3">
        <v>2.2500000000000001E-5</v>
      </c>
      <c r="M411" s="3">
        <v>2.4000000000000001E-5</v>
      </c>
      <c r="N411" s="3">
        <v>2.4000000000000001E-5</v>
      </c>
    </row>
    <row r="412" spans="1:14" x14ac:dyDescent="0.25">
      <c r="A412" t="str">
        <f>VLOOKUP(_xlfn.CONCAT(D412,E412,F412),'Mapping Table'!D:F,2,0)</f>
        <v>NBII</v>
      </c>
      <c r="B412" t="str">
        <f>VLOOKUP(_xlfn.CONCAT(D412,E412,F412),'Mapping Table'!D:F,3,0)</f>
        <v>IT SHARED</v>
      </c>
      <c r="C412" s="56" t="str">
        <f t="shared" si="6"/>
        <v>NBIIIT SHARED</v>
      </c>
      <c r="D412" s="2">
        <v>124330369745</v>
      </c>
      <c r="E412" t="s">
        <v>13</v>
      </c>
      <c r="F412" t="s">
        <v>249</v>
      </c>
      <c r="G412" t="str">
        <f>VLOOKUP(_xlfn.CONCAT(D412,E412,F412),'Mapping Table'!D:H,4,0)</f>
        <v>IT Shared</v>
      </c>
      <c r="H412" t="str">
        <f>VLOOKUP(_xlfn.CONCAT(D412,E412,F412),'Mapping Table'!D:H,5,0)</f>
        <v>prd</v>
      </c>
      <c r="I412" s="3">
        <v>0</v>
      </c>
      <c r="J412" s="3">
        <v>2</v>
      </c>
      <c r="K412" s="3">
        <v>0</v>
      </c>
      <c r="L412" s="3">
        <v>0</v>
      </c>
      <c r="M412" s="3">
        <v>0</v>
      </c>
      <c r="N412" s="3">
        <v>0</v>
      </c>
    </row>
    <row r="413" spans="1:14" x14ac:dyDescent="0.25">
      <c r="A413" t="str">
        <f>VLOOKUP(_xlfn.CONCAT(D413,E413,F413),'Mapping Table'!D:F,2,0)</f>
        <v>NBII</v>
      </c>
      <c r="B413" t="str">
        <f>VLOOKUP(_xlfn.CONCAT(D413,E413,F413),'Mapping Table'!D:F,3,0)</f>
        <v>OE</v>
      </c>
      <c r="C413" s="56" t="str">
        <f t="shared" si="6"/>
        <v>NBIIOE</v>
      </c>
      <c r="D413" s="2">
        <v>124330369745</v>
      </c>
      <c r="E413" t="s">
        <v>13</v>
      </c>
      <c r="F413" t="s">
        <v>260</v>
      </c>
      <c r="G413" t="str">
        <f>VLOOKUP(_xlfn.CONCAT(D413,E413,F413),'Mapping Table'!D:H,4,0)</f>
        <v>GE SW</v>
      </c>
      <c r="H413" t="str">
        <f>VLOOKUP(_xlfn.CONCAT(D413,E413,F413),'Mapping Table'!D:H,5,0)</f>
        <v>ioe</v>
      </c>
      <c r="I413" s="3">
        <v>0.24883211229999999</v>
      </c>
      <c r="J413" s="3">
        <v>0.26467207040000001</v>
      </c>
      <c r="K413" s="3">
        <v>0.26269462059999998</v>
      </c>
      <c r="L413" s="3">
        <v>0.26090557149999999</v>
      </c>
      <c r="M413" s="3">
        <v>0.2643638827</v>
      </c>
      <c r="N413" s="3">
        <v>0.26441391130000003</v>
      </c>
    </row>
    <row r="414" spans="1:14" x14ac:dyDescent="0.25">
      <c r="A414" t="str">
        <f>VLOOKUP(_xlfn.CONCAT(D414,E414,F414),'Mapping Table'!D:F,2,0)</f>
        <v>NBII</v>
      </c>
      <c r="B414" t="str">
        <f>VLOOKUP(_xlfn.CONCAT(D414,E414,F414),'Mapping Table'!D:F,3,0)</f>
        <v>OE</v>
      </c>
      <c r="C414" s="56" t="str">
        <f t="shared" si="6"/>
        <v>NBIIOE</v>
      </c>
      <c r="D414" s="2">
        <v>124330369745</v>
      </c>
      <c r="E414" t="s">
        <v>13</v>
      </c>
      <c r="F414" t="s">
        <v>485</v>
      </c>
      <c r="G414" t="str">
        <f>VLOOKUP(_xlfn.CONCAT(D414,E414,F414),'Mapping Table'!D:H,4,0)</f>
        <v>SLS OPS</v>
      </c>
      <c r="H414" t="str">
        <f>VLOOKUP(_xlfn.CONCAT(D414,E414,F414),'Mapping Table'!D:H,5,0)</f>
        <v>prd</v>
      </c>
      <c r="I414" s="3">
        <v>0</v>
      </c>
      <c r="J414" s="3">
        <v>8.0014000000000002E-2</v>
      </c>
      <c r="K414" s="3">
        <v>1.5999999999999999E-5</v>
      </c>
      <c r="L414" s="3">
        <v>1.0000225</v>
      </c>
      <c r="M414" s="3">
        <v>2.4000000000000001E-5</v>
      </c>
      <c r="N414" s="3">
        <v>2.4000000000000001E-5</v>
      </c>
    </row>
    <row r="415" spans="1:14" x14ac:dyDescent="0.25">
      <c r="A415" t="str">
        <f>VLOOKUP(_xlfn.CONCAT(D415,E415,F415),'Mapping Table'!D:F,2,0)</f>
        <v>NBII</v>
      </c>
      <c r="B415" t="str">
        <f>VLOOKUP(_xlfn.CONCAT(D415,E415,F415),'Mapping Table'!D:F,3,0)</f>
        <v>OE</v>
      </c>
      <c r="C415" s="56" t="str">
        <f t="shared" si="6"/>
        <v>NBIIOE</v>
      </c>
      <c r="D415" s="2">
        <v>124330369745</v>
      </c>
      <c r="E415" t="s">
        <v>13</v>
      </c>
      <c r="F415" t="s">
        <v>371</v>
      </c>
      <c r="G415" t="str">
        <f>VLOOKUP(_xlfn.CONCAT(D415,E415,F415),'Mapping Table'!D:H,4,0)</f>
        <v>BirthCert</v>
      </c>
      <c r="H415" t="str">
        <f>VLOOKUP(_xlfn.CONCAT(D415,E415,F415),'Mapping Table'!D:H,5,0)</f>
        <v>ioe</v>
      </c>
      <c r="I415" s="3">
        <v>1.2999999999999999E-5</v>
      </c>
      <c r="J415" s="3">
        <v>1.020014</v>
      </c>
      <c r="K415" s="3">
        <v>1.5999999999999999E-5</v>
      </c>
      <c r="L415" s="3">
        <v>2.2500000000000001E-5</v>
      </c>
      <c r="M415" s="3">
        <v>2.4000000000000001E-5</v>
      </c>
      <c r="N415" s="3">
        <v>2.4000000000000001E-5</v>
      </c>
    </row>
    <row r="416" spans="1:14" x14ac:dyDescent="0.25">
      <c r="A416" t="str">
        <f>VLOOKUP(_xlfn.CONCAT(D416,E416,F416),'Mapping Table'!D:F,2,0)</f>
        <v>NBII</v>
      </c>
      <c r="B416" t="str">
        <f>VLOOKUP(_xlfn.CONCAT(D416,E416,F416),'Mapping Table'!D:F,3,0)</f>
        <v>OE</v>
      </c>
      <c r="C416" s="56" t="str">
        <f t="shared" si="6"/>
        <v>NBIIOE</v>
      </c>
      <c r="D416" s="2">
        <v>124330369745</v>
      </c>
      <c r="E416" t="s">
        <v>13</v>
      </c>
      <c r="F416" t="s">
        <v>257</v>
      </c>
      <c r="G416" t="str">
        <f>VLOOKUP(_xlfn.CONCAT(D416,E416,F416),'Mapping Table'!D:H,4,0)</f>
        <v>MTLS</v>
      </c>
      <c r="H416" t="str">
        <f>VLOOKUP(_xlfn.CONCAT(D416,E416,F416),'Mapping Table'!D:H,5,0)</f>
        <v>prd</v>
      </c>
      <c r="I416" s="3">
        <v>1.2999999999999999E-5</v>
      </c>
      <c r="J416" s="3">
        <v>1.020014</v>
      </c>
      <c r="K416" s="3">
        <v>1.5999999999999999E-5</v>
      </c>
      <c r="L416" s="3">
        <v>2.2500000000000001E-5</v>
      </c>
      <c r="M416" s="3">
        <v>2.4000000000000001E-5</v>
      </c>
      <c r="N416" s="3">
        <v>2.4000000000000001E-5</v>
      </c>
    </row>
    <row r="417" spans="1:14" x14ac:dyDescent="0.25">
      <c r="A417" t="str">
        <f>VLOOKUP(_xlfn.CONCAT(D417,E417,F417),'Mapping Table'!D:F,2,0)</f>
        <v>NBII</v>
      </c>
      <c r="B417" t="str">
        <f>VLOOKUP(_xlfn.CONCAT(D417,E417,F417),'Mapping Table'!D:F,3,0)</f>
        <v>OE</v>
      </c>
      <c r="C417" s="56" t="str">
        <f t="shared" si="6"/>
        <v>NBIIOE</v>
      </c>
      <c r="D417" s="2">
        <v>124330369745</v>
      </c>
      <c r="E417" t="s">
        <v>13</v>
      </c>
      <c r="F417" t="s">
        <v>285</v>
      </c>
      <c r="G417" t="str">
        <f>VLOOKUP(_xlfn.CONCAT(D417,E417,F417),'Mapping Table'!D:H,4,0)</f>
        <v>MTLS</v>
      </c>
      <c r="H417" t="str">
        <f>VLOOKUP(_xlfn.CONCAT(D417,E417,F417),'Mapping Table'!D:H,5,0)</f>
        <v>ioe</v>
      </c>
      <c r="I417" s="3">
        <v>1.2999999999999999E-5</v>
      </c>
      <c r="J417" s="3">
        <v>1.020014</v>
      </c>
      <c r="K417" s="3">
        <v>1.5999999999999999E-5</v>
      </c>
      <c r="L417" s="3">
        <v>2.2500000000000001E-5</v>
      </c>
      <c r="M417" s="3">
        <v>2.4000000000000001E-5</v>
      </c>
      <c r="N417" s="3">
        <v>2.4000000000000001E-5</v>
      </c>
    </row>
    <row r="418" spans="1:14" x14ac:dyDescent="0.25">
      <c r="A418" t="str">
        <f>VLOOKUP(_xlfn.CONCAT(D418,E418,F418),'Mapping Table'!D:F,2,0)</f>
        <v>NBII</v>
      </c>
      <c r="B418" t="str">
        <f>VLOOKUP(_xlfn.CONCAT(D418,E418,F418),'Mapping Table'!D:F,3,0)</f>
        <v>OE</v>
      </c>
      <c r="C418" s="56" t="str">
        <f t="shared" si="6"/>
        <v>NBIIOE</v>
      </c>
      <c r="D418" s="2">
        <v>124330369745</v>
      </c>
      <c r="E418" t="s">
        <v>13</v>
      </c>
      <c r="F418" t="s">
        <v>496</v>
      </c>
      <c r="G418" t="str">
        <f>VLOOKUP(_xlfn.CONCAT(D418,E418,F418),'Mapping Table'!D:H,4,0)</f>
        <v>BirthCert</v>
      </c>
      <c r="H418" t="str">
        <f>VLOOKUP(_xlfn.CONCAT(D418,E418,F418),'Mapping Table'!D:H,5,0)</f>
        <v>uat</v>
      </c>
      <c r="I418" s="3">
        <v>0</v>
      </c>
      <c r="J418" s="3">
        <v>1.02</v>
      </c>
      <c r="K418" s="3">
        <v>0</v>
      </c>
      <c r="L418" s="3">
        <v>0</v>
      </c>
      <c r="M418" s="3">
        <v>0</v>
      </c>
      <c r="N418" s="3">
        <v>0</v>
      </c>
    </row>
    <row r="419" spans="1:14" x14ac:dyDescent="0.25">
      <c r="A419" t="str">
        <f>VLOOKUP(_xlfn.CONCAT(D419,E419,F419),'Mapping Table'!D:F,2,0)</f>
        <v>NBII</v>
      </c>
      <c r="B419" t="str">
        <f>VLOOKUP(_xlfn.CONCAT(D419,E419,F419),'Mapping Table'!D:F,3,0)</f>
        <v>OE</v>
      </c>
      <c r="C419" s="56" t="str">
        <f t="shared" si="6"/>
        <v>NBIIOE</v>
      </c>
      <c r="D419" s="2">
        <v>124330369745</v>
      </c>
      <c r="E419" t="s">
        <v>13</v>
      </c>
      <c r="F419" t="s">
        <v>263</v>
      </c>
      <c r="G419" t="str">
        <f>VLOOKUP(_xlfn.CONCAT(D419,E419,F419),'Mapping Table'!D:H,4,0)</f>
        <v>MTLS</v>
      </c>
      <c r="H419" t="str">
        <f>VLOOKUP(_xlfn.CONCAT(D419,E419,F419),'Mapping Table'!D:H,5,0)</f>
        <v>spi</v>
      </c>
      <c r="I419" s="3">
        <v>0</v>
      </c>
      <c r="J419" s="3">
        <v>1.02</v>
      </c>
      <c r="K419" s="3">
        <v>0</v>
      </c>
      <c r="L419" s="3">
        <v>0</v>
      </c>
      <c r="M419" s="3">
        <v>0</v>
      </c>
      <c r="N419" s="3">
        <v>0</v>
      </c>
    </row>
    <row r="420" spans="1:14" x14ac:dyDescent="0.25">
      <c r="A420" t="str">
        <f>VLOOKUP(_xlfn.CONCAT(D420,E420,F420),'Mapping Table'!D:F,2,0)</f>
        <v>NBII</v>
      </c>
      <c r="B420" t="str">
        <f>VLOOKUP(_xlfn.CONCAT(D420,E420,F420),'Mapping Table'!D:F,3,0)</f>
        <v>OE</v>
      </c>
      <c r="C420" s="56" t="str">
        <f t="shared" si="6"/>
        <v>NBIIOE</v>
      </c>
      <c r="D420" s="2">
        <v>124330369745</v>
      </c>
      <c r="E420" t="s">
        <v>13</v>
      </c>
      <c r="F420" t="s">
        <v>293</v>
      </c>
      <c r="G420" t="str">
        <f>VLOOKUP(_xlfn.CONCAT(D420,E420,F420),'Mapping Table'!D:H,4,0)</f>
        <v>MTLS</v>
      </c>
      <c r="H420" t="str">
        <f>VLOOKUP(_xlfn.CONCAT(D420,E420,F420),'Mapping Table'!D:H,5,0)</f>
        <v>uat</v>
      </c>
      <c r="I420" s="3">
        <v>0</v>
      </c>
      <c r="J420" s="3">
        <v>1.02</v>
      </c>
      <c r="K420" s="3">
        <v>0</v>
      </c>
      <c r="L420" s="3">
        <v>0</v>
      </c>
      <c r="M420" s="3">
        <v>0</v>
      </c>
      <c r="N420" s="3">
        <v>0</v>
      </c>
    </row>
    <row r="421" spans="1:14" x14ac:dyDescent="0.25">
      <c r="A421" t="str">
        <f>VLOOKUP(_xlfn.CONCAT(D421,E421,F421),'Mapping Table'!D:F,2,0)</f>
        <v>NBII</v>
      </c>
      <c r="B421" t="str">
        <f>VLOOKUP(_xlfn.CONCAT(D421,E421,F421),'Mapping Table'!D:F,3,0)</f>
        <v>OE</v>
      </c>
      <c r="C421" s="56" t="str">
        <f t="shared" si="6"/>
        <v>NBIIOE</v>
      </c>
      <c r="D421" s="2">
        <v>124330369745</v>
      </c>
      <c r="E421" t="s">
        <v>13</v>
      </c>
      <c r="F421" t="s">
        <v>438</v>
      </c>
      <c r="G421" t="str">
        <f>VLOOKUP(_xlfn.CONCAT(D421,E421,F421),'Mapping Table'!D:H,4,0)</f>
        <v>OE Support</v>
      </c>
      <c r="H421" t="str">
        <f>VLOOKUP(_xlfn.CONCAT(D421,E421,F421),'Mapping Table'!D:H,5,0)</f>
        <v>adm</v>
      </c>
      <c r="I421" s="3">
        <v>1.0149999999999999</v>
      </c>
      <c r="J421" s="3">
        <v>0</v>
      </c>
      <c r="K421" s="3">
        <v>0</v>
      </c>
      <c r="L421" s="3">
        <v>0</v>
      </c>
      <c r="M421" s="3">
        <v>0</v>
      </c>
      <c r="N421" s="3">
        <v>0</v>
      </c>
    </row>
    <row r="422" spans="1:14" x14ac:dyDescent="0.25">
      <c r="A422" t="str">
        <f>VLOOKUP(_xlfn.CONCAT(D422,E422,F422),'Mapping Table'!D:F,2,0)</f>
        <v>NBII</v>
      </c>
      <c r="B422" t="str">
        <f>VLOOKUP(_xlfn.CONCAT(D422,E422,F422),'Mapping Table'!D:F,3,0)</f>
        <v>DECC</v>
      </c>
      <c r="C422" s="56" t="str">
        <f t="shared" si="6"/>
        <v>NBIIDECC</v>
      </c>
      <c r="D422" s="2">
        <v>124330369745</v>
      </c>
      <c r="E422" t="s">
        <v>13</v>
      </c>
      <c r="F422" t="s">
        <v>109</v>
      </c>
      <c r="G422" t="str">
        <f>VLOOKUP(_xlfn.CONCAT(D422,E422,F422),'Mapping Table'!D:H,4,0)</f>
        <v>SecurePortal</v>
      </c>
      <c r="H422" t="str">
        <f>VLOOKUP(_xlfn.CONCAT(D422,E422,F422),'Mapping Table'!D:H,5,0)</f>
        <v>ioe</v>
      </c>
      <c r="I422" s="3">
        <v>0</v>
      </c>
      <c r="J422" s="3">
        <v>1.01</v>
      </c>
      <c r="K422" s="3">
        <v>0</v>
      </c>
      <c r="L422" s="3">
        <v>0</v>
      </c>
      <c r="M422" s="3">
        <v>0</v>
      </c>
      <c r="N422" s="3">
        <v>0</v>
      </c>
    </row>
    <row r="423" spans="1:14" x14ac:dyDescent="0.25">
      <c r="A423" t="str">
        <f>VLOOKUP(_xlfn.CONCAT(D423,E423,F423),'Mapping Table'!D:F,2,0)</f>
        <v>NBII</v>
      </c>
      <c r="B423" t="str">
        <f>VLOOKUP(_xlfn.CONCAT(D423,E423,F423),'Mapping Table'!D:F,3,0)</f>
        <v>OE</v>
      </c>
      <c r="C423" s="56" t="str">
        <f t="shared" si="6"/>
        <v>NBIIOE</v>
      </c>
      <c r="D423" s="2">
        <v>124330369745</v>
      </c>
      <c r="E423" t="s">
        <v>13</v>
      </c>
      <c r="F423" t="s">
        <v>200</v>
      </c>
      <c r="G423" t="str">
        <f>VLOOKUP(_xlfn.CONCAT(D423,E423,F423),'Mapping Table'!D:H,4,0)</f>
        <v>OE Miscellaneous</v>
      </c>
      <c r="H423" t="str">
        <f>VLOOKUP(_xlfn.CONCAT(D423,E423,F423),'Mapping Table'!D:H,5,0)</f>
        <v>ioe</v>
      </c>
      <c r="I423" s="3">
        <v>0</v>
      </c>
      <c r="J423" s="3">
        <v>1.0049999999999999</v>
      </c>
      <c r="K423" s="3">
        <v>0</v>
      </c>
      <c r="L423" s="3">
        <v>0</v>
      </c>
      <c r="M423" s="3">
        <v>0</v>
      </c>
      <c r="N423" s="3">
        <v>0</v>
      </c>
    </row>
    <row r="424" spans="1:14" x14ac:dyDescent="0.25">
      <c r="A424" t="str">
        <f>VLOOKUP(_xlfn.CONCAT(D424,E424,F424),'Mapping Table'!D:F,2,0)</f>
        <v>NBII</v>
      </c>
      <c r="B424" t="str">
        <f>VLOOKUP(_xlfn.CONCAT(D424,E424,F424),'Mapping Table'!D:F,3,0)</f>
        <v>OE</v>
      </c>
      <c r="C424" s="56" t="str">
        <f t="shared" si="6"/>
        <v>NBIIOE</v>
      </c>
      <c r="D424" s="2">
        <v>124330369745</v>
      </c>
      <c r="E424" t="s">
        <v>13</v>
      </c>
      <c r="F424" t="s">
        <v>370</v>
      </c>
      <c r="G424" t="str">
        <f>VLOOKUP(_xlfn.CONCAT(D424,E424,F424),'Mapping Table'!D:H,4,0)</f>
        <v>BirthCert</v>
      </c>
      <c r="H424" t="str">
        <f>VLOOKUP(_xlfn.CONCAT(D424,E424,F424),'Mapping Table'!D:H,5,0)</f>
        <v>prd</v>
      </c>
      <c r="I424" s="3">
        <v>1.2999999999999999E-5</v>
      </c>
      <c r="J424" s="3">
        <v>1.000014</v>
      </c>
      <c r="K424" s="3">
        <v>1.5999999999999999E-5</v>
      </c>
      <c r="L424" s="3">
        <v>2.2500000000000001E-5</v>
      </c>
      <c r="M424" s="3">
        <v>2.4000000000000001E-5</v>
      </c>
      <c r="N424" s="3">
        <v>2.4000000000000001E-5</v>
      </c>
    </row>
    <row r="425" spans="1:14" x14ac:dyDescent="0.25">
      <c r="A425" t="str">
        <f>VLOOKUP(_xlfn.CONCAT(D425,E425,F425),'Mapping Table'!D:F,2,0)</f>
        <v>NBII</v>
      </c>
      <c r="B425" t="str">
        <f>VLOOKUP(_xlfn.CONCAT(D425,E425,F425),'Mapping Table'!D:F,3,0)</f>
        <v>OE</v>
      </c>
      <c r="C425" s="56" t="str">
        <f t="shared" si="6"/>
        <v>NBIIOE</v>
      </c>
      <c r="D425" s="2">
        <v>124330369745</v>
      </c>
      <c r="E425" t="s">
        <v>13</v>
      </c>
      <c r="F425" t="s">
        <v>262</v>
      </c>
      <c r="G425" t="str">
        <f>VLOOKUP(_xlfn.CONCAT(D425,E425,F425),'Mapping Table'!D:H,4,0)</f>
        <v>OE Microservices</v>
      </c>
      <c r="H425" t="str">
        <f>VLOOKUP(_xlfn.CONCAT(D425,E425,F425),'Mapping Table'!D:H,5,0)</f>
        <v>ioe</v>
      </c>
      <c r="I425" s="3">
        <v>1.2999999999999999E-5</v>
      </c>
      <c r="J425" s="3">
        <v>1.000014</v>
      </c>
      <c r="K425" s="3">
        <v>1.5999999999999999E-5</v>
      </c>
      <c r="L425" s="3">
        <v>2.2500000000000001E-5</v>
      </c>
      <c r="M425" s="3">
        <v>2.4000000000000001E-5</v>
      </c>
      <c r="N425" s="3">
        <v>2.4000000000000001E-5</v>
      </c>
    </row>
    <row r="426" spans="1:14" x14ac:dyDescent="0.25">
      <c r="A426" t="str">
        <f>VLOOKUP(_xlfn.CONCAT(D426,E426,F426),'Mapping Table'!D:F,2,0)</f>
        <v>NBII</v>
      </c>
      <c r="B426" t="str">
        <f>VLOOKUP(_xlfn.CONCAT(D426,E426,F426),'Mapping Table'!D:F,3,0)</f>
        <v>OE</v>
      </c>
      <c r="C426" s="56" t="str">
        <f t="shared" si="6"/>
        <v>NBIIOE</v>
      </c>
      <c r="D426" s="2">
        <v>124330369745</v>
      </c>
      <c r="E426" t="s">
        <v>13</v>
      </c>
      <c r="F426" t="s">
        <v>375</v>
      </c>
      <c r="G426" t="str">
        <f>VLOOKUP(_xlfn.CONCAT(D426,E426,F426),'Mapping Table'!D:H,4,0)</f>
        <v>OE Microservices</v>
      </c>
      <c r="H426" t="str">
        <f>VLOOKUP(_xlfn.CONCAT(D426,E426,F426),'Mapping Table'!D:H,5,0)</f>
        <v>ioe</v>
      </c>
      <c r="I426" s="3">
        <v>1.2999999999999999E-5</v>
      </c>
      <c r="J426" s="3">
        <v>1.000014</v>
      </c>
      <c r="K426" s="3">
        <v>1.5999999999999999E-5</v>
      </c>
      <c r="L426" s="3">
        <v>2.2500000000000001E-5</v>
      </c>
      <c r="M426" s="3">
        <v>2.4000000000000001E-5</v>
      </c>
      <c r="N426" s="3">
        <v>2.4000000000000001E-5</v>
      </c>
    </row>
    <row r="427" spans="1:14" x14ac:dyDescent="0.25">
      <c r="A427" t="str">
        <f>VLOOKUP(_xlfn.CONCAT(D427,E427,F427),'Mapping Table'!D:F,2,0)</f>
        <v>NBII</v>
      </c>
      <c r="B427" t="str">
        <f>VLOOKUP(_xlfn.CONCAT(D427,E427,F427),'Mapping Table'!D:F,3,0)</f>
        <v>OE</v>
      </c>
      <c r="C427" s="56" t="str">
        <f t="shared" si="6"/>
        <v>NBIIOE</v>
      </c>
      <c r="D427" s="2">
        <v>124330369745</v>
      </c>
      <c r="E427" t="s">
        <v>13</v>
      </c>
      <c r="F427" t="s">
        <v>276</v>
      </c>
      <c r="G427" t="str">
        <f>VLOOKUP(_xlfn.CONCAT(D427,E427,F427),'Mapping Table'!D:H,4,0)</f>
        <v>OE Miscellaneous</v>
      </c>
      <c r="H427" t="str">
        <f>VLOOKUP(_xlfn.CONCAT(D427,E427,F427),'Mapping Table'!D:H,5,0)</f>
        <v>ioe</v>
      </c>
      <c r="I427" s="3">
        <v>5.0317322900000003E-2</v>
      </c>
      <c r="J427" s="3">
        <v>7.0379801300000003E-2</v>
      </c>
      <c r="K427" s="3">
        <v>3.53437027E-2</v>
      </c>
      <c r="L427" s="3">
        <v>1.9360549999999999E-4</v>
      </c>
      <c r="M427" s="3">
        <v>2.067359E-4</v>
      </c>
      <c r="N427" s="3">
        <v>2.1876409999999999E-4</v>
      </c>
    </row>
    <row r="428" spans="1:14" x14ac:dyDescent="0.25">
      <c r="A428" t="str">
        <f>VLOOKUP(_xlfn.CONCAT(D428,E428,F428),'Mapping Table'!D:F,2,0)</f>
        <v>NBII</v>
      </c>
      <c r="B428" t="str">
        <f>VLOOKUP(_xlfn.CONCAT(D428,E428,F428),'Mapping Table'!D:F,3,0)</f>
        <v>OE</v>
      </c>
      <c r="C428" s="56" t="str">
        <f t="shared" si="6"/>
        <v>NBIIOE</v>
      </c>
      <c r="D428" s="2">
        <v>124330369745</v>
      </c>
      <c r="E428" t="s">
        <v>13</v>
      </c>
      <c r="F428" t="s">
        <v>321</v>
      </c>
      <c r="G428" t="str">
        <f>VLOOKUP(_xlfn.CONCAT(D428,E428,F428),'Mapping Table'!D:H,4,0)</f>
        <v>GE SW</v>
      </c>
      <c r="H428" t="str">
        <f>VLOOKUP(_xlfn.CONCAT(D428,E428,F428),'Mapping Table'!D:H,5,0)</f>
        <v>ioe</v>
      </c>
      <c r="I428" s="3">
        <v>4.7101350000000001E-4</v>
      </c>
      <c r="J428" s="3">
        <v>5.0638059999999995E-4</v>
      </c>
      <c r="K428" s="3">
        <v>4.855746E-4</v>
      </c>
      <c r="L428" s="3">
        <v>4.6286709999999998E-4</v>
      </c>
      <c r="M428" s="3">
        <v>4.8679639999999998E-4</v>
      </c>
      <c r="N428" s="3">
        <v>4.9882500000000005E-4</v>
      </c>
    </row>
    <row r="429" spans="1:14" x14ac:dyDescent="0.25">
      <c r="A429" t="str">
        <f>VLOOKUP(_xlfn.CONCAT(D429,E429,F429),'Mapping Table'!D:F,2,0)</f>
        <v>NBII</v>
      </c>
      <c r="B429" t="str">
        <f>VLOOKUP(_xlfn.CONCAT(D429,E429,F429),'Mapping Table'!D:F,3,0)</f>
        <v>OE</v>
      </c>
      <c r="C429" s="56" t="str">
        <f t="shared" si="6"/>
        <v>NBIIOE</v>
      </c>
      <c r="D429" s="2">
        <v>124330369745</v>
      </c>
      <c r="E429" t="s">
        <v>13</v>
      </c>
      <c r="F429" t="s">
        <v>334</v>
      </c>
      <c r="G429" t="str">
        <f>VLOOKUP(_xlfn.CONCAT(D429,E429,F429),'Mapping Table'!D:H,4,0)</f>
        <v>GE SW</v>
      </c>
      <c r="H429" t="str">
        <f>VLOOKUP(_xlfn.CONCAT(D429,E429,F429),'Mapping Table'!D:H,5,0)</f>
        <v>ioe</v>
      </c>
      <c r="I429" s="3">
        <v>3.1E-4</v>
      </c>
      <c r="J429" s="3">
        <v>2.9999999999999997E-4</v>
      </c>
      <c r="K429" s="3">
        <v>3.2000000000000003E-4</v>
      </c>
      <c r="L429" s="3">
        <v>2.9999999999999997E-4</v>
      </c>
      <c r="M429" s="3">
        <v>3.1E-4</v>
      </c>
      <c r="N429" s="3">
        <v>3.1E-4</v>
      </c>
    </row>
    <row r="430" spans="1:14" x14ac:dyDescent="0.25">
      <c r="A430" t="str">
        <f>VLOOKUP(_xlfn.CONCAT(D430,E430,F430),'Mapping Table'!D:F,2,0)</f>
        <v>NBII</v>
      </c>
      <c r="B430" t="str">
        <f>VLOOKUP(_xlfn.CONCAT(D430,E430,F430),'Mapping Table'!D:F,3,0)</f>
        <v>RELEASE MANAGEMENT</v>
      </c>
      <c r="C430" s="56" t="str">
        <f t="shared" si="6"/>
        <v>NBIIRELEASE MANAGEMENT</v>
      </c>
      <c r="D430" s="2">
        <v>124330369745</v>
      </c>
      <c r="E430" t="s">
        <v>13</v>
      </c>
      <c r="F430" t="s">
        <v>350</v>
      </c>
      <c r="G430" t="str">
        <f>VLOOKUP(_xlfn.CONCAT(D430,E430,F430),'Mapping Table'!D:H,4,0)</f>
        <v>Release Mgt</v>
      </c>
      <c r="H430" t="str">
        <f>VLOOKUP(_xlfn.CONCAT(D430,E430,F430),'Mapping Table'!D:H,5,0)</f>
        <v>shr</v>
      </c>
      <c r="I430" s="3">
        <v>1.4935609999999999E-4</v>
      </c>
      <c r="J430" s="3">
        <v>1.477246E-4</v>
      </c>
      <c r="K430" s="3">
        <v>1.409157E-4</v>
      </c>
      <c r="L430" s="3">
        <v>1.409084E-4</v>
      </c>
      <c r="M430" s="3">
        <v>1.529565E-4</v>
      </c>
      <c r="N430" s="3">
        <v>1.6496760000000001E-4</v>
      </c>
    </row>
    <row r="431" spans="1:14" x14ac:dyDescent="0.25">
      <c r="A431" t="str">
        <f>VLOOKUP(_xlfn.CONCAT(D431,E431,F431),'Mapping Table'!D:F,2,0)</f>
        <v>NBII</v>
      </c>
      <c r="B431" t="str">
        <f>VLOOKUP(_xlfn.CONCAT(D431,E431,F431),'Mapping Table'!D:F,3,0)</f>
        <v>OE</v>
      </c>
      <c r="C431" s="56" t="str">
        <f t="shared" si="6"/>
        <v>NBIIOE</v>
      </c>
      <c r="D431" s="2">
        <v>124330369745</v>
      </c>
      <c r="E431" t="s">
        <v>13</v>
      </c>
      <c r="F431" t="s">
        <v>351</v>
      </c>
      <c r="G431" t="str">
        <f>VLOOKUP(_xlfn.CONCAT(D431,E431,F431),'Mapping Table'!D:H,4,0)</f>
        <v>GE SW</v>
      </c>
      <c r="H431" t="str">
        <f>VLOOKUP(_xlfn.CONCAT(D431,E431,F431),'Mapping Table'!D:H,5,0)</f>
        <v>ioe</v>
      </c>
      <c r="I431" s="3">
        <v>1.493373E-4</v>
      </c>
      <c r="J431" s="3">
        <v>1.453046E-4</v>
      </c>
      <c r="K431" s="3">
        <v>1.408914E-4</v>
      </c>
      <c r="L431" s="3">
        <v>1.4127850000000001E-4</v>
      </c>
      <c r="M431" s="3">
        <v>1.5332019999999999E-4</v>
      </c>
      <c r="N431" s="3">
        <v>1.6574919999999999E-4</v>
      </c>
    </row>
    <row r="432" spans="1:14" x14ac:dyDescent="0.25">
      <c r="A432" t="str">
        <f>VLOOKUP(_xlfn.CONCAT(D432,E432,F432),'Mapping Table'!D:F,2,0)</f>
        <v>NBII</v>
      </c>
      <c r="B432" t="str">
        <f>VLOOKUP(_xlfn.CONCAT(D432,E432,F432),'Mapping Table'!D:F,3,0)</f>
        <v>OE</v>
      </c>
      <c r="C432" s="56" t="str">
        <f t="shared" si="6"/>
        <v>NBIIOE</v>
      </c>
      <c r="D432" s="2">
        <v>124330369745</v>
      </c>
      <c r="E432" t="s">
        <v>13</v>
      </c>
      <c r="F432" t="s">
        <v>83</v>
      </c>
      <c r="G432" t="str">
        <f>VLOOKUP(_xlfn.CONCAT(D432,E432,F432),'Mapping Table'!D:H,4,0)</f>
        <v>PremDB</v>
      </c>
      <c r="H432" t="str">
        <f>VLOOKUP(_xlfn.CONCAT(D432,E432,F432),'Mapping Table'!D:H,5,0)</f>
        <v>bau</v>
      </c>
      <c r="I432" s="3">
        <v>2.5999999999999998E-5</v>
      </c>
      <c r="J432" s="3">
        <v>2.8E-5</v>
      </c>
      <c r="K432" s="3">
        <v>3.1999999999999999E-5</v>
      </c>
      <c r="L432" s="3">
        <v>4.5000000000000003E-5</v>
      </c>
      <c r="M432" s="3">
        <v>4.8000000000000001E-5</v>
      </c>
      <c r="N432" s="3">
        <v>4.8000000000000001E-5</v>
      </c>
    </row>
    <row r="433" spans="1:14" x14ac:dyDescent="0.25">
      <c r="A433" t="str">
        <f>VLOOKUP(_xlfn.CONCAT(D433,E433,F433),'Mapping Table'!D:F,2,0)</f>
        <v>NBID</v>
      </c>
      <c r="B433" t="str">
        <f>VLOOKUP(_xlfn.CONCAT(D433,E433,F433),'Mapping Table'!D:F,3,0)</f>
        <v>DESIGN</v>
      </c>
      <c r="C433" s="56" t="str">
        <f t="shared" si="6"/>
        <v>NBIDDESIGN</v>
      </c>
      <c r="D433" s="2">
        <v>124330369745</v>
      </c>
      <c r="E433" t="s">
        <v>13</v>
      </c>
      <c r="F433" t="s">
        <v>28</v>
      </c>
      <c r="G433" t="str">
        <f>VLOOKUP(_xlfn.CONCAT(D433,E433,F433),'Mapping Table'!D:H,4,0)</f>
        <v>Arcgis</v>
      </c>
      <c r="H433" t="str">
        <f>VLOOKUP(_xlfn.CONCAT(D433,E433,F433),'Mapping Table'!D:H,5,0)</f>
        <v>prd</v>
      </c>
      <c r="I433" s="3">
        <v>1.2999999999999999E-5</v>
      </c>
      <c r="J433" s="3">
        <v>1.4E-5</v>
      </c>
      <c r="K433" s="3">
        <v>1.5999999999999999E-5</v>
      </c>
      <c r="L433" s="3">
        <v>2.2500000000000001E-5</v>
      </c>
      <c r="M433" s="3">
        <v>2.4000000000000001E-5</v>
      </c>
      <c r="N433" s="3">
        <v>2.4000000000000001E-5</v>
      </c>
    </row>
    <row r="434" spans="1:14" x14ac:dyDescent="0.25">
      <c r="A434" t="str">
        <f>VLOOKUP(_xlfn.CONCAT(D434,E434,F434),'Mapping Table'!D:F,2,0)</f>
        <v>NBII</v>
      </c>
      <c r="B434" t="str">
        <f>VLOOKUP(_xlfn.CONCAT(D434,E434,F434),'Mapping Table'!D:F,3,0)</f>
        <v>OE</v>
      </c>
      <c r="C434" s="56" t="str">
        <f t="shared" si="6"/>
        <v>NBIIOE</v>
      </c>
      <c r="D434" s="2">
        <v>124330369745</v>
      </c>
      <c r="E434" t="s">
        <v>13</v>
      </c>
      <c r="F434" t="s">
        <v>385</v>
      </c>
      <c r="G434" t="str">
        <f>VLOOKUP(_xlfn.CONCAT(D434,E434,F434),'Mapping Table'!D:H,4,0)</f>
        <v>Billing Query</v>
      </c>
      <c r="H434" t="str">
        <f>VLOOKUP(_xlfn.CONCAT(D434,E434,F434),'Mapping Table'!D:H,5,0)</f>
        <v>prd</v>
      </c>
      <c r="I434" s="3">
        <v>1.2999999999999999E-5</v>
      </c>
      <c r="J434" s="3">
        <v>1.4E-5</v>
      </c>
      <c r="K434" s="3">
        <v>1.5999999999999999E-5</v>
      </c>
      <c r="L434" s="3">
        <v>2.2500000000000001E-5</v>
      </c>
      <c r="M434" s="3">
        <v>2.4000000000000001E-5</v>
      </c>
      <c r="N434" s="3">
        <v>2.4000000000000001E-5</v>
      </c>
    </row>
    <row r="435" spans="1:14" x14ac:dyDescent="0.25">
      <c r="A435" t="str">
        <f>VLOOKUP(_xlfn.CONCAT(D435,E435,F435),'Mapping Table'!D:F,2,0)</f>
        <v>NBII</v>
      </c>
      <c r="B435" t="str">
        <f>VLOOKUP(_xlfn.CONCAT(D435,E435,F435),'Mapping Table'!D:F,3,0)</f>
        <v>OE</v>
      </c>
      <c r="C435" s="56" t="str">
        <f t="shared" si="6"/>
        <v>NBIIOE</v>
      </c>
      <c r="D435" s="2">
        <v>124330369745</v>
      </c>
      <c r="E435" t="s">
        <v>13</v>
      </c>
      <c r="F435" t="s">
        <v>386</v>
      </c>
      <c r="G435" t="str">
        <f>VLOOKUP(_xlfn.CONCAT(D435,E435,F435),'Mapping Table'!D:H,4,0)</f>
        <v>Billing Query</v>
      </c>
      <c r="H435" t="str">
        <f>VLOOKUP(_xlfn.CONCAT(D435,E435,F435),'Mapping Table'!D:H,5,0)</f>
        <v>ioe</v>
      </c>
      <c r="I435" s="3">
        <v>1.2999999999999999E-5</v>
      </c>
      <c r="J435" s="3">
        <v>1.4E-5</v>
      </c>
      <c r="K435" s="3">
        <v>1.5999999999999999E-5</v>
      </c>
      <c r="L435" s="3">
        <v>2.2500000000000001E-5</v>
      </c>
      <c r="M435" s="3">
        <v>2.4000000000000001E-5</v>
      </c>
      <c r="N435" s="3">
        <v>2.4000000000000001E-5</v>
      </c>
    </row>
    <row r="436" spans="1:14" x14ac:dyDescent="0.25">
      <c r="A436" t="str">
        <f>VLOOKUP(_xlfn.CONCAT(D436,E436,F436),'Mapping Table'!D:F,2,0)</f>
        <v>NBII</v>
      </c>
      <c r="B436" t="str">
        <f>VLOOKUP(_xlfn.CONCAT(D436,E436,F436),'Mapping Table'!D:F,3,0)</f>
        <v>OE</v>
      </c>
      <c r="C436" s="56" t="str">
        <f t="shared" si="6"/>
        <v>NBIIOE</v>
      </c>
      <c r="D436" s="2">
        <v>124330369745</v>
      </c>
      <c r="E436" t="s">
        <v>13</v>
      </c>
      <c r="F436" t="s">
        <v>372</v>
      </c>
      <c r="G436" t="str">
        <f>VLOOKUP(_xlfn.CONCAT(D436,E436,F436),'Mapping Table'!D:H,4,0)</f>
        <v>OE Microservices</v>
      </c>
      <c r="H436" t="str">
        <f>VLOOKUP(_xlfn.CONCAT(D436,E436,F436),'Mapping Table'!D:H,5,0)</f>
        <v>ioe</v>
      </c>
      <c r="I436" s="3">
        <v>1.2999999999999999E-5</v>
      </c>
      <c r="J436" s="3">
        <v>1.4E-5</v>
      </c>
      <c r="K436" s="3">
        <v>1.5999999999999999E-5</v>
      </c>
      <c r="L436" s="3">
        <v>2.2500000000000001E-5</v>
      </c>
      <c r="M436" s="3">
        <v>2.4000000000000001E-5</v>
      </c>
      <c r="N436" s="3">
        <v>2.4000000000000001E-5</v>
      </c>
    </row>
    <row r="437" spans="1:14" x14ac:dyDescent="0.25">
      <c r="A437" t="str">
        <f>VLOOKUP(_xlfn.CONCAT(D437,E437,F437),'Mapping Table'!D:F,2,0)</f>
        <v>NBII</v>
      </c>
      <c r="B437" t="str">
        <f>VLOOKUP(_xlfn.CONCAT(D437,E437,F437),'Mapping Table'!D:F,3,0)</f>
        <v>IT OPERATIONS</v>
      </c>
      <c r="C437" s="56" t="str">
        <f t="shared" si="6"/>
        <v>NBIIIT OPERATIONS</v>
      </c>
      <c r="D437" s="2">
        <v>124330369745</v>
      </c>
      <c r="E437" t="s">
        <v>13</v>
      </c>
      <c r="F437" t="s">
        <v>374</v>
      </c>
      <c r="G437" t="str">
        <f>VLOOKUP(_xlfn.CONCAT(D437,E437,F437),'Mapping Table'!D:H,4,0)</f>
        <v>Atlasssian</v>
      </c>
      <c r="H437" t="str">
        <f>VLOOKUP(_xlfn.CONCAT(D437,E437,F437),'Mapping Table'!D:H,5,0)</f>
        <v>shr</v>
      </c>
      <c r="I437" s="3">
        <v>1.2999999999999999E-5</v>
      </c>
      <c r="J437" s="3">
        <v>1.4E-5</v>
      </c>
      <c r="K437" s="3">
        <v>1.5999999999999999E-5</v>
      </c>
      <c r="L437" s="3">
        <v>2.2500000000000001E-5</v>
      </c>
      <c r="M437" s="3">
        <v>2.4000000000000001E-5</v>
      </c>
      <c r="N437" s="3">
        <v>2.4000000000000001E-5</v>
      </c>
    </row>
    <row r="438" spans="1:14" x14ac:dyDescent="0.25">
      <c r="A438" t="str">
        <f>VLOOKUP(_xlfn.CONCAT(D438,E438,F438),'Mapping Table'!D:F,2,0)</f>
        <v>NBII</v>
      </c>
      <c r="B438" t="str">
        <f>VLOOKUP(_xlfn.CONCAT(D438,E438,F438),'Mapping Table'!D:F,3,0)</f>
        <v>DECC</v>
      </c>
      <c r="C438" s="56" t="str">
        <f t="shared" si="6"/>
        <v>NBIIDECC</v>
      </c>
      <c r="D438" s="2">
        <v>124330369745</v>
      </c>
      <c r="E438" t="s">
        <v>13</v>
      </c>
      <c r="F438" t="s">
        <v>89</v>
      </c>
      <c r="G438" t="str">
        <f>VLOOKUP(_xlfn.CONCAT(D438,E438,F438),'Mapping Table'!D:H,4,0)</f>
        <v>Pulse</v>
      </c>
      <c r="H438" t="str">
        <f>VLOOKUP(_xlfn.CONCAT(D438,E438,F438),'Mapping Table'!D:H,5,0)</f>
        <v>prd</v>
      </c>
      <c r="I438" s="3">
        <v>1.2999999999999999E-5</v>
      </c>
      <c r="J438" s="3">
        <v>1.4E-5</v>
      </c>
      <c r="K438" s="3">
        <v>1.5999999999999999E-5</v>
      </c>
      <c r="L438" s="3">
        <v>2.2500000000000001E-5</v>
      </c>
      <c r="M438" s="3">
        <v>2.4000000000000001E-5</v>
      </c>
      <c r="N438" s="3">
        <v>2.4000000000000001E-5</v>
      </c>
    </row>
    <row r="439" spans="1:14" x14ac:dyDescent="0.25">
      <c r="A439" t="str">
        <f>VLOOKUP(_xlfn.CONCAT(D439,E439,F439),'Mapping Table'!D:F,2,0)</f>
        <v>NBII</v>
      </c>
      <c r="B439" t="str">
        <f>VLOOKUP(_xlfn.CONCAT(D439,E439,F439),'Mapping Table'!D:F,3,0)</f>
        <v>OE</v>
      </c>
      <c r="C439" s="56" t="str">
        <f t="shared" si="6"/>
        <v>NBIIOE</v>
      </c>
      <c r="D439" s="2">
        <v>124330369745</v>
      </c>
      <c r="E439" t="s">
        <v>13</v>
      </c>
      <c r="F439" t="s">
        <v>240</v>
      </c>
      <c r="G439" t="str">
        <f>VLOOKUP(_xlfn.CONCAT(D439,E439,F439),'Mapping Table'!D:H,4,0)</f>
        <v>GE SW</v>
      </c>
      <c r="H439" t="str">
        <f>VLOOKUP(_xlfn.CONCAT(D439,E439,F439),'Mapping Table'!D:H,5,0)</f>
        <v>prd</v>
      </c>
      <c r="I439" s="3">
        <v>1.2999999999999999E-5</v>
      </c>
      <c r="J439" s="3">
        <v>1.4E-5</v>
      </c>
      <c r="K439" s="3">
        <v>1.5999999999999999E-5</v>
      </c>
      <c r="L439" s="3">
        <v>2.2500000000000001E-5</v>
      </c>
      <c r="M439" s="3">
        <v>2.4000000000000001E-5</v>
      </c>
      <c r="N439" s="3">
        <v>2.4000000000000001E-5</v>
      </c>
    </row>
    <row r="440" spans="1:14" x14ac:dyDescent="0.25">
      <c r="A440" t="str">
        <f>VLOOKUP(_xlfn.CONCAT(D440,E440,F440),'Mapping Table'!D:F,2,0)</f>
        <v>NBII</v>
      </c>
      <c r="B440" t="str">
        <f>VLOOKUP(_xlfn.CONCAT(D440,E440,F440),'Mapping Table'!D:F,3,0)</f>
        <v>OE</v>
      </c>
      <c r="C440" s="56" t="str">
        <f t="shared" si="6"/>
        <v>NBIIOE</v>
      </c>
      <c r="D440" s="2">
        <v>124330369745</v>
      </c>
      <c r="E440" t="s">
        <v>13</v>
      </c>
      <c r="F440" t="s">
        <v>376</v>
      </c>
      <c r="G440" t="str">
        <f>VLOOKUP(_xlfn.CONCAT(D440,E440,F440),'Mapping Table'!D:H,4,0)</f>
        <v>GE SW</v>
      </c>
      <c r="H440" t="str">
        <f>VLOOKUP(_xlfn.CONCAT(D440,E440,F440),'Mapping Table'!D:H,5,0)</f>
        <v>ioe</v>
      </c>
      <c r="I440" s="3">
        <v>1.2999999999999999E-5</v>
      </c>
      <c r="J440" s="3">
        <v>1.4E-5</v>
      </c>
      <c r="K440" s="3">
        <v>1.5999999999999999E-5</v>
      </c>
      <c r="L440" s="3">
        <v>2.2500000000000001E-5</v>
      </c>
      <c r="M440" s="3">
        <v>2.4000000000000001E-5</v>
      </c>
      <c r="N440" s="3">
        <v>2.4000000000000001E-5</v>
      </c>
    </row>
    <row r="441" spans="1:14" x14ac:dyDescent="0.25">
      <c r="A441" t="str">
        <f>VLOOKUP(_xlfn.CONCAT(D441,E441,F441),'Mapping Table'!D:F,2,0)</f>
        <v>NBII</v>
      </c>
      <c r="B441" t="str">
        <f>VLOOKUP(_xlfn.CONCAT(D441,E441,F441),'Mapping Table'!D:F,3,0)</f>
        <v>OE</v>
      </c>
      <c r="C441" s="56" t="str">
        <f t="shared" si="6"/>
        <v>NBIIOE</v>
      </c>
      <c r="D441" s="2">
        <v>124330369745</v>
      </c>
      <c r="E441" t="s">
        <v>13</v>
      </c>
      <c r="F441" t="s">
        <v>377</v>
      </c>
      <c r="G441" t="str">
        <f>VLOOKUP(_xlfn.CONCAT(D441,E441,F441),'Mapping Table'!D:H,4,0)</f>
        <v>OE Miscellaneous</v>
      </c>
      <c r="H441" t="str">
        <f>VLOOKUP(_xlfn.CONCAT(D441,E441,F441),'Mapping Table'!D:H,5,0)</f>
        <v>prd</v>
      </c>
      <c r="I441" s="3">
        <v>1.2999999999999999E-5</v>
      </c>
      <c r="J441" s="3">
        <v>1.4E-5</v>
      </c>
      <c r="K441" s="3">
        <v>1.5999999999999999E-5</v>
      </c>
      <c r="L441" s="3">
        <v>2.2500000000000001E-5</v>
      </c>
      <c r="M441" s="3">
        <v>2.4000000000000001E-5</v>
      </c>
      <c r="N441" s="3">
        <v>2.4000000000000001E-5</v>
      </c>
    </row>
    <row r="442" spans="1:14" x14ac:dyDescent="0.25">
      <c r="A442" t="str">
        <f>VLOOKUP(_xlfn.CONCAT(D442,E442,F442),'Mapping Table'!D:F,2,0)</f>
        <v>NBII</v>
      </c>
      <c r="B442" t="str">
        <f>VLOOKUP(_xlfn.CONCAT(D442,E442,F442),'Mapping Table'!D:F,3,0)</f>
        <v>IT SHARED</v>
      </c>
      <c r="C442" s="56" t="str">
        <f t="shared" si="6"/>
        <v>NBIIIT SHARED</v>
      </c>
      <c r="D442" s="2">
        <v>311805560973</v>
      </c>
      <c r="E442" t="s">
        <v>15</v>
      </c>
      <c r="F442" t="s">
        <v>24</v>
      </c>
      <c r="G442" t="str">
        <f>VLOOKUP(_xlfn.CONCAT(D442,E442,F442),'Mapping Table'!D:H,4,0)</f>
        <v>IT Shared</v>
      </c>
      <c r="H442" t="str">
        <f>VLOOKUP(_xlfn.CONCAT(D442,E442,F442),'Mapping Table'!D:H,5,0)</f>
        <v>adm</v>
      </c>
      <c r="I442" s="3">
        <v>8871.8235834381994</v>
      </c>
      <c r="J442" s="3">
        <v>8632.9169004364994</v>
      </c>
      <c r="K442" s="3">
        <v>9009.0463571368</v>
      </c>
      <c r="L442" s="3">
        <v>8108.9479761950997</v>
      </c>
      <c r="M442" s="3">
        <v>8038.0417673496004</v>
      </c>
      <c r="N442" s="3">
        <v>8130.5507136195001</v>
      </c>
    </row>
    <row r="443" spans="1:14" x14ac:dyDescent="0.25">
      <c r="A443" t="str">
        <f>VLOOKUP(_xlfn.CONCAT(D443,E443,F443),'Mapping Table'!D:F,2,0)</f>
        <v>NBII</v>
      </c>
      <c r="B443" t="str">
        <f>VLOOKUP(_xlfn.CONCAT(D443,E443,F443),'Mapping Table'!D:F,3,0)</f>
        <v>IT OPERATIONS</v>
      </c>
      <c r="C443" s="56" t="str">
        <f t="shared" si="6"/>
        <v>NBIIIT OPERATIONS</v>
      </c>
      <c r="D443" s="2">
        <v>311805560973</v>
      </c>
      <c r="E443" t="s">
        <v>15</v>
      </c>
      <c r="F443" t="s">
        <v>103</v>
      </c>
      <c r="G443" t="str">
        <f>VLOOKUP(_xlfn.CONCAT(D443,E443,F443),'Mapping Table'!D:H,4,0)</f>
        <v>Security Operations</v>
      </c>
      <c r="H443" t="str">
        <f>VLOOKUP(_xlfn.CONCAT(D443,E443,F443),'Mapping Table'!D:H,5,0)</f>
        <v>shr</v>
      </c>
      <c r="I443" s="3">
        <v>1400.9571411546001</v>
      </c>
      <c r="J443" s="3">
        <v>1401.7932059264001</v>
      </c>
      <c r="K443" s="3">
        <v>1677.3003987781999</v>
      </c>
      <c r="L443" s="3">
        <v>1701.9133931471999</v>
      </c>
      <c r="M443" s="3">
        <v>1701.9482533076</v>
      </c>
      <c r="N443" s="3">
        <v>1701.9744511414001</v>
      </c>
    </row>
    <row r="444" spans="1:14" x14ac:dyDescent="0.25">
      <c r="A444" t="str">
        <f>VLOOKUP(_xlfn.CONCAT(D444,E444,F444),'Mapping Table'!D:F,2,0)</f>
        <v>NBII</v>
      </c>
      <c r="B444" t="str">
        <f>VLOOKUP(_xlfn.CONCAT(D444,E444,F444),'Mapping Table'!D:F,3,0)</f>
        <v>IT SHARED</v>
      </c>
      <c r="C444" s="56" t="str">
        <f t="shared" si="6"/>
        <v>NBIIIT SHARED</v>
      </c>
      <c r="D444" s="2">
        <v>311805560973</v>
      </c>
      <c r="E444" t="s">
        <v>15</v>
      </c>
      <c r="F444" t="s">
        <v>27</v>
      </c>
      <c r="G444" t="str">
        <f>VLOOKUP(_xlfn.CONCAT(D444,E444,F444),'Mapping Table'!D:H,4,0)</f>
        <v>IT Shared</v>
      </c>
      <c r="H444" t="str">
        <f>VLOOKUP(_xlfn.CONCAT(D444,E444,F444),'Mapping Table'!D:H,5,0)</f>
        <v>shr</v>
      </c>
      <c r="I444" s="3">
        <v>1.0019499839999999</v>
      </c>
      <c r="J444" s="3">
        <v>1.0005141191</v>
      </c>
      <c r="K444" s="3">
        <v>1.000623898</v>
      </c>
      <c r="L444" s="3">
        <v>1.0005221191</v>
      </c>
      <c r="M444" s="3">
        <v>1.0019754839999999</v>
      </c>
      <c r="N444" s="3">
        <v>1.0006313979999999</v>
      </c>
    </row>
    <row r="445" spans="1:14" x14ac:dyDescent="0.25">
      <c r="A445" t="str">
        <f>VLOOKUP(_xlfn.CONCAT(D445,E445,F445),'Mapping Table'!D:F,2,0)</f>
        <v>NBII</v>
      </c>
      <c r="B445" t="str">
        <f>VLOOKUP(_xlfn.CONCAT(D445,E445,F445),'Mapping Table'!D:F,3,0)</f>
        <v>OE</v>
      </c>
      <c r="C445" s="56" t="str">
        <f t="shared" si="6"/>
        <v>NBIIOE</v>
      </c>
      <c r="D445" s="2">
        <v>311805560973</v>
      </c>
      <c r="E445" t="s">
        <v>15</v>
      </c>
      <c r="F445" t="s">
        <v>438</v>
      </c>
      <c r="G445" t="str">
        <f>VLOOKUP(_xlfn.CONCAT(D445,E445,F445),'Mapping Table'!D:H,4,0)</f>
        <v>OE Support</v>
      </c>
      <c r="H445" t="str">
        <f>VLOOKUP(_xlfn.CONCAT(D445,E445,F445),'Mapping Table'!D:H,5,0)</f>
        <v>adm</v>
      </c>
      <c r="I445" s="3">
        <v>2.36960646E-2</v>
      </c>
      <c r="J445" s="3">
        <v>5.6186081800000003E-2</v>
      </c>
      <c r="K445" s="3">
        <v>6.6315078200000002E-2</v>
      </c>
      <c r="L445" s="3">
        <v>6.4199119400000004E-2</v>
      </c>
      <c r="M445" s="3">
        <v>6.6685596E-2</v>
      </c>
      <c r="N445" s="3">
        <v>6.6154003500000003E-2</v>
      </c>
    </row>
    <row r="446" spans="1:14" x14ac:dyDescent="0.25">
      <c r="A446" t="str">
        <f>VLOOKUP(_xlfn.CONCAT(D446,E446,F446),'Mapping Table'!D:F,2,0)</f>
        <v>NBII</v>
      </c>
      <c r="B446" t="str">
        <f>VLOOKUP(_xlfn.CONCAT(D446,E446,F446),'Mapping Table'!D:F,3,0)</f>
        <v>IT SHARED</v>
      </c>
      <c r="C446" s="56" t="str">
        <f t="shared" si="6"/>
        <v>NBIIIT SHARED</v>
      </c>
      <c r="D446" s="2">
        <v>311805560973</v>
      </c>
      <c r="E446" t="s">
        <v>15</v>
      </c>
      <c r="F446" t="s">
        <v>135</v>
      </c>
      <c r="G446" t="str">
        <f>VLOOKUP(_xlfn.CONCAT(D446,E446,F446),'Mapping Table'!D:H,4,0)</f>
        <v>IT Shared</v>
      </c>
      <c r="H446" t="str">
        <f>VLOOKUP(_xlfn.CONCAT(D446,E446,F446),'Mapping Table'!D:H,5,0)</f>
        <v>adm</v>
      </c>
      <c r="I446" s="3">
        <v>2.95068E-4</v>
      </c>
      <c r="J446" s="3">
        <v>2.8686800000000002E-4</v>
      </c>
      <c r="K446" s="3">
        <v>2.918544E-4</v>
      </c>
      <c r="L446" s="3">
        <v>2.7682720000000001E-4</v>
      </c>
      <c r="M446" s="3">
        <v>2.7980000000000002E-4</v>
      </c>
      <c r="N446" s="3">
        <v>2.7980000000000002E-4</v>
      </c>
    </row>
    <row r="447" spans="1:14" x14ac:dyDescent="0.25">
      <c r="A447" t="str">
        <f>VLOOKUP(_xlfn.CONCAT(D447,E447,F447),'Mapping Table'!D:F,2,0)</f>
        <v>NBII</v>
      </c>
      <c r="B447" t="str">
        <f>VLOOKUP(_xlfn.CONCAT(D447,E447,F447),'Mapping Table'!D:F,3,0)</f>
        <v>IT SHARED</v>
      </c>
      <c r="C447" s="56" t="str">
        <f t="shared" si="6"/>
        <v>NBIIIT SHARED</v>
      </c>
      <c r="D447" s="2">
        <v>311805560973</v>
      </c>
      <c r="E447" t="s">
        <v>15</v>
      </c>
      <c r="F447" t="s">
        <v>358</v>
      </c>
      <c r="G447" t="str">
        <f>VLOOKUP(_xlfn.CONCAT(D447,E447,F447),'Mapping Table'!D:H,4,0)</f>
        <v>IT Shared</v>
      </c>
      <c r="H447" t="str">
        <f>VLOOKUP(_xlfn.CONCAT(D447,E447,F447),'Mapping Table'!D:H,5,0)</f>
        <v>adm</v>
      </c>
      <c r="I447" s="3">
        <v>1.4E-5</v>
      </c>
      <c r="J447" s="3">
        <v>1.5500000000000001E-5</v>
      </c>
      <c r="K447" s="3">
        <v>1.6500000000000001E-5</v>
      </c>
      <c r="L447" s="3">
        <v>2.3E-5</v>
      </c>
      <c r="M447" s="3">
        <v>2.4000000000000001E-5</v>
      </c>
      <c r="N447" s="3">
        <v>1.1377179999999999E-4</v>
      </c>
    </row>
    <row r="448" spans="1:14" x14ac:dyDescent="0.25">
      <c r="A448" t="str">
        <f>VLOOKUP(_xlfn.CONCAT(D448,E448,F448),'Mapping Table'!D:F,2,0)</f>
        <v>NBID</v>
      </c>
      <c r="B448" t="str">
        <f>VLOOKUP(_xlfn.CONCAT(D448,E448,F448),'Mapping Table'!D:F,3,0)</f>
        <v>DHUB</v>
      </c>
      <c r="C448" s="56" t="str">
        <f t="shared" si="6"/>
        <v>NBIDDHUB</v>
      </c>
      <c r="D448" s="2">
        <v>291738175494</v>
      </c>
      <c r="E448" t="s">
        <v>16</v>
      </c>
      <c r="F448" t="s">
        <v>24</v>
      </c>
      <c r="G448" t="str">
        <f>VLOOKUP(_xlfn.CONCAT(D448,E448,F448),'Mapping Table'!D:H,4,0)</f>
        <v>DHUB</v>
      </c>
      <c r="H448" t="str">
        <f>VLOOKUP(_xlfn.CONCAT(D448,E448,F448),'Mapping Table'!D:H,5,0)</f>
        <v>Sandbox</v>
      </c>
      <c r="I448" s="3">
        <v>230.98636028530001</v>
      </c>
      <c r="J448" s="3">
        <v>223.7696644305</v>
      </c>
      <c r="K448" s="3">
        <v>230.99944646989999</v>
      </c>
      <c r="L448" s="3">
        <v>223.8875954655</v>
      </c>
      <c r="M448" s="3">
        <v>231.15943439079999</v>
      </c>
      <c r="N448" s="3">
        <v>231.17164376420001</v>
      </c>
    </row>
    <row r="449" spans="1:14" x14ac:dyDescent="0.25">
      <c r="A449" t="str">
        <f>VLOOKUP(_xlfn.CONCAT(D449,E449,F449),'Mapping Table'!D:F,2,0)</f>
        <v>NBII</v>
      </c>
      <c r="B449" t="str">
        <f>VLOOKUP(_xlfn.CONCAT(D449,E449,F449),'Mapping Table'!D:F,3,0)</f>
        <v>FINANCE</v>
      </c>
      <c r="C449" s="56" t="str">
        <f t="shared" si="6"/>
        <v>NBIIFINANCE</v>
      </c>
      <c r="D449" s="2">
        <v>995859378892</v>
      </c>
      <c r="E449" t="s">
        <v>1</v>
      </c>
      <c r="F449" t="s">
        <v>26</v>
      </c>
      <c r="G449" t="str">
        <f>VLOOKUP(_xlfn.CONCAT(D449,E449,F449),'Mapping Table'!D:H,4,0)</f>
        <v>SAP</v>
      </c>
      <c r="H449" t="str">
        <f>VLOOKUP(_xlfn.CONCAT(D449,E449,F449),'Mapping Table'!D:H,5,0)</f>
        <v>dev</v>
      </c>
      <c r="I449" s="3">
        <v>3890.4172774856002</v>
      </c>
      <c r="J449" s="3">
        <v>3124.3381224979998</v>
      </c>
      <c r="K449" s="3">
        <v>3132.4549321963</v>
      </c>
      <c r="L449" s="3">
        <v>3028.7073914798002</v>
      </c>
      <c r="M449" s="3">
        <v>3125.8755696602002</v>
      </c>
      <c r="N449" s="3">
        <v>3123.3497265006999</v>
      </c>
    </row>
    <row r="450" spans="1:14" x14ac:dyDescent="0.25">
      <c r="A450" t="str">
        <f>VLOOKUP(_xlfn.CONCAT(D450,E450,F450),'Mapping Table'!D:F,2,0)</f>
        <v>NBII</v>
      </c>
      <c r="B450" t="str">
        <f>VLOOKUP(_xlfn.CONCAT(D450,E450,F450),'Mapping Table'!D:F,3,0)</f>
        <v>FINANCE</v>
      </c>
      <c r="C450" s="56" t="str">
        <f t="shared" ref="C450:C468" si="7">_xlfn.CONCAT(A450,B450)</f>
        <v>NBIIFINANCE</v>
      </c>
      <c r="D450" s="2">
        <v>995859378892</v>
      </c>
      <c r="E450" t="s">
        <v>1</v>
      </c>
      <c r="F450" t="s">
        <v>30</v>
      </c>
      <c r="G450" t="str">
        <f>VLOOKUP(_xlfn.CONCAT(D450,E450,F450),'Mapping Table'!D:H,4,0)</f>
        <v>SAP</v>
      </c>
      <c r="H450" t="str">
        <f>VLOOKUP(_xlfn.CONCAT(D450,E450,F450),'Mapping Table'!D:H,5,0)</f>
        <v>prd</v>
      </c>
      <c r="I450" s="3">
        <v>3006.6389136363</v>
      </c>
      <c r="J450" s="3">
        <v>2909.0273508521</v>
      </c>
      <c r="K450" s="3">
        <v>3003.7292203519</v>
      </c>
      <c r="L450" s="3">
        <v>2882.0038054901001</v>
      </c>
      <c r="M450" s="3">
        <v>2976.4562184895999</v>
      </c>
      <c r="N450" s="3">
        <v>2975.9009509762</v>
      </c>
    </row>
    <row r="451" spans="1:14" x14ac:dyDescent="0.25">
      <c r="A451" t="str">
        <f>VLOOKUP(_xlfn.CONCAT(D451,E451,F451),'Mapping Table'!D:F,2,0)</f>
        <v>NBII</v>
      </c>
      <c r="B451" t="str">
        <f>VLOOKUP(_xlfn.CONCAT(D451,E451,F451),'Mapping Table'!D:F,3,0)</f>
        <v>FINANCE</v>
      </c>
      <c r="C451" s="56" t="str">
        <f t="shared" si="7"/>
        <v>NBIIFINANCE</v>
      </c>
      <c r="D451" s="2">
        <v>995859378892</v>
      </c>
      <c r="E451" t="s">
        <v>1</v>
      </c>
      <c r="F451" t="s">
        <v>31</v>
      </c>
      <c r="G451" t="str">
        <f>VLOOKUP(_xlfn.CONCAT(D451,E451,F451),'Mapping Table'!D:H,4,0)</f>
        <v>SAP</v>
      </c>
      <c r="H451" t="str">
        <f>VLOOKUP(_xlfn.CONCAT(D451,E451,F451),'Mapping Table'!D:H,5,0)</f>
        <v>qas</v>
      </c>
      <c r="I451" s="3">
        <v>2809.1614849695002</v>
      </c>
      <c r="J451" s="3">
        <v>2717.6420041452998</v>
      </c>
      <c r="K451" s="3">
        <v>2808.0566402026998</v>
      </c>
      <c r="L451" s="3">
        <v>2717.6397023608001</v>
      </c>
      <c r="M451" s="3">
        <v>2807.2752168141001</v>
      </c>
      <c r="N451" s="3">
        <v>2807.1303714008</v>
      </c>
    </row>
    <row r="452" spans="1:14" x14ac:dyDescent="0.25">
      <c r="A452" t="str">
        <f>VLOOKUP(_xlfn.CONCAT(D452,E452,F452),'Mapping Table'!D:F,2,0)</f>
        <v>NBID</v>
      </c>
      <c r="B452" t="str">
        <f>VLOOKUP(_xlfn.CONCAT(D452,E452,F452),'Mapping Table'!D:F,3,0)</f>
        <v>PMO</v>
      </c>
      <c r="C452" s="56" t="str">
        <f t="shared" si="7"/>
        <v>NBIDPMO</v>
      </c>
      <c r="D452" s="2">
        <v>995859378892</v>
      </c>
      <c r="E452" t="s">
        <v>1</v>
      </c>
      <c r="F452" t="s">
        <v>38</v>
      </c>
      <c r="G452" t="str">
        <f>VLOOKUP(_xlfn.CONCAT(D452,E452,F452),'Mapping Table'!D:H,4,0)</f>
        <v>PowerBI</v>
      </c>
      <c r="H452" t="str">
        <f>VLOOKUP(_xlfn.CONCAT(D452,E452,F452),'Mapping Table'!D:H,5,0)</f>
        <v>prd</v>
      </c>
      <c r="I452" s="3">
        <v>2519.3218269888998</v>
      </c>
      <c r="J452" s="3">
        <v>2437.7600242898002</v>
      </c>
      <c r="K452" s="3">
        <v>2518.9609780043002</v>
      </c>
      <c r="L452" s="3">
        <v>2438.0365114163001</v>
      </c>
      <c r="M452" s="3">
        <v>2518.7024908486001</v>
      </c>
      <c r="N452" s="3">
        <v>2518.6508828440001</v>
      </c>
    </row>
    <row r="453" spans="1:14" x14ac:dyDescent="0.25">
      <c r="A453" t="str">
        <f>VLOOKUP(_xlfn.CONCAT(D453,E453,F453),'Mapping Table'!D:F,2,0)</f>
        <v>NBII</v>
      </c>
      <c r="B453" t="str">
        <f>VLOOKUP(_xlfn.CONCAT(D453,E453,F453),'Mapping Table'!D:F,3,0)</f>
        <v>FINANCE</v>
      </c>
      <c r="C453" s="56" t="str">
        <f t="shared" si="7"/>
        <v>NBIIFINANCE</v>
      </c>
      <c r="D453" s="2">
        <v>995859378892</v>
      </c>
      <c r="E453" t="s">
        <v>1</v>
      </c>
      <c r="F453" t="s">
        <v>42</v>
      </c>
      <c r="G453" t="str">
        <f>VLOOKUP(_xlfn.CONCAT(D453,E453,F453),'Mapping Table'!D:H,4,0)</f>
        <v>Sage</v>
      </c>
      <c r="H453" t="str">
        <f>VLOOKUP(_xlfn.CONCAT(D453,E453,F453),'Mapping Table'!D:H,5,0)</f>
        <v>prd</v>
      </c>
      <c r="I453" s="3">
        <v>1394.2540715104999</v>
      </c>
      <c r="J453" s="3">
        <v>1357.2043539378001</v>
      </c>
      <c r="K453" s="3">
        <v>1397.3886108014001</v>
      </c>
      <c r="L453" s="3">
        <v>1360.547538085</v>
      </c>
      <c r="M453" s="3">
        <v>1401.3470703780999</v>
      </c>
      <c r="N453" s="3">
        <v>1261.6209605925001</v>
      </c>
    </row>
    <row r="454" spans="1:14" x14ac:dyDescent="0.25">
      <c r="A454" t="str">
        <f>VLOOKUP(_xlfn.CONCAT(D454,E454,F454),'Mapping Table'!D:F,2,0)</f>
        <v>NBII</v>
      </c>
      <c r="B454" t="str">
        <f>VLOOKUP(_xlfn.CONCAT(D454,E454,F454),'Mapping Table'!D:F,3,0)</f>
        <v>IT SHARED</v>
      </c>
      <c r="C454" s="56" t="str">
        <f t="shared" si="7"/>
        <v>NBIIIT SHARED</v>
      </c>
      <c r="D454" s="2">
        <v>995859378892</v>
      </c>
      <c r="E454" t="s">
        <v>1</v>
      </c>
      <c r="F454" t="s">
        <v>27</v>
      </c>
      <c r="G454" t="str">
        <f>VLOOKUP(_xlfn.CONCAT(D454,E454,F454),'Mapping Table'!D:H,4,0)</f>
        <v>IT Shared</v>
      </c>
      <c r="H454" t="str">
        <f>VLOOKUP(_xlfn.CONCAT(D454,E454,F454),'Mapping Table'!D:H,5,0)</f>
        <v>shr</v>
      </c>
      <c r="I454" s="3">
        <v>682.33968701000003</v>
      </c>
      <c r="J454" s="3">
        <v>691.93929781500003</v>
      </c>
      <c r="K454" s="3">
        <v>713.21933054190004</v>
      </c>
      <c r="L454" s="3">
        <v>686.4991969834</v>
      </c>
      <c r="M454" s="3">
        <v>700.25619848530005</v>
      </c>
      <c r="N454" s="3">
        <v>725.09384998719997</v>
      </c>
    </row>
    <row r="455" spans="1:14" x14ac:dyDescent="0.25">
      <c r="A455" t="str">
        <f>VLOOKUP(_xlfn.CONCAT(D455,E455,F455),'Mapping Table'!D:F,2,0)</f>
        <v>NBII</v>
      </c>
      <c r="B455" t="str">
        <f>VLOOKUP(_xlfn.CONCAT(D455,E455,F455),'Mapping Table'!D:F,3,0)</f>
        <v>IT SHARED</v>
      </c>
      <c r="C455" s="56" t="str">
        <f t="shared" si="7"/>
        <v>NBIIIT SHARED</v>
      </c>
      <c r="D455" s="2">
        <v>995859378892</v>
      </c>
      <c r="E455" t="s">
        <v>1</v>
      </c>
      <c r="F455" t="s">
        <v>161</v>
      </c>
      <c r="G455" t="str">
        <f>VLOOKUP(_xlfn.CONCAT(D455,E455,F455),'Mapping Table'!D:H,4,0)</f>
        <v>IT Shared</v>
      </c>
      <c r="H455" t="str">
        <f>VLOOKUP(_xlfn.CONCAT(D455,E455,F455),'Mapping Table'!D:H,5,0)</f>
        <v>prd</v>
      </c>
      <c r="I455" s="3">
        <v>50.874069143900002</v>
      </c>
      <c r="J455" s="3">
        <v>48.646182475800003</v>
      </c>
      <c r="K455" s="3">
        <v>50.151325354699999</v>
      </c>
      <c r="L455" s="3">
        <v>48.648132125700002</v>
      </c>
      <c r="M455" s="3">
        <v>49.635266613799999</v>
      </c>
      <c r="N455" s="3">
        <v>49.532270062999999</v>
      </c>
    </row>
    <row r="456" spans="1:14" x14ac:dyDescent="0.25">
      <c r="A456" t="str">
        <f>VLOOKUP(_xlfn.CONCAT(D456,E456,F456),'Mapping Table'!D:F,2,0)</f>
        <v>NBII</v>
      </c>
      <c r="B456" t="str">
        <f>VLOOKUP(_xlfn.CONCAT(D456,E456,F456),'Mapping Table'!D:F,3,0)</f>
        <v>NETWORK OPERATIONS</v>
      </c>
      <c r="C456" s="56" t="str">
        <f t="shared" si="7"/>
        <v>NBIINETWORK OPERATIONS</v>
      </c>
      <c r="D456" s="2">
        <v>995859378892</v>
      </c>
      <c r="E456" t="s">
        <v>1</v>
      </c>
      <c r="F456" t="s">
        <v>186</v>
      </c>
      <c r="G456" t="str">
        <f>VLOOKUP(_xlfn.CONCAT(D456,E456,F456),'Mapping Table'!D:H,4,0)</f>
        <v>Nokia</v>
      </c>
      <c r="H456" t="str">
        <f>VLOOKUP(_xlfn.CONCAT(D456,E456,F456),'Mapping Table'!D:H,5,0)</f>
        <v>prd</v>
      </c>
      <c r="I456" s="3">
        <v>11.27</v>
      </c>
      <c r="J456" s="3">
        <v>13.97</v>
      </c>
      <c r="K456" s="3">
        <v>24.5</v>
      </c>
      <c r="L456" s="3">
        <v>13.7</v>
      </c>
      <c r="M456" s="3">
        <v>11.27</v>
      </c>
      <c r="N456" s="3">
        <v>12.08</v>
      </c>
    </row>
    <row r="457" spans="1:14" x14ac:dyDescent="0.25">
      <c r="A457" t="str">
        <f>VLOOKUP(_xlfn.CONCAT(D457,E457,F457),'Mapping Table'!D:F,2,0)</f>
        <v>NBII</v>
      </c>
      <c r="B457" t="str">
        <f>VLOOKUP(_xlfn.CONCAT(D457,E457,F457),'Mapping Table'!D:F,3,0)</f>
        <v>IT SHARED</v>
      </c>
      <c r="C457" s="56" t="str">
        <f t="shared" si="7"/>
        <v>NBIIIT SHARED</v>
      </c>
      <c r="D457" s="2">
        <v>995859378892</v>
      </c>
      <c r="E457" t="s">
        <v>1</v>
      </c>
      <c r="F457" t="s">
        <v>227</v>
      </c>
      <c r="G457" t="str">
        <f>VLOOKUP(_xlfn.CONCAT(D457,E457,F457),'Mapping Table'!D:H,4,0)</f>
        <v>IT Shared</v>
      </c>
      <c r="H457" t="str">
        <f>VLOOKUP(_xlfn.CONCAT(D457,E457,F457),'Mapping Table'!D:H,5,0)</f>
        <v>prd</v>
      </c>
      <c r="I457" s="3">
        <v>8.9001962412999998</v>
      </c>
      <c r="J457" s="3">
        <v>8.5855955359999996</v>
      </c>
      <c r="K457" s="3">
        <v>8.9049043190999999</v>
      </c>
      <c r="L457" s="3">
        <v>8.5864792587000007</v>
      </c>
      <c r="M457" s="3">
        <v>8.9043349196000001</v>
      </c>
      <c r="N457" s="3">
        <v>8.9072609040999993</v>
      </c>
    </row>
    <row r="458" spans="1:14" x14ac:dyDescent="0.25">
      <c r="A458" t="str">
        <f>VLOOKUP(_xlfn.CONCAT(D458,E458,F458),'Mapping Table'!D:F,2,0)</f>
        <v>NBII</v>
      </c>
      <c r="B458" t="str">
        <f>VLOOKUP(_xlfn.CONCAT(D458,E458,F458),'Mapping Table'!D:F,3,0)</f>
        <v>IT SHARED</v>
      </c>
      <c r="C458" s="56" t="str">
        <f t="shared" si="7"/>
        <v>NBIIIT SHARED</v>
      </c>
      <c r="D458" s="2">
        <v>995859378892</v>
      </c>
      <c r="E458" t="s">
        <v>1</v>
      </c>
      <c r="F458" t="s">
        <v>251</v>
      </c>
      <c r="G458" t="str">
        <f>VLOOKUP(_xlfn.CONCAT(D458,E458,F458),'Mapping Table'!D:H,4,0)</f>
        <v>IT Shared</v>
      </c>
      <c r="H458" t="str">
        <f>VLOOKUP(_xlfn.CONCAT(D458,E458,F458),'Mapping Table'!D:H,5,0)</f>
        <v>prd</v>
      </c>
      <c r="I458" s="3">
        <v>1.0010349839999999</v>
      </c>
      <c r="J458" s="3">
        <v>0.99821223020000005</v>
      </c>
      <c r="K458" s="3">
        <v>0.99699072600000005</v>
      </c>
      <c r="L458" s="3">
        <v>0.99960111910000005</v>
      </c>
      <c r="M458" s="3">
        <v>0.99833481199999996</v>
      </c>
      <c r="N458" s="3">
        <v>1.0006028119999999</v>
      </c>
    </row>
    <row r="459" spans="1:14" x14ac:dyDescent="0.25">
      <c r="A459" t="str">
        <f>VLOOKUP(_xlfn.CONCAT(D459,E459,F459),'Mapping Table'!D:F,2,0)</f>
        <v>NBII</v>
      </c>
      <c r="B459" t="str">
        <f>VLOOKUP(_xlfn.CONCAT(D459,E459,F459),'Mapping Table'!D:F,3,0)</f>
        <v>IT SHARED</v>
      </c>
      <c r="C459" s="56" t="str">
        <f t="shared" si="7"/>
        <v>NBIIIT SHARED</v>
      </c>
      <c r="D459" s="2">
        <v>995859378892</v>
      </c>
      <c r="E459" t="s">
        <v>1</v>
      </c>
      <c r="F459" t="s">
        <v>59</v>
      </c>
      <c r="G459" t="str">
        <f>VLOOKUP(_xlfn.CONCAT(D459,E459,F459),'Mapping Table'!D:H,4,0)</f>
        <v>IT Shared</v>
      </c>
      <c r="H459" t="str">
        <f>VLOOKUP(_xlfn.CONCAT(D459,E459,F459),'Mapping Table'!D:H,5,0)</f>
        <v>prd</v>
      </c>
      <c r="I459" s="3">
        <v>0.1873672109</v>
      </c>
      <c r="J459" s="3">
        <v>0.15256051109999999</v>
      </c>
      <c r="K459" s="3">
        <v>0.16174729339999999</v>
      </c>
      <c r="L459" s="3">
        <v>0.18954483480000001</v>
      </c>
      <c r="M459" s="3">
        <v>0.21529932530000001</v>
      </c>
      <c r="N459" s="3">
        <v>0.17918550599999999</v>
      </c>
    </row>
    <row r="460" spans="1:14" x14ac:dyDescent="0.25">
      <c r="A460" t="str">
        <f>VLOOKUP(_xlfn.CONCAT(D460,E460,F460),'Mapping Table'!D:F,2,0)</f>
        <v>NBID</v>
      </c>
      <c r="B460" t="str">
        <f>VLOOKUP(_xlfn.CONCAT(D460,E460,F460),'Mapping Table'!D:F,3,0)</f>
        <v>DHUB</v>
      </c>
      <c r="C460" s="56" t="str">
        <f t="shared" si="7"/>
        <v>NBIDDHUB</v>
      </c>
      <c r="D460" s="2">
        <v>995859378892</v>
      </c>
      <c r="E460" t="s">
        <v>1</v>
      </c>
      <c r="F460" t="s">
        <v>274</v>
      </c>
      <c r="G460" t="str">
        <f>VLOOKUP(_xlfn.CONCAT(D460,E460,F460),'Mapping Table'!D:H,4,0)</f>
        <v>DHUB</v>
      </c>
      <c r="H460" t="str">
        <f>VLOOKUP(_xlfn.CONCAT(D460,E460,F460),'Mapping Table'!D:H,5,0)</f>
        <v>shr</v>
      </c>
      <c r="I460" s="3">
        <v>6.6789475200000004E-2</v>
      </c>
      <c r="J460" s="3">
        <v>6.6789504E-2</v>
      </c>
      <c r="K460" s="3">
        <v>6.6789475200000004E-2</v>
      </c>
      <c r="L460" s="3">
        <v>6.6789504E-2</v>
      </c>
      <c r="M460" s="3">
        <v>6.6789475200000004E-2</v>
      </c>
      <c r="N460" s="3">
        <v>6.6789475200000004E-2</v>
      </c>
    </row>
    <row r="461" spans="1:14" x14ac:dyDescent="0.25">
      <c r="A461" t="str">
        <f>VLOOKUP(_xlfn.CONCAT(D461,E461,F461),'Mapping Table'!D:F,2,0)</f>
        <v>NBII</v>
      </c>
      <c r="B461" t="str">
        <f>VLOOKUP(_xlfn.CONCAT(D461,E461,F461),'Mapping Table'!D:F,3,0)</f>
        <v>IT SHARED</v>
      </c>
      <c r="C461" s="56" t="str">
        <f t="shared" si="7"/>
        <v>NBIIIT SHARED</v>
      </c>
      <c r="D461" s="2">
        <v>995859378892</v>
      </c>
      <c r="E461" t="s">
        <v>1</v>
      </c>
      <c r="F461" t="s">
        <v>135</v>
      </c>
      <c r="G461" t="str">
        <f>VLOOKUP(_xlfn.CONCAT(D461,E461,F461),'Mapping Table'!D:H,4,0)</f>
        <v>IT Shared</v>
      </c>
      <c r="H461" t="str">
        <f>VLOOKUP(_xlfn.CONCAT(D461,E461,F461),'Mapping Table'!D:H,5,0)</f>
        <v>prd</v>
      </c>
      <c r="I461" s="3">
        <v>2.6009182299999999E-2</v>
      </c>
      <c r="J461" s="3">
        <v>2.5981995300000001E-2</v>
      </c>
      <c r="K461" s="3">
        <v>2.5815168699999998E-2</v>
      </c>
      <c r="L461" s="3">
        <v>2.56168084E-2</v>
      </c>
      <c r="M461" s="3">
        <v>2.59975938E-2</v>
      </c>
      <c r="N461" s="3">
        <v>2.8228787299999999E-2</v>
      </c>
    </row>
    <row r="462" spans="1:14" x14ac:dyDescent="0.25">
      <c r="A462" t="str">
        <f>VLOOKUP(_xlfn.CONCAT(D462,E462,F462),'Mapping Table'!D:F,2,0)</f>
        <v>NBII</v>
      </c>
      <c r="B462" t="str">
        <f>VLOOKUP(_xlfn.CONCAT(D462,E462,F462),'Mapping Table'!D:F,3,0)</f>
        <v>IT SHARED</v>
      </c>
      <c r="C462" s="56" t="str">
        <f t="shared" si="7"/>
        <v>NBIIIT SHARED</v>
      </c>
      <c r="D462" s="2">
        <v>995859378892</v>
      </c>
      <c r="E462" t="s">
        <v>1</v>
      </c>
      <c r="F462" t="s">
        <v>24</v>
      </c>
      <c r="G462" t="str">
        <f>VLOOKUP(_xlfn.CONCAT(D462,E462,F462),'Mapping Table'!D:H,4,0)</f>
        <v>IT Shared</v>
      </c>
      <c r="H462" t="str">
        <f>VLOOKUP(_xlfn.CONCAT(D462,E462,F462),'Mapping Table'!D:H,5,0)</f>
        <v>prd</v>
      </c>
      <c r="I462" s="3">
        <v>-1508.6669430976001</v>
      </c>
      <c r="J462" s="3">
        <v>-1455.9051389425999</v>
      </c>
      <c r="K462" s="3">
        <v>-1578.9080192979</v>
      </c>
      <c r="L462" s="3">
        <v>-1468.5335205889</v>
      </c>
      <c r="M462" s="3">
        <v>-1599.0205961613001</v>
      </c>
      <c r="N462" s="3">
        <v>-1600.7755162588001</v>
      </c>
    </row>
    <row r="463" spans="1:14" x14ac:dyDescent="0.25">
      <c r="A463" t="str">
        <f>VLOOKUP(_xlfn.CONCAT(D463,E463,F463),'Mapping Table'!D:F,2,0)</f>
        <v>X3T</v>
      </c>
      <c r="B463" t="str">
        <f>VLOOKUP(_xlfn.CONCAT(D463,E463,F463),'Mapping Table'!D:F,3,0)</f>
        <v>R&amp;D</v>
      </c>
      <c r="C463" s="56" t="str">
        <f t="shared" si="7"/>
        <v>X3TR&amp;D</v>
      </c>
      <c r="D463" s="2">
        <v>374324411310</v>
      </c>
      <c r="E463" t="s">
        <v>493</v>
      </c>
      <c r="F463" t="s">
        <v>24</v>
      </c>
      <c r="G463" t="str">
        <f>VLOOKUP(_xlfn.CONCAT(D463,E463,F463),'Mapping Table'!D:H,4,0)</f>
        <v>POC</v>
      </c>
      <c r="H463" t="str">
        <f>VLOOKUP(_xlfn.CONCAT(D463,E463,F463),'Mapping Table'!D:H,5,0)</f>
        <v>Sandbox</v>
      </c>
      <c r="I463" s="3">
        <v>0</v>
      </c>
      <c r="J463" s="3">
        <v>0</v>
      </c>
      <c r="K463" s="3">
        <v>81.124622670199997</v>
      </c>
      <c r="L463" s="3">
        <v>471.94508177210002</v>
      </c>
      <c r="M463" s="3">
        <v>405.2403983694</v>
      </c>
      <c r="N463" s="3">
        <v>401.7077879231</v>
      </c>
    </row>
    <row r="464" spans="1:14" x14ac:dyDescent="0.25">
      <c r="A464" t="str">
        <f>VLOOKUP(_xlfn.CONCAT(D464,E464,F464),'Mapping Table'!D:F,2,0)</f>
        <v>X3T</v>
      </c>
      <c r="B464" t="str">
        <f>VLOOKUP(_xlfn.CONCAT(D464,E464,F464),'Mapping Table'!D:F,3,0)</f>
        <v>R&amp;D</v>
      </c>
      <c r="C464" s="56" t="str">
        <f t="shared" si="7"/>
        <v>X3TR&amp;D</v>
      </c>
      <c r="D464" s="2">
        <v>374324411310</v>
      </c>
      <c r="E464" t="s">
        <v>493</v>
      </c>
      <c r="F464" t="s">
        <v>488</v>
      </c>
      <c r="G464" t="str">
        <f>VLOOKUP(_xlfn.CONCAT(D464,E464,F464),'Mapping Table'!D:H,4,0)</f>
        <v>POC</v>
      </c>
      <c r="H464" t="str">
        <f>VLOOKUP(_xlfn.CONCAT(D464,E464,F464),'Mapping Table'!D:H,5,0)</f>
        <v>Sandbox</v>
      </c>
      <c r="I464" s="3">
        <v>0</v>
      </c>
      <c r="J464" s="3">
        <v>0</v>
      </c>
      <c r="K464" s="3">
        <v>0</v>
      </c>
      <c r="L464" s="3">
        <v>199.25821930309999</v>
      </c>
      <c r="M464" s="3">
        <v>217.30467421430001</v>
      </c>
      <c r="N464" s="3">
        <v>217.296526933</v>
      </c>
    </row>
    <row r="465" spans="1:14" x14ac:dyDescent="0.25">
      <c r="A465" t="str">
        <f>VLOOKUP(_xlfn.CONCAT(D465,E465,F465),'Mapping Table'!D:F,2,0)</f>
        <v>X3T</v>
      </c>
      <c r="B465" t="str">
        <f>VLOOKUP(_xlfn.CONCAT(D465,E465,F465),'Mapping Table'!D:F,3,0)</f>
        <v>R&amp;D</v>
      </c>
      <c r="C465" s="56" t="str">
        <f t="shared" si="7"/>
        <v>X3TR&amp;D</v>
      </c>
      <c r="D465" s="2">
        <v>374324411310</v>
      </c>
      <c r="E465" t="s">
        <v>493</v>
      </c>
      <c r="F465" t="s">
        <v>492</v>
      </c>
      <c r="G465" t="str">
        <f>VLOOKUP(_xlfn.CONCAT(D465,E465,F465),'Mapping Table'!D:H,4,0)</f>
        <v>POC</v>
      </c>
      <c r="H465" t="str">
        <f>VLOOKUP(_xlfn.CONCAT(D465,E465,F465),'Mapping Table'!D:H,5,0)</f>
        <v>Sandbox</v>
      </c>
      <c r="I465" s="3">
        <v>0</v>
      </c>
      <c r="J465" s="3">
        <v>0</v>
      </c>
      <c r="K465" s="3">
        <v>0</v>
      </c>
      <c r="L465" s="3">
        <v>134.51443738099999</v>
      </c>
      <c r="M465" s="3">
        <v>151.54057569579999</v>
      </c>
      <c r="N465" s="3">
        <v>151.525230161</v>
      </c>
    </row>
    <row r="466" spans="1:14" x14ac:dyDescent="0.25">
      <c r="A466" t="str">
        <f>VLOOKUP(_xlfn.CONCAT(D466,E466,F466),'Mapping Table'!D:F,2,0)</f>
        <v>X3T</v>
      </c>
      <c r="B466" t="str">
        <f>VLOOKUP(_xlfn.CONCAT(D466,E466,F466),'Mapping Table'!D:F,3,0)</f>
        <v>R&amp;D</v>
      </c>
      <c r="C466" s="56" t="str">
        <f t="shared" si="7"/>
        <v>X3TR&amp;D</v>
      </c>
      <c r="D466" s="2">
        <v>374324411310</v>
      </c>
      <c r="E466" t="s">
        <v>493</v>
      </c>
      <c r="F466" t="s">
        <v>27</v>
      </c>
      <c r="G466" t="str">
        <f>VLOOKUP(_xlfn.CONCAT(D466,E466,F466),'Mapping Table'!D:H,4,0)</f>
        <v>POC</v>
      </c>
      <c r="H466" t="str">
        <f>VLOOKUP(_xlfn.CONCAT(D466,E466,F466),'Mapping Table'!D:H,5,0)</f>
        <v>Sandbox</v>
      </c>
      <c r="I466" s="3">
        <v>0</v>
      </c>
      <c r="J466" s="3">
        <v>0</v>
      </c>
      <c r="K466" s="3">
        <v>26.509199653100001</v>
      </c>
      <c r="L466" s="3">
        <v>70.884127376500004</v>
      </c>
      <c r="M466" s="3">
        <v>72.869547025399996</v>
      </c>
      <c r="N466" s="3">
        <v>72.864371568500005</v>
      </c>
    </row>
    <row r="467" spans="1:14" x14ac:dyDescent="0.25">
      <c r="A467" t="str">
        <f>VLOOKUP(_xlfn.CONCAT(D467,E467,F467),'Mapping Table'!D:F,2,0)</f>
        <v>X3T</v>
      </c>
      <c r="B467" t="str">
        <f>VLOOKUP(_xlfn.CONCAT(D467,E467,F467),'Mapping Table'!D:F,3,0)</f>
        <v>R&amp;D</v>
      </c>
      <c r="C467" s="56" t="str">
        <f t="shared" si="7"/>
        <v>X3TR&amp;D</v>
      </c>
      <c r="D467" s="2">
        <v>374324411310</v>
      </c>
      <c r="E467" t="s">
        <v>493</v>
      </c>
      <c r="F467" t="s">
        <v>493</v>
      </c>
      <c r="G467" t="str">
        <f>VLOOKUP(_xlfn.CONCAT(D467,E467,F467),'Mapping Table'!D:H,4,0)</f>
        <v>POC</v>
      </c>
      <c r="H467" t="str">
        <f>VLOOKUP(_xlfn.CONCAT(D467,E467,F467),'Mapping Table'!D:H,5,0)</f>
        <v>Sandbox</v>
      </c>
      <c r="I467" s="3">
        <v>0</v>
      </c>
      <c r="J467" s="3">
        <v>0</v>
      </c>
      <c r="K467" s="3">
        <v>0</v>
      </c>
      <c r="L467" s="3">
        <v>18.409914666500001</v>
      </c>
      <c r="M467" s="3">
        <v>19.052810076699998</v>
      </c>
      <c r="N467" s="3">
        <v>19.0557886446</v>
      </c>
    </row>
    <row r="468" spans="1:14" x14ac:dyDescent="0.25">
      <c r="A468" t="str">
        <f>VLOOKUP(_xlfn.CONCAT(D468,E468,F468),'Mapping Table'!D:F,2,0)</f>
        <v>X3T</v>
      </c>
      <c r="B468" t="str">
        <f>VLOOKUP(_xlfn.CONCAT(D468,E468,F468),'Mapping Table'!D:F,3,0)</f>
        <v>R&amp;D</v>
      </c>
      <c r="C468" s="56" t="str">
        <f t="shared" si="7"/>
        <v>X3TR&amp;D</v>
      </c>
      <c r="D468" s="2">
        <v>374324411310</v>
      </c>
      <c r="E468" t="s">
        <v>493</v>
      </c>
      <c r="F468" t="s">
        <v>494</v>
      </c>
      <c r="G468" t="str">
        <f>VLOOKUP(_xlfn.CONCAT(D468,E468,F468),'Mapping Table'!D:H,4,0)</f>
        <v>POC</v>
      </c>
      <c r="H468" t="str">
        <f>VLOOKUP(_xlfn.CONCAT(D468,E468,F468),'Mapping Table'!D:H,5,0)</f>
        <v>Sandbox</v>
      </c>
      <c r="I468" s="3">
        <v>0</v>
      </c>
      <c r="J468" s="3">
        <v>0</v>
      </c>
      <c r="K468" s="3">
        <v>0</v>
      </c>
      <c r="L468" s="3">
        <v>10.74344181</v>
      </c>
      <c r="M468" s="3">
        <v>0</v>
      </c>
      <c r="N468" s="3">
        <v>0</v>
      </c>
    </row>
    <row r="469" spans="1:14" x14ac:dyDescent="0.25">
      <c r="C469" s="56"/>
      <c r="D469" s="2"/>
      <c r="I469" s="3"/>
      <c r="J469" s="3"/>
      <c r="K469" s="3"/>
      <c r="L469" s="3"/>
      <c r="M469" s="3"/>
      <c r="N469" s="3"/>
    </row>
    <row r="470" spans="1:14" x14ac:dyDescent="0.25">
      <c r="C470" s="56"/>
      <c r="D470" s="2"/>
      <c r="I470" s="3"/>
      <c r="J470" s="3"/>
      <c r="K470" s="3"/>
      <c r="L470" s="3"/>
      <c r="M470" s="3"/>
      <c r="N470" s="3"/>
    </row>
    <row r="471" spans="1:14" x14ac:dyDescent="0.25">
      <c r="C471" s="56"/>
      <c r="D471" s="2"/>
      <c r="I471" s="3"/>
      <c r="J471" s="3"/>
      <c r="K471" s="3"/>
      <c r="L471" s="3"/>
      <c r="M471" s="3"/>
      <c r="N471" s="3"/>
    </row>
    <row r="472" spans="1:14" x14ac:dyDescent="0.25">
      <c r="C472" s="56"/>
      <c r="D472" s="2"/>
      <c r="I472" s="3"/>
      <c r="J472" s="3"/>
      <c r="K472" s="3"/>
      <c r="L472" s="3"/>
      <c r="M472" s="3"/>
      <c r="N472" s="3"/>
    </row>
    <row r="473" spans="1:14" x14ac:dyDescent="0.25">
      <c r="C473" s="56"/>
      <c r="D473" s="2"/>
      <c r="I473" s="3"/>
      <c r="J473" s="3"/>
      <c r="K473" s="3"/>
      <c r="L473" s="3"/>
      <c r="M473" s="3"/>
      <c r="N473" s="3"/>
    </row>
    <row r="474" spans="1:14" x14ac:dyDescent="0.25">
      <c r="C474" s="56"/>
      <c r="D474" s="2"/>
      <c r="I474" s="3"/>
      <c r="J474" s="3"/>
      <c r="K474" s="3"/>
      <c r="L474" s="3"/>
      <c r="M474" s="3"/>
      <c r="N474" s="3"/>
    </row>
    <row r="475" spans="1:14" x14ac:dyDescent="0.25">
      <c r="C475" s="56"/>
      <c r="D475" s="2"/>
      <c r="I475" s="3"/>
      <c r="J475" s="3"/>
      <c r="K475" s="3"/>
      <c r="L475" s="3"/>
      <c r="M475" s="3"/>
      <c r="N475" s="3"/>
    </row>
    <row r="476" spans="1:14" x14ac:dyDescent="0.25">
      <c r="C476" s="56"/>
      <c r="D476" s="2"/>
      <c r="I476" s="3"/>
      <c r="J476" s="3"/>
      <c r="K476" s="3"/>
      <c r="L476" s="3"/>
      <c r="M476" s="3"/>
      <c r="N476" s="3"/>
    </row>
    <row r="477" spans="1:14" x14ac:dyDescent="0.25">
      <c r="C477" s="56"/>
      <c r="D477" s="2"/>
      <c r="I477" s="3"/>
      <c r="J477" s="3"/>
      <c r="K477" s="3"/>
      <c r="L477" s="3"/>
      <c r="M477" s="3"/>
      <c r="N477" s="3"/>
    </row>
    <row r="478" spans="1:14" x14ac:dyDescent="0.25">
      <c r="C478" s="56"/>
      <c r="D478" s="2"/>
      <c r="I478" s="3"/>
      <c r="J478" s="3"/>
      <c r="K478" s="3"/>
      <c r="L478" s="3"/>
      <c r="M478" s="3"/>
      <c r="N478" s="3"/>
    </row>
    <row r="479" spans="1:14" x14ac:dyDescent="0.25">
      <c r="C479" s="56"/>
      <c r="D479" s="2"/>
      <c r="I479" s="3"/>
      <c r="J479" s="3"/>
      <c r="K479" s="3"/>
      <c r="L479" s="3"/>
      <c r="M479" s="3"/>
      <c r="N479" s="3"/>
    </row>
    <row r="480" spans="1:14" x14ac:dyDescent="0.25">
      <c r="C480" s="56"/>
      <c r="D480" s="2"/>
      <c r="I480" s="3"/>
      <c r="J480" s="3"/>
      <c r="K480" s="3"/>
      <c r="L480" s="3"/>
      <c r="M480" s="3"/>
      <c r="N480" s="3"/>
    </row>
    <row r="481" spans="3:14" x14ac:dyDescent="0.25">
      <c r="C481" s="56"/>
      <c r="D481" s="2"/>
      <c r="I481" s="3"/>
      <c r="J481" s="3"/>
      <c r="K481" s="3"/>
      <c r="L481" s="3"/>
      <c r="M481" s="3"/>
      <c r="N481" s="3"/>
    </row>
    <row r="482" spans="3:14" x14ac:dyDescent="0.25">
      <c r="C482" s="56"/>
      <c r="D482" s="2"/>
      <c r="I482" s="3"/>
      <c r="J482" s="3"/>
      <c r="K482" s="3"/>
      <c r="L482" s="3"/>
      <c r="M482" s="3"/>
      <c r="N482" s="3"/>
    </row>
    <row r="483" spans="3:14" x14ac:dyDescent="0.25">
      <c r="C483" s="56"/>
      <c r="D483" s="2"/>
      <c r="I483" s="3"/>
      <c r="J483" s="3"/>
      <c r="K483" s="3"/>
      <c r="L483" s="3"/>
      <c r="M483" s="3"/>
      <c r="N483" s="3"/>
    </row>
    <row r="484" spans="3:14" x14ac:dyDescent="0.25">
      <c r="C484" s="56"/>
      <c r="D484" s="2"/>
      <c r="I484" s="3"/>
      <c r="J484" s="3"/>
      <c r="K484" s="3"/>
      <c r="L484" s="3"/>
      <c r="M484" s="3"/>
      <c r="N484" s="3"/>
    </row>
    <row r="485" spans="3:14" x14ac:dyDescent="0.25">
      <c r="C485" s="56"/>
      <c r="D485" s="2"/>
      <c r="I485" s="3"/>
      <c r="J485" s="3"/>
      <c r="K485" s="3"/>
      <c r="L485" s="3"/>
      <c r="M485" s="3"/>
      <c r="N485" s="3"/>
    </row>
    <row r="486" spans="3:14" x14ac:dyDescent="0.25">
      <c r="C486" s="56"/>
      <c r="D486" s="2"/>
      <c r="I486" s="3"/>
      <c r="J486" s="3"/>
      <c r="K486" s="3"/>
      <c r="L486" s="3"/>
      <c r="M486" s="3"/>
      <c r="N486" s="3"/>
    </row>
    <row r="487" spans="3:14" x14ac:dyDescent="0.25">
      <c r="C487" s="56"/>
      <c r="D487" s="2"/>
      <c r="I487" s="3"/>
      <c r="J487" s="3"/>
      <c r="K487" s="3"/>
      <c r="L487" s="3"/>
      <c r="M487" s="3"/>
      <c r="N487" s="3"/>
    </row>
    <row r="488" spans="3:14" x14ac:dyDescent="0.25">
      <c r="C488" s="56"/>
      <c r="D488" s="2"/>
      <c r="I488" s="3"/>
      <c r="J488" s="3"/>
      <c r="K488" s="3"/>
      <c r="L488" s="3"/>
      <c r="M488" s="3"/>
      <c r="N488" s="3"/>
    </row>
    <row r="489" spans="3:14" x14ac:dyDescent="0.25">
      <c r="C489" s="56"/>
      <c r="D489" s="2"/>
      <c r="I489" s="3"/>
      <c r="J489" s="3"/>
      <c r="K489" s="3"/>
      <c r="L489" s="3"/>
      <c r="M489" s="3"/>
      <c r="N489" s="3"/>
    </row>
    <row r="490" spans="3:14" x14ac:dyDescent="0.25">
      <c r="C490" s="56"/>
      <c r="D490" s="2"/>
      <c r="I490" s="3"/>
      <c r="J490" s="3"/>
      <c r="K490" s="3"/>
      <c r="L490" s="3"/>
      <c r="M490" s="3"/>
      <c r="N490" s="3"/>
    </row>
    <row r="491" spans="3:14" x14ac:dyDescent="0.25">
      <c r="C491" s="56"/>
      <c r="D491" s="2"/>
      <c r="I491" s="3"/>
      <c r="J491" s="3"/>
      <c r="K491" s="3"/>
      <c r="L491" s="3"/>
      <c r="M491" s="3"/>
      <c r="N491" s="3"/>
    </row>
    <row r="492" spans="3:14" x14ac:dyDescent="0.25">
      <c r="C492" s="56"/>
      <c r="D492" s="2"/>
      <c r="I492" s="3"/>
      <c r="J492" s="3"/>
      <c r="K492" s="3"/>
      <c r="L492" s="3"/>
      <c r="M492" s="3"/>
      <c r="N492" s="3"/>
    </row>
    <row r="493" spans="3:14" x14ac:dyDescent="0.25">
      <c r="C493" s="56"/>
      <c r="D493" s="2"/>
      <c r="I493" s="3"/>
      <c r="J493" s="3"/>
      <c r="K493" s="3"/>
      <c r="L493" s="3"/>
      <c r="M493" s="3"/>
      <c r="N493" s="3"/>
    </row>
    <row r="494" spans="3:14" x14ac:dyDescent="0.25">
      <c r="C494" s="56"/>
      <c r="D494" s="2"/>
      <c r="I494" s="3"/>
      <c r="J494" s="3"/>
      <c r="K494" s="3"/>
      <c r="L494" s="3"/>
      <c r="M494" s="3"/>
      <c r="N494" s="3"/>
    </row>
    <row r="495" spans="3:14" x14ac:dyDescent="0.25">
      <c r="C495" s="56"/>
      <c r="D495" s="2"/>
      <c r="I495" s="3"/>
      <c r="J495" s="3"/>
      <c r="K495" s="3"/>
      <c r="L495" s="3"/>
      <c r="M495" s="3"/>
      <c r="N495" s="3"/>
    </row>
    <row r="496" spans="3:14" x14ac:dyDescent="0.25">
      <c r="C496" s="56"/>
      <c r="D496" s="2"/>
      <c r="I496" s="3"/>
      <c r="J496" s="3"/>
      <c r="K496" s="3"/>
      <c r="L496" s="3"/>
      <c r="M496" s="3"/>
      <c r="N496" s="3"/>
    </row>
    <row r="497" spans="3:14" x14ac:dyDescent="0.25">
      <c r="C497" s="56"/>
      <c r="D497" s="2"/>
      <c r="I497" s="3"/>
      <c r="J497" s="3"/>
      <c r="K497" s="3"/>
      <c r="L497" s="3"/>
      <c r="M497" s="3"/>
      <c r="N497" s="3"/>
    </row>
    <row r="498" spans="3:14" x14ac:dyDescent="0.25">
      <c r="C498" s="56"/>
      <c r="D498" s="2"/>
      <c r="I498" s="3"/>
      <c r="J498" s="3"/>
      <c r="K498" s="3"/>
      <c r="L498" s="3"/>
      <c r="M498" s="3"/>
      <c r="N498" s="3"/>
    </row>
    <row r="499" spans="3:14" x14ac:dyDescent="0.25">
      <c r="C499" s="56"/>
      <c r="D499" s="2"/>
      <c r="I499" s="3"/>
      <c r="J499" s="3"/>
      <c r="K499" s="3"/>
      <c r="L499" s="3"/>
      <c r="M499" s="3"/>
      <c r="N499" s="3"/>
    </row>
    <row r="500" spans="3:14" x14ac:dyDescent="0.25">
      <c r="C500" s="56"/>
      <c r="D500" s="2"/>
      <c r="I500" s="3"/>
      <c r="J500" s="3"/>
      <c r="K500" s="3"/>
      <c r="L500" s="3"/>
      <c r="M500" s="3"/>
      <c r="N500" s="3"/>
    </row>
    <row r="501" spans="3:14" x14ac:dyDescent="0.25">
      <c r="C501" s="56"/>
      <c r="D501" s="2"/>
      <c r="I501" s="3"/>
      <c r="J501" s="3"/>
      <c r="K501" s="3"/>
      <c r="L501" s="3"/>
      <c r="M501" s="3"/>
      <c r="N501" s="3"/>
    </row>
    <row r="502" spans="3:14" x14ac:dyDescent="0.25">
      <c r="C502" s="56"/>
      <c r="D502" s="2"/>
      <c r="I502" s="3"/>
      <c r="J502" s="3"/>
      <c r="K502" s="3"/>
      <c r="L502" s="3"/>
      <c r="M502" s="3"/>
      <c r="N502" s="3"/>
    </row>
    <row r="503" spans="3:14" x14ac:dyDescent="0.25">
      <c r="C503" s="56"/>
      <c r="D503" s="2"/>
      <c r="I503" s="3"/>
      <c r="J503" s="3"/>
      <c r="K503" s="3"/>
      <c r="L503" s="3"/>
      <c r="M503" s="3"/>
      <c r="N503" s="3"/>
    </row>
    <row r="504" spans="3:14" x14ac:dyDescent="0.25">
      <c r="C504" s="56"/>
      <c r="D504" s="2"/>
      <c r="I504" s="3"/>
      <c r="J504" s="3"/>
      <c r="K504" s="3"/>
      <c r="L504" s="3"/>
      <c r="M504" s="3"/>
      <c r="N504" s="3"/>
    </row>
    <row r="505" spans="3:14" x14ac:dyDescent="0.25">
      <c r="C505" s="56"/>
      <c r="D505" s="2"/>
      <c r="I505" s="3"/>
      <c r="J505" s="3"/>
      <c r="K505" s="3"/>
      <c r="L505" s="3"/>
      <c r="M505" s="3"/>
      <c r="N505" s="3"/>
    </row>
    <row r="506" spans="3:14" x14ac:dyDescent="0.25">
      <c r="C506" s="56"/>
      <c r="D506" s="2"/>
      <c r="I506" s="3"/>
      <c r="J506" s="3"/>
      <c r="K506" s="3"/>
      <c r="L506" s="3"/>
      <c r="M506" s="3"/>
      <c r="N506" s="3"/>
    </row>
    <row r="507" spans="3:14" x14ac:dyDescent="0.25">
      <c r="C507" s="56"/>
      <c r="D507" s="2"/>
      <c r="I507" s="3"/>
      <c r="J507" s="3"/>
      <c r="K507" s="3"/>
      <c r="L507" s="3"/>
      <c r="M507" s="3"/>
      <c r="N507" s="3"/>
    </row>
    <row r="508" spans="3:14" x14ac:dyDescent="0.25">
      <c r="C508" s="56"/>
      <c r="D508" s="2"/>
      <c r="I508" s="3"/>
      <c r="J508" s="3"/>
      <c r="K508" s="3"/>
      <c r="L508" s="3"/>
      <c r="M508" s="3"/>
      <c r="N508" s="3"/>
    </row>
    <row r="509" spans="3:14" x14ac:dyDescent="0.25">
      <c r="C509" s="56"/>
      <c r="D509" s="2"/>
      <c r="I509" s="3"/>
      <c r="J509" s="3"/>
      <c r="K509" s="3"/>
      <c r="L509" s="3"/>
      <c r="M509" s="3"/>
      <c r="N509" s="3"/>
    </row>
    <row r="510" spans="3:14" x14ac:dyDescent="0.25">
      <c r="C510" s="56"/>
      <c r="D510" s="2"/>
      <c r="I510" s="3"/>
      <c r="J510" s="3"/>
      <c r="K510" s="3"/>
      <c r="L510" s="3"/>
      <c r="M510" s="3"/>
      <c r="N510" s="3"/>
    </row>
    <row r="511" spans="3:14" x14ac:dyDescent="0.25">
      <c r="C511" s="56"/>
      <c r="D511" s="2"/>
      <c r="I511" s="3"/>
      <c r="J511" s="3"/>
      <c r="K511" s="3"/>
      <c r="L511" s="3"/>
      <c r="M511" s="3"/>
      <c r="N511" s="3"/>
    </row>
    <row r="512" spans="3:14" x14ac:dyDescent="0.25">
      <c r="D512" s="2"/>
      <c r="I512" s="3"/>
      <c r="J512" s="3"/>
      <c r="K512" s="3"/>
      <c r="L512" s="3"/>
      <c r="M512" s="3"/>
      <c r="N512" s="3"/>
    </row>
    <row r="513" spans="4:14" x14ac:dyDescent="0.25">
      <c r="D513" s="2"/>
      <c r="I513" s="3"/>
      <c r="J513" s="3"/>
      <c r="K513" s="3"/>
      <c r="L513" s="3"/>
      <c r="M513" s="3"/>
      <c r="N513" s="3"/>
    </row>
    <row r="514" spans="4:14" x14ac:dyDescent="0.25">
      <c r="D514" s="2"/>
      <c r="I514" s="3"/>
      <c r="J514" s="3"/>
      <c r="K514" s="3"/>
      <c r="L514" s="3"/>
      <c r="M514" s="3"/>
      <c r="N514" s="3"/>
    </row>
    <row r="515" spans="4:14" x14ac:dyDescent="0.25">
      <c r="D515" s="2"/>
      <c r="I515" s="3"/>
      <c r="J515" s="3"/>
      <c r="K515" s="3"/>
      <c r="L515" s="3"/>
      <c r="M515" s="3"/>
      <c r="N515" s="3"/>
    </row>
    <row r="516" spans="4:14" x14ac:dyDescent="0.25">
      <c r="D516" s="2"/>
      <c r="I516" s="3"/>
      <c r="J516" s="3"/>
      <c r="K516" s="3"/>
      <c r="L516" s="3"/>
      <c r="M516" s="3"/>
      <c r="N516" s="3"/>
    </row>
    <row r="517" spans="4:14" x14ac:dyDescent="0.25">
      <c r="D517" s="2"/>
      <c r="I517" s="3"/>
      <c r="J517" s="3"/>
      <c r="K517" s="3"/>
      <c r="L517" s="3"/>
      <c r="M517" s="3"/>
      <c r="N517" s="3"/>
    </row>
    <row r="518" spans="4:14" x14ac:dyDescent="0.25">
      <c r="D518" s="2"/>
      <c r="I518" s="3"/>
      <c r="J518" s="3"/>
      <c r="K518" s="3"/>
      <c r="L518" s="3"/>
      <c r="M518" s="3"/>
      <c r="N518" s="3"/>
    </row>
    <row r="519" spans="4:14" x14ac:dyDescent="0.25">
      <c r="D519" s="2"/>
      <c r="I519" s="3"/>
      <c r="J519" s="3"/>
      <c r="K519" s="3"/>
      <c r="L519" s="3"/>
      <c r="M519" s="3"/>
      <c r="N519" s="3"/>
    </row>
    <row r="520" spans="4:14" x14ac:dyDescent="0.25">
      <c r="D520" s="2"/>
      <c r="I520" s="3"/>
      <c r="J520" s="3"/>
      <c r="K520" s="3"/>
      <c r="L520" s="3"/>
      <c r="M520" s="3"/>
      <c r="N520" s="3"/>
    </row>
    <row r="521" spans="4:14" x14ac:dyDescent="0.25">
      <c r="D521" s="2"/>
      <c r="I521" s="3"/>
      <c r="J521" s="3"/>
      <c r="K521" s="3"/>
      <c r="L521" s="3"/>
      <c r="M521" s="3"/>
      <c r="N521" s="3"/>
    </row>
    <row r="522" spans="4:14" x14ac:dyDescent="0.25">
      <c r="D522" s="2"/>
      <c r="I522" s="3"/>
      <c r="J522" s="3"/>
      <c r="K522" s="3"/>
      <c r="L522" s="3"/>
      <c r="M522" s="3"/>
      <c r="N522" s="3"/>
    </row>
    <row r="523" spans="4:14" x14ac:dyDescent="0.25">
      <c r="D523" s="2"/>
      <c r="I523" s="3"/>
      <c r="J523" s="3"/>
      <c r="K523" s="3"/>
      <c r="L523" s="3"/>
      <c r="M523" s="3"/>
      <c r="N523" s="3"/>
    </row>
    <row r="524" spans="4:14" x14ac:dyDescent="0.25">
      <c r="D524" s="2"/>
      <c r="I524" s="3"/>
      <c r="J524" s="3"/>
      <c r="K524" s="3"/>
      <c r="L524" s="3"/>
      <c r="M524" s="3"/>
      <c r="N524" s="3"/>
    </row>
    <row r="525" spans="4:14" x14ac:dyDescent="0.25">
      <c r="D525" s="2"/>
      <c r="I525" s="3"/>
      <c r="J525" s="3"/>
      <c r="K525" s="3"/>
      <c r="L525" s="3"/>
      <c r="M525" s="3"/>
      <c r="N525" s="3"/>
    </row>
    <row r="526" spans="4:14" x14ac:dyDescent="0.25">
      <c r="D526" s="2"/>
      <c r="I526" s="3"/>
      <c r="J526" s="3"/>
      <c r="K526" s="3"/>
      <c r="L526" s="3"/>
      <c r="M526" s="3"/>
      <c r="N526" s="3"/>
    </row>
    <row r="527" spans="4:14" x14ac:dyDescent="0.25">
      <c r="D527" s="2"/>
      <c r="I527" s="3"/>
      <c r="J527" s="3"/>
      <c r="K527" s="3"/>
      <c r="L527" s="3"/>
      <c r="M527" s="3"/>
      <c r="N527" s="3"/>
    </row>
    <row r="528" spans="4:14" x14ac:dyDescent="0.25">
      <c r="D528" s="2"/>
      <c r="I528" s="3"/>
      <c r="J528" s="3"/>
      <c r="K528" s="3"/>
      <c r="L528" s="3"/>
      <c r="M528" s="3"/>
      <c r="N528" s="3"/>
    </row>
    <row r="529" spans="4:14" x14ac:dyDescent="0.25">
      <c r="D529" s="2"/>
      <c r="I529" s="3"/>
      <c r="J529" s="3"/>
      <c r="K529" s="3"/>
      <c r="L529" s="3"/>
      <c r="M529" s="3"/>
      <c r="N529" s="3"/>
    </row>
    <row r="530" spans="4:14" x14ac:dyDescent="0.25">
      <c r="D530" s="2"/>
      <c r="I530" s="3"/>
      <c r="J530" s="3"/>
      <c r="K530" s="3"/>
      <c r="L530" s="3"/>
      <c r="M530" s="3"/>
      <c r="N530" s="3"/>
    </row>
    <row r="531" spans="4:14" x14ac:dyDescent="0.25">
      <c r="D531" s="2"/>
      <c r="I531" s="3"/>
      <c r="J531" s="3"/>
      <c r="K531" s="3"/>
      <c r="L531" s="3"/>
      <c r="M531" s="3"/>
      <c r="N531" s="3"/>
    </row>
    <row r="532" spans="4:14" x14ac:dyDescent="0.25">
      <c r="D532" s="2"/>
      <c r="I532" s="3"/>
      <c r="J532" s="3"/>
      <c r="K532" s="3"/>
      <c r="L532" s="3"/>
      <c r="M532" s="3"/>
      <c r="N532" s="3"/>
    </row>
    <row r="533" spans="4:14" x14ac:dyDescent="0.25">
      <c r="D533" s="2"/>
      <c r="I533" s="3"/>
      <c r="J533" s="3"/>
      <c r="K533" s="3"/>
      <c r="L533" s="3"/>
      <c r="M533" s="3"/>
      <c r="N533" s="3"/>
    </row>
    <row r="534" spans="4:14" x14ac:dyDescent="0.25">
      <c r="D534" s="2"/>
      <c r="I534" s="3"/>
      <c r="J534" s="3"/>
      <c r="K534" s="3"/>
      <c r="L534" s="3"/>
      <c r="M534" s="3"/>
      <c r="N534" s="3"/>
    </row>
    <row r="535" spans="4:14" x14ac:dyDescent="0.25">
      <c r="D535" s="2"/>
      <c r="I535" s="3"/>
      <c r="J535" s="3"/>
      <c r="K535" s="3"/>
      <c r="L535" s="3"/>
      <c r="M535" s="3"/>
      <c r="N535" s="3"/>
    </row>
    <row r="536" spans="4:14" x14ac:dyDescent="0.25">
      <c r="D536" s="2"/>
      <c r="I536" s="3"/>
      <c r="J536" s="3"/>
      <c r="K536" s="3"/>
      <c r="L536" s="3"/>
      <c r="M536" s="3"/>
      <c r="N536" s="3"/>
    </row>
    <row r="537" spans="4:14" x14ac:dyDescent="0.25">
      <c r="D537" s="2"/>
      <c r="I537" s="3"/>
      <c r="J537" s="3"/>
      <c r="K537" s="3"/>
      <c r="L537" s="3"/>
      <c r="M537" s="3"/>
      <c r="N537" s="3"/>
    </row>
    <row r="538" spans="4:14" x14ac:dyDescent="0.25">
      <c r="D538" s="2"/>
      <c r="I538" s="3"/>
      <c r="J538" s="3"/>
      <c r="K538" s="3"/>
      <c r="L538" s="3"/>
      <c r="M538" s="3"/>
      <c r="N538" s="3"/>
    </row>
    <row r="539" spans="4:14" x14ac:dyDescent="0.25">
      <c r="D539" s="2"/>
      <c r="I539" s="3"/>
      <c r="J539" s="3"/>
      <c r="K539" s="3"/>
      <c r="L539" s="3"/>
      <c r="M539" s="3"/>
      <c r="N539" s="3"/>
    </row>
    <row r="540" spans="4:14" x14ac:dyDescent="0.25">
      <c r="D540" s="2"/>
      <c r="I540" s="3"/>
      <c r="J540" s="3"/>
      <c r="K540" s="3"/>
      <c r="L540" s="3"/>
      <c r="M540" s="3"/>
      <c r="N540" s="3"/>
    </row>
    <row r="541" spans="4:14" x14ac:dyDescent="0.25">
      <c r="D541" s="2"/>
      <c r="I541" s="3"/>
      <c r="J541" s="3"/>
      <c r="K541" s="3"/>
      <c r="L541" s="3"/>
      <c r="M541" s="3"/>
      <c r="N541" s="3"/>
    </row>
    <row r="542" spans="4:14" x14ac:dyDescent="0.25">
      <c r="D542" s="2"/>
      <c r="I542" s="3"/>
      <c r="J542" s="3"/>
      <c r="K542" s="3"/>
      <c r="L542" s="3"/>
      <c r="M542" s="3"/>
      <c r="N542" s="3"/>
    </row>
    <row r="543" spans="4:14" x14ac:dyDescent="0.25">
      <c r="D543" s="2"/>
      <c r="I543" s="3"/>
      <c r="J543" s="3"/>
      <c r="K543" s="3"/>
      <c r="L543" s="3"/>
      <c r="M543" s="3"/>
      <c r="N543" s="3"/>
    </row>
    <row r="544" spans="4:14" x14ac:dyDescent="0.25">
      <c r="D544" s="2"/>
      <c r="I544" s="3"/>
      <c r="J544" s="3"/>
      <c r="K544" s="3"/>
      <c r="L544" s="3"/>
      <c r="M544" s="3"/>
      <c r="N544" s="3"/>
    </row>
    <row r="545" spans="4:14" x14ac:dyDescent="0.25">
      <c r="D545" s="2"/>
      <c r="I545" s="3"/>
      <c r="J545" s="3"/>
      <c r="K545" s="3"/>
      <c r="L545" s="3"/>
      <c r="M545" s="3"/>
      <c r="N545" s="3"/>
    </row>
    <row r="546" spans="4:14" x14ac:dyDescent="0.25">
      <c r="D546" s="2"/>
      <c r="I546" s="3"/>
      <c r="J546" s="3"/>
      <c r="K546" s="3"/>
      <c r="L546" s="3"/>
      <c r="M546" s="3"/>
      <c r="N546" s="3"/>
    </row>
    <row r="547" spans="4:14" x14ac:dyDescent="0.25">
      <c r="D547" s="2"/>
      <c r="I547" s="3"/>
      <c r="J547" s="3"/>
      <c r="K547" s="3"/>
      <c r="L547" s="3"/>
      <c r="M547" s="3"/>
      <c r="N547" s="3"/>
    </row>
    <row r="548" spans="4:14" x14ac:dyDescent="0.25">
      <c r="D548" s="2"/>
      <c r="I548" s="3"/>
      <c r="J548" s="3"/>
      <c r="K548" s="3"/>
      <c r="L548" s="3"/>
      <c r="M548" s="3"/>
      <c r="N548" s="3"/>
    </row>
    <row r="549" spans="4:14" x14ac:dyDescent="0.25">
      <c r="D549" s="2"/>
      <c r="I549" s="3"/>
      <c r="J549" s="3"/>
      <c r="K549" s="3"/>
      <c r="L549" s="3"/>
      <c r="M549" s="3"/>
      <c r="N549" s="3"/>
    </row>
    <row r="550" spans="4:14" x14ac:dyDescent="0.25">
      <c r="D550" s="2"/>
      <c r="I550" s="3"/>
      <c r="J550" s="3"/>
      <c r="K550" s="3"/>
      <c r="L550" s="3"/>
      <c r="M550" s="3"/>
      <c r="N550" s="3"/>
    </row>
    <row r="551" spans="4:14" x14ac:dyDescent="0.25">
      <c r="D551" s="2"/>
      <c r="I551" s="3"/>
      <c r="J551" s="3"/>
      <c r="K551" s="3"/>
      <c r="L551" s="3"/>
      <c r="M551" s="3"/>
      <c r="N551" s="3"/>
    </row>
    <row r="552" spans="4:14" x14ac:dyDescent="0.25">
      <c r="D552" s="2"/>
      <c r="I552" s="3"/>
      <c r="J552" s="3"/>
      <c r="K552" s="3"/>
      <c r="L552" s="3"/>
      <c r="M552" s="3"/>
      <c r="N552" s="3"/>
    </row>
    <row r="553" spans="4:14" x14ac:dyDescent="0.25">
      <c r="D553" s="2"/>
      <c r="I553" s="3"/>
      <c r="J553" s="3"/>
      <c r="K553" s="3"/>
      <c r="L553" s="3"/>
      <c r="M553" s="3"/>
      <c r="N553" s="3"/>
    </row>
    <row r="554" spans="4:14" x14ac:dyDescent="0.25">
      <c r="D554" s="2"/>
      <c r="I554" s="3"/>
      <c r="J554" s="3"/>
      <c r="K554" s="3"/>
      <c r="L554" s="3"/>
      <c r="M554" s="3"/>
      <c r="N554" s="3"/>
    </row>
    <row r="555" spans="4:14" x14ac:dyDescent="0.25">
      <c r="D555" s="2"/>
      <c r="I555" s="3"/>
      <c r="J555" s="3"/>
      <c r="K555" s="3"/>
      <c r="L555" s="3"/>
      <c r="M555" s="3"/>
      <c r="N555" s="3"/>
    </row>
    <row r="556" spans="4:14" x14ac:dyDescent="0.25">
      <c r="D556" s="2"/>
      <c r="I556" s="3"/>
      <c r="J556" s="3"/>
      <c r="K556" s="3"/>
      <c r="L556" s="3"/>
      <c r="M556" s="3"/>
      <c r="N556" s="3"/>
    </row>
    <row r="557" spans="4:14" x14ac:dyDescent="0.25">
      <c r="D557" s="2"/>
      <c r="I557" s="3"/>
      <c r="J557" s="3"/>
      <c r="K557" s="3"/>
      <c r="L557" s="3"/>
      <c r="M557" s="3"/>
      <c r="N557" s="3"/>
    </row>
    <row r="558" spans="4:14" x14ac:dyDescent="0.25">
      <c r="D558" s="2"/>
      <c r="I558" s="3"/>
      <c r="J558" s="3"/>
      <c r="K558" s="3"/>
      <c r="L558" s="3"/>
      <c r="M558" s="3"/>
      <c r="N558" s="3"/>
    </row>
    <row r="559" spans="4:14" x14ac:dyDescent="0.25">
      <c r="D559" s="2"/>
      <c r="I559" s="3"/>
      <c r="J559" s="3"/>
      <c r="K559" s="3"/>
      <c r="L559" s="3"/>
      <c r="M559" s="3"/>
      <c r="N559" s="3"/>
    </row>
    <row r="560" spans="4:14" x14ac:dyDescent="0.25">
      <c r="D560" s="2"/>
      <c r="I560" s="3"/>
      <c r="J560" s="3"/>
      <c r="K560" s="3"/>
      <c r="L560" s="3"/>
      <c r="M560" s="3"/>
      <c r="N560" s="3"/>
    </row>
    <row r="561" spans="9:14" x14ac:dyDescent="0.25">
      <c r="I561" s="3"/>
      <c r="J561" s="3"/>
      <c r="K561" s="3"/>
      <c r="L561" s="3"/>
      <c r="M561" s="3"/>
      <c r="N561" s="3"/>
    </row>
    <row r="562" spans="9:14" x14ac:dyDescent="0.25">
      <c r="I562" s="3"/>
      <c r="J562" s="3"/>
      <c r="K562" s="3"/>
      <c r="L562" s="3"/>
      <c r="M562" s="3"/>
      <c r="N562" s="3"/>
    </row>
    <row r="563" spans="9:14" x14ac:dyDescent="0.25">
      <c r="I563" s="3"/>
      <c r="J563" s="3"/>
      <c r="K563" s="3"/>
      <c r="L563" s="3"/>
      <c r="M563" s="3"/>
      <c r="N563" s="3"/>
    </row>
    <row r="564" spans="9:14" x14ac:dyDescent="0.25">
      <c r="I564" s="3"/>
      <c r="J564" s="3"/>
      <c r="K564" s="3"/>
      <c r="L564" s="3"/>
      <c r="M564" s="3"/>
      <c r="N564" s="3"/>
    </row>
    <row r="565" spans="9:14" x14ac:dyDescent="0.25">
      <c r="I565" s="3"/>
      <c r="J565" s="3"/>
      <c r="K565" s="3"/>
      <c r="L565" s="3"/>
      <c r="M565" s="3"/>
      <c r="N565" s="3"/>
    </row>
    <row r="566" spans="9:14" x14ac:dyDescent="0.25">
      <c r="I566" s="3"/>
      <c r="J566" s="3"/>
      <c r="K566" s="3"/>
      <c r="L566" s="3"/>
      <c r="M566" s="3"/>
      <c r="N566" s="3"/>
    </row>
    <row r="567" spans="9:14" x14ac:dyDescent="0.25">
      <c r="I567" s="3"/>
      <c r="J567" s="3"/>
      <c r="K567" s="3"/>
      <c r="L567" s="3"/>
      <c r="M567" s="3"/>
      <c r="N567" s="3"/>
    </row>
    <row r="568" spans="9:14" x14ac:dyDescent="0.25">
      <c r="I568" s="3"/>
      <c r="J568" s="3"/>
      <c r="K568" s="3"/>
      <c r="L568" s="3"/>
      <c r="M568" s="3"/>
      <c r="N568" s="3"/>
    </row>
    <row r="569" spans="9:14" x14ac:dyDescent="0.25">
      <c r="I569" s="3"/>
      <c r="J569" s="3"/>
      <c r="K569" s="3"/>
      <c r="L569" s="3"/>
      <c r="M569" s="3"/>
      <c r="N569" s="3"/>
    </row>
    <row r="570" spans="9:14" x14ac:dyDescent="0.25">
      <c r="I570" s="3"/>
      <c r="J570" s="3"/>
      <c r="K570" s="3"/>
      <c r="L570" s="3"/>
      <c r="M570" s="3"/>
      <c r="N570" s="3"/>
    </row>
    <row r="571" spans="9:14" x14ac:dyDescent="0.25">
      <c r="I571" s="3"/>
      <c r="J571" s="3"/>
      <c r="K571" s="3"/>
      <c r="L571" s="3"/>
      <c r="M571" s="3"/>
      <c r="N571" s="3"/>
    </row>
    <row r="572" spans="9:14" x14ac:dyDescent="0.25">
      <c r="I572" s="3"/>
      <c r="J572" s="3"/>
      <c r="K572" s="3"/>
      <c r="L572" s="3"/>
      <c r="M572" s="3"/>
      <c r="N572" s="3"/>
    </row>
    <row r="573" spans="9:14" x14ac:dyDescent="0.25">
      <c r="I573" s="3"/>
      <c r="J573" s="3"/>
      <c r="K573" s="3"/>
      <c r="L573" s="3"/>
      <c r="M573" s="3"/>
      <c r="N573" s="3"/>
    </row>
    <row r="574" spans="9:14" x14ac:dyDescent="0.25">
      <c r="I574" s="3"/>
      <c r="J574" s="3"/>
      <c r="K574" s="3"/>
      <c r="L574" s="3"/>
      <c r="M574" s="3"/>
      <c r="N574" s="3"/>
    </row>
    <row r="575" spans="9:14" x14ac:dyDescent="0.25">
      <c r="I575" s="3"/>
      <c r="J575" s="3"/>
      <c r="K575" s="3"/>
      <c r="L575" s="3"/>
      <c r="M575" s="3"/>
      <c r="N575" s="3"/>
    </row>
    <row r="576" spans="9:14" x14ac:dyDescent="0.25">
      <c r="I576" s="3"/>
      <c r="J576" s="3"/>
      <c r="K576" s="3"/>
      <c r="L576" s="3"/>
      <c r="M576" s="3"/>
      <c r="N576" s="3"/>
    </row>
    <row r="577" spans="9:14" x14ac:dyDescent="0.25">
      <c r="I577" s="3"/>
      <c r="J577" s="3"/>
      <c r="K577" s="3"/>
      <c r="L577" s="3"/>
      <c r="M577" s="3"/>
      <c r="N577" s="3"/>
    </row>
    <row r="578" spans="9:14" x14ac:dyDescent="0.25">
      <c r="I578" s="3"/>
      <c r="J578" s="3"/>
      <c r="K578" s="3"/>
      <c r="L578" s="3"/>
      <c r="M578" s="3"/>
      <c r="N578" s="3"/>
    </row>
    <row r="579" spans="9:14" x14ac:dyDescent="0.25">
      <c r="I579" s="3"/>
      <c r="J579" s="3"/>
      <c r="K579" s="3"/>
      <c r="L579" s="3"/>
      <c r="M579" s="3"/>
      <c r="N579" s="3"/>
    </row>
    <row r="580" spans="9:14" x14ac:dyDescent="0.25">
      <c r="I580" s="3"/>
      <c r="J580" s="3"/>
      <c r="K580" s="3"/>
      <c r="L580" s="3"/>
      <c r="M580" s="3"/>
      <c r="N580" s="3"/>
    </row>
    <row r="581" spans="9:14" x14ac:dyDescent="0.25">
      <c r="I581" s="3"/>
      <c r="J581" s="3"/>
      <c r="K581" s="3"/>
      <c r="L581" s="3"/>
      <c r="M581" s="3"/>
      <c r="N581" s="3"/>
    </row>
    <row r="582" spans="9:14" x14ac:dyDescent="0.25">
      <c r="I582" s="3"/>
      <c r="J582" s="3"/>
      <c r="K582" s="3"/>
      <c r="L582" s="3"/>
      <c r="M582" s="3"/>
      <c r="N582" s="3"/>
    </row>
    <row r="583" spans="9:14" x14ac:dyDescent="0.25">
      <c r="I583" s="3"/>
      <c r="J583" s="3"/>
      <c r="K583" s="3"/>
      <c r="L583" s="3"/>
      <c r="M583" s="3"/>
      <c r="N583" s="3"/>
    </row>
    <row r="584" spans="9:14" x14ac:dyDescent="0.25">
      <c r="I584" s="3"/>
      <c r="J584" s="3"/>
      <c r="K584" s="3"/>
      <c r="L584" s="3"/>
      <c r="M584" s="3"/>
      <c r="N584" s="3"/>
    </row>
    <row r="585" spans="9:14" x14ac:dyDescent="0.25">
      <c r="I585" s="3"/>
      <c r="J585" s="3"/>
      <c r="K585" s="3"/>
      <c r="L585" s="3"/>
      <c r="M585" s="3"/>
      <c r="N585" s="3"/>
    </row>
    <row r="586" spans="9:14" x14ac:dyDescent="0.25">
      <c r="I586" s="3"/>
      <c r="J586" s="3"/>
      <c r="K586" s="3"/>
      <c r="L586" s="3"/>
      <c r="M586" s="3"/>
      <c r="N586" s="3"/>
    </row>
    <row r="587" spans="9:14" x14ac:dyDescent="0.25">
      <c r="I587" s="3"/>
      <c r="J587" s="3"/>
      <c r="K587" s="3"/>
      <c r="L587" s="3"/>
      <c r="M587" s="3"/>
      <c r="N587" s="3"/>
    </row>
    <row r="588" spans="9:14" x14ac:dyDescent="0.25">
      <c r="I588" s="3"/>
      <c r="J588" s="3"/>
      <c r="K588" s="3"/>
      <c r="L588" s="3"/>
      <c r="M588" s="3"/>
      <c r="N588" s="3"/>
    </row>
    <row r="589" spans="9:14" x14ac:dyDescent="0.25">
      <c r="I589" s="3"/>
      <c r="J589" s="3"/>
      <c r="K589" s="3"/>
      <c r="L589" s="3"/>
      <c r="M589" s="3"/>
      <c r="N589" s="3"/>
    </row>
    <row r="590" spans="9:14" x14ac:dyDescent="0.25">
      <c r="I590" s="3"/>
      <c r="J590" s="3"/>
      <c r="K590" s="3"/>
      <c r="L590" s="3"/>
      <c r="M590" s="3"/>
      <c r="N590" s="3"/>
    </row>
    <row r="591" spans="9:14" x14ac:dyDescent="0.25">
      <c r="I591" s="3"/>
      <c r="J591" s="3"/>
      <c r="K591" s="3"/>
      <c r="L591" s="3"/>
      <c r="M591" s="3"/>
      <c r="N591" s="3"/>
    </row>
    <row r="592" spans="9:14" x14ac:dyDescent="0.25">
      <c r="I592" s="3"/>
      <c r="J592" s="3"/>
      <c r="K592" s="3"/>
      <c r="L592" s="3"/>
      <c r="M592" s="3"/>
      <c r="N592" s="3"/>
    </row>
    <row r="593" spans="9:14" x14ac:dyDescent="0.25">
      <c r="I593" s="3"/>
      <c r="J593" s="3"/>
      <c r="K593" s="3"/>
      <c r="L593" s="3"/>
      <c r="M593" s="3"/>
      <c r="N593" s="3"/>
    </row>
    <row r="594" spans="9:14" x14ac:dyDescent="0.25">
      <c r="I594" s="3"/>
      <c r="J594" s="3"/>
      <c r="K594" s="3"/>
      <c r="L594" s="3"/>
      <c r="M594" s="3"/>
      <c r="N594" s="3"/>
    </row>
    <row r="595" spans="9:14" x14ac:dyDescent="0.25">
      <c r="I595" s="3"/>
      <c r="J595" s="3"/>
      <c r="K595" s="3"/>
      <c r="L595" s="3"/>
      <c r="M595" s="3"/>
      <c r="N595" s="3"/>
    </row>
    <row r="596" spans="9:14" x14ac:dyDescent="0.25">
      <c r="I596" s="3"/>
      <c r="J596" s="3"/>
      <c r="K596" s="3"/>
      <c r="L596" s="3"/>
      <c r="M596" s="3"/>
      <c r="N596" s="3"/>
    </row>
    <row r="597" spans="9:14" x14ac:dyDescent="0.25">
      <c r="I597" s="3"/>
      <c r="J597" s="3"/>
      <c r="K597" s="3"/>
      <c r="L597" s="3"/>
      <c r="M597" s="3"/>
      <c r="N597" s="3"/>
    </row>
    <row r="598" spans="9:14" x14ac:dyDescent="0.25">
      <c r="I598" s="3"/>
      <c r="J598" s="3"/>
      <c r="K598" s="3"/>
      <c r="L598" s="3"/>
      <c r="M598" s="3"/>
      <c r="N598" s="3"/>
    </row>
    <row r="599" spans="9:14" x14ac:dyDescent="0.25">
      <c r="I599" s="3"/>
      <c r="J599" s="3"/>
      <c r="K599" s="3"/>
      <c r="L599" s="3"/>
      <c r="M599" s="3"/>
      <c r="N599" s="3"/>
    </row>
    <row r="600" spans="9:14" x14ac:dyDescent="0.25">
      <c r="I600" s="3"/>
      <c r="J600" s="3"/>
      <c r="K600" s="3"/>
      <c r="L600" s="3"/>
      <c r="M600" s="3"/>
      <c r="N600" s="3"/>
    </row>
    <row r="601" spans="9:14" x14ac:dyDescent="0.25">
      <c r="I601" s="3"/>
      <c r="J601" s="3"/>
      <c r="K601" s="3"/>
      <c r="L601" s="3"/>
      <c r="M601" s="3"/>
      <c r="N601" s="3"/>
    </row>
    <row r="602" spans="9:14" x14ac:dyDescent="0.25">
      <c r="I602" s="3"/>
      <c r="J602" s="3"/>
      <c r="K602" s="3"/>
      <c r="L602" s="3"/>
      <c r="M602" s="3"/>
      <c r="N602" s="3"/>
    </row>
    <row r="603" spans="9:14" x14ac:dyDescent="0.25">
      <c r="I603" s="3"/>
      <c r="J603" s="3"/>
      <c r="K603" s="3"/>
      <c r="L603" s="3"/>
      <c r="M603" s="3"/>
      <c r="N603" s="3"/>
    </row>
    <row r="604" spans="9:14" x14ac:dyDescent="0.25">
      <c r="I604" s="3"/>
      <c r="J604" s="3"/>
      <c r="K604" s="3"/>
      <c r="L604" s="3"/>
      <c r="M604" s="3"/>
      <c r="N604" s="3"/>
    </row>
    <row r="605" spans="9:14" x14ac:dyDescent="0.25">
      <c r="I605" s="3"/>
      <c r="J605" s="3"/>
      <c r="K605" s="3"/>
      <c r="L605" s="3"/>
      <c r="M605" s="3"/>
      <c r="N605" s="3"/>
    </row>
    <row r="606" spans="9:14" x14ac:dyDescent="0.25">
      <c r="I606" s="3"/>
      <c r="J606" s="3"/>
      <c r="K606" s="3"/>
      <c r="L606" s="3"/>
      <c r="M606" s="3"/>
      <c r="N606" s="3"/>
    </row>
    <row r="607" spans="9:14" x14ac:dyDescent="0.25">
      <c r="I607" s="3"/>
      <c r="J607" s="3"/>
      <c r="K607" s="3"/>
      <c r="L607" s="3"/>
      <c r="M607" s="3"/>
      <c r="N607" s="3"/>
    </row>
    <row r="608" spans="9:14" x14ac:dyDescent="0.25">
      <c r="I608" s="3"/>
      <c r="J608" s="3"/>
      <c r="K608" s="3"/>
      <c r="L608" s="3"/>
      <c r="M608" s="3"/>
      <c r="N608" s="3"/>
    </row>
    <row r="609" spans="9:14" x14ac:dyDescent="0.25">
      <c r="I609" s="3"/>
      <c r="J609" s="3"/>
      <c r="K609" s="3"/>
      <c r="L609" s="3"/>
      <c r="M609" s="3"/>
      <c r="N609" s="3"/>
    </row>
    <row r="610" spans="9:14" x14ac:dyDescent="0.25">
      <c r="I610" s="3"/>
      <c r="J610" s="3"/>
      <c r="K610" s="3"/>
      <c r="L610" s="3"/>
      <c r="M610" s="3"/>
      <c r="N610" s="3"/>
    </row>
    <row r="611" spans="9:14" x14ac:dyDescent="0.25">
      <c r="I611" s="3"/>
      <c r="J611" s="3"/>
      <c r="K611" s="3"/>
      <c r="L611" s="3"/>
      <c r="M611" s="3"/>
      <c r="N611" s="3"/>
    </row>
    <row r="612" spans="9:14" x14ac:dyDescent="0.25">
      <c r="I612" s="3"/>
      <c r="J612" s="3"/>
      <c r="K612" s="3"/>
      <c r="L612" s="3"/>
      <c r="M612" s="3"/>
      <c r="N612" s="3"/>
    </row>
    <row r="613" spans="9:14" x14ac:dyDescent="0.25">
      <c r="I613" s="3"/>
      <c r="J613" s="3"/>
      <c r="K613" s="3"/>
      <c r="L613" s="3"/>
      <c r="M613" s="3"/>
      <c r="N613" s="3"/>
    </row>
    <row r="614" spans="9:14" x14ac:dyDescent="0.25">
      <c r="I614" s="3"/>
      <c r="J614" s="3"/>
      <c r="K614" s="3"/>
      <c r="L614" s="3"/>
      <c r="M614" s="3"/>
      <c r="N614" s="3"/>
    </row>
    <row r="615" spans="9:14" x14ac:dyDescent="0.25">
      <c r="I615" s="3"/>
      <c r="J615" s="3"/>
      <c r="K615" s="3"/>
      <c r="L615" s="3"/>
      <c r="M615" s="3"/>
      <c r="N615" s="3"/>
    </row>
    <row r="616" spans="9:14" x14ac:dyDescent="0.25">
      <c r="I616" s="3"/>
      <c r="J616" s="3"/>
      <c r="K616" s="3"/>
      <c r="L616" s="3"/>
      <c r="M616" s="3"/>
      <c r="N616" s="3"/>
    </row>
    <row r="617" spans="9:14" x14ac:dyDescent="0.25">
      <c r="I617" s="3"/>
      <c r="J617" s="3"/>
      <c r="K617" s="3"/>
      <c r="L617" s="3"/>
      <c r="M617" s="3"/>
      <c r="N617" s="3"/>
    </row>
    <row r="618" spans="9:14" x14ac:dyDescent="0.25">
      <c r="I618" s="3"/>
      <c r="J618" s="3"/>
      <c r="K618" s="3"/>
      <c r="L618" s="3"/>
      <c r="M618" s="3"/>
      <c r="N618" s="3"/>
    </row>
    <row r="619" spans="9:14" x14ac:dyDescent="0.25">
      <c r="I619" s="3"/>
      <c r="J619" s="3"/>
      <c r="K619" s="3"/>
      <c r="L619" s="3"/>
      <c r="M619" s="3"/>
      <c r="N619" s="3"/>
    </row>
    <row r="620" spans="9:14" x14ac:dyDescent="0.25">
      <c r="I620" s="3"/>
      <c r="J620" s="3"/>
      <c r="K620" s="3"/>
      <c r="L620" s="3"/>
      <c r="M620" s="3"/>
      <c r="N620" s="3"/>
    </row>
    <row r="621" spans="9:14" x14ac:dyDescent="0.25">
      <c r="I621" s="3"/>
      <c r="J621" s="3"/>
      <c r="K621" s="3"/>
      <c r="L621" s="3"/>
      <c r="M621" s="3"/>
      <c r="N621" s="3"/>
    </row>
    <row r="622" spans="9:14" x14ac:dyDescent="0.25">
      <c r="I622" s="3"/>
      <c r="J622" s="3"/>
      <c r="K622" s="3"/>
      <c r="L622" s="3"/>
      <c r="M622" s="3"/>
      <c r="N622" s="3"/>
    </row>
    <row r="623" spans="9:14" x14ac:dyDescent="0.25">
      <c r="I623" s="3"/>
      <c r="J623" s="3"/>
      <c r="K623" s="3"/>
      <c r="L623" s="3"/>
      <c r="M623" s="3"/>
      <c r="N623" s="3"/>
    </row>
    <row r="624" spans="9:14" x14ac:dyDescent="0.25">
      <c r="I624" s="3"/>
      <c r="J624" s="3"/>
      <c r="K624" s="3"/>
      <c r="L624" s="3"/>
      <c r="M624" s="3"/>
      <c r="N624" s="3"/>
    </row>
    <row r="625" spans="9:14" x14ac:dyDescent="0.25">
      <c r="I625" s="3"/>
      <c r="J625" s="3"/>
      <c r="K625" s="3"/>
      <c r="L625" s="3"/>
      <c r="M625" s="3"/>
      <c r="N625" s="3"/>
    </row>
    <row r="626" spans="9:14" x14ac:dyDescent="0.25">
      <c r="I626" s="3"/>
      <c r="J626" s="3"/>
      <c r="K626" s="3"/>
      <c r="L626" s="3"/>
      <c r="M626" s="3"/>
      <c r="N626" s="3"/>
    </row>
    <row r="627" spans="9:14" x14ac:dyDescent="0.25">
      <c r="I627" s="3"/>
      <c r="J627" s="3"/>
      <c r="K627" s="3"/>
      <c r="L627" s="3"/>
      <c r="M627" s="3"/>
      <c r="N627" s="3"/>
    </row>
    <row r="628" spans="9:14" x14ac:dyDescent="0.25">
      <c r="I628" s="3"/>
      <c r="J628" s="3"/>
      <c r="K628" s="3"/>
      <c r="L628" s="3"/>
      <c r="M628" s="3"/>
      <c r="N628" s="3"/>
    </row>
    <row r="629" spans="9:14" x14ac:dyDescent="0.25">
      <c r="I629" s="3"/>
      <c r="J629" s="3"/>
      <c r="K629" s="3"/>
      <c r="L629" s="3"/>
      <c r="M629" s="3"/>
      <c r="N629" s="3"/>
    </row>
    <row r="630" spans="9:14" x14ac:dyDescent="0.25">
      <c r="I630" s="3"/>
      <c r="J630" s="3"/>
      <c r="K630" s="3"/>
      <c r="L630" s="3"/>
      <c r="M630" s="3"/>
      <c r="N630" s="3"/>
    </row>
    <row r="631" spans="9:14" x14ac:dyDescent="0.25">
      <c r="I631" s="3"/>
      <c r="J631" s="3"/>
      <c r="K631" s="3"/>
      <c r="L631" s="3"/>
      <c r="M631" s="3"/>
      <c r="N631" s="3"/>
    </row>
    <row r="632" spans="9:14" x14ac:dyDescent="0.25">
      <c r="I632" s="3"/>
      <c r="J632" s="3"/>
      <c r="K632" s="3"/>
      <c r="L632" s="3"/>
      <c r="M632" s="3"/>
      <c r="N632" s="3"/>
    </row>
    <row r="633" spans="9:14" x14ac:dyDescent="0.25">
      <c r="I633" s="3"/>
      <c r="J633" s="3"/>
      <c r="K633" s="3"/>
      <c r="L633" s="3"/>
      <c r="M633" s="3"/>
      <c r="N633" s="3"/>
    </row>
    <row r="634" spans="9:14" x14ac:dyDescent="0.25">
      <c r="I634" s="3"/>
      <c r="J634" s="3"/>
      <c r="K634" s="3"/>
      <c r="L634" s="3"/>
      <c r="M634" s="3"/>
      <c r="N634" s="3"/>
    </row>
    <row r="635" spans="9:14" x14ac:dyDescent="0.25">
      <c r="I635" s="3"/>
      <c r="J635" s="3"/>
      <c r="K635" s="3"/>
      <c r="L635" s="3"/>
      <c r="M635" s="3"/>
      <c r="N635" s="3"/>
    </row>
    <row r="636" spans="9:14" x14ac:dyDescent="0.25">
      <c r="I636" s="3"/>
      <c r="J636" s="3"/>
      <c r="K636" s="3"/>
      <c r="L636" s="3"/>
      <c r="M636" s="3"/>
      <c r="N636" s="3"/>
    </row>
    <row r="637" spans="9:14" x14ac:dyDescent="0.25">
      <c r="I637" s="3"/>
      <c r="J637" s="3"/>
      <c r="K637" s="3"/>
      <c r="L637" s="3"/>
      <c r="M637" s="3"/>
      <c r="N637" s="3"/>
    </row>
    <row r="638" spans="9:14" x14ac:dyDescent="0.25">
      <c r="I638" s="3"/>
      <c r="J638" s="3"/>
      <c r="K638" s="3"/>
      <c r="L638" s="3"/>
      <c r="M638" s="3"/>
      <c r="N638" s="3"/>
    </row>
    <row r="639" spans="9:14" x14ac:dyDescent="0.25">
      <c r="I639" s="3"/>
      <c r="J639" s="3"/>
      <c r="K639" s="3"/>
      <c r="L639" s="3"/>
      <c r="M639" s="3"/>
      <c r="N639" s="3"/>
    </row>
    <row r="640" spans="9:14" x14ac:dyDescent="0.25">
      <c r="I640" s="3"/>
      <c r="J640" s="3"/>
      <c r="K640" s="3"/>
      <c r="L640" s="3"/>
      <c r="M640" s="3"/>
      <c r="N640" s="3"/>
    </row>
    <row r="641" spans="9:14" x14ac:dyDescent="0.25">
      <c r="I641" s="3"/>
      <c r="J641" s="3"/>
      <c r="K641" s="3"/>
      <c r="L641" s="3"/>
      <c r="M641" s="3"/>
      <c r="N641" s="3"/>
    </row>
    <row r="642" spans="9:14" x14ac:dyDescent="0.25">
      <c r="I642" s="3"/>
      <c r="J642" s="3"/>
      <c r="K642" s="3"/>
      <c r="L642" s="3"/>
      <c r="M642" s="3"/>
      <c r="N642" s="3"/>
    </row>
    <row r="643" spans="9:14" x14ac:dyDescent="0.25">
      <c r="I643" s="3"/>
      <c r="J643" s="3"/>
      <c r="K643" s="3"/>
      <c r="L643" s="3"/>
      <c r="M643" s="3"/>
      <c r="N643" s="3"/>
    </row>
    <row r="644" spans="9:14" x14ac:dyDescent="0.25">
      <c r="I644" s="3"/>
      <c r="J644" s="3"/>
      <c r="K644" s="3"/>
      <c r="L644" s="3"/>
      <c r="M644" s="3"/>
      <c r="N644" s="3"/>
    </row>
    <row r="645" spans="9:14" x14ac:dyDescent="0.25">
      <c r="I645" s="3"/>
      <c r="J645" s="3"/>
      <c r="K645" s="3"/>
      <c r="L645" s="3"/>
      <c r="M645" s="3"/>
      <c r="N645" s="3"/>
    </row>
    <row r="646" spans="9:14" x14ac:dyDescent="0.25">
      <c r="I646" s="3"/>
      <c r="J646" s="3"/>
      <c r="K646" s="3"/>
      <c r="L646" s="3"/>
      <c r="M646" s="3"/>
      <c r="N646" s="3"/>
    </row>
    <row r="647" spans="9:14" x14ac:dyDescent="0.25">
      <c r="I647" s="3"/>
      <c r="J647" s="3"/>
      <c r="K647" s="3"/>
      <c r="L647" s="3"/>
      <c r="M647" s="3"/>
      <c r="N647" s="3"/>
    </row>
    <row r="648" spans="9:14" x14ac:dyDescent="0.25">
      <c r="I648" s="3"/>
      <c r="J648" s="3"/>
      <c r="K648" s="3"/>
      <c r="L648" s="3"/>
      <c r="M648" s="3"/>
      <c r="N648" s="3"/>
    </row>
    <row r="649" spans="9:14" x14ac:dyDescent="0.25">
      <c r="I649" s="3"/>
      <c r="J649" s="3"/>
      <c r="K649" s="3"/>
      <c r="L649" s="3"/>
      <c r="M649" s="3"/>
      <c r="N649" s="3"/>
    </row>
    <row r="650" spans="9:14" x14ac:dyDescent="0.25">
      <c r="I650" s="3"/>
      <c r="J650" s="3"/>
      <c r="K650" s="3"/>
      <c r="L650" s="3"/>
      <c r="M650" s="3"/>
      <c r="N650" s="3"/>
    </row>
    <row r="651" spans="9:14" x14ac:dyDescent="0.25">
      <c r="I651" s="3"/>
      <c r="J651" s="3"/>
      <c r="K651" s="3"/>
      <c r="L651" s="3"/>
      <c r="M651" s="3"/>
      <c r="N651" s="3"/>
    </row>
    <row r="652" spans="9:14" x14ac:dyDescent="0.25">
      <c r="I652" s="3"/>
      <c r="J652" s="3"/>
      <c r="K652" s="3"/>
      <c r="L652" s="3"/>
      <c r="M652" s="3"/>
      <c r="N652" s="3"/>
    </row>
    <row r="653" spans="9:14" x14ac:dyDescent="0.25">
      <c r="I653" s="3"/>
      <c r="J653" s="3"/>
      <c r="K653" s="3"/>
      <c r="L653" s="3"/>
      <c r="M653" s="3"/>
      <c r="N653" s="3"/>
    </row>
    <row r="654" spans="9:14" x14ac:dyDescent="0.25">
      <c r="I654" s="3"/>
      <c r="J654" s="3"/>
      <c r="K654" s="3"/>
      <c r="L654" s="3"/>
      <c r="M654" s="3"/>
      <c r="N654" s="3"/>
    </row>
    <row r="655" spans="9:14" x14ac:dyDescent="0.25">
      <c r="I655" s="3"/>
      <c r="J655" s="3"/>
      <c r="K655" s="3"/>
      <c r="L655" s="3"/>
      <c r="M655" s="3"/>
      <c r="N655" s="3"/>
    </row>
    <row r="656" spans="9:14" x14ac:dyDescent="0.25">
      <c r="I656" s="3"/>
      <c r="J656" s="3"/>
      <c r="K656" s="3"/>
      <c r="L656" s="3"/>
      <c r="M656" s="3"/>
      <c r="N656" s="3"/>
    </row>
    <row r="657" spans="9:14" x14ac:dyDescent="0.25">
      <c r="I657" s="3"/>
      <c r="J657" s="3"/>
      <c r="K657" s="3"/>
      <c r="L657" s="3"/>
      <c r="M657" s="3"/>
      <c r="N657" s="3"/>
    </row>
    <row r="658" spans="9:14" x14ac:dyDescent="0.25">
      <c r="I658" s="3"/>
      <c r="J658" s="3"/>
      <c r="K658" s="3"/>
      <c r="L658" s="3"/>
      <c r="M658" s="3"/>
      <c r="N658" s="3"/>
    </row>
    <row r="659" spans="9:14" x14ac:dyDescent="0.25">
      <c r="I659" s="3"/>
      <c r="J659" s="3"/>
      <c r="K659" s="3"/>
      <c r="L659" s="3"/>
      <c r="M659" s="3"/>
      <c r="N659" s="3"/>
    </row>
    <row r="660" spans="9:14" x14ac:dyDescent="0.25">
      <c r="I660" s="3"/>
      <c r="J660" s="3"/>
      <c r="K660" s="3"/>
      <c r="L660" s="3"/>
      <c r="M660" s="3"/>
      <c r="N660" s="3"/>
    </row>
    <row r="661" spans="9:14" x14ac:dyDescent="0.25">
      <c r="I661" s="3"/>
      <c r="J661" s="3"/>
      <c r="K661" s="3"/>
      <c r="L661" s="3"/>
      <c r="M661" s="3"/>
      <c r="N661" s="3"/>
    </row>
    <row r="662" spans="9:14" x14ac:dyDescent="0.25">
      <c r="I662" s="3"/>
      <c r="J662" s="3"/>
      <c r="K662" s="3"/>
      <c r="L662" s="3"/>
      <c r="M662" s="3"/>
      <c r="N662" s="3"/>
    </row>
    <row r="663" spans="9:14" x14ac:dyDescent="0.25">
      <c r="I663" s="3"/>
      <c r="J663" s="3"/>
      <c r="K663" s="3"/>
      <c r="L663" s="3"/>
      <c r="M663" s="3"/>
      <c r="N663" s="3"/>
    </row>
    <row r="664" spans="9:14" x14ac:dyDescent="0.25">
      <c r="I664" s="3"/>
      <c r="J664" s="3"/>
      <c r="K664" s="3"/>
      <c r="L664" s="3"/>
      <c r="M664" s="3"/>
      <c r="N664" s="3"/>
    </row>
    <row r="665" spans="9:14" x14ac:dyDescent="0.25">
      <c r="I665" s="3"/>
      <c r="J665" s="3"/>
      <c r="K665" s="3"/>
      <c r="L665" s="3"/>
      <c r="M665" s="3"/>
      <c r="N665" s="3"/>
    </row>
    <row r="666" spans="9:14" x14ac:dyDescent="0.25">
      <c r="I666" s="3"/>
      <c r="J666" s="3"/>
      <c r="K666" s="3"/>
      <c r="L666" s="3"/>
      <c r="M666" s="3"/>
      <c r="N666" s="3"/>
    </row>
    <row r="667" spans="9:14" x14ac:dyDescent="0.25">
      <c r="I667" s="3"/>
      <c r="J667" s="3"/>
      <c r="K667" s="3"/>
      <c r="L667" s="3"/>
      <c r="M667" s="3"/>
      <c r="N667" s="3"/>
    </row>
    <row r="668" spans="9:14" x14ac:dyDescent="0.25">
      <c r="I668" s="3"/>
      <c r="J668" s="3"/>
      <c r="K668" s="3"/>
      <c r="L668" s="3"/>
      <c r="M668" s="3"/>
      <c r="N668" s="3"/>
    </row>
    <row r="669" spans="9:14" x14ac:dyDescent="0.25">
      <c r="I669" s="3"/>
      <c r="J669" s="3"/>
      <c r="K669" s="3"/>
      <c r="L669" s="3"/>
      <c r="M669" s="3"/>
      <c r="N669" s="3"/>
    </row>
    <row r="670" spans="9:14" x14ac:dyDescent="0.25">
      <c r="I670" s="3"/>
      <c r="J670" s="3"/>
      <c r="K670" s="3"/>
      <c r="L670" s="3"/>
      <c r="M670" s="3"/>
      <c r="N670" s="3"/>
    </row>
    <row r="671" spans="9:14" x14ac:dyDescent="0.25">
      <c r="I671" s="3"/>
      <c r="J671" s="3"/>
      <c r="K671" s="3"/>
      <c r="L671" s="3"/>
      <c r="M671" s="3"/>
      <c r="N671" s="3"/>
    </row>
    <row r="672" spans="9:14" x14ac:dyDescent="0.25">
      <c r="I672" s="3"/>
      <c r="J672" s="3"/>
      <c r="K672" s="3"/>
      <c r="L672" s="3"/>
      <c r="M672" s="3"/>
      <c r="N672" s="3"/>
    </row>
    <row r="673" spans="9:14" x14ac:dyDescent="0.25">
      <c r="I673" s="3"/>
      <c r="J673" s="3"/>
      <c r="K673" s="3"/>
      <c r="L673" s="3"/>
      <c r="M673" s="3"/>
      <c r="N673" s="3"/>
    </row>
    <row r="674" spans="9:14" x14ac:dyDescent="0.25">
      <c r="I674" s="3"/>
      <c r="J674" s="3"/>
      <c r="K674" s="3"/>
      <c r="L674" s="3"/>
      <c r="M674" s="3"/>
      <c r="N674" s="3"/>
    </row>
    <row r="675" spans="9:14" x14ac:dyDescent="0.25">
      <c r="I675" s="3"/>
      <c r="J675" s="3"/>
      <c r="K675" s="3"/>
      <c r="L675" s="3"/>
      <c r="M675" s="3"/>
      <c r="N675" s="3"/>
    </row>
    <row r="676" spans="9:14" x14ac:dyDescent="0.25">
      <c r="I676" s="3"/>
      <c r="J676" s="3"/>
      <c r="K676" s="3"/>
      <c r="L676" s="3"/>
      <c r="M676" s="3"/>
      <c r="N676" s="3"/>
    </row>
    <row r="677" spans="9:14" x14ac:dyDescent="0.25">
      <c r="I677" s="3"/>
      <c r="J677" s="3"/>
      <c r="K677" s="3"/>
      <c r="L677" s="3"/>
      <c r="M677" s="3"/>
      <c r="N677" s="3"/>
    </row>
    <row r="678" spans="9:14" x14ac:dyDescent="0.25">
      <c r="I678" s="3"/>
      <c r="J678" s="3"/>
      <c r="K678" s="3"/>
      <c r="L678" s="3"/>
      <c r="M678" s="3"/>
      <c r="N678" s="3"/>
    </row>
    <row r="679" spans="9:14" x14ac:dyDescent="0.25">
      <c r="I679" s="3"/>
      <c r="J679" s="3"/>
      <c r="K679" s="3"/>
      <c r="L679" s="3"/>
      <c r="M679" s="3"/>
      <c r="N679" s="3"/>
    </row>
    <row r="680" spans="9:14" x14ac:dyDescent="0.25">
      <c r="I680" s="3"/>
      <c r="J680" s="3"/>
      <c r="K680" s="3"/>
      <c r="L680" s="3"/>
      <c r="M680" s="3"/>
      <c r="N680" s="3"/>
    </row>
    <row r="681" spans="9:14" x14ac:dyDescent="0.25">
      <c r="I681" s="3"/>
      <c r="J681" s="3"/>
      <c r="K681" s="3"/>
      <c r="L681" s="3"/>
      <c r="M681" s="3"/>
      <c r="N681" s="3"/>
    </row>
    <row r="682" spans="9:14" x14ac:dyDescent="0.25">
      <c r="I682" s="3"/>
      <c r="J682" s="3"/>
      <c r="K682" s="3"/>
      <c r="L682" s="3"/>
      <c r="M682" s="3"/>
      <c r="N682" s="3"/>
    </row>
    <row r="683" spans="9:14" x14ac:dyDescent="0.25">
      <c r="I683" s="3"/>
      <c r="J683" s="3"/>
      <c r="K683" s="3"/>
      <c r="L683" s="3"/>
      <c r="M683" s="3"/>
      <c r="N683" s="3"/>
    </row>
    <row r="684" spans="9:14" x14ac:dyDescent="0.25">
      <c r="I684" s="3"/>
      <c r="J684" s="3"/>
      <c r="K684" s="3"/>
      <c r="L684" s="3"/>
      <c r="M684" s="3"/>
      <c r="N684" s="3"/>
    </row>
    <row r="685" spans="9:14" x14ac:dyDescent="0.25">
      <c r="I685" s="3"/>
      <c r="J685" s="3"/>
      <c r="K685" s="3"/>
      <c r="L685" s="3"/>
      <c r="M685" s="3"/>
      <c r="N685" s="3"/>
    </row>
    <row r="686" spans="9:14" x14ac:dyDescent="0.25">
      <c r="I686" s="3"/>
      <c r="J686" s="3"/>
      <c r="K686" s="3"/>
      <c r="L686" s="3"/>
      <c r="M686" s="3"/>
      <c r="N686" s="3"/>
    </row>
    <row r="687" spans="9:14" x14ac:dyDescent="0.25">
      <c r="I687" s="3"/>
      <c r="J687" s="3"/>
      <c r="K687" s="3"/>
      <c r="L687" s="3"/>
      <c r="M687" s="3"/>
      <c r="N687" s="3"/>
    </row>
    <row r="688" spans="9:14" x14ac:dyDescent="0.25">
      <c r="I688" s="3"/>
      <c r="J688" s="3"/>
      <c r="K688" s="3"/>
      <c r="L688" s="3"/>
      <c r="M688" s="3"/>
      <c r="N688" s="3"/>
    </row>
    <row r="689" spans="9:14" x14ac:dyDescent="0.25">
      <c r="I689" s="3"/>
      <c r="J689" s="3"/>
      <c r="K689" s="3"/>
      <c r="L689" s="3"/>
      <c r="M689" s="3"/>
      <c r="N689" s="3"/>
    </row>
    <row r="690" spans="9:14" x14ac:dyDescent="0.25">
      <c r="I690" s="3"/>
      <c r="J690" s="3"/>
      <c r="K690" s="3"/>
      <c r="L690" s="3"/>
      <c r="M690" s="3"/>
      <c r="N690" s="3"/>
    </row>
    <row r="691" spans="9:14" x14ac:dyDescent="0.25">
      <c r="I691" s="3"/>
      <c r="J691" s="3"/>
      <c r="K691" s="3"/>
      <c r="L691" s="3"/>
      <c r="M691" s="3"/>
      <c r="N691" s="3"/>
    </row>
    <row r="692" spans="9:14" x14ac:dyDescent="0.25">
      <c r="I692" s="3"/>
      <c r="J692" s="3"/>
      <c r="K692" s="3"/>
      <c r="L692" s="3"/>
      <c r="M692" s="3"/>
      <c r="N692" s="3"/>
    </row>
    <row r="693" spans="9:14" x14ac:dyDescent="0.25">
      <c r="I693" s="3"/>
      <c r="J693" s="3"/>
      <c r="K693" s="3"/>
      <c r="L693" s="3"/>
      <c r="M693" s="3"/>
      <c r="N693" s="3"/>
    </row>
    <row r="694" spans="9:14" x14ac:dyDescent="0.25">
      <c r="I694" s="3"/>
      <c r="J694" s="3"/>
      <c r="K694" s="3"/>
      <c r="L694" s="3"/>
      <c r="M694" s="3"/>
      <c r="N694" s="3"/>
    </row>
    <row r="695" spans="9:14" x14ac:dyDescent="0.25">
      <c r="I695" s="3"/>
      <c r="J695" s="3"/>
      <c r="K695" s="3"/>
      <c r="L695" s="3"/>
      <c r="M695" s="3"/>
      <c r="N695" s="3"/>
    </row>
    <row r="696" spans="9:14" x14ac:dyDescent="0.25">
      <c r="I696" s="3"/>
      <c r="J696" s="3"/>
      <c r="K696" s="3"/>
      <c r="L696" s="3"/>
      <c r="M696" s="3"/>
      <c r="N696" s="3"/>
    </row>
    <row r="697" spans="9:14" x14ac:dyDescent="0.25">
      <c r="I697" s="3"/>
      <c r="J697" s="3"/>
      <c r="K697" s="3"/>
      <c r="L697" s="3"/>
      <c r="M697" s="3"/>
      <c r="N697" s="3"/>
    </row>
    <row r="698" spans="9:14" x14ac:dyDescent="0.25">
      <c r="I698" s="3"/>
      <c r="J698" s="3"/>
      <c r="K698" s="3"/>
      <c r="L698" s="3"/>
      <c r="M698" s="3"/>
      <c r="N698" s="3"/>
    </row>
    <row r="699" spans="9:14" x14ac:dyDescent="0.25">
      <c r="I699" s="3"/>
      <c r="J699" s="3"/>
      <c r="K699" s="3"/>
      <c r="L699" s="3"/>
      <c r="M699" s="3"/>
      <c r="N699" s="3"/>
    </row>
    <row r="700" spans="9:14" x14ac:dyDescent="0.25">
      <c r="I700" s="3"/>
      <c r="J700" s="3"/>
      <c r="K700" s="3"/>
      <c r="L700" s="3"/>
      <c r="M700" s="3"/>
      <c r="N700" s="3"/>
    </row>
    <row r="701" spans="9:14" x14ac:dyDescent="0.25">
      <c r="I701" s="3"/>
      <c r="J701" s="3"/>
      <c r="K701" s="3"/>
      <c r="L701" s="3"/>
      <c r="M701" s="3"/>
      <c r="N701" s="3"/>
    </row>
    <row r="702" spans="9:14" x14ac:dyDescent="0.25">
      <c r="I702" s="3"/>
      <c r="J702" s="3"/>
      <c r="K702" s="3"/>
      <c r="L702" s="3"/>
      <c r="M702" s="3"/>
      <c r="N702" s="3"/>
    </row>
    <row r="703" spans="9:14" x14ac:dyDescent="0.25">
      <c r="I703" s="3"/>
      <c r="J703" s="3"/>
      <c r="K703" s="3"/>
      <c r="L703" s="3"/>
      <c r="M703" s="3"/>
      <c r="N703" s="3"/>
    </row>
    <row r="704" spans="9:14" x14ac:dyDescent="0.25">
      <c r="I704" s="3"/>
      <c r="J704" s="3"/>
      <c r="K704" s="3"/>
      <c r="L704" s="3"/>
      <c r="M704" s="3"/>
      <c r="N704" s="3"/>
    </row>
    <row r="705" spans="9:14" x14ac:dyDescent="0.25">
      <c r="I705" s="3"/>
      <c r="J705" s="3"/>
      <c r="K705" s="3"/>
      <c r="L705" s="3"/>
      <c r="M705" s="3"/>
      <c r="N705" s="3"/>
    </row>
    <row r="706" spans="9:14" x14ac:dyDescent="0.25">
      <c r="I706" s="3"/>
      <c r="J706" s="3"/>
      <c r="K706" s="3"/>
      <c r="L706" s="3"/>
      <c r="M706" s="3"/>
      <c r="N706" s="3"/>
    </row>
    <row r="707" spans="9:14" x14ac:dyDescent="0.25">
      <c r="I707" s="3"/>
      <c r="J707" s="3"/>
      <c r="K707" s="3"/>
      <c r="L707" s="3"/>
      <c r="M707" s="3"/>
      <c r="N707" s="3"/>
    </row>
    <row r="708" spans="9:14" x14ac:dyDescent="0.25">
      <c r="I708" s="3"/>
      <c r="J708" s="3"/>
      <c r="K708" s="3"/>
      <c r="L708" s="3"/>
      <c r="M708" s="3"/>
      <c r="N708" s="3"/>
    </row>
    <row r="709" spans="9:14" x14ac:dyDescent="0.25">
      <c r="I709" s="3"/>
      <c r="J709" s="3"/>
      <c r="K709" s="3"/>
      <c r="L709" s="3"/>
      <c r="M709" s="3"/>
      <c r="N709" s="3"/>
    </row>
    <row r="710" spans="9:14" x14ac:dyDescent="0.25">
      <c r="I710" s="3"/>
      <c r="J710" s="3"/>
      <c r="K710" s="3"/>
      <c r="L710" s="3"/>
      <c r="M710" s="3"/>
      <c r="N710" s="3"/>
    </row>
    <row r="711" spans="9:14" x14ac:dyDescent="0.25">
      <c r="I711" s="3"/>
      <c r="J711" s="3"/>
      <c r="K711" s="3"/>
      <c r="L711" s="3"/>
      <c r="M711" s="3"/>
      <c r="N711" s="3"/>
    </row>
    <row r="712" spans="9:14" x14ac:dyDescent="0.25">
      <c r="I712" s="3"/>
      <c r="J712" s="3"/>
      <c r="K712" s="3"/>
      <c r="L712" s="3"/>
      <c r="M712" s="3"/>
      <c r="N712" s="3"/>
    </row>
    <row r="713" spans="9:14" x14ac:dyDescent="0.25">
      <c r="I713" s="3"/>
      <c r="J713" s="3"/>
      <c r="K713" s="3"/>
      <c r="L713" s="3"/>
      <c r="M713" s="3"/>
      <c r="N713" s="3"/>
    </row>
    <row r="714" spans="9:14" x14ac:dyDescent="0.25">
      <c r="I714" s="3"/>
      <c r="J714" s="3"/>
      <c r="K714" s="3"/>
      <c r="L714" s="3"/>
      <c r="M714" s="3"/>
      <c r="N714" s="3"/>
    </row>
    <row r="715" spans="9:14" x14ac:dyDescent="0.25">
      <c r="I715" s="3"/>
      <c r="J715" s="3"/>
      <c r="K715" s="3"/>
      <c r="L715" s="3"/>
      <c r="M715" s="3"/>
      <c r="N715" s="3"/>
    </row>
    <row r="716" spans="9:14" x14ac:dyDescent="0.25">
      <c r="I716" s="3"/>
      <c r="J716" s="3"/>
      <c r="K716" s="3"/>
      <c r="L716" s="3"/>
      <c r="M716" s="3"/>
      <c r="N716" s="3"/>
    </row>
    <row r="717" spans="9:14" x14ac:dyDescent="0.25">
      <c r="I717" s="3"/>
      <c r="J717" s="3"/>
      <c r="K717" s="3"/>
      <c r="L717" s="3"/>
      <c r="M717" s="3"/>
      <c r="N717" s="3"/>
    </row>
    <row r="718" spans="9:14" x14ac:dyDescent="0.25">
      <c r="I718" s="3"/>
      <c r="J718" s="3"/>
      <c r="K718" s="3"/>
      <c r="L718" s="3"/>
      <c r="M718" s="3"/>
      <c r="N718" s="3"/>
    </row>
    <row r="719" spans="9:14" x14ac:dyDescent="0.25">
      <c r="I719" s="3"/>
      <c r="J719" s="3"/>
      <c r="K719" s="3"/>
      <c r="L719" s="3"/>
      <c r="M719" s="3"/>
      <c r="N719" s="3"/>
    </row>
    <row r="720" spans="9:14" x14ac:dyDescent="0.25">
      <c r="I720" s="3"/>
      <c r="J720" s="3"/>
      <c r="K720" s="3"/>
      <c r="L720" s="3"/>
      <c r="M720" s="3"/>
      <c r="N720" s="3"/>
    </row>
    <row r="721" spans="9:14" x14ac:dyDescent="0.25">
      <c r="I721" s="3"/>
      <c r="J721" s="3"/>
      <c r="K721" s="3"/>
      <c r="L721" s="3"/>
      <c r="M721" s="3"/>
      <c r="N721" s="3"/>
    </row>
    <row r="722" spans="9:14" x14ac:dyDescent="0.25">
      <c r="I722" s="3"/>
      <c r="J722" s="3"/>
      <c r="K722" s="3"/>
      <c r="L722" s="3"/>
      <c r="M722" s="3"/>
      <c r="N722" s="3"/>
    </row>
    <row r="723" spans="9:14" x14ac:dyDescent="0.25">
      <c r="I723" s="3"/>
      <c r="J723" s="3"/>
      <c r="K723" s="3"/>
      <c r="L723" s="3"/>
      <c r="M723" s="3"/>
      <c r="N723" s="3"/>
    </row>
    <row r="724" spans="9:14" x14ac:dyDescent="0.25">
      <c r="I724" s="3"/>
      <c r="J724" s="3"/>
      <c r="K724" s="3"/>
      <c r="L724" s="3"/>
      <c r="M724" s="3"/>
      <c r="N724" s="3"/>
    </row>
    <row r="725" spans="9:14" x14ac:dyDescent="0.25">
      <c r="I725" s="3"/>
      <c r="J725" s="3"/>
      <c r="K725" s="3"/>
      <c r="L725" s="3"/>
      <c r="M725" s="3"/>
      <c r="N725" s="3"/>
    </row>
    <row r="726" spans="9:14" x14ac:dyDescent="0.25">
      <c r="I726" s="3"/>
      <c r="J726" s="3"/>
      <c r="K726" s="3"/>
      <c r="L726" s="3"/>
      <c r="M726" s="3"/>
      <c r="N726" s="3"/>
    </row>
    <row r="727" spans="9:14" x14ac:dyDescent="0.25">
      <c r="I727" s="3"/>
      <c r="J727" s="3"/>
      <c r="K727" s="3"/>
      <c r="L727" s="3"/>
      <c r="M727" s="3"/>
      <c r="N727" s="3"/>
    </row>
    <row r="728" spans="9:14" x14ac:dyDescent="0.25">
      <c r="I728" s="3"/>
      <c r="J728" s="3"/>
      <c r="K728" s="3"/>
      <c r="L728" s="3"/>
      <c r="M728" s="3"/>
      <c r="N728" s="3"/>
    </row>
    <row r="729" spans="9:14" x14ac:dyDescent="0.25">
      <c r="I729" s="3"/>
      <c r="J729" s="3"/>
      <c r="K729" s="3"/>
      <c r="L729" s="3"/>
      <c r="M729" s="3"/>
      <c r="N729" s="3"/>
    </row>
    <row r="730" spans="9:14" x14ac:dyDescent="0.25">
      <c r="I730" s="3"/>
      <c r="J730" s="3"/>
      <c r="K730" s="3"/>
      <c r="L730" s="3"/>
      <c r="M730" s="3"/>
      <c r="N730" s="3"/>
    </row>
    <row r="731" spans="9:14" x14ac:dyDescent="0.25">
      <c r="I731" s="3"/>
      <c r="J731" s="3"/>
      <c r="K731" s="3"/>
      <c r="L731" s="3"/>
      <c r="M731" s="3"/>
      <c r="N731" s="3"/>
    </row>
    <row r="732" spans="9:14" x14ac:dyDescent="0.25">
      <c r="I732" s="3"/>
      <c r="J732" s="3"/>
      <c r="K732" s="3"/>
      <c r="L732" s="3"/>
      <c r="M732" s="3"/>
      <c r="N732" s="3"/>
    </row>
    <row r="733" spans="9:14" x14ac:dyDescent="0.25">
      <c r="I733" s="3"/>
      <c r="J733" s="3"/>
      <c r="K733" s="3"/>
      <c r="L733" s="3"/>
      <c r="M733" s="3"/>
      <c r="N733" s="3"/>
    </row>
  </sheetData>
  <autoFilter ref="A1:N476" xr:uid="{7B084EAC-F2E4-4AE4-834A-9BD898A277F5}"/>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A9AFB-28EF-4A97-88FC-B6154B6AEBCA}">
  <sheetPr>
    <tabColor theme="0" tint="-0.14999847407452621"/>
  </sheetPr>
  <dimension ref="A1:XFC627"/>
  <sheetViews>
    <sheetView zoomScale="110" zoomScaleNormal="110" workbookViewId="0">
      <pane ySplit="1" topLeftCell="A30" activePane="bottomLeft" state="frozen"/>
      <selection pane="bottomLeft" activeCell="C1" sqref="C1"/>
    </sheetView>
  </sheetViews>
  <sheetFormatPr defaultColWidth="0" defaultRowHeight="15" x14ac:dyDescent="0.25"/>
  <cols>
    <col min="1" max="1" width="16.5703125" style="36" customWidth="1"/>
    <col min="2" max="2" width="24.7109375" style="36" bestFit="1" customWidth="1"/>
    <col min="3" max="3" width="57.42578125" style="36" bestFit="1" customWidth="1"/>
    <col min="4" max="4" width="87.140625" style="36" hidden="1" customWidth="1"/>
    <col min="5" max="5" width="11.7109375" style="36" bestFit="1" customWidth="1"/>
    <col min="6" max="6" width="22.28515625" style="36" bestFit="1" customWidth="1"/>
    <col min="7" max="7" width="22.28515625" style="36" customWidth="1"/>
    <col min="8" max="8" width="14.7109375" style="36" bestFit="1" customWidth="1"/>
    <col min="9" max="9" width="45.140625" style="36" customWidth="1"/>
    <col min="10" max="16383" width="9.140625" style="36" hidden="1"/>
    <col min="16384" max="16384" width="33.85546875" style="36" customWidth="1"/>
  </cols>
  <sheetData>
    <row r="1" spans="1:8" x14ac:dyDescent="0.25">
      <c r="A1" s="48" t="s">
        <v>405</v>
      </c>
      <c r="B1" s="48" t="s">
        <v>406</v>
      </c>
      <c r="C1" s="48" t="s">
        <v>23</v>
      </c>
      <c r="D1" s="49" t="s">
        <v>500</v>
      </c>
      <c r="E1" s="50" t="s">
        <v>392</v>
      </c>
      <c r="F1" s="50" t="s">
        <v>393</v>
      </c>
      <c r="G1" s="50" t="s">
        <v>403</v>
      </c>
      <c r="H1" s="50" t="s">
        <v>417</v>
      </c>
    </row>
    <row r="2" spans="1:8" x14ac:dyDescent="0.25">
      <c r="A2" s="51">
        <v>50846046342</v>
      </c>
      <c r="B2" s="52" t="s">
        <v>5</v>
      </c>
      <c r="C2" s="52" t="s">
        <v>296</v>
      </c>
      <c r="D2" s="53" t="str">
        <f t="shared" ref="D2:D65" si="0">_xlfn.CONCAT(A2,B2,C2)</f>
        <v>50846046342nbi-oe-ioeappclient-api-ioe</v>
      </c>
      <c r="E2" s="52" t="s">
        <v>394</v>
      </c>
      <c r="F2" s="52" t="s">
        <v>399</v>
      </c>
      <c r="G2" s="52" t="s">
        <v>467</v>
      </c>
      <c r="H2" s="52" t="s">
        <v>248</v>
      </c>
    </row>
    <row r="3" spans="1:8" x14ac:dyDescent="0.25">
      <c r="A3" s="51">
        <v>50846046342</v>
      </c>
      <c r="B3" s="52" t="s">
        <v>5</v>
      </c>
      <c r="C3" s="52" t="s">
        <v>366</v>
      </c>
      <c r="D3" s="53" t="str">
        <f t="shared" si="0"/>
        <v>50846046342nbi-oe-ioeapp-shared-ioe</v>
      </c>
      <c r="E3" s="52" t="s">
        <v>394</v>
      </c>
      <c r="F3" s="52" t="s">
        <v>399</v>
      </c>
      <c r="G3" s="52" t="s">
        <v>467</v>
      </c>
      <c r="H3" s="52" t="s">
        <v>248</v>
      </c>
    </row>
    <row r="4" spans="1:8" x14ac:dyDescent="0.25">
      <c r="A4" s="51">
        <v>50846046342</v>
      </c>
      <c r="B4" s="52" t="s">
        <v>5</v>
      </c>
      <c r="C4" s="52" t="s">
        <v>166</v>
      </c>
      <c r="D4" s="53" t="str">
        <f t="shared" si="0"/>
        <v>50846046342nbi-oe-ioebackups-shr</v>
      </c>
      <c r="E4" s="52" t="s">
        <v>394</v>
      </c>
      <c r="F4" s="52" t="s">
        <v>400</v>
      </c>
      <c r="G4" s="52" t="s">
        <v>464</v>
      </c>
      <c r="H4" s="52" t="s">
        <v>425</v>
      </c>
    </row>
    <row r="5" spans="1:8" x14ac:dyDescent="0.25">
      <c r="A5" s="51">
        <v>50846046342</v>
      </c>
      <c r="B5" s="52" t="s">
        <v>5</v>
      </c>
      <c r="C5" s="52" t="s">
        <v>302</v>
      </c>
      <c r="D5" s="53" t="str">
        <f t="shared" si="0"/>
        <v>50846046342nbi-oe-ioebilling-query-ioe</v>
      </c>
      <c r="E5" s="52" t="s">
        <v>394</v>
      </c>
      <c r="F5" s="52" t="s">
        <v>399</v>
      </c>
      <c r="G5" s="52" t="s">
        <v>469</v>
      </c>
      <c r="H5" s="52" t="s">
        <v>248</v>
      </c>
    </row>
    <row r="6" spans="1:8" x14ac:dyDescent="0.25">
      <c r="A6" s="51">
        <v>50846046342</v>
      </c>
      <c r="B6" s="52" t="s">
        <v>5</v>
      </c>
      <c r="C6" s="52" t="s">
        <v>365</v>
      </c>
      <c r="D6" s="53" t="str">
        <f t="shared" si="0"/>
        <v>50846046342nbi-oe-ioebirthcertstub-ioe</v>
      </c>
      <c r="E6" s="52" t="s">
        <v>394</v>
      </c>
      <c r="F6" s="52" t="s">
        <v>399</v>
      </c>
      <c r="G6" s="52" t="s">
        <v>470</v>
      </c>
      <c r="H6" s="52" t="s">
        <v>248</v>
      </c>
    </row>
    <row r="7" spans="1:8" x14ac:dyDescent="0.25">
      <c r="A7" s="51">
        <v>50846046342</v>
      </c>
      <c r="B7" s="52" t="s">
        <v>5</v>
      </c>
      <c r="C7" s="52" t="s">
        <v>159</v>
      </c>
      <c r="D7" s="53" t="str">
        <f t="shared" si="0"/>
        <v>50846046342nbi-oe-ioeccb-adptr-ioe</v>
      </c>
      <c r="E7" s="52" t="s">
        <v>394</v>
      </c>
      <c r="F7" s="52" t="s">
        <v>399</v>
      </c>
      <c r="G7" s="52" t="s">
        <v>472</v>
      </c>
      <c r="H7" s="52" t="s">
        <v>248</v>
      </c>
    </row>
    <row r="8" spans="1:8" x14ac:dyDescent="0.25">
      <c r="A8" s="51">
        <v>50846046342</v>
      </c>
      <c r="B8" s="52" t="s">
        <v>5</v>
      </c>
      <c r="C8" s="52" t="s">
        <v>88</v>
      </c>
      <c r="D8" s="53" t="str">
        <f t="shared" si="0"/>
        <v>50846046342nbi-oe-ioeccb-ioe</v>
      </c>
      <c r="E8" s="52" t="s">
        <v>394</v>
      </c>
      <c r="F8" s="52" t="s">
        <v>399</v>
      </c>
      <c r="G8" s="52" t="s">
        <v>471</v>
      </c>
      <c r="H8" s="52" t="s">
        <v>248</v>
      </c>
    </row>
    <row r="9" spans="1:8" x14ac:dyDescent="0.25">
      <c r="A9" s="51">
        <v>50846046342</v>
      </c>
      <c r="B9" s="52" t="s">
        <v>5</v>
      </c>
      <c r="C9" s="52" t="s">
        <v>326</v>
      </c>
      <c r="D9" s="53" t="str">
        <f t="shared" si="0"/>
        <v>50846046342nbi-oe-ioedlqarchive-ioe</v>
      </c>
      <c r="E9" s="52" t="s">
        <v>394</v>
      </c>
      <c r="F9" s="52" t="s">
        <v>399</v>
      </c>
      <c r="G9" s="52" t="s">
        <v>467</v>
      </c>
      <c r="H9" s="52" t="s">
        <v>248</v>
      </c>
    </row>
    <row r="10" spans="1:8" x14ac:dyDescent="0.25">
      <c r="A10" s="51">
        <v>50846046342</v>
      </c>
      <c r="B10" s="52" t="s">
        <v>5</v>
      </c>
      <c r="C10" s="52" t="s">
        <v>387</v>
      </c>
      <c r="D10" s="53" t="str">
        <f t="shared" si="0"/>
        <v>50846046342nbi-oe-ioedynamodb-tools-ioe</v>
      </c>
      <c r="E10" s="52" t="s">
        <v>394</v>
      </c>
      <c r="F10" s="52" t="s">
        <v>399</v>
      </c>
      <c r="G10" s="52" t="s">
        <v>467</v>
      </c>
      <c r="H10" s="52" t="s">
        <v>248</v>
      </c>
    </row>
    <row r="11" spans="1:8" x14ac:dyDescent="0.25">
      <c r="A11" s="51">
        <v>50846046342</v>
      </c>
      <c r="B11" s="52" t="s">
        <v>5</v>
      </c>
      <c r="C11" s="52" t="s">
        <v>362</v>
      </c>
      <c r="D11" s="53" t="str">
        <f t="shared" si="0"/>
        <v>50846046342nbi-oe-ioegithub-test-ioe</v>
      </c>
      <c r="E11" s="52" t="s">
        <v>394</v>
      </c>
      <c r="F11" s="52" t="s">
        <v>408</v>
      </c>
      <c r="G11" s="52" t="s">
        <v>482</v>
      </c>
      <c r="H11" s="52" t="s">
        <v>248</v>
      </c>
    </row>
    <row r="12" spans="1:8" x14ac:dyDescent="0.25">
      <c r="A12" s="51">
        <v>50846046342</v>
      </c>
      <c r="B12" s="52" t="s">
        <v>5</v>
      </c>
      <c r="C12" s="52" t="s">
        <v>27</v>
      </c>
      <c r="D12" s="53" t="str">
        <f t="shared" si="0"/>
        <v>50846046342nbi-oe-ioehsting-shr</v>
      </c>
      <c r="E12" s="52" t="s">
        <v>394</v>
      </c>
      <c r="F12" s="52" t="s">
        <v>400</v>
      </c>
      <c r="G12" s="52" t="s">
        <v>463</v>
      </c>
      <c r="H12" s="52" t="s">
        <v>425</v>
      </c>
    </row>
    <row r="13" spans="1:8" x14ac:dyDescent="0.25">
      <c r="A13" s="51">
        <v>50846046342</v>
      </c>
      <c r="B13" s="52" t="s">
        <v>5</v>
      </c>
      <c r="C13" s="52" t="s">
        <v>278</v>
      </c>
      <c r="D13" s="53" t="str">
        <f t="shared" si="0"/>
        <v>50846046342nbi-oe-ioehsting-shr-ioe</v>
      </c>
      <c r="E13" s="52" t="s">
        <v>394</v>
      </c>
      <c r="F13" s="52" t="s">
        <v>400</v>
      </c>
      <c r="G13" s="52" t="s">
        <v>463</v>
      </c>
      <c r="H13" s="52" t="s">
        <v>248</v>
      </c>
    </row>
    <row r="14" spans="1:8" x14ac:dyDescent="0.25">
      <c r="A14" s="51">
        <v>50846046342</v>
      </c>
      <c r="B14" s="52" t="s">
        <v>5</v>
      </c>
      <c r="C14" s="52" t="s">
        <v>190</v>
      </c>
      <c r="D14" s="53" t="str">
        <f t="shared" si="0"/>
        <v>50846046342nbi-oe-ioeIOE</v>
      </c>
      <c r="E14" s="52" t="s">
        <v>394</v>
      </c>
      <c r="F14" s="52" t="s">
        <v>399</v>
      </c>
      <c r="G14" s="52" t="s">
        <v>477</v>
      </c>
      <c r="H14" s="52" t="s">
        <v>248</v>
      </c>
    </row>
    <row r="15" spans="1:8" x14ac:dyDescent="0.25">
      <c r="A15" s="51">
        <v>50846046342</v>
      </c>
      <c r="B15" s="52" t="s">
        <v>5</v>
      </c>
      <c r="C15" s="52" t="s">
        <v>248</v>
      </c>
      <c r="D15" s="53" t="str">
        <f t="shared" si="0"/>
        <v>50846046342nbi-oe-ioeioe</v>
      </c>
      <c r="E15" s="52" t="s">
        <v>394</v>
      </c>
      <c r="F15" s="52" t="s">
        <v>399</v>
      </c>
      <c r="G15" s="52" t="s">
        <v>477</v>
      </c>
      <c r="H15" s="52" t="s">
        <v>248</v>
      </c>
    </row>
    <row r="16" spans="1:8" x14ac:dyDescent="0.25">
      <c r="A16" s="51">
        <v>50846046342</v>
      </c>
      <c r="B16" s="52" t="s">
        <v>5</v>
      </c>
      <c r="C16" s="52" t="s">
        <v>345</v>
      </c>
      <c r="D16" s="53" t="str">
        <f t="shared" si="0"/>
        <v>50846046342nbi-oe-ioelineregister-ioe</v>
      </c>
      <c r="E16" s="52" t="s">
        <v>394</v>
      </c>
      <c r="F16" s="52" t="s">
        <v>399</v>
      </c>
      <c r="G16" s="52" t="s">
        <v>467</v>
      </c>
      <c r="H16" s="52" t="s">
        <v>248</v>
      </c>
    </row>
    <row r="17" spans="1:8" x14ac:dyDescent="0.25">
      <c r="A17" s="51">
        <v>50846046342</v>
      </c>
      <c r="B17" s="52" t="s">
        <v>5</v>
      </c>
      <c r="C17" s="52" t="s">
        <v>267</v>
      </c>
      <c r="D17" s="53" t="str">
        <f t="shared" si="0"/>
        <v>50846046342nbi-oe-ioelineth-ioe</v>
      </c>
      <c r="E17" s="52" t="s">
        <v>394</v>
      </c>
      <c r="F17" s="52" t="s">
        <v>399</v>
      </c>
      <c r="G17" s="52" t="s">
        <v>467</v>
      </c>
      <c r="H17" s="52" t="s">
        <v>248</v>
      </c>
    </row>
    <row r="18" spans="1:8" x14ac:dyDescent="0.25">
      <c r="A18" s="51">
        <v>50846046342</v>
      </c>
      <c r="B18" s="52" t="s">
        <v>5</v>
      </c>
      <c r="C18" s="52" t="s">
        <v>207</v>
      </c>
      <c r="D18" s="53" t="str">
        <f t="shared" si="0"/>
        <v>50846046342nbi-oe-ioemgdsvc-ioe</v>
      </c>
      <c r="E18" s="52" t="s">
        <v>394</v>
      </c>
      <c r="F18" s="52" t="s">
        <v>399</v>
      </c>
      <c r="G18" s="52" t="s">
        <v>477</v>
      </c>
      <c r="H18" s="52" t="s">
        <v>248</v>
      </c>
    </row>
    <row r="19" spans="1:8" x14ac:dyDescent="0.25">
      <c r="A19" s="51">
        <v>50846046342</v>
      </c>
      <c r="B19" s="52" t="s">
        <v>5</v>
      </c>
      <c r="C19" s="52" t="s">
        <v>192</v>
      </c>
      <c r="D19" s="53" t="str">
        <f t="shared" si="0"/>
        <v>50846046342nbi-oe-ioemtls-ioe</v>
      </c>
      <c r="E19" s="52" t="s">
        <v>394</v>
      </c>
      <c r="F19" s="52" t="s">
        <v>399</v>
      </c>
      <c r="G19" s="52" t="s">
        <v>473</v>
      </c>
      <c r="H19" s="52" t="s">
        <v>248</v>
      </c>
    </row>
    <row r="20" spans="1:8" x14ac:dyDescent="0.25">
      <c r="A20" s="51">
        <v>50846046342</v>
      </c>
      <c r="B20" s="52" t="s">
        <v>5</v>
      </c>
      <c r="C20" s="52" t="s">
        <v>24</v>
      </c>
      <c r="D20" s="53" t="str">
        <f t="shared" si="0"/>
        <v>50846046342nbi-oe-ioeNo Tagkey: appenv</v>
      </c>
      <c r="E20" s="52" t="s">
        <v>394</v>
      </c>
      <c r="F20" s="52" t="s">
        <v>399</v>
      </c>
      <c r="G20" s="52" t="s">
        <v>477</v>
      </c>
      <c r="H20" s="52" t="s">
        <v>248</v>
      </c>
    </row>
    <row r="21" spans="1:8" x14ac:dyDescent="0.25">
      <c r="A21" s="51">
        <v>50846046342</v>
      </c>
      <c r="B21" s="52" t="s">
        <v>5</v>
      </c>
      <c r="C21" s="52" t="s">
        <v>147</v>
      </c>
      <c r="D21" s="53" t="str">
        <f t="shared" si="0"/>
        <v>50846046342nbi-oe-ioenokialb-ioe</v>
      </c>
      <c r="E21" s="52" t="s">
        <v>394</v>
      </c>
      <c r="F21" s="52" t="s">
        <v>413</v>
      </c>
      <c r="G21" s="52" t="s">
        <v>466</v>
      </c>
      <c r="H21" s="52" t="s">
        <v>248</v>
      </c>
    </row>
    <row r="22" spans="1:8" x14ac:dyDescent="0.25">
      <c r="A22" s="51">
        <v>50846046342</v>
      </c>
      <c r="B22" s="52" t="s">
        <v>5</v>
      </c>
      <c r="C22" s="52" t="s">
        <v>102</v>
      </c>
      <c r="D22" s="53" t="str">
        <f t="shared" si="0"/>
        <v>50846046342nbi-oe-ioenotifw-ioe</v>
      </c>
      <c r="E22" s="52" t="s">
        <v>394</v>
      </c>
      <c r="F22" s="52" t="s">
        <v>399</v>
      </c>
      <c r="G22" s="52" t="s">
        <v>476</v>
      </c>
      <c r="H22" s="52" t="s">
        <v>248</v>
      </c>
    </row>
    <row r="23" spans="1:8" x14ac:dyDescent="0.25">
      <c r="A23" s="51">
        <v>50846046342</v>
      </c>
      <c r="B23" s="52" t="s">
        <v>5</v>
      </c>
      <c r="C23" s="52" t="s">
        <v>195</v>
      </c>
      <c r="D23" s="53" t="str">
        <f t="shared" si="0"/>
        <v>50846046342nbi-oe-ioenotifw-subscription-svc-ioe</v>
      </c>
      <c r="E23" s="52" t="s">
        <v>394</v>
      </c>
      <c r="F23" s="52" t="s">
        <v>399</v>
      </c>
      <c r="G23" s="52" t="s">
        <v>476</v>
      </c>
      <c r="H23" s="52" t="s">
        <v>248</v>
      </c>
    </row>
    <row r="24" spans="1:8" x14ac:dyDescent="0.25">
      <c r="A24" s="51">
        <v>50846046342</v>
      </c>
      <c r="B24" s="52" t="s">
        <v>5</v>
      </c>
      <c r="C24" s="52" t="s">
        <v>95</v>
      </c>
      <c r="D24" s="53" t="str">
        <f t="shared" si="0"/>
        <v>50846046342nbi-oe-ioeoe</v>
      </c>
      <c r="E24" s="52" t="s">
        <v>394</v>
      </c>
      <c r="F24" s="52" t="s">
        <v>399</v>
      </c>
      <c r="G24" s="52" t="s">
        <v>477</v>
      </c>
      <c r="H24" s="52" t="s">
        <v>248</v>
      </c>
    </row>
    <row r="25" spans="1:8" x14ac:dyDescent="0.25">
      <c r="A25" s="51">
        <v>50846046342</v>
      </c>
      <c r="B25" s="52" t="s">
        <v>5</v>
      </c>
      <c r="C25" s="52" t="s">
        <v>77</v>
      </c>
      <c r="D25" s="53" t="str">
        <f t="shared" si="0"/>
        <v>50846046342nbi-oe-ioeoeds-ioe</v>
      </c>
      <c r="E25" s="52" t="s">
        <v>394</v>
      </c>
      <c r="F25" s="52" t="s">
        <v>415</v>
      </c>
      <c r="G25" s="52" t="s">
        <v>456</v>
      </c>
      <c r="H25" s="52" t="s">
        <v>248</v>
      </c>
    </row>
    <row r="26" spans="1:8" x14ac:dyDescent="0.25">
      <c r="A26" s="51">
        <v>50846046342</v>
      </c>
      <c r="B26" s="52" t="s">
        <v>5</v>
      </c>
      <c r="C26" s="52" t="s">
        <v>300</v>
      </c>
      <c r="D26" s="53" t="str">
        <f t="shared" si="0"/>
        <v>50846046342nbi-oe-ioeordertracker-ioe</v>
      </c>
      <c r="E26" s="52" t="s">
        <v>394</v>
      </c>
      <c r="F26" s="52" t="s">
        <v>399</v>
      </c>
      <c r="G26" s="52" t="s">
        <v>467</v>
      </c>
      <c r="H26" s="52" t="s">
        <v>248</v>
      </c>
    </row>
    <row r="27" spans="1:8" x14ac:dyDescent="0.25">
      <c r="A27" s="51">
        <v>50846046342</v>
      </c>
      <c r="B27" s="52" t="s">
        <v>5</v>
      </c>
      <c r="C27" s="52" t="s">
        <v>84</v>
      </c>
      <c r="D27" s="53" t="str">
        <f t="shared" si="0"/>
        <v>50846046342nbi-oe-ioepremdb-ioe</v>
      </c>
      <c r="E27" s="52" t="s">
        <v>394</v>
      </c>
      <c r="F27" s="52" t="s">
        <v>399</v>
      </c>
      <c r="G27" s="52" t="s">
        <v>478</v>
      </c>
      <c r="H27" s="52" t="s">
        <v>248</v>
      </c>
    </row>
    <row r="28" spans="1:8" x14ac:dyDescent="0.25">
      <c r="A28" s="51">
        <v>50846046342</v>
      </c>
      <c r="B28" s="52" t="s">
        <v>5</v>
      </c>
      <c r="C28" s="52" t="s">
        <v>311</v>
      </c>
      <c r="D28" s="53" t="str">
        <f t="shared" si="0"/>
        <v>50846046342nbi-oe-ioeprorlo-ioe</v>
      </c>
      <c r="E28" s="52" t="s">
        <v>394</v>
      </c>
      <c r="F28" s="52" t="s">
        <v>399</v>
      </c>
      <c r="G28" s="52" t="s">
        <v>467</v>
      </c>
      <c r="H28" s="52" t="s">
        <v>248</v>
      </c>
    </row>
    <row r="29" spans="1:8" x14ac:dyDescent="0.25">
      <c r="A29" s="51">
        <v>50846046342</v>
      </c>
      <c r="B29" s="52" t="s">
        <v>5</v>
      </c>
      <c r="C29" s="52" t="s">
        <v>319</v>
      </c>
      <c r="D29" s="53" t="str">
        <f t="shared" si="0"/>
        <v>50846046342nbi-oe-ioeprovfw-ioe</v>
      </c>
      <c r="E29" s="52" t="s">
        <v>394</v>
      </c>
      <c r="F29" s="52" t="s">
        <v>399</v>
      </c>
      <c r="G29" s="52" t="s">
        <v>467</v>
      </c>
      <c r="H29" s="52" t="s">
        <v>248</v>
      </c>
    </row>
    <row r="30" spans="1:8" x14ac:dyDescent="0.25">
      <c r="A30" s="51">
        <v>50846046342</v>
      </c>
      <c r="B30" s="52" t="s">
        <v>5</v>
      </c>
      <c r="C30" s="52" t="s">
        <v>137</v>
      </c>
      <c r="D30" s="53" t="str">
        <f t="shared" si="0"/>
        <v>50846046342nbi-oe-ioepubprt-ioe</v>
      </c>
      <c r="E30" s="52" t="s">
        <v>394</v>
      </c>
      <c r="F30" s="52" t="s">
        <v>416</v>
      </c>
      <c r="G30" s="52" t="s">
        <v>465</v>
      </c>
      <c r="H30" s="52" t="s">
        <v>248</v>
      </c>
    </row>
    <row r="31" spans="1:8" x14ac:dyDescent="0.25">
      <c r="A31" s="51">
        <v>50846046342</v>
      </c>
      <c r="B31" s="52" t="s">
        <v>5</v>
      </c>
      <c r="C31" s="52" t="s">
        <v>315</v>
      </c>
      <c r="D31" s="53" t="str">
        <f t="shared" si="0"/>
        <v>50846046342nbi-oe-ioereasoncodemap-ioe</v>
      </c>
      <c r="E31" s="52" t="s">
        <v>394</v>
      </c>
      <c r="F31" s="52" t="s">
        <v>399</v>
      </c>
      <c r="G31" s="52" t="s">
        <v>467</v>
      </c>
      <c r="H31" s="52" t="s">
        <v>248</v>
      </c>
    </row>
    <row r="32" spans="1:8" x14ac:dyDescent="0.25">
      <c r="A32" s="51">
        <v>50846046342</v>
      </c>
      <c r="B32" s="52" t="s">
        <v>5</v>
      </c>
      <c r="C32" s="52" t="s">
        <v>109</v>
      </c>
      <c r="D32" s="53" t="str">
        <f t="shared" si="0"/>
        <v>50846046342nbi-oe-ioesecprt-ioe</v>
      </c>
      <c r="E32" s="52" t="s">
        <v>394</v>
      </c>
      <c r="F32" s="52" t="s">
        <v>415</v>
      </c>
      <c r="G32" s="52" t="s">
        <v>457</v>
      </c>
      <c r="H32" s="52" t="s">
        <v>248</v>
      </c>
    </row>
    <row r="33" spans="1:8" x14ac:dyDescent="0.25">
      <c r="A33" s="51">
        <v>50846046342</v>
      </c>
      <c r="B33" s="52" t="s">
        <v>5</v>
      </c>
      <c r="C33" s="52" t="s">
        <v>156</v>
      </c>
      <c r="D33" s="53" t="str">
        <f t="shared" si="0"/>
        <v>50846046342nbi-oe-ioesmlwld.ioe</v>
      </c>
      <c r="E33" s="52" t="s">
        <v>394</v>
      </c>
      <c r="F33" s="52" t="s">
        <v>399</v>
      </c>
      <c r="G33" s="52" t="s">
        <v>474</v>
      </c>
      <c r="H33" s="52" t="s">
        <v>248</v>
      </c>
    </row>
    <row r="34" spans="1:8" x14ac:dyDescent="0.25">
      <c r="A34" s="51">
        <v>50846046342</v>
      </c>
      <c r="B34" s="52" t="s">
        <v>5</v>
      </c>
      <c r="C34" s="52" t="s">
        <v>225</v>
      </c>
      <c r="D34" s="53" t="str">
        <f t="shared" si="0"/>
        <v>50846046342nbi-oe-ioesmlwldabs-ioe</v>
      </c>
      <c r="E34" s="52" t="s">
        <v>394</v>
      </c>
      <c r="F34" s="52" t="s">
        <v>399</v>
      </c>
      <c r="G34" s="52" t="s">
        <v>479</v>
      </c>
      <c r="H34" s="52" t="s">
        <v>248</v>
      </c>
    </row>
    <row r="35" spans="1:8" x14ac:dyDescent="0.25">
      <c r="A35" s="51">
        <v>50846046342</v>
      </c>
      <c r="B35" s="52" t="s">
        <v>5</v>
      </c>
      <c r="C35" s="52" t="s">
        <v>122</v>
      </c>
      <c r="D35" s="53" t="str">
        <f t="shared" si="0"/>
        <v>50846046342nbi-oe-ioesmlwld-adm-ioe</v>
      </c>
      <c r="E35" s="52" t="s">
        <v>394</v>
      </c>
      <c r="F35" s="52" t="s">
        <v>399</v>
      </c>
      <c r="G35" s="52" t="s">
        <v>474</v>
      </c>
      <c r="H35" s="52" t="s">
        <v>248</v>
      </c>
    </row>
    <row r="36" spans="1:8" x14ac:dyDescent="0.25">
      <c r="A36" s="51">
        <v>50846046342</v>
      </c>
      <c r="B36" s="52" t="s">
        <v>5</v>
      </c>
      <c r="C36" s="52" t="s">
        <v>234</v>
      </c>
      <c r="D36" s="53" t="str">
        <f t="shared" si="0"/>
        <v>50846046342nbi-oe-ioesmlwldcallback-ioe</v>
      </c>
      <c r="E36" s="52" t="s">
        <v>394</v>
      </c>
      <c r="F36" s="52" t="s">
        <v>399</v>
      </c>
      <c r="G36" s="52" t="s">
        <v>474</v>
      </c>
      <c r="H36" s="52" t="s">
        <v>248</v>
      </c>
    </row>
    <row r="37" spans="1:8" x14ac:dyDescent="0.25">
      <c r="A37" s="51">
        <v>50846046342</v>
      </c>
      <c r="B37" s="52" t="s">
        <v>5</v>
      </c>
      <c r="C37" s="52" t="s">
        <v>32</v>
      </c>
      <c r="D37" s="53" t="str">
        <f t="shared" si="0"/>
        <v>50846046342nbi-oe-ioesmlwld-ioe</v>
      </c>
      <c r="E37" s="52" t="s">
        <v>394</v>
      </c>
      <c r="F37" s="52" t="s">
        <v>399</v>
      </c>
      <c r="G37" s="52" t="s">
        <v>474</v>
      </c>
      <c r="H37" s="52" t="s">
        <v>248</v>
      </c>
    </row>
    <row r="38" spans="1:8" x14ac:dyDescent="0.25">
      <c r="A38" s="51">
        <v>50846046342</v>
      </c>
      <c r="B38" s="52" t="s">
        <v>5</v>
      </c>
      <c r="C38" s="52" t="s">
        <v>212</v>
      </c>
      <c r="D38" s="53" t="str">
        <f t="shared" si="0"/>
        <v>50846046342nbi-oe-ioesmlwld-jmxtrans-ioe</v>
      </c>
      <c r="E38" s="52" t="s">
        <v>394</v>
      </c>
      <c r="F38" s="52" t="s">
        <v>399</v>
      </c>
      <c r="G38" s="52" t="s">
        <v>474</v>
      </c>
      <c r="H38" s="52" t="s">
        <v>248</v>
      </c>
    </row>
    <row r="39" spans="1:8" x14ac:dyDescent="0.25">
      <c r="A39" s="51">
        <v>50846046342</v>
      </c>
      <c r="B39" s="52" t="s">
        <v>5</v>
      </c>
      <c r="C39" s="52" t="s">
        <v>160</v>
      </c>
      <c r="D39" s="53" t="str">
        <f t="shared" si="0"/>
        <v>50846046342nbi-oe-ioesmlwlm-ioe</v>
      </c>
      <c r="E39" s="52" t="s">
        <v>394</v>
      </c>
      <c r="F39" s="52" t="s">
        <v>399</v>
      </c>
      <c r="G39" s="52" t="s">
        <v>474</v>
      </c>
      <c r="H39" s="52" t="s">
        <v>248</v>
      </c>
    </row>
    <row r="40" spans="1:8" x14ac:dyDescent="0.25">
      <c r="A40" s="51">
        <v>50846046342</v>
      </c>
      <c r="B40" s="52" t="s">
        <v>5</v>
      </c>
      <c r="C40" s="52" t="s">
        <v>184</v>
      </c>
      <c r="D40" s="53" t="str">
        <f t="shared" si="0"/>
        <v>50846046342nbi-oe-ioesnapshotexp-ioe</v>
      </c>
      <c r="E40" s="52" t="s">
        <v>394</v>
      </c>
      <c r="F40" s="52" t="s">
        <v>400</v>
      </c>
      <c r="G40" s="52" t="s">
        <v>463</v>
      </c>
      <c r="H40" s="52" t="s">
        <v>248</v>
      </c>
    </row>
    <row r="41" spans="1:8" x14ac:dyDescent="0.25">
      <c r="A41" s="51">
        <v>50846046342</v>
      </c>
      <c r="B41" s="52" t="s">
        <v>5</v>
      </c>
      <c r="C41" s="52" t="s">
        <v>220</v>
      </c>
      <c r="D41" s="53" t="str">
        <f t="shared" si="0"/>
        <v>50846046342nbi-oe-ioesnplgcioe</v>
      </c>
      <c r="E41" s="52" t="s">
        <v>394</v>
      </c>
      <c r="F41" s="52" t="s">
        <v>399</v>
      </c>
      <c r="G41" s="52" t="s">
        <v>480</v>
      </c>
      <c r="H41" s="52" t="s">
        <v>248</v>
      </c>
    </row>
    <row r="42" spans="1:8" x14ac:dyDescent="0.25">
      <c r="A42" s="51">
        <v>50846046342</v>
      </c>
      <c r="B42" s="52" t="s">
        <v>5</v>
      </c>
      <c r="C42" s="52" t="s">
        <v>79</v>
      </c>
      <c r="D42" s="53" t="str">
        <f t="shared" si="0"/>
        <v>50846046342nbi-oe-ioesnplgc-ioe</v>
      </c>
      <c r="E42" s="52" t="s">
        <v>394</v>
      </c>
      <c r="F42" s="52" t="s">
        <v>399</v>
      </c>
      <c r="G42" s="52" t="s">
        <v>480</v>
      </c>
      <c r="H42" s="52" t="s">
        <v>248</v>
      </c>
    </row>
    <row r="43" spans="1:8" x14ac:dyDescent="0.25">
      <c r="A43" s="51">
        <v>50846046342</v>
      </c>
      <c r="B43" s="52" t="s">
        <v>5</v>
      </c>
      <c r="C43" s="52" t="s">
        <v>117</v>
      </c>
      <c r="D43" s="53" t="str">
        <f t="shared" si="0"/>
        <v>50846046342nbi-oe-ioespport-ioe</v>
      </c>
      <c r="E43" s="52" t="s">
        <v>394</v>
      </c>
      <c r="F43" s="52" t="s">
        <v>399</v>
      </c>
      <c r="G43" s="52" t="s">
        <v>481</v>
      </c>
      <c r="H43" s="52" t="s">
        <v>248</v>
      </c>
    </row>
    <row r="44" spans="1:8" x14ac:dyDescent="0.25">
      <c r="A44" s="51">
        <v>50846046342</v>
      </c>
      <c r="B44" s="52" t="s">
        <v>5</v>
      </c>
      <c r="C44" s="52" t="s">
        <v>200</v>
      </c>
      <c r="D44" s="53" t="str">
        <f t="shared" si="0"/>
        <v>50846046342nbi-oe-ioeswhsvc-ioe</v>
      </c>
      <c r="E44" s="52" t="s">
        <v>394</v>
      </c>
      <c r="F44" s="52" t="s">
        <v>399</v>
      </c>
      <c r="G44" s="52" t="s">
        <v>477</v>
      </c>
      <c r="H44" s="52" t="s">
        <v>248</v>
      </c>
    </row>
    <row r="45" spans="1:8" x14ac:dyDescent="0.25">
      <c r="A45" s="51">
        <v>50846046342</v>
      </c>
      <c r="B45" s="52" t="s">
        <v>5</v>
      </c>
      <c r="C45" s="52" t="s">
        <v>219</v>
      </c>
      <c r="D45" s="53" t="str">
        <f t="shared" si="0"/>
        <v>50846046342nbi-oe-ioetstmgt.ioe</v>
      </c>
      <c r="E45" s="52" t="s">
        <v>394</v>
      </c>
      <c r="F45" s="52" t="s">
        <v>399</v>
      </c>
      <c r="G45" s="52" t="s">
        <v>468</v>
      </c>
      <c r="H45" s="52" t="s">
        <v>248</v>
      </c>
    </row>
    <row r="46" spans="1:8" x14ac:dyDescent="0.25">
      <c r="A46" s="51">
        <v>50846046342</v>
      </c>
      <c r="B46" s="52" t="s">
        <v>5</v>
      </c>
      <c r="C46" s="52" t="s">
        <v>76</v>
      </c>
      <c r="D46" s="53" t="str">
        <f t="shared" si="0"/>
        <v>50846046342nbi-oe-ioetstmgt-ioe</v>
      </c>
      <c r="E46" s="52" t="s">
        <v>394</v>
      </c>
      <c r="F46" s="52" t="s">
        <v>399</v>
      </c>
      <c r="G46" s="52" t="s">
        <v>468</v>
      </c>
      <c r="H46" s="52" t="s">
        <v>248</v>
      </c>
    </row>
    <row r="47" spans="1:8" x14ac:dyDescent="0.25">
      <c r="A47" s="51">
        <v>50846046342</v>
      </c>
      <c r="B47" s="52" t="s">
        <v>5</v>
      </c>
      <c r="C47" s="52" t="s">
        <v>323</v>
      </c>
      <c r="D47" s="53" t="str">
        <f t="shared" si="0"/>
        <v>50846046342nbi-oe-ioeworkingdays-ioe</v>
      </c>
      <c r="E47" s="52" t="s">
        <v>394</v>
      </c>
      <c r="F47" s="52" t="s">
        <v>399</v>
      </c>
      <c r="G47" s="52" t="s">
        <v>467</v>
      </c>
      <c r="H47" s="52" t="s">
        <v>248</v>
      </c>
    </row>
    <row r="48" spans="1:8" x14ac:dyDescent="0.25">
      <c r="A48" s="51">
        <v>67198926750</v>
      </c>
      <c r="B48" s="52" t="s">
        <v>9</v>
      </c>
      <c r="C48" s="52" t="s">
        <v>85</v>
      </c>
      <c r="D48" s="53" t="str">
        <f t="shared" si="0"/>
        <v>67198926750nbi-data-ingestiondinxfergw4sftp-prd</v>
      </c>
      <c r="E48" s="52" t="s">
        <v>395</v>
      </c>
      <c r="F48" s="52" t="s">
        <v>409</v>
      </c>
      <c r="G48" s="52" t="s">
        <v>409</v>
      </c>
      <c r="H48" s="52" t="s">
        <v>66</v>
      </c>
    </row>
    <row r="49" spans="1:8" x14ac:dyDescent="0.25">
      <c r="A49" s="51">
        <v>67198926750</v>
      </c>
      <c r="B49" s="52" t="s">
        <v>9</v>
      </c>
      <c r="C49" s="52" t="s">
        <v>27</v>
      </c>
      <c r="D49" s="53" t="str">
        <f t="shared" si="0"/>
        <v>67198926750nbi-data-ingestionhsting-shr</v>
      </c>
      <c r="E49" s="52" t="s">
        <v>395</v>
      </c>
      <c r="F49" s="52" t="s">
        <v>409</v>
      </c>
      <c r="G49" s="52" t="s">
        <v>409</v>
      </c>
      <c r="H49" s="52" t="s">
        <v>425</v>
      </c>
    </row>
    <row r="50" spans="1:8" x14ac:dyDescent="0.25">
      <c r="A50" s="51">
        <v>67198926750</v>
      </c>
      <c r="B50" s="52" t="s">
        <v>9</v>
      </c>
      <c r="C50" s="52" t="s">
        <v>304</v>
      </c>
      <c r="D50" s="53" t="str">
        <f t="shared" si="0"/>
        <v>67198926750nbi-data-ingestionndi-ioe</v>
      </c>
      <c r="E50" s="52" t="s">
        <v>395</v>
      </c>
      <c r="F50" s="52" t="s">
        <v>409</v>
      </c>
      <c r="G50" s="52" t="s">
        <v>409</v>
      </c>
      <c r="H50" s="52" t="s">
        <v>248</v>
      </c>
    </row>
    <row r="51" spans="1:8" x14ac:dyDescent="0.25">
      <c r="A51" s="51">
        <v>67198926750</v>
      </c>
      <c r="B51" s="52" t="s">
        <v>9</v>
      </c>
      <c r="C51" s="52" t="s">
        <v>245</v>
      </c>
      <c r="D51" s="53" t="str">
        <f t="shared" si="0"/>
        <v>67198926750nbi-data-ingestionndi-prd</v>
      </c>
      <c r="E51" s="52" t="s">
        <v>395</v>
      </c>
      <c r="F51" s="52" t="s">
        <v>409</v>
      </c>
      <c r="G51" s="52" t="s">
        <v>409</v>
      </c>
      <c r="H51" s="52" t="s">
        <v>66</v>
      </c>
    </row>
    <row r="52" spans="1:8" x14ac:dyDescent="0.25">
      <c r="A52" s="51">
        <v>67198926750</v>
      </c>
      <c r="B52" s="52" t="s">
        <v>9</v>
      </c>
      <c r="C52" s="52" t="s">
        <v>24</v>
      </c>
      <c r="D52" s="53" t="str">
        <f t="shared" si="0"/>
        <v>67198926750nbi-data-ingestionNo Tagkey: appenv</v>
      </c>
      <c r="E52" s="52" t="s">
        <v>394</v>
      </c>
      <c r="F52" s="52" t="s">
        <v>414</v>
      </c>
      <c r="G52" s="52" t="s">
        <v>484</v>
      </c>
      <c r="H52" s="52" t="s">
        <v>66</v>
      </c>
    </row>
    <row r="53" spans="1:8" x14ac:dyDescent="0.25">
      <c r="A53" s="51">
        <v>67198926750</v>
      </c>
      <c r="B53" s="52" t="s">
        <v>9</v>
      </c>
      <c r="C53" s="52" t="s">
        <v>333</v>
      </c>
      <c r="D53" s="53" t="str">
        <f t="shared" si="0"/>
        <v>67198926750nbi-data-ingestionsftpgw-prd</v>
      </c>
      <c r="E53" s="52" t="s">
        <v>395</v>
      </c>
      <c r="F53" s="52" t="s">
        <v>409</v>
      </c>
      <c r="G53" s="52" t="s">
        <v>409</v>
      </c>
      <c r="H53" s="52" t="s">
        <v>66</v>
      </c>
    </row>
    <row r="54" spans="1:8" x14ac:dyDescent="0.25">
      <c r="A54" s="51">
        <v>72040814527</v>
      </c>
      <c r="B54" s="52" t="s">
        <v>19</v>
      </c>
      <c r="C54" s="52" t="s">
        <v>24</v>
      </c>
      <c r="D54" s="53" t="str">
        <f t="shared" si="0"/>
        <v>72040814527nbi-oe-atlassianNo Tagkey: appenv</v>
      </c>
      <c r="E54" s="52" t="s">
        <v>394</v>
      </c>
      <c r="F54" s="52" t="s">
        <v>414</v>
      </c>
      <c r="G54" s="52" t="s">
        <v>461</v>
      </c>
      <c r="H54" s="52" t="s">
        <v>421</v>
      </c>
    </row>
    <row r="55" spans="1:8" x14ac:dyDescent="0.25">
      <c r="A55" s="51">
        <v>108511413647</v>
      </c>
      <c r="B55" s="52" t="s">
        <v>429</v>
      </c>
      <c r="C55" s="52" t="s">
        <v>307</v>
      </c>
      <c r="D55" s="53" t="str">
        <f t="shared" si="0"/>
        <v>108511413647nbi-sandbox-sonalakeccbadp-shr</v>
      </c>
      <c r="E55" s="52" t="s">
        <v>394</v>
      </c>
      <c r="F55" s="52" t="s">
        <v>399</v>
      </c>
      <c r="G55" s="52" t="s">
        <v>472</v>
      </c>
      <c r="H55" s="52" t="s">
        <v>412</v>
      </c>
    </row>
    <row r="56" spans="1:8" x14ac:dyDescent="0.25">
      <c r="A56" s="51">
        <v>108511413647</v>
      </c>
      <c r="B56" s="52" t="s">
        <v>429</v>
      </c>
      <c r="C56" s="52" t="s">
        <v>308</v>
      </c>
      <c r="D56" s="53" t="str">
        <f t="shared" si="0"/>
        <v>108511413647nbi-sandbox-sonalakeccb-shr</v>
      </c>
      <c r="E56" s="52" t="s">
        <v>394</v>
      </c>
      <c r="F56" s="52" t="s">
        <v>399</v>
      </c>
      <c r="G56" s="52" t="s">
        <v>471</v>
      </c>
      <c r="H56" s="52" t="s">
        <v>412</v>
      </c>
    </row>
    <row r="57" spans="1:8" x14ac:dyDescent="0.25">
      <c r="A57" s="51">
        <v>108511413647</v>
      </c>
      <c r="B57" s="52" t="s">
        <v>429</v>
      </c>
      <c r="C57" s="52" t="s">
        <v>24</v>
      </c>
      <c r="D57" s="53" t="str">
        <f t="shared" si="0"/>
        <v>108511413647nbi-sandbox-sonalakeNo Tagkey: appenv</v>
      </c>
      <c r="E57" s="52" t="s">
        <v>394</v>
      </c>
      <c r="F57" s="52" t="s">
        <v>399</v>
      </c>
      <c r="G57" s="52" t="s">
        <v>475</v>
      </c>
      <c r="H57" s="52" t="s">
        <v>412</v>
      </c>
    </row>
    <row r="58" spans="1:8" x14ac:dyDescent="0.25">
      <c r="A58" s="51">
        <v>124330369745</v>
      </c>
      <c r="B58" s="52" t="s">
        <v>13</v>
      </c>
      <c r="C58" s="52" t="s">
        <v>254</v>
      </c>
      <c r="D58" s="53" t="str">
        <f t="shared" si="0"/>
        <v>124330369745nbi-tools-adminappenvname</v>
      </c>
      <c r="E58" s="52" t="s">
        <v>394</v>
      </c>
      <c r="F58" s="52" t="s">
        <v>400</v>
      </c>
      <c r="G58" s="52" t="s">
        <v>463</v>
      </c>
      <c r="H58" s="52" t="s">
        <v>426</v>
      </c>
    </row>
    <row r="59" spans="1:8" x14ac:dyDescent="0.25">
      <c r="A59" s="51">
        <v>124330369745</v>
      </c>
      <c r="B59" s="52" t="s">
        <v>13</v>
      </c>
      <c r="C59" s="52" t="s">
        <v>28</v>
      </c>
      <c r="D59" s="53" t="str">
        <f t="shared" si="0"/>
        <v>124330369745nbi-tools-adminarcgis-prd</v>
      </c>
      <c r="E59" s="52" t="s">
        <v>395</v>
      </c>
      <c r="F59" s="52" t="s">
        <v>401</v>
      </c>
      <c r="G59" s="52" t="s">
        <v>454</v>
      </c>
      <c r="H59" s="52" t="s">
        <v>66</v>
      </c>
    </row>
    <row r="60" spans="1:8" x14ac:dyDescent="0.25">
      <c r="A60" s="51">
        <v>124330369745</v>
      </c>
      <c r="B60" s="52" t="s">
        <v>13</v>
      </c>
      <c r="C60" s="52" t="s">
        <v>256</v>
      </c>
      <c r="D60" s="53" t="str">
        <f t="shared" si="0"/>
        <v>124330369745nbi-tools-adminarcgistasksrv-prd</v>
      </c>
      <c r="E60" s="52" t="s">
        <v>395</v>
      </c>
      <c r="F60" s="52" t="s">
        <v>401</v>
      </c>
      <c r="G60" s="52" t="s">
        <v>454</v>
      </c>
      <c r="H60" s="52" t="s">
        <v>66</v>
      </c>
    </row>
    <row r="61" spans="1:8" x14ac:dyDescent="0.25">
      <c r="A61" s="51">
        <v>124330369745</v>
      </c>
      <c r="B61" s="52" t="s">
        <v>13</v>
      </c>
      <c r="C61" s="52" t="s">
        <v>302</v>
      </c>
      <c r="D61" s="53" t="str">
        <f t="shared" si="0"/>
        <v>124330369745nbi-tools-adminbilling-query-ioe</v>
      </c>
      <c r="E61" s="52" t="s">
        <v>394</v>
      </c>
      <c r="F61" s="52" t="s">
        <v>399</v>
      </c>
      <c r="G61" s="52" t="s">
        <v>469</v>
      </c>
      <c r="H61" s="52" t="s">
        <v>248</v>
      </c>
    </row>
    <row r="62" spans="1:8" x14ac:dyDescent="0.25">
      <c r="A62" s="51">
        <v>124330369745</v>
      </c>
      <c r="B62" s="52" t="s">
        <v>13</v>
      </c>
      <c r="C62" s="52" t="s">
        <v>385</v>
      </c>
      <c r="D62" s="53" t="str">
        <f t="shared" si="0"/>
        <v>124330369745nbi-tools-adminbilling-query-prd</v>
      </c>
      <c r="E62" s="52" t="s">
        <v>394</v>
      </c>
      <c r="F62" s="52" t="s">
        <v>399</v>
      </c>
      <c r="G62" s="52" t="s">
        <v>469</v>
      </c>
      <c r="H62" s="52" t="s">
        <v>66</v>
      </c>
    </row>
    <row r="63" spans="1:8" x14ac:dyDescent="0.25">
      <c r="A63" s="51">
        <v>124330369745</v>
      </c>
      <c r="B63" s="52" t="s">
        <v>13</v>
      </c>
      <c r="C63" s="52" t="s">
        <v>386</v>
      </c>
      <c r="D63" s="53" t="str">
        <f t="shared" si="0"/>
        <v>124330369745nbi-tools-adminbilling-query-r2dropx</v>
      </c>
      <c r="E63" s="52" t="s">
        <v>394</v>
      </c>
      <c r="F63" s="52" t="s">
        <v>399</v>
      </c>
      <c r="G63" s="52" t="s">
        <v>469</v>
      </c>
      <c r="H63" s="52" t="s">
        <v>248</v>
      </c>
    </row>
    <row r="64" spans="1:8" x14ac:dyDescent="0.25">
      <c r="A64" s="51">
        <v>124330369745</v>
      </c>
      <c r="B64" s="52" t="s">
        <v>13</v>
      </c>
      <c r="C64" s="52" t="s">
        <v>451</v>
      </c>
      <c r="D64" s="53" t="str">
        <f t="shared" si="0"/>
        <v>124330369745nbi-tools-adminbilling-query-spi</v>
      </c>
      <c r="E64" s="52" t="s">
        <v>394</v>
      </c>
      <c r="F64" s="52" t="s">
        <v>399</v>
      </c>
      <c r="G64" s="52" t="s">
        <v>469</v>
      </c>
      <c r="H64" s="52" t="str">
        <f>RIGHT(D64,3)</f>
        <v>spi</v>
      </c>
    </row>
    <row r="65" spans="1:8" x14ac:dyDescent="0.25">
      <c r="A65" s="51">
        <v>124330369745</v>
      </c>
      <c r="B65" s="52" t="s">
        <v>13</v>
      </c>
      <c r="C65" s="52" t="s">
        <v>440</v>
      </c>
      <c r="D65" s="53" t="str">
        <f t="shared" si="0"/>
        <v>124330369745nbi-tools-adminbilling-query-uat</v>
      </c>
      <c r="E65" s="52" t="s">
        <v>394</v>
      </c>
      <c r="F65" s="52" t="s">
        <v>399</v>
      </c>
      <c r="G65" s="52" t="s">
        <v>469</v>
      </c>
      <c r="H65" s="52" t="str">
        <f>RIGHT(D65,3)</f>
        <v>uat</v>
      </c>
    </row>
    <row r="66" spans="1:8" x14ac:dyDescent="0.25">
      <c r="A66" s="51">
        <v>124330369745</v>
      </c>
      <c r="B66" s="52" t="s">
        <v>13</v>
      </c>
      <c r="C66" s="52" t="s">
        <v>439</v>
      </c>
      <c r="D66" s="53" t="str">
        <f t="shared" ref="D66:D129" si="1">_xlfn.CONCAT(A66,B66,C66)</f>
        <v>124330369745nbi-tools-adminbrtcrt-ioe</v>
      </c>
      <c r="E66" s="52" t="s">
        <v>394</v>
      </c>
      <c r="F66" s="52" t="s">
        <v>399</v>
      </c>
      <c r="G66" s="52" t="s">
        <v>470</v>
      </c>
      <c r="H66" s="52" t="str">
        <f>RIGHT(D66,3)</f>
        <v>ioe</v>
      </c>
    </row>
    <row r="67" spans="1:8" x14ac:dyDescent="0.25">
      <c r="A67" s="51">
        <v>124330369745</v>
      </c>
      <c r="B67" s="52" t="s">
        <v>13</v>
      </c>
      <c r="C67" s="52" t="s">
        <v>370</v>
      </c>
      <c r="D67" s="53" t="str">
        <f t="shared" si="1"/>
        <v>124330369745nbi-tools-adminbrtcrt-prd</v>
      </c>
      <c r="E67" s="52" t="s">
        <v>394</v>
      </c>
      <c r="F67" s="52" t="s">
        <v>399</v>
      </c>
      <c r="G67" s="52" t="s">
        <v>470</v>
      </c>
      <c r="H67" s="52" t="s">
        <v>66</v>
      </c>
    </row>
    <row r="68" spans="1:8" x14ac:dyDescent="0.25">
      <c r="A68" s="51">
        <v>124330369745</v>
      </c>
      <c r="B68" s="52" t="s">
        <v>13</v>
      </c>
      <c r="C68" s="52" t="s">
        <v>371</v>
      </c>
      <c r="D68" s="53" t="str">
        <f t="shared" si="1"/>
        <v>124330369745nbi-tools-adminbrtcrt-r2dropx</v>
      </c>
      <c r="E68" s="52" t="s">
        <v>394</v>
      </c>
      <c r="F68" s="52" t="s">
        <v>399</v>
      </c>
      <c r="G68" s="52" t="s">
        <v>470</v>
      </c>
      <c r="H68" s="52" t="s">
        <v>248</v>
      </c>
    </row>
    <row r="69" spans="1:8" x14ac:dyDescent="0.25">
      <c r="A69" s="51">
        <v>124330369745</v>
      </c>
      <c r="B69" s="52" t="s">
        <v>13</v>
      </c>
      <c r="C69" s="52" t="s">
        <v>496</v>
      </c>
      <c r="D69" s="53" t="str">
        <f t="shared" si="1"/>
        <v>124330369745nbi-tools-adminbrtcrt-uat</v>
      </c>
      <c r="E69" s="52" t="s">
        <v>394</v>
      </c>
      <c r="F69" s="52" t="s">
        <v>399</v>
      </c>
      <c r="G69" s="52" t="s">
        <v>470</v>
      </c>
      <c r="H69" s="52" t="str">
        <f>RIGHT(D69,3)</f>
        <v>uat</v>
      </c>
    </row>
    <row r="70" spans="1:8" x14ac:dyDescent="0.25">
      <c r="A70" s="51">
        <v>124330369745</v>
      </c>
      <c r="B70" s="52" t="s">
        <v>13</v>
      </c>
      <c r="C70" s="52" t="s">
        <v>250</v>
      </c>
      <c r="D70" s="53" t="str">
        <f t="shared" si="1"/>
        <v>124330369745nbi-tools-admindhub-prd</v>
      </c>
      <c r="E70" s="52" t="s">
        <v>395</v>
      </c>
      <c r="F70" s="52" t="s">
        <v>407</v>
      </c>
      <c r="G70" s="52" t="s">
        <v>407</v>
      </c>
      <c r="H70" s="52" t="s">
        <v>66</v>
      </c>
    </row>
    <row r="71" spans="1:8" x14ac:dyDescent="0.25">
      <c r="A71" s="51">
        <v>124330369745</v>
      </c>
      <c r="B71" s="52" t="s">
        <v>13</v>
      </c>
      <c r="C71" s="52" t="s">
        <v>249</v>
      </c>
      <c r="D71" s="53" t="str">
        <f t="shared" si="1"/>
        <v>124330369745nbi-tools-admindin-prd</v>
      </c>
      <c r="E71" s="52" t="s">
        <v>394</v>
      </c>
      <c r="F71" s="52" t="s">
        <v>400</v>
      </c>
      <c r="G71" s="52" t="s">
        <v>463</v>
      </c>
      <c r="H71" s="52" t="s">
        <v>66</v>
      </c>
    </row>
    <row r="72" spans="1:8" x14ac:dyDescent="0.25">
      <c r="A72" s="51">
        <v>124330369745</v>
      </c>
      <c r="B72" s="52" t="s">
        <v>13</v>
      </c>
      <c r="C72" s="52" t="s">
        <v>441</v>
      </c>
      <c r="D72" s="53" t="str">
        <f t="shared" si="1"/>
        <v>124330369745nbi-tools-admindlqarc</v>
      </c>
      <c r="E72" s="52" t="s">
        <v>394</v>
      </c>
      <c r="F72" s="52" t="s">
        <v>399</v>
      </c>
      <c r="G72" s="52" t="s">
        <v>467</v>
      </c>
      <c r="H72" s="52" t="s">
        <v>248</v>
      </c>
    </row>
    <row r="73" spans="1:8" x14ac:dyDescent="0.25">
      <c r="A73" s="51">
        <v>124330369745</v>
      </c>
      <c r="B73" s="52" t="s">
        <v>13</v>
      </c>
      <c r="C73" s="52" t="s">
        <v>372</v>
      </c>
      <c r="D73" s="53" t="str">
        <f t="shared" si="1"/>
        <v>124330369745nbi-tools-admindlqarchive</v>
      </c>
      <c r="E73" s="52" t="s">
        <v>394</v>
      </c>
      <c r="F73" s="52" t="s">
        <v>399</v>
      </c>
      <c r="G73" s="52" t="s">
        <v>467</v>
      </c>
      <c r="H73" s="52" t="s">
        <v>248</v>
      </c>
    </row>
    <row r="74" spans="1:8" x14ac:dyDescent="0.25">
      <c r="A74" s="51">
        <v>124330369745</v>
      </c>
      <c r="B74" s="52" t="s">
        <v>13</v>
      </c>
      <c r="C74" s="52" t="s">
        <v>339</v>
      </c>
      <c r="D74" s="53" t="str">
        <f t="shared" si="1"/>
        <v>124330369745nbi-tools-admindlqarchive-spi</v>
      </c>
      <c r="E74" s="52" t="s">
        <v>394</v>
      </c>
      <c r="F74" s="52" t="s">
        <v>399</v>
      </c>
      <c r="G74" s="52" t="s">
        <v>467</v>
      </c>
      <c r="H74" s="52" t="str">
        <f>RIGHT(D74,3)</f>
        <v>spi</v>
      </c>
    </row>
    <row r="75" spans="1:8" x14ac:dyDescent="0.25">
      <c r="A75" s="51">
        <v>124330369745</v>
      </c>
      <c r="B75" s="52" t="s">
        <v>13</v>
      </c>
      <c r="C75" s="52" t="s">
        <v>294</v>
      </c>
      <c r="D75" s="53" t="str">
        <f t="shared" si="1"/>
        <v>124330369745nbi-tools-admingithub-integration-ioe</v>
      </c>
      <c r="E75" s="52" t="s">
        <v>394</v>
      </c>
      <c r="F75" s="52" t="s">
        <v>408</v>
      </c>
      <c r="G75" s="52" t="s">
        <v>482</v>
      </c>
      <c r="H75" s="52" t="s">
        <v>248</v>
      </c>
    </row>
    <row r="76" spans="1:8" x14ac:dyDescent="0.25">
      <c r="A76" s="51">
        <v>124330369745</v>
      </c>
      <c r="B76" s="52" t="s">
        <v>13</v>
      </c>
      <c r="C76" s="52" t="s">
        <v>135</v>
      </c>
      <c r="D76" s="53" t="str">
        <f t="shared" si="1"/>
        <v>124330369745nbi-tools-adminhosting-shared</v>
      </c>
      <c r="E76" s="52" t="s">
        <v>394</v>
      </c>
      <c r="F76" s="52" t="s">
        <v>400</v>
      </c>
      <c r="G76" s="52" t="s">
        <v>463</v>
      </c>
      <c r="H76" s="52" t="s">
        <v>426</v>
      </c>
    </row>
    <row r="77" spans="1:8" x14ac:dyDescent="0.25">
      <c r="A77" s="51">
        <v>124330369745</v>
      </c>
      <c r="B77" s="52" t="s">
        <v>13</v>
      </c>
      <c r="C77" s="52" t="s">
        <v>27</v>
      </c>
      <c r="D77" s="53" t="str">
        <f t="shared" si="1"/>
        <v>124330369745nbi-tools-adminhsting-shr</v>
      </c>
      <c r="E77" s="52" t="s">
        <v>394</v>
      </c>
      <c r="F77" s="52" t="s">
        <v>400</v>
      </c>
      <c r="G77" s="52" t="s">
        <v>463</v>
      </c>
      <c r="H77" s="52" t="s">
        <v>425</v>
      </c>
    </row>
    <row r="78" spans="1:8" x14ac:dyDescent="0.25">
      <c r="A78" s="51">
        <v>124330369745</v>
      </c>
      <c r="B78" s="52" t="s">
        <v>13</v>
      </c>
      <c r="C78" s="52" t="s">
        <v>374</v>
      </c>
      <c r="D78" s="53" t="str">
        <f t="shared" si="1"/>
        <v>124330369745nbi-tools-adminjircon-shr</v>
      </c>
      <c r="E78" s="52" t="s">
        <v>394</v>
      </c>
      <c r="F78" s="52" t="s">
        <v>414</v>
      </c>
      <c r="G78" s="52" t="s">
        <v>461</v>
      </c>
      <c r="H78" s="52" t="s">
        <v>425</v>
      </c>
    </row>
    <row r="79" spans="1:8" x14ac:dyDescent="0.25">
      <c r="A79" s="51">
        <v>124330369745</v>
      </c>
      <c r="B79" s="52" t="s">
        <v>13</v>
      </c>
      <c r="C79" s="52" t="s">
        <v>192</v>
      </c>
      <c r="D79" s="53" t="str">
        <f t="shared" si="1"/>
        <v>124330369745nbi-tools-adminmtls-ioe</v>
      </c>
      <c r="E79" s="52" t="s">
        <v>394</v>
      </c>
      <c r="F79" s="52" t="s">
        <v>399</v>
      </c>
      <c r="G79" s="52" t="s">
        <v>473</v>
      </c>
      <c r="H79" s="52" t="s">
        <v>248</v>
      </c>
    </row>
    <row r="80" spans="1:8" x14ac:dyDescent="0.25">
      <c r="A80" s="51">
        <v>124330369745</v>
      </c>
      <c r="B80" s="52" t="s">
        <v>13</v>
      </c>
      <c r="C80" s="52" t="s">
        <v>257</v>
      </c>
      <c r="D80" s="53" t="str">
        <f t="shared" si="1"/>
        <v>124330369745nbi-tools-adminmtls-prd</v>
      </c>
      <c r="E80" s="52" t="s">
        <v>394</v>
      </c>
      <c r="F80" s="52" t="s">
        <v>399</v>
      </c>
      <c r="G80" s="52" t="s">
        <v>473</v>
      </c>
      <c r="H80" s="52" t="s">
        <v>66</v>
      </c>
    </row>
    <row r="81" spans="1:8" x14ac:dyDescent="0.25">
      <c r="A81" s="51">
        <v>124330369745</v>
      </c>
      <c r="B81" s="52" t="s">
        <v>13</v>
      </c>
      <c r="C81" s="52" t="s">
        <v>285</v>
      </c>
      <c r="D81" s="53" t="str">
        <f t="shared" si="1"/>
        <v>124330369745nbi-tools-adminmtls-r2dropx</v>
      </c>
      <c r="E81" s="52" t="s">
        <v>394</v>
      </c>
      <c r="F81" s="52" t="s">
        <v>399</v>
      </c>
      <c r="G81" s="52" t="s">
        <v>473</v>
      </c>
      <c r="H81" s="52" t="s">
        <v>248</v>
      </c>
    </row>
    <row r="82" spans="1:8" x14ac:dyDescent="0.25">
      <c r="A82" s="51">
        <v>124330369745</v>
      </c>
      <c r="B82" s="52" t="s">
        <v>13</v>
      </c>
      <c r="C82" s="52" t="s">
        <v>263</v>
      </c>
      <c r="D82" s="53" t="str">
        <f t="shared" si="1"/>
        <v>124330369745nbi-tools-adminmtls-spi</v>
      </c>
      <c r="E82" s="52" t="s">
        <v>394</v>
      </c>
      <c r="F82" s="52" t="s">
        <v>399</v>
      </c>
      <c r="G82" s="52" t="s">
        <v>473</v>
      </c>
      <c r="H82" s="52" t="s">
        <v>423</v>
      </c>
    </row>
    <row r="83" spans="1:8" x14ac:dyDescent="0.25">
      <c r="A83" s="51">
        <v>124330369745</v>
      </c>
      <c r="B83" s="52" t="s">
        <v>13</v>
      </c>
      <c r="C83" s="52" t="s">
        <v>293</v>
      </c>
      <c r="D83" s="53" t="str">
        <f t="shared" si="1"/>
        <v>124330369745nbi-tools-adminmtls-uat</v>
      </c>
      <c r="E83" s="52" t="s">
        <v>394</v>
      </c>
      <c r="F83" s="52" t="s">
        <v>399</v>
      </c>
      <c r="G83" s="52" t="s">
        <v>473</v>
      </c>
      <c r="H83" s="52" t="s">
        <v>176</v>
      </c>
    </row>
    <row r="84" spans="1:8" x14ac:dyDescent="0.25">
      <c r="A84" s="51">
        <v>124330369745</v>
      </c>
      <c r="B84" s="52" t="s">
        <v>13</v>
      </c>
      <c r="C84" s="52" t="s">
        <v>262</v>
      </c>
      <c r="D84" s="53" t="str">
        <f t="shared" si="1"/>
        <v>124330369745nbi-tools-adminnbi-preorderlocker-infra-pipeline</v>
      </c>
      <c r="E84" s="52" t="s">
        <v>394</v>
      </c>
      <c r="F84" s="52" t="s">
        <v>399</v>
      </c>
      <c r="G84" s="52" t="s">
        <v>467</v>
      </c>
      <c r="H84" s="52" t="s">
        <v>248</v>
      </c>
    </row>
    <row r="85" spans="1:8" x14ac:dyDescent="0.25">
      <c r="A85" s="51">
        <v>124330369745</v>
      </c>
      <c r="B85" s="52" t="s">
        <v>13</v>
      </c>
      <c r="C85" s="52" t="s">
        <v>276</v>
      </c>
      <c r="D85" s="53" t="str">
        <f t="shared" si="1"/>
        <v>124330369745nbi-tools-adminnbi-tools-iam</v>
      </c>
      <c r="E85" s="52" t="s">
        <v>394</v>
      </c>
      <c r="F85" s="52" t="s">
        <v>399</v>
      </c>
      <c r="G85" s="52" t="s">
        <v>477</v>
      </c>
      <c r="H85" s="52" t="s">
        <v>248</v>
      </c>
    </row>
    <row r="86" spans="1:8" x14ac:dyDescent="0.25">
      <c r="A86" s="51">
        <v>124330369745</v>
      </c>
      <c r="B86" s="52" t="s">
        <v>13</v>
      </c>
      <c r="C86" s="52" t="s">
        <v>351</v>
      </c>
      <c r="D86" s="53" t="str">
        <f t="shared" si="1"/>
        <v>124330369745nbi-tools-adminnbi-tools-iam-smlwld</v>
      </c>
      <c r="E86" s="52" t="s">
        <v>394</v>
      </c>
      <c r="F86" s="52" t="s">
        <v>399</v>
      </c>
      <c r="G86" s="52" t="s">
        <v>474</v>
      </c>
      <c r="H86" s="52" t="s">
        <v>248</v>
      </c>
    </row>
    <row r="87" spans="1:8" x14ac:dyDescent="0.25">
      <c r="A87" s="51">
        <v>124330369745</v>
      </c>
      <c r="B87" s="52" t="s">
        <v>13</v>
      </c>
      <c r="C87" s="52" t="s">
        <v>24</v>
      </c>
      <c r="D87" s="53" t="str">
        <f t="shared" si="1"/>
        <v>124330369745nbi-tools-adminNo Tagkey: appenv</v>
      </c>
      <c r="E87" s="52" t="s">
        <v>394</v>
      </c>
      <c r="F87" s="52" t="s">
        <v>400</v>
      </c>
      <c r="G87" s="52" t="s">
        <v>463</v>
      </c>
      <c r="H87" s="52" t="s">
        <v>426</v>
      </c>
    </row>
    <row r="88" spans="1:8" x14ac:dyDescent="0.25">
      <c r="A88" s="51">
        <v>124330369745</v>
      </c>
      <c r="B88" s="52" t="s">
        <v>13</v>
      </c>
      <c r="C88" s="52" t="s">
        <v>127</v>
      </c>
      <c r="D88" s="53" t="str">
        <f t="shared" si="1"/>
        <v>124330369745nbi-tools-adminoesupp-dev</v>
      </c>
      <c r="E88" s="52" t="s">
        <v>394</v>
      </c>
      <c r="F88" s="52" t="s">
        <v>414</v>
      </c>
      <c r="G88" s="52" t="s">
        <v>462</v>
      </c>
      <c r="H88" s="52" t="s">
        <v>421</v>
      </c>
    </row>
    <row r="89" spans="1:8" x14ac:dyDescent="0.25">
      <c r="A89" s="51">
        <v>124330369745</v>
      </c>
      <c r="B89" s="52" t="s">
        <v>13</v>
      </c>
      <c r="C89" s="52" t="s">
        <v>83</v>
      </c>
      <c r="D89" s="53" t="str">
        <f t="shared" si="1"/>
        <v>124330369745nbi-tools-adminpremdb-dev</v>
      </c>
      <c r="E89" s="52" t="s">
        <v>394</v>
      </c>
      <c r="F89" s="52" t="s">
        <v>399</v>
      </c>
      <c r="G89" s="52" t="s">
        <v>478</v>
      </c>
      <c r="H89" s="52" t="s">
        <v>183</v>
      </c>
    </row>
    <row r="90" spans="1:8" x14ac:dyDescent="0.25">
      <c r="A90" s="51">
        <v>124330369745</v>
      </c>
      <c r="B90" s="52" t="s">
        <v>13</v>
      </c>
      <c r="C90" s="52" t="s">
        <v>375</v>
      </c>
      <c r="D90" s="53" t="str">
        <f t="shared" si="1"/>
        <v>124330369745nbi-tools-adminprovfw-infra</v>
      </c>
      <c r="E90" s="52" t="s">
        <v>394</v>
      </c>
      <c r="F90" s="52" t="s">
        <v>399</v>
      </c>
      <c r="G90" s="52" t="s">
        <v>467</v>
      </c>
      <c r="H90" s="52" t="s">
        <v>248</v>
      </c>
    </row>
    <row r="91" spans="1:8" x14ac:dyDescent="0.25">
      <c r="A91" s="51">
        <v>124330369745</v>
      </c>
      <c r="B91" s="52" t="s">
        <v>13</v>
      </c>
      <c r="C91" s="52" t="s">
        <v>137</v>
      </c>
      <c r="D91" s="53" t="str">
        <f t="shared" si="1"/>
        <v>124330369745nbi-tools-adminpubprt-ioe</v>
      </c>
      <c r="E91" s="52" t="s">
        <v>394</v>
      </c>
      <c r="F91" s="52" t="s">
        <v>416</v>
      </c>
      <c r="G91" s="52" t="s">
        <v>465</v>
      </c>
      <c r="H91" s="52" t="s">
        <v>248</v>
      </c>
    </row>
    <row r="92" spans="1:8" x14ac:dyDescent="0.25">
      <c r="A92" s="51">
        <v>124330369745</v>
      </c>
      <c r="B92" s="52" t="s">
        <v>13</v>
      </c>
      <c r="C92" s="52" t="s">
        <v>258</v>
      </c>
      <c r="D92" s="53" t="str">
        <f t="shared" si="1"/>
        <v>124330369745nbi-tools-adminpubprt-r2dropx</v>
      </c>
      <c r="E92" s="52" t="s">
        <v>394</v>
      </c>
      <c r="F92" s="52" t="s">
        <v>416</v>
      </c>
      <c r="G92" s="52" t="s">
        <v>465</v>
      </c>
      <c r="H92" s="52" t="s">
        <v>426</v>
      </c>
    </row>
    <row r="93" spans="1:8" x14ac:dyDescent="0.25">
      <c r="A93" s="51">
        <v>124330369745</v>
      </c>
      <c r="B93" s="52" t="s">
        <v>13</v>
      </c>
      <c r="C93" s="52" t="s">
        <v>255</v>
      </c>
      <c r="D93" s="53" t="str">
        <f t="shared" si="1"/>
        <v>124330369745nbi-tools-adminpubprt-shr</v>
      </c>
      <c r="E93" s="52" t="s">
        <v>394</v>
      </c>
      <c r="F93" s="52" t="s">
        <v>416</v>
      </c>
      <c r="G93" s="52" t="s">
        <v>465</v>
      </c>
      <c r="H93" s="52" t="s">
        <v>425</v>
      </c>
    </row>
    <row r="94" spans="1:8" x14ac:dyDescent="0.25">
      <c r="A94" s="51">
        <v>124330369745</v>
      </c>
      <c r="B94" s="52" t="s">
        <v>13</v>
      </c>
      <c r="C94" s="52" t="s">
        <v>140</v>
      </c>
      <c r="D94" s="53" t="str">
        <f t="shared" si="1"/>
        <v>124330369745nbi-tools-adminpubprt-spi</v>
      </c>
      <c r="E94" s="52" t="s">
        <v>394</v>
      </c>
      <c r="F94" s="52" t="s">
        <v>416</v>
      </c>
      <c r="G94" s="52" t="s">
        <v>465</v>
      </c>
      <c r="H94" s="52" t="s">
        <v>423</v>
      </c>
    </row>
    <row r="95" spans="1:8" x14ac:dyDescent="0.25">
      <c r="A95" s="51">
        <v>124330369745</v>
      </c>
      <c r="B95" s="52" t="s">
        <v>13</v>
      </c>
      <c r="C95" s="52" t="s">
        <v>89</v>
      </c>
      <c r="D95" s="53" t="str">
        <f t="shared" si="1"/>
        <v>124330369745nbi-tools-adminpulse-prd</v>
      </c>
      <c r="E95" s="52" t="s">
        <v>394</v>
      </c>
      <c r="F95" s="52" t="s">
        <v>415</v>
      </c>
      <c r="G95" s="52" t="s">
        <v>483</v>
      </c>
      <c r="H95" s="52" t="s">
        <v>66</v>
      </c>
    </row>
    <row r="96" spans="1:8" x14ac:dyDescent="0.25">
      <c r="A96" s="51">
        <v>124330369745</v>
      </c>
      <c r="B96" s="52" t="s">
        <v>13</v>
      </c>
      <c r="C96" s="52" t="s">
        <v>350</v>
      </c>
      <c r="D96" s="53" t="str">
        <f t="shared" si="1"/>
        <v>124330369745nbi-tools-adminrelmgt-shr</v>
      </c>
      <c r="E96" s="52" t="s">
        <v>394</v>
      </c>
      <c r="F96" s="52" t="s">
        <v>408</v>
      </c>
      <c r="G96" s="52" t="s">
        <v>482</v>
      </c>
      <c r="H96" s="52" t="s">
        <v>425</v>
      </c>
    </row>
    <row r="97" spans="1:8" x14ac:dyDescent="0.25">
      <c r="A97" s="51">
        <v>124330369745</v>
      </c>
      <c r="B97" s="52" t="s">
        <v>13</v>
      </c>
      <c r="C97" s="52" t="s">
        <v>26</v>
      </c>
      <c r="D97" s="53" t="str">
        <f t="shared" si="1"/>
        <v>124330369745nbi-tools-adminsap-dev</v>
      </c>
      <c r="E97" s="52" t="s">
        <v>394</v>
      </c>
      <c r="F97" s="52" t="s">
        <v>398</v>
      </c>
      <c r="G97" s="52" t="s">
        <v>459</v>
      </c>
      <c r="H97" s="52" t="s">
        <v>421</v>
      </c>
    </row>
    <row r="98" spans="1:8" x14ac:dyDescent="0.25">
      <c r="A98" s="51">
        <v>124330369745</v>
      </c>
      <c r="B98" s="52" t="s">
        <v>13</v>
      </c>
      <c r="C98" s="52" t="s">
        <v>438</v>
      </c>
      <c r="D98" s="53" t="str">
        <f t="shared" si="1"/>
        <v>124330369745nbi-tools-adminscheduler-central</v>
      </c>
      <c r="E98" s="52" t="s">
        <v>394</v>
      </c>
      <c r="F98" s="52" t="s">
        <v>399</v>
      </c>
      <c r="G98" s="52" t="s">
        <v>462</v>
      </c>
      <c r="H98" s="52" t="s">
        <v>426</v>
      </c>
    </row>
    <row r="99" spans="1:8" x14ac:dyDescent="0.25">
      <c r="A99" s="51">
        <v>124330369745</v>
      </c>
      <c r="B99" s="52" t="s">
        <v>13</v>
      </c>
      <c r="C99" s="52" t="s">
        <v>109</v>
      </c>
      <c r="D99" s="53" t="str">
        <f t="shared" si="1"/>
        <v>124330369745nbi-tools-adminsecprt-ioe</v>
      </c>
      <c r="E99" s="52" t="s">
        <v>394</v>
      </c>
      <c r="F99" s="52" t="s">
        <v>415</v>
      </c>
      <c r="G99" s="52" t="s">
        <v>457</v>
      </c>
      <c r="H99" s="52" t="s">
        <v>248</v>
      </c>
    </row>
    <row r="100" spans="1:8" x14ac:dyDescent="0.25">
      <c r="A100" s="51">
        <v>124330369745</v>
      </c>
      <c r="B100" s="52" t="s">
        <v>13</v>
      </c>
      <c r="C100" s="52" t="s">
        <v>98</v>
      </c>
      <c r="D100" s="53" t="str">
        <f t="shared" si="1"/>
        <v>124330369745nbi-tools-adminsecprt-prd</v>
      </c>
      <c r="E100" s="52" t="s">
        <v>394</v>
      </c>
      <c r="F100" s="52" t="s">
        <v>415</v>
      </c>
      <c r="G100" s="52" t="s">
        <v>457</v>
      </c>
      <c r="H100" s="52" t="s">
        <v>66</v>
      </c>
    </row>
    <row r="101" spans="1:8" x14ac:dyDescent="0.25">
      <c r="A101" s="51">
        <v>124330369745</v>
      </c>
      <c r="B101" s="52" t="s">
        <v>13</v>
      </c>
      <c r="C101" s="52" t="s">
        <v>485</v>
      </c>
      <c r="D101" s="53" t="str">
        <f t="shared" si="1"/>
        <v>124330369745nbi-tools-adminslsops-prd</v>
      </c>
      <c r="E101" s="52" t="s">
        <v>394</v>
      </c>
      <c r="F101" s="52" t="s">
        <v>399</v>
      </c>
      <c r="G101" s="52" t="s">
        <v>501</v>
      </c>
      <c r="H101" s="52" t="str">
        <f>RIGHT(D101,3)</f>
        <v>prd</v>
      </c>
    </row>
    <row r="102" spans="1:8" x14ac:dyDescent="0.25">
      <c r="A102" s="51">
        <v>124330369745</v>
      </c>
      <c r="B102" s="52" t="s">
        <v>13</v>
      </c>
      <c r="C102" s="52" t="s">
        <v>334</v>
      </c>
      <c r="D102" s="53" t="str">
        <f t="shared" si="1"/>
        <v>124330369745nbi-tools-adminsmlwld</v>
      </c>
      <c r="E102" s="52" t="s">
        <v>394</v>
      </c>
      <c r="F102" s="52" t="s">
        <v>399</v>
      </c>
      <c r="G102" s="52" t="s">
        <v>474</v>
      </c>
      <c r="H102" s="52" t="s">
        <v>248</v>
      </c>
    </row>
    <row r="103" spans="1:8" x14ac:dyDescent="0.25">
      <c r="A103" s="51">
        <v>124330369745</v>
      </c>
      <c r="B103" s="52" t="s">
        <v>13</v>
      </c>
      <c r="C103" s="52" t="s">
        <v>253</v>
      </c>
      <c r="D103" s="53" t="str">
        <f t="shared" si="1"/>
        <v>124330369745nbi-tools-adminsmlwld-adm</v>
      </c>
      <c r="E103" s="52" t="s">
        <v>394</v>
      </c>
      <c r="F103" s="52" t="s">
        <v>399</v>
      </c>
      <c r="G103" s="52" t="s">
        <v>474</v>
      </c>
      <c r="H103" s="52" t="s">
        <v>248</v>
      </c>
    </row>
    <row r="104" spans="1:8" x14ac:dyDescent="0.25">
      <c r="A104" s="51">
        <v>124330369745</v>
      </c>
      <c r="B104" s="52" t="s">
        <v>13</v>
      </c>
      <c r="C104" s="52" t="s">
        <v>260</v>
      </c>
      <c r="D104" s="53" t="str">
        <f t="shared" si="1"/>
        <v>124330369745nbi-tools-adminsmlwld-app</v>
      </c>
      <c r="E104" s="52" t="s">
        <v>394</v>
      </c>
      <c r="F104" s="52" t="s">
        <v>399</v>
      </c>
      <c r="G104" s="52" t="s">
        <v>474</v>
      </c>
      <c r="H104" s="52" t="s">
        <v>248</v>
      </c>
    </row>
    <row r="105" spans="1:8" x14ac:dyDescent="0.25">
      <c r="A105" s="51">
        <v>124330369745</v>
      </c>
      <c r="B105" s="52" t="s">
        <v>13</v>
      </c>
      <c r="C105" s="52" t="s">
        <v>234</v>
      </c>
      <c r="D105" s="53" t="str">
        <f t="shared" si="1"/>
        <v>124330369745nbi-tools-adminsmlwldcallback-ioe</v>
      </c>
      <c r="E105" s="52" t="s">
        <v>394</v>
      </c>
      <c r="F105" s="52" t="s">
        <v>399</v>
      </c>
      <c r="G105" s="52" t="s">
        <v>474</v>
      </c>
      <c r="H105" s="52" t="s">
        <v>248</v>
      </c>
    </row>
    <row r="106" spans="1:8" x14ac:dyDescent="0.25">
      <c r="A106" s="51">
        <v>124330369745</v>
      </c>
      <c r="B106" s="52" t="s">
        <v>13</v>
      </c>
      <c r="C106" s="52" t="s">
        <v>240</v>
      </c>
      <c r="D106" s="53" t="str">
        <f t="shared" si="1"/>
        <v>124330369745nbi-tools-adminsmlwldcallback-prd</v>
      </c>
      <c r="E106" s="52" t="s">
        <v>394</v>
      </c>
      <c r="F106" s="52" t="s">
        <v>399</v>
      </c>
      <c r="G106" s="52" t="s">
        <v>474</v>
      </c>
      <c r="H106" s="52" t="s">
        <v>66</v>
      </c>
    </row>
    <row r="107" spans="1:8" x14ac:dyDescent="0.25">
      <c r="A107" s="51">
        <v>124330369745</v>
      </c>
      <c r="B107" s="52" t="s">
        <v>13</v>
      </c>
      <c r="C107" s="52" t="s">
        <v>376</v>
      </c>
      <c r="D107" s="53" t="str">
        <f t="shared" si="1"/>
        <v>124330369745nbi-tools-adminsmlwldcallback-r2dropx</v>
      </c>
      <c r="E107" s="52" t="s">
        <v>394</v>
      </c>
      <c r="F107" s="52" t="s">
        <v>399</v>
      </c>
      <c r="G107" s="52" t="s">
        <v>474</v>
      </c>
      <c r="H107" s="52" t="s">
        <v>248</v>
      </c>
    </row>
    <row r="108" spans="1:8" x14ac:dyDescent="0.25">
      <c r="A108" s="51">
        <v>124330369745</v>
      </c>
      <c r="B108" s="52" t="s">
        <v>13</v>
      </c>
      <c r="C108" s="52" t="s">
        <v>25</v>
      </c>
      <c r="D108" s="53" t="str">
        <f t="shared" si="1"/>
        <v>124330369745nbi-tools-adminsmlwld-prd</v>
      </c>
      <c r="E108" s="52" t="s">
        <v>394</v>
      </c>
      <c r="F108" s="52" t="s">
        <v>399</v>
      </c>
      <c r="G108" s="52" t="s">
        <v>474</v>
      </c>
      <c r="H108" s="52" t="str">
        <f>RIGHT(D108,3)</f>
        <v>prd</v>
      </c>
    </row>
    <row r="109" spans="1:8" x14ac:dyDescent="0.25">
      <c r="A109" s="51">
        <v>124330369745</v>
      </c>
      <c r="B109" s="52" t="s">
        <v>13</v>
      </c>
      <c r="C109" s="52" t="s">
        <v>321</v>
      </c>
      <c r="D109" s="53" t="str">
        <f t="shared" si="1"/>
        <v>124330369745nbi-tools-adminsmlwld-shr</v>
      </c>
      <c r="E109" s="52" t="s">
        <v>394</v>
      </c>
      <c r="F109" s="52" t="s">
        <v>399</v>
      </c>
      <c r="G109" s="52" t="s">
        <v>474</v>
      </c>
      <c r="H109" s="52" t="s">
        <v>248</v>
      </c>
    </row>
    <row r="110" spans="1:8" x14ac:dyDescent="0.25">
      <c r="A110" s="51">
        <v>124330369745</v>
      </c>
      <c r="B110" s="52" t="s">
        <v>13</v>
      </c>
      <c r="C110" s="52" t="s">
        <v>437</v>
      </c>
      <c r="D110" s="53" t="str">
        <f t="shared" si="1"/>
        <v>124330369745nbi-tools-adminsmwld-spi</v>
      </c>
      <c r="E110" s="52" t="s">
        <v>394</v>
      </c>
      <c r="F110" s="52" t="s">
        <v>399</v>
      </c>
      <c r="G110" s="52" t="s">
        <v>474</v>
      </c>
      <c r="H110" s="52" t="str">
        <f>RIGHT(D110,3)</f>
        <v>spi</v>
      </c>
    </row>
    <row r="111" spans="1:8" x14ac:dyDescent="0.25">
      <c r="A111" s="51">
        <v>124330369745</v>
      </c>
      <c r="B111" s="52" t="s">
        <v>13</v>
      </c>
      <c r="C111" s="52" t="s">
        <v>436</v>
      </c>
      <c r="D111" s="53" t="str">
        <f t="shared" si="1"/>
        <v>124330369745nbi-tools-adminsmwld-uat</v>
      </c>
      <c r="E111" s="52" t="s">
        <v>394</v>
      </c>
      <c r="F111" s="52" t="s">
        <v>399</v>
      </c>
      <c r="G111" s="52" t="s">
        <v>474</v>
      </c>
      <c r="H111" s="52" t="str">
        <f>RIGHT(D111,3)</f>
        <v>uat</v>
      </c>
    </row>
    <row r="112" spans="1:8" x14ac:dyDescent="0.25">
      <c r="A112" s="51">
        <v>124330369745</v>
      </c>
      <c r="B112" s="52" t="s">
        <v>13</v>
      </c>
      <c r="C112" s="52" t="s">
        <v>259</v>
      </c>
      <c r="D112" s="53" t="str">
        <f t="shared" si="1"/>
        <v>124330369745nbi-tools-adminspport-adm</v>
      </c>
      <c r="E112" s="52" t="s">
        <v>394</v>
      </c>
      <c r="F112" s="52" t="s">
        <v>399</v>
      </c>
      <c r="G112" s="52" t="s">
        <v>481</v>
      </c>
      <c r="H112" s="52" t="s">
        <v>248</v>
      </c>
    </row>
    <row r="113" spans="1:8" x14ac:dyDescent="0.25">
      <c r="A113" s="51">
        <v>124330369745</v>
      </c>
      <c r="B113" s="52" t="s">
        <v>13</v>
      </c>
      <c r="C113" s="52" t="s">
        <v>200</v>
      </c>
      <c r="D113" s="53" t="str">
        <f t="shared" si="1"/>
        <v>124330369745nbi-tools-adminswhsvc-ioe</v>
      </c>
      <c r="E113" s="52" t="s">
        <v>394</v>
      </c>
      <c r="F113" s="52" t="s">
        <v>399</v>
      </c>
      <c r="G113" s="52" t="s">
        <v>477</v>
      </c>
      <c r="H113" s="52" t="str">
        <f>RIGHT(D113,3)</f>
        <v>ioe</v>
      </c>
    </row>
    <row r="114" spans="1:8" x14ac:dyDescent="0.25">
      <c r="A114" s="51">
        <v>124330369745</v>
      </c>
      <c r="B114" s="52" t="s">
        <v>13</v>
      </c>
      <c r="C114" s="52" t="s">
        <v>377</v>
      </c>
      <c r="D114" s="53" t="str">
        <f t="shared" si="1"/>
        <v>124330369745nbi-tools-adminswhsvc-prd</v>
      </c>
      <c r="E114" s="52" t="s">
        <v>394</v>
      </c>
      <c r="F114" s="52" t="s">
        <v>399</v>
      </c>
      <c r="G114" s="52" t="s">
        <v>477</v>
      </c>
      <c r="H114" s="52" t="s">
        <v>66</v>
      </c>
    </row>
    <row r="115" spans="1:8" x14ac:dyDescent="0.25">
      <c r="A115" s="51">
        <v>124330369745</v>
      </c>
      <c r="B115" s="52" t="s">
        <v>13</v>
      </c>
      <c r="C115" s="52" t="s">
        <v>231</v>
      </c>
      <c r="D115" s="53" t="str">
        <f t="shared" si="1"/>
        <v>124330369745nbi-tools-admintools</v>
      </c>
      <c r="E115" s="52" t="s">
        <v>394</v>
      </c>
      <c r="F115" s="52" t="s">
        <v>399</v>
      </c>
      <c r="G115" s="52" t="s">
        <v>477</v>
      </c>
      <c r="H115" s="52" t="s">
        <v>248</v>
      </c>
    </row>
    <row r="116" spans="1:8" x14ac:dyDescent="0.25">
      <c r="A116" s="51">
        <v>199127244535</v>
      </c>
      <c r="B116" s="52" t="s">
        <v>18</v>
      </c>
      <c r="C116" s="52" t="s">
        <v>24</v>
      </c>
      <c r="D116" s="53" t="str">
        <f t="shared" si="1"/>
        <v>199127244535nbi-sandbox-stubapiNo Tagkey: appenv</v>
      </c>
      <c r="E116" s="52" t="s">
        <v>394</v>
      </c>
      <c r="F116" s="52" t="s">
        <v>399</v>
      </c>
      <c r="G116" s="52" t="s">
        <v>475</v>
      </c>
      <c r="H116" s="52" t="s">
        <v>412</v>
      </c>
    </row>
    <row r="117" spans="1:8" x14ac:dyDescent="0.25">
      <c r="A117" s="51">
        <v>204196752750</v>
      </c>
      <c r="B117" s="52" t="s">
        <v>4</v>
      </c>
      <c r="C117" s="52" t="s">
        <v>310</v>
      </c>
      <c r="D117" s="53" t="str">
        <f t="shared" si="1"/>
        <v>204196752750nbi-oe-bauappclient-api-dev</v>
      </c>
      <c r="E117" s="52" t="s">
        <v>394</v>
      </c>
      <c r="F117" s="52" t="s">
        <v>399</v>
      </c>
      <c r="G117" s="52" t="s">
        <v>467</v>
      </c>
      <c r="H117" s="52" t="s">
        <v>183</v>
      </c>
    </row>
    <row r="118" spans="1:8" x14ac:dyDescent="0.25">
      <c r="A118" s="51">
        <v>204196752750</v>
      </c>
      <c r="B118" s="52" t="s">
        <v>4</v>
      </c>
      <c r="C118" s="52" t="s">
        <v>266</v>
      </c>
      <c r="D118" s="53" t="str">
        <f t="shared" si="1"/>
        <v>204196752750nbi-oe-bauapp-shared-dev</v>
      </c>
      <c r="E118" s="52" t="s">
        <v>394</v>
      </c>
      <c r="F118" s="52" t="s">
        <v>399</v>
      </c>
      <c r="G118" s="52" t="s">
        <v>467</v>
      </c>
      <c r="H118" s="52" t="s">
        <v>183</v>
      </c>
    </row>
    <row r="119" spans="1:8" x14ac:dyDescent="0.25">
      <c r="A119" s="51">
        <v>204196752750</v>
      </c>
      <c r="B119" s="52" t="s">
        <v>4</v>
      </c>
      <c r="C119" s="52" t="s">
        <v>144</v>
      </c>
      <c r="D119" s="53" t="str">
        <f t="shared" si="1"/>
        <v>204196752750nbi-oe-bauapptest-bau</v>
      </c>
      <c r="E119" s="52" t="s">
        <v>394</v>
      </c>
      <c r="F119" s="52" t="s">
        <v>399</v>
      </c>
      <c r="G119" s="52" t="s">
        <v>468</v>
      </c>
      <c r="H119" s="52" t="s">
        <v>183</v>
      </c>
    </row>
    <row r="120" spans="1:8" x14ac:dyDescent="0.25">
      <c r="A120" s="51">
        <v>204196752750</v>
      </c>
      <c r="B120" s="52" t="s">
        <v>4</v>
      </c>
      <c r="C120" s="52" t="s">
        <v>497</v>
      </c>
      <c r="D120" s="53" t="str">
        <f t="shared" si="1"/>
        <v>204196752750nbi-oe-bauarcgis-dev</v>
      </c>
      <c r="E120" s="52" t="s">
        <v>395</v>
      </c>
      <c r="F120" s="52" t="s">
        <v>401</v>
      </c>
      <c r="G120" s="52" t="s">
        <v>454</v>
      </c>
      <c r="H120" s="52" t="s">
        <v>183</v>
      </c>
    </row>
    <row r="121" spans="1:8" x14ac:dyDescent="0.25">
      <c r="A121" s="51">
        <v>204196752750</v>
      </c>
      <c r="B121" s="52" t="s">
        <v>4</v>
      </c>
      <c r="C121" s="52" t="s">
        <v>57</v>
      </c>
      <c r="D121" s="53" t="str">
        <f t="shared" si="1"/>
        <v>204196752750nbi-oe-baubackups-adm</v>
      </c>
      <c r="E121" s="52" t="s">
        <v>394</v>
      </c>
      <c r="F121" s="52" t="s">
        <v>400</v>
      </c>
      <c r="G121" s="52" t="s">
        <v>464</v>
      </c>
      <c r="H121" s="52" t="s">
        <v>426</v>
      </c>
    </row>
    <row r="122" spans="1:8" x14ac:dyDescent="0.25">
      <c r="A122" s="51">
        <v>204196752750</v>
      </c>
      <c r="B122" s="52" t="s">
        <v>4</v>
      </c>
      <c r="C122" s="52" t="s">
        <v>187</v>
      </c>
      <c r="D122" s="53" t="str">
        <f t="shared" si="1"/>
        <v>204196752750nbi-oe-baubackups-bau</v>
      </c>
      <c r="E122" s="52" t="s">
        <v>394</v>
      </c>
      <c r="F122" s="52" t="s">
        <v>400</v>
      </c>
      <c r="G122" s="52" t="s">
        <v>464</v>
      </c>
      <c r="H122" s="52" t="s">
        <v>183</v>
      </c>
    </row>
    <row r="123" spans="1:8" x14ac:dyDescent="0.25">
      <c r="A123" s="51">
        <v>204196752750</v>
      </c>
      <c r="B123" s="52" t="s">
        <v>4</v>
      </c>
      <c r="C123" s="52" t="s">
        <v>183</v>
      </c>
      <c r="D123" s="53" t="str">
        <f t="shared" si="1"/>
        <v>204196752750nbi-oe-baubau</v>
      </c>
      <c r="E123" s="52" t="s">
        <v>394</v>
      </c>
      <c r="F123" s="52" t="s">
        <v>399</v>
      </c>
      <c r="G123" s="52" t="s">
        <v>477</v>
      </c>
      <c r="H123" s="52" t="s">
        <v>183</v>
      </c>
    </row>
    <row r="124" spans="1:8" x14ac:dyDescent="0.25">
      <c r="A124" s="51">
        <v>204196752750</v>
      </c>
      <c r="B124" s="52" t="s">
        <v>4</v>
      </c>
      <c r="C124" s="52" t="s">
        <v>450</v>
      </c>
      <c r="D124" s="53" t="str">
        <f t="shared" si="1"/>
        <v>204196752750nbi-oe-baubilling-query-dev</v>
      </c>
      <c r="E124" s="52" t="s">
        <v>394</v>
      </c>
      <c r="F124" s="52" t="s">
        <v>399</v>
      </c>
      <c r="G124" s="52" t="s">
        <v>469</v>
      </c>
      <c r="H124" s="52" t="str">
        <f>RIGHT(D124,3)</f>
        <v>dev</v>
      </c>
    </row>
    <row r="125" spans="1:8" x14ac:dyDescent="0.25">
      <c r="A125" s="51">
        <v>204196752750</v>
      </c>
      <c r="B125" s="52" t="s">
        <v>4</v>
      </c>
      <c r="C125" s="52" t="s">
        <v>388</v>
      </c>
      <c r="D125" s="53" t="str">
        <f t="shared" si="1"/>
        <v>204196752750nbi-oe-baubirthcertstub-dev</v>
      </c>
      <c r="E125" s="52" t="s">
        <v>394</v>
      </c>
      <c r="F125" s="52" t="s">
        <v>399</v>
      </c>
      <c r="G125" s="52" t="s">
        <v>470</v>
      </c>
      <c r="H125" s="52" t="s">
        <v>183</v>
      </c>
    </row>
    <row r="126" spans="1:8" x14ac:dyDescent="0.25">
      <c r="A126" s="51">
        <v>204196752750</v>
      </c>
      <c r="B126" s="52" t="s">
        <v>4</v>
      </c>
      <c r="C126" s="52" t="s">
        <v>181</v>
      </c>
      <c r="D126" s="53" t="str">
        <f t="shared" si="1"/>
        <v>204196752750nbi-oe-bauccb-adptr-dev</v>
      </c>
      <c r="E126" s="52" t="s">
        <v>394</v>
      </c>
      <c r="F126" s="52" t="s">
        <v>399</v>
      </c>
      <c r="G126" s="52" t="s">
        <v>472</v>
      </c>
      <c r="H126" s="52" t="s">
        <v>183</v>
      </c>
    </row>
    <row r="127" spans="1:8" x14ac:dyDescent="0.25">
      <c r="A127" s="51">
        <v>204196752750</v>
      </c>
      <c r="B127" s="52" t="s">
        <v>4</v>
      </c>
      <c r="C127" s="52" t="s">
        <v>91</v>
      </c>
      <c r="D127" s="53" t="str">
        <f t="shared" si="1"/>
        <v>204196752750nbi-oe-bauccb-dev</v>
      </c>
      <c r="E127" s="52" t="s">
        <v>394</v>
      </c>
      <c r="F127" s="52" t="s">
        <v>399</v>
      </c>
      <c r="G127" s="52" t="s">
        <v>471</v>
      </c>
      <c r="H127" s="52" t="s">
        <v>183</v>
      </c>
    </row>
    <row r="128" spans="1:8" x14ac:dyDescent="0.25">
      <c r="A128" s="51">
        <v>204196752750</v>
      </c>
      <c r="B128" s="52" t="s">
        <v>4</v>
      </c>
      <c r="C128" s="52" t="s">
        <v>352</v>
      </c>
      <c r="D128" s="53" t="str">
        <f t="shared" si="1"/>
        <v>204196752750nbi-oe-baudlqarchive-dev</v>
      </c>
      <c r="E128" s="52" t="s">
        <v>394</v>
      </c>
      <c r="F128" s="52" t="s">
        <v>399</v>
      </c>
      <c r="G128" s="52" t="s">
        <v>467</v>
      </c>
      <c r="H128" s="52" t="s">
        <v>183</v>
      </c>
    </row>
    <row r="129" spans="1:8" x14ac:dyDescent="0.25">
      <c r="A129" s="51">
        <v>204196752750</v>
      </c>
      <c r="B129" s="52" t="s">
        <v>4</v>
      </c>
      <c r="C129" s="52" t="s">
        <v>445</v>
      </c>
      <c r="D129" s="53" t="str">
        <f t="shared" si="1"/>
        <v>204196752750nbi-oe-baudynamodb-tools-dev</v>
      </c>
      <c r="E129" s="52" t="s">
        <v>394</v>
      </c>
      <c r="F129" s="52" t="s">
        <v>399</v>
      </c>
      <c r="G129" s="52" t="s">
        <v>467</v>
      </c>
      <c r="H129" s="52" t="str">
        <f>RIGHT(D129,3)</f>
        <v>dev</v>
      </c>
    </row>
    <row r="130" spans="1:8" x14ac:dyDescent="0.25">
      <c r="A130" s="51">
        <v>204196752750</v>
      </c>
      <c r="B130" s="52" t="s">
        <v>4</v>
      </c>
      <c r="C130" s="52" t="s">
        <v>135</v>
      </c>
      <c r="D130" s="53" t="str">
        <f t="shared" ref="D130:D193" si="2">_xlfn.CONCAT(A130,B130,C130)</f>
        <v>204196752750nbi-oe-bauhosting-shared</v>
      </c>
      <c r="E130" s="52" t="s">
        <v>394</v>
      </c>
      <c r="F130" s="52" t="s">
        <v>400</v>
      </c>
      <c r="G130" s="52" t="s">
        <v>463</v>
      </c>
      <c r="H130" s="52" t="s">
        <v>183</v>
      </c>
    </row>
    <row r="131" spans="1:8" x14ac:dyDescent="0.25">
      <c r="A131" s="51">
        <v>204196752750</v>
      </c>
      <c r="B131" s="52" t="s">
        <v>4</v>
      </c>
      <c r="C131" s="52" t="s">
        <v>27</v>
      </c>
      <c r="D131" s="53" t="str">
        <f t="shared" si="2"/>
        <v>204196752750nbi-oe-bauhsting-shr</v>
      </c>
      <c r="E131" s="52" t="s">
        <v>394</v>
      </c>
      <c r="F131" s="52" t="s">
        <v>400</v>
      </c>
      <c r="G131" s="52" t="s">
        <v>463</v>
      </c>
      <c r="H131" s="52" t="s">
        <v>425</v>
      </c>
    </row>
    <row r="132" spans="1:8" x14ac:dyDescent="0.25">
      <c r="A132" s="51">
        <v>204196752750</v>
      </c>
      <c r="B132" s="52" t="s">
        <v>4</v>
      </c>
      <c r="C132" s="52" t="s">
        <v>329</v>
      </c>
      <c r="D132" s="53" t="str">
        <f t="shared" si="2"/>
        <v>204196752750nbi-oe-baujira-bau</v>
      </c>
      <c r="E132" s="52" t="s">
        <v>394</v>
      </c>
      <c r="F132" s="52" t="s">
        <v>414</v>
      </c>
      <c r="G132" s="52" t="s">
        <v>461</v>
      </c>
      <c r="H132" s="52" t="s">
        <v>183</v>
      </c>
    </row>
    <row r="133" spans="1:8" x14ac:dyDescent="0.25">
      <c r="A133" s="51">
        <v>204196752750</v>
      </c>
      <c r="B133" s="52" t="s">
        <v>4</v>
      </c>
      <c r="C133" s="52" t="s">
        <v>36</v>
      </c>
      <c r="D133" s="53" t="str">
        <f t="shared" si="2"/>
        <v>204196752750nbi-oe-baujircon-dev</v>
      </c>
      <c r="E133" s="52" t="s">
        <v>394</v>
      </c>
      <c r="F133" s="52" t="s">
        <v>414</v>
      </c>
      <c r="G133" s="52" t="s">
        <v>461</v>
      </c>
      <c r="H133" s="52" t="s">
        <v>421</v>
      </c>
    </row>
    <row r="134" spans="1:8" x14ac:dyDescent="0.25">
      <c r="A134" s="51">
        <v>204196752750</v>
      </c>
      <c r="B134" s="52" t="s">
        <v>4</v>
      </c>
      <c r="C134" s="52" t="s">
        <v>37</v>
      </c>
      <c r="D134" s="53" t="str">
        <f t="shared" si="2"/>
        <v>204196752750nbi-oe-baujircon-prd</v>
      </c>
      <c r="E134" s="52" t="s">
        <v>394</v>
      </c>
      <c r="F134" s="52" t="s">
        <v>414</v>
      </c>
      <c r="G134" s="52" t="s">
        <v>461</v>
      </c>
      <c r="H134" s="52" t="s">
        <v>66</v>
      </c>
    </row>
    <row r="135" spans="1:8" x14ac:dyDescent="0.25">
      <c r="A135" s="51">
        <v>204196752750</v>
      </c>
      <c r="B135" s="52" t="s">
        <v>4</v>
      </c>
      <c r="C135" s="52" t="s">
        <v>380</v>
      </c>
      <c r="D135" s="53" t="str">
        <f t="shared" si="2"/>
        <v>204196752750nbi-oe-baulineregister-dev</v>
      </c>
      <c r="E135" s="52" t="s">
        <v>394</v>
      </c>
      <c r="F135" s="52" t="s">
        <v>399</v>
      </c>
      <c r="G135" s="52" t="s">
        <v>467</v>
      </c>
      <c r="H135" s="52" t="s">
        <v>183</v>
      </c>
    </row>
    <row r="136" spans="1:8" x14ac:dyDescent="0.25">
      <c r="A136" s="51">
        <v>204196752750</v>
      </c>
      <c r="B136" s="52" t="s">
        <v>4</v>
      </c>
      <c r="C136" s="52" t="s">
        <v>272</v>
      </c>
      <c r="D136" s="53" t="str">
        <f t="shared" si="2"/>
        <v>204196752750nbi-oe-baulineth-dev</v>
      </c>
      <c r="E136" s="52" t="s">
        <v>394</v>
      </c>
      <c r="F136" s="52" t="s">
        <v>399</v>
      </c>
      <c r="G136" s="52" t="s">
        <v>467</v>
      </c>
      <c r="H136" s="52" t="s">
        <v>183</v>
      </c>
    </row>
    <row r="137" spans="1:8" x14ac:dyDescent="0.25">
      <c r="A137" s="51">
        <v>204196752750</v>
      </c>
      <c r="B137" s="52" t="s">
        <v>4</v>
      </c>
      <c r="C137" s="52" t="s">
        <v>218</v>
      </c>
      <c r="D137" s="53" t="str">
        <f t="shared" si="2"/>
        <v>204196752750nbi-oe-baumgdsvc-dev</v>
      </c>
      <c r="E137" s="52" t="s">
        <v>394</v>
      </c>
      <c r="F137" s="52" t="s">
        <v>399</v>
      </c>
      <c r="G137" s="52" t="s">
        <v>477</v>
      </c>
      <c r="H137" s="52" t="s">
        <v>183</v>
      </c>
    </row>
    <row r="138" spans="1:8" x14ac:dyDescent="0.25">
      <c r="A138" s="51">
        <v>204196752750</v>
      </c>
      <c r="B138" s="52" t="s">
        <v>4</v>
      </c>
      <c r="C138" s="52" t="s">
        <v>382</v>
      </c>
      <c r="D138" s="53" t="str">
        <f t="shared" si="2"/>
        <v>204196752750nbi-oe-baumgdsvc-monitoring-dev</v>
      </c>
      <c r="E138" s="52" t="s">
        <v>394</v>
      </c>
      <c r="F138" s="52" t="s">
        <v>399</v>
      </c>
      <c r="G138" s="52" t="s">
        <v>477</v>
      </c>
      <c r="H138" s="52" t="s">
        <v>183</v>
      </c>
    </row>
    <row r="139" spans="1:8" x14ac:dyDescent="0.25">
      <c r="A139" s="51">
        <v>204196752750</v>
      </c>
      <c r="B139" s="52" t="s">
        <v>4</v>
      </c>
      <c r="C139" s="52" t="s">
        <v>341</v>
      </c>
      <c r="D139" s="53" t="str">
        <f t="shared" si="2"/>
        <v>204196752750nbi-oe-baumtls-dev</v>
      </c>
      <c r="E139" s="52" t="s">
        <v>394</v>
      </c>
      <c r="F139" s="52" t="s">
        <v>399</v>
      </c>
      <c r="G139" s="52" t="s">
        <v>473</v>
      </c>
      <c r="H139" s="52" t="s">
        <v>183</v>
      </c>
    </row>
    <row r="140" spans="1:8" x14ac:dyDescent="0.25">
      <c r="A140" s="51">
        <v>204196752750</v>
      </c>
      <c r="B140" s="52" t="s">
        <v>4</v>
      </c>
      <c r="C140" s="52" t="s">
        <v>24</v>
      </c>
      <c r="D140" s="53" t="str">
        <f t="shared" si="2"/>
        <v>204196752750nbi-oe-bauNo Tagkey: appenv</v>
      </c>
      <c r="E140" s="52" t="s">
        <v>394</v>
      </c>
      <c r="F140" s="52" t="s">
        <v>399</v>
      </c>
      <c r="G140" s="52" t="s">
        <v>477</v>
      </c>
      <c r="H140" s="52" t="s">
        <v>183</v>
      </c>
    </row>
    <row r="141" spans="1:8" x14ac:dyDescent="0.25">
      <c r="A141" s="51">
        <v>204196752750</v>
      </c>
      <c r="B141" s="52" t="s">
        <v>4</v>
      </c>
      <c r="C141" s="52" t="s">
        <v>151</v>
      </c>
      <c r="D141" s="53" t="str">
        <f t="shared" si="2"/>
        <v>204196752750nbi-oe-baunokialb-dev</v>
      </c>
      <c r="E141" s="52" t="s">
        <v>394</v>
      </c>
      <c r="F141" s="52" t="s">
        <v>413</v>
      </c>
      <c r="G141" s="52" t="s">
        <v>466</v>
      </c>
      <c r="H141" s="52" t="s">
        <v>421</v>
      </c>
    </row>
    <row r="142" spans="1:8" x14ac:dyDescent="0.25">
      <c r="A142" s="51">
        <v>204196752750</v>
      </c>
      <c r="B142" s="52" t="s">
        <v>4</v>
      </c>
      <c r="C142" s="52" t="s">
        <v>96</v>
      </c>
      <c r="D142" s="53" t="str">
        <f t="shared" si="2"/>
        <v>204196752750nbi-oe-baunotifw-dev</v>
      </c>
      <c r="E142" s="52" t="s">
        <v>394</v>
      </c>
      <c r="F142" s="52" t="s">
        <v>399</v>
      </c>
      <c r="G142" s="52" t="s">
        <v>476</v>
      </c>
      <c r="H142" s="52" t="s">
        <v>183</v>
      </c>
    </row>
    <row r="143" spans="1:8" x14ac:dyDescent="0.25">
      <c r="A143" s="51">
        <v>204196752750</v>
      </c>
      <c r="B143" s="52" t="s">
        <v>4</v>
      </c>
      <c r="C143" s="52" t="s">
        <v>73</v>
      </c>
      <c r="D143" s="53" t="str">
        <f t="shared" si="2"/>
        <v>204196752750nbi-oe-bauoeds-dev</v>
      </c>
      <c r="E143" s="52" t="s">
        <v>394</v>
      </c>
      <c r="F143" s="52" t="s">
        <v>415</v>
      </c>
      <c r="G143" s="52" t="s">
        <v>456</v>
      </c>
      <c r="H143" s="52" t="s">
        <v>421</v>
      </c>
    </row>
    <row r="144" spans="1:8" x14ac:dyDescent="0.25">
      <c r="A144" s="51">
        <v>204196752750</v>
      </c>
      <c r="B144" s="52" t="s">
        <v>4</v>
      </c>
      <c r="C144" s="52" t="s">
        <v>127</v>
      </c>
      <c r="D144" s="53" t="str">
        <f t="shared" si="2"/>
        <v>204196752750nbi-oe-bauoesupp-dev</v>
      </c>
      <c r="E144" s="52" t="s">
        <v>394</v>
      </c>
      <c r="F144" s="52" t="s">
        <v>414</v>
      </c>
      <c r="G144" s="52" t="s">
        <v>462</v>
      </c>
      <c r="H144" s="52" t="s">
        <v>421</v>
      </c>
    </row>
    <row r="145" spans="1:8" x14ac:dyDescent="0.25">
      <c r="A145" s="51">
        <v>204196752750</v>
      </c>
      <c r="B145" s="52" t="s">
        <v>4</v>
      </c>
      <c r="C145" s="52" t="s">
        <v>313</v>
      </c>
      <c r="D145" s="53" t="str">
        <f t="shared" si="2"/>
        <v>204196752750nbi-oe-bauordertracker-dev</v>
      </c>
      <c r="E145" s="52" t="s">
        <v>394</v>
      </c>
      <c r="F145" s="52" t="s">
        <v>399</v>
      </c>
      <c r="G145" s="52" t="s">
        <v>467</v>
      </c>
      <c r="H145" s="52" t="s">
        <v>183</v>
      </c>
    </row>
    <row r="146" spans="1:8" x14ac:dyDescent="0.25">
      <c r="A146" s="51">
        <v>204196752750</v>
      </c>
      <c r="B146" s="52" t="s">
        <v>4</v>
      </c>
      <c r="C146" s="52" t="s">
        <v>196</v>
      </c>
      <c r="D146" s="53" t="str">
        <f t="shared" si="2"/>
        <v>204196752750nbi-oe-baupremdbdev</v>
      </c>
      <c r="E146" s="52" t="s">
        <v>394</v>
      </c>
      <c r="F146" s="52" t="s">
        <v>399</v>
      </c>
      <c r="G146" s="52" t="s">
        <v>478</v>
      </c>
      <c r="H146" s="52" t="s">
        <v>183</v>
      </c>
    </row>
    <row r="147" spans="1:8" x14ac:dyDescent="0.25">
      <c r="A147" s="51">
        <v>204196752750</v>
      </c>
      <c r="B147" s="52" t="s">
        <v>4</v>
      </c>
      <c r="C147" s="52" t="s">
        <v>83</v>
      </c>
      <c r="D147" s="53" t="str">
        <f t="shared" si="2"/>
        <v>204196752750nbi-oe-baupremdb-dev</v>
      </c>
      <c r="E147" s="52" t="s">
        <v>394</v>
      </c>
      <c r="F147" s="52" t="s">
        <v>399</v>
      </c>
      <c r="G147" s="52" t="s">
        <v>478</v>
      </c>
      <c r="H147" s="52" t="s">
        <v>183</v>
      </c>
    </row>
    <row r="148" spans="1:8" x14ac:dyDescent="0.25">
      <c r="A148" s="51">
        <v>204196752750</v>
      </c>
      <c r="B148" s="52" t="s">
        <v>4</v>
      </c>
      <c r="C148" s="52" t="s">
        <v>309</v>
      </c>
      <c r="D148" s="53" t="str">
        <f t="shared" si="2"/>
        <v>204196752750nbi-oe-baupreorderlocker-dev</v>
      </c>
      <c r="E148" s="52" t="s">
        <v>394</v>
      </c>
      <c r="F148" s="52" t="s">
        <v>399</v>
      </c>
      <c r="G148" s="52" t="s">
        <v>467</v>
      </c>
      <c r="H148" s="52" t="s">
        <v>183</v>
      </c>
    </row>
    <row r="149" spans="1:8" x14ac:dyDescent="0.25">
      <c r="A149" s="51">
        <v>204196752750</v>
      </c>
      <c r="B149" s="52" t="s">
        <v>4</v>
      </c>
      <c r="C149" s="52" t="s">
        <v>361</v>
      </c>
      <c r="D149" s="53" t="str">
        <f t="shared" si="2"/>
        <v>204196752750nbi-oe-bauprovfw-dev</v>
      </c>
      <c r="E149" s="52" t="s">
        <v>394</v>
      </c>
      <c r="F149" s="52" t="s">
        <v>399</v>
      </c>
      <c r="G149" s="52" t="s">
        <v>467</v>
      </c>
      <c r="H149" s="52" t="s">
        <v>183</v>
      </c>
    </row>
    <row r="150" spans="1:8" x14ac:dyDescent="0.25">
      <c r="A150" s="51">
        <v>204196752750</v>
      </c>
      <c r="B150" s="52" t="s">
        <v>4</v>
      </c>
      <c r="C150" s="52" t="s">
        <v>125</v>
      </c>
      <c r="D150" s="53" t="str">
        <f t="shared" si="2"/>
        <v>204196752750nbi-oe-baupubprt-dev</v>
      </c>
      <c r="E150" s="52" t="s">
        <v>394</v>
      </c>
      <c r="F150" s="52" t="s">
        <v>416</v>
      </c>
      <c r="G150" s="52" t="s">
        <v>465</v>
      </c>
      <c r="H150" s="52" t="s">
        <v>421</v>
      </c>
    </row>
    <row r="151" spans="1:8" x14ac:dyDescent="0.25">
      <c r="A151" s="51">
        <v>204196752750</v>
      </c>
      <c r="B151" s="52" t="s">
        <v>4</v>
      </c>
      <c r="C151" s="52" t="s">
        <v>165</v>
      </c>
      <c r="D151" s="53" t="str">
        <f t="shared" si="2"/>
        <v>204196752750nbi-oe-baurds-smlwld-app-dev01</v>
      </c>
      <c r="E151" s="52" t="s">
        <v>394</v>
      </c>
      <c r="F151" s="52" t="s">
        <v>399</v>
      </c>
      <c r="G151" s="52" t="s">
        <v>474</v>
      </c>
      <c r="H151" s="52" t="s">
        <v>183</v>
      </c>
    </row>
    <row r="152" spans="1:8" x14ac:dyDescent="0.25">
      <c r="A152" s="51">
        <v>204196752750</v>
      </c>
      <c r="B152" s="52" t="s">
        <v>4</v>
      </c>
      <c r="C152" s="52" t="s">
        <v>356</v>
      </c>
      <c r="D152" s="53" t="str">
        <f t="shared" si="2"/>
        <v>204196752750nbi-oe-baureasoncodemap-dev</v>
      </c>
      <c r="E152" s="52" t="s">
        <v>394</v>
      </c>
      <c r="F152" s="52" t="s">
        <v>399</v>
      </c>
      <c r="G152" s="52" t="s">
        <v>467</v>
      </c>
      <c r="H152" s="52" t="s">
        <v>183</v>
      </c>
    </row>
    <row r="153" spans="1:8" x14ac:dyDescent="0.25">
      <c r="A153" s="51">
        <v>204196752750</v>
      </c>
      <c r="B153" s="52" t="s">
        <v>4</v>
      </c>
      <c r="C153" s="52" t="s">
        <v>108</v>
      </c>
      <c r="D153" s="53" t="str">
        <f t="shared" si="2"/>
        <v>204196752750nbi-oe-bausecprt-dev</v>
      </c>
      <c r="E153" s="52" t="s">
        <v>394</v>
      </c>
      <c r="F153" s="52" t="s">
        <v>415</v>
      </c>
      <c r="G153" s="52" t="s">
        <v>457</v>
      </c>
      <c r="H153" s="52" t="s">
        <v>421</v>
      </c>
    </row>
    <row r="154" spans="1:8" x14ac:dyDescent="0.25">
      <c r="A154" s="51">
        <v>204196752750</v>
      </c>
      <c r="B154" s="52" t="s">
        <v>4</v>
      </c>
      <c r="C154" s="52" t="s">
        <v>487</v>
      </c>
      <c r="D154" s="53" t="str">
        <f t="shared" si="2"/>
        <v>204196752750nbi-oe-bausmlwldabs-dev</v>
      </c>
      <c r="E154" s="52" t="s">
        <v>394</v>
      </c>
      <c r="F154" s="52" t="s">
        <v>399</v>
      </c>
      <c r="G154" s="52" t="s">
        <v>479</v>
      </c>
      <c r="H154" s="52" t="s">
        <v>421</v>
      </c>
    </row>
    <row r="155" spans="1:8" x14ac:dyDescent="0.25">
      <c r="A155" s="51">
        <v>204196752750</v>
      </c>
      <c r="B155" s="52" t="s">
        <v>4</v>
      </c>
      <c r="C155" s="52" t="s">
        <v>123</v>
      </c>
      <c r="D155" s="53" t="str">
        <f t="shared" si="2"/>
        <v>204196752750nbi-oe-bausmlwld-adm-dev</v>
      </c>
      <c r="E155" s="52" t="s">
        <v>394</v>
      </c>
      <c r="F155" s="52" t="s">
        <v>399</v>
      </c>
      <c r="G155" s="52" t="s">
        <v>474</v>
      </c>
      <c r="H155" s="52" t="s">
        <v>183</v>
      </c>
    </row>
    <row r="156" spans="1:8" x14ac:dyDescent="0.25">
      <c r="A156" s="51">
        <v>204196752750</v>
      </c>
      <c r="B156" s="52" t="s">
        <v>4</v>
      </c>
      <c r="C156" s="52" t="s">
        <v>47</v>
      </c>
      <c r="D156" s="53" t="str">
        <f t="shared" si="2"/>
        <v>204196752750nbi-oe-bausmlwld-bau</v>
      </c>
      <c r="E156" s="52" t="s">
        <v>394</v>
      </c>
      <c r="F156" s="52" t="s">
        <v>399</v>
      </c>
      <c r="G156" s="52" t="s">
        <v>474</v>
      </c>
      <c r="H156" s="52" t="s">
        <v>183</v>
      </c>
    </row>
    <row r="157" spans="1:8" x14ac:dyDescent="0.25">
      <c r="A157" s="51">
        <v>204196752750</v>
      </c>
      <c r="B157" s="52" t="s">
        <v>4</v>
      </c>
      <c r="C157" s="52" t="s">
        <v>239</v>
      </c>
      <c r="D157" s="53" t="str">
        <f t="shared" si="2"/>
        <v>204196752750nbi-oe-bausmlwldcallback-dev</v>
      </c>
      <c r="E157" s="52" t="s">
        <v>394</v>
      </c>
      <c r="F157" s="52" t="s">
        <v>399</v>
      </c>
      <c r="G157" s="52" t="s">
        <v>474</v>
      </c>
      <c r="H157" s="52" t="s">
        <v>183</v>
      </c>
    </row>
    <row r="158" spans="1:8" x14ac:dyDescent="0.25">
      <c r="A158" s="51">
        <v>204196752750</v>
      </c>
      <c r="B158" s="52" t="s">
        <v>4</v>
      </c>
      <c r="C158" s="52" t="s">
        <v>34</v>
      </c>
      <c r="D158" s="53" t="str">
        <f t="shared" si="2"/>
        <v>204196752750nbi-oe-bausmlwld-dev</v>
      </c>
      <c r="E158" s="52" t="s">
        <v>394</v>
      </c>
      <c r="F158" s="52" t="s">
        <v>399</v>
      </c>
      <c r="G158" s="52" t="s">
        <v>474</v>
      </c>
      <c r="H158" s="52" t="s">
        <v>183</v>
      </c>
    </row>
    <row r="159" spans="1:8" x14ac:dyDescent="0.25">
      <c r="A159" s="51">
        <v>204196752750</v>
      </c>
      <c r="B159" s="52" t="s">
        <v>4</v>
      </c>
      <c r="C159" s="52" t="s">
        <v>32</v>
      </c>
      <c r="D159" s="53" t="str">
        <f t="shared" si="2"/>
        <v>204196752750nbi-oe-bausmlwld-ioe</v>
      </c>
      <c r="E159" s="52" t="s">
        <v>394</v>
      </c>
      <c r="F159" s="52" t="s">
        <v>399</v>
      </c>
      <c r="G159" s="52" t="s">
        <v>474</v>
      </c>
      <c r="H159" s="52" t="s">
        <v>248</v>
      </c>
    </row>
    <row r="160" spans="1:8" x14ac:dyDescent="0.25">
      <c r="A160" s="51">
        <v>204196752750</v>
      </c>
      <c r="B160" s="52" t="s">
        <v>4</v>
      </c>
      <c r="C160" s="52" t="s">
        <v>169</v>
      </c>
      <c r="D160" s="53" t="str">
        <f t="shared" si="2"/>
        <v>204196752750nbi-oe-bausmlwld-jmxtrans-dev</v>
      </c>
      <c r="E160" s="52" t="s">
        <v>394</v>
      </c>
      <c r="F160" s="52" t="s">
        <v>399</v>
      </c>
      <c r="G160" s="52" t="s">
        <v>474</v>
      </c>
      <c r="H160" s="52" t="s">
        <v>183</v>
      </c>
    </row>
    <row r="161" spans="1:8" x14ac:dyDescent="0.25">
      <c r="A161" s="51">
        <v>204196752750</v>
      </c>
      <c r="B161" s="52" t="s">
        <v>4</v>
      </c>
      <c r="C161" s="52" t="s">
        <v>149</v>
      </c>
      <c r="D161" s="53" t="str">
        <f t="shared" si="2"/>
        <v>204196752750nbi-oe-bausmlwrld-bau</v>
      </c>
      <c r="E161" s="52" t="s">
        <v>394</v>
      </c>
      <c r="F161" s="52" t="s">
        <v>399</v>
      </c>
      <c r="G161" s="52" t="s">
        <v>474</v>
      </c>
      <c r="H161" s="52" t="s">
        <v>183</v>
      </c>
    </row>
    <row r="162" spans="1:8" x14ac:dyDescent="0.25">
      <c r="A162" s="51">
        <v>204196752750</v>
      </c>
      <c r="B162" s="52" t="s">
        <v>4</v>
      </c>
      <c r="C162" s="52" t="s">
        <v>229</v>
      </c>
      <c r="D162" s="53" t="str">
        <f t="shared" si="2"/>
        <v>204196752750nbi-oe-bausnplgcdev</v>
      </c>
      <c r="E162" s="52" t="s">
        <v>394</v>
      </c>
      <c r="F162" s="52" t="s">
        <v>399</v>
      </c>
      <c r="G162" s="52" t="s">
        <v>480</v>
      </c>
      <c r="H162" s="52" t="s">
        <v>183</v>
      </c>
    </row>
    <row r="163" spans="1:8" x14ac:dyDescent="0.25">
      <c r="A163" s="51">
        <v>204196752750</v>
      </c>
      <c r="B163" s="52" t="s">
        <v>4</v>
      </c>
      <c r="C163" s="52" t="s">
        <v>80</v>
      </c>
      <c r="D163" s="53" t="str">
        <f t="shared" si="2"/>
        <v>204196752750nbi-oe-bausnplgc-dev</v>
      </c>
      <c r="E163" s="52" t="s">
        <v>394</v>
      </c>
      <c r="F163" s="52" t="s">
        <v>399</v>
      </c>
      <c r="G163" s="52" t="s">
        <v>480</v>
      </c>
      <c r="H163" s="52" t="s">
        <v>183</v>
      </c>
    </row>
    <row r="164" spans="1:8" x14ac:dyDescent="0.25">
      <c r="A164" s="51">
        <v>204196752750</v>
      </c>
      <c r="B164" s="52" t="s">
        <v>4</v>
      </c>
      <c r="C164" s="52" t="s">
        <v>114</v>
      </c>
      <c r="D164" s="53" t="str">
        <f t="shared" si="2"/>
        <v>204196752750nbi-oe-bauspport-dev</v>
      </c>
      <c r="E164" s="52" t="s">
        <v>394</v>
      </c>
      <c r="F164" s="52" t="s">
        <v>399</v>
      </c>
      <c r="G164" s="52" t="s">
        <v>481</v>
      </c>
      <c r="H164" s="52" t="s">
        <v>183</v>
      </c>
    </row>
    <row r="165" spans="1:8" x14ac:dyDescent="0.25">
      <c r="A165" s="51">
        <v>204196752750</v>
      </c>
      <c r="B165" s="52" t="s">
        <v>4</v>
      </c>
      <c r="C165" s="52" t="s">
        <v>435</v>
      </c>
      <c r="D165" s="53" t="str">
        <f t="shared" si="2"/>
        <v>204196752750nbi-oe-bausvcdsk-bau</v>
      </c>
      <c r="E165" s="52" t="s">
        <v>394</v>
      </c>
      <c r="F165" s="52" t="s">
        <v>414</v>
      </c>
      <c r="G165" s="52" t="s">
        <v>461</v>
      </c>
      <c r="H165" s="52" t="s">
        <v>183</v>
      </c>
    </row>
    <row r="166" spans="1:8" x14ac:dyDescent="0.25">
      <c r="A166" s="51">
        <v>204196752750</v>
      </c>
      <c r="B166" s="52" t="s">
        <v>4</v>
      </c>
      <c r="C166" s="52" t="s">
        <v>58</v>
      </c>
      <c r="D166" s="53" t="str">
        <f t="shared" si="2"/>
        <v>204196752750nbi-oe-bausvcdsk-dev</v>
      </c>
      <c r="E166" s="52" t="s">
        <v>394</v>
      </c>
      <c r="F166" s="52" t="s">
        <v>414</v>
      </c>
      <c r="G166" s="52" t="s">
        <v>461</v>
      </c>
      <c r="H166" s="52" t="s">
        <v>421</v>
      </c>
    </row>
    <row r="167" spans="1:8" x14ac:dyDescent="0.25">
      <c r="A167" s="51">
        <v>204196752750</v>
      </c>
      <c r="B167" s="52" t="s">
        <v>4</v>
      </c>
      <c r="C167" s="52" t="s">
        <v>124</v>
      </c>
      <c r="D167" s="53" t="str">
        <f t="shared" si="2"/>
        <v>204196752750nbi-oe-bautstmgt-bau</v>
      </c>
      <c r="E167" s="52" t="s">
        <v>394</v>
      </c>
      <c r="F167" s="52" t="s">
        <v>399</v>
      </c>
      <c r="G167" s="52" t="s">
        <v>468</v>
      </c>
      <c r="H167" s="52" t="s">
        <v>183</v>
      </c>
    </row>
    <row r="168" spans="1:8" x14ac:dyDescent="0.25">
      <c r="A168" s="51">
        <v>204196752750</v>
      </c>
      <c r="B168" s="52" t="s">
        <v>4</v>
      </c>
      <c r="C168" s="52" t="s">
        <v>52</v>
      </c>
      <c r="D168" s="53" t="str">
        <f t="shared" si="2"/>
        <v>204196752750nbi-oe-bautstmgt-dev</v>
      </c>
      <c r="E168" s="52" t="s">
        <v>394</v>
      </c>
      <c r="F168" s="52" t="s">
        <v>399</v>
      </c>
      <c r="G168" s="52" t="s">
        <v>468</v>
      </c>
      <c r="H168" s="52" t="s">
        <v>183</v>
      </c>
    </row>
    <row r="169" spans="1:8" x14ac:dyDescent="0.25">
      <c r="A169" s="51">
        <v>204196752750</v>
      </c>
      <c r="B169" s="52" t="s">
        <v>4</v>
      </c>
      <c r="C169" s="52" t="s">
        <v>49</v>
      </c>
      <c r="D169" s="53" t="str">
        <f t="shared" si="2"/>
        <v>204196752750nbi-oe-bautstmgt-sit</v>
      </c>
      <c r="E169" s="52" t="s">
        <v>394</v>
      </c>
      <c r="F169" s="52" t="s">
        <v>399</v>
      </c>
      <c r="G169" s="52" t="s">
        <v>468</v>
      </c>
      <c r="H169" s="52" t="s">
        <v>183</v>
      </c>
    </row>
    <row r="170" spans="1:8" x14ac:dyDescent="0.25">
      <c r="A170" s="51">
        <v>204196752750</v>
      </c>
      <c r="B170" s="52" t="s">
        <v>4</v>
      </c>
      <c r="C170" s="52" t="s">
        <v>325</v>
      </c>
      <c r="D170" s="53" t="str">
        <f t="shared" si="2"/>
        <v>204196752750nbi-oe-bauwebint-dev</v>
      </c>
      <c r="E170" s="52" t="s">
        <v>394</v>
      </c>
      <c r="F170" s="52" t="s">
        <v>399</v>
      </c>
      <c r="G170" s="52" t="s">
        <v>468</v>
      </c>
      <c r="H170" s="52" t="s">
        <v>183</v>
      </c>
    </row>
    <row r="171" spans="1:8" x14ac:dyDescent="0.25">
      <c r="A171" s="51">
        <v>204196752750</v>
      </c>
      <c r="B171" s="52" t="s">
        <v>4</v>
      </c>
      <c r="C171" s="52" t="s">
        <v>363</v>
      </c>
      <c r="D171" s="53" t="str">
        <f t="shared" si="2"/>
        <v>204196752750nbi-oe-bauworkingdays-dev</v>
      </c>
      <c r="E171" s="52" t="s">
        <v>394</v>
      </c>
      <c r="F171" s="52" t="s">
        <v>399</v>
      </c>
      <c r="G171" s="52" t="s">
        <v>467</v>
      </c>
      <c r="H171" s="52" t="s">
        <v>183</v>
      </c>
    </row>
    <row r="172" spans="1:8" x14ac:dyDescent="0.25">
      <c r="A172" s="51">
        <v>205735986182</v>
      </c>
      <c r="B172" s="52" t="s">
        <v>20</v>
      </c>
      <c r="C172" s="52" t="s">
        <v>27</v>
      </c>
      <c r="D172" s="53" t="str">
        <f t="shared" si="2"/>
        <v>205735986182Log archivehsting-shr</v>
      </c>
      <c r="E172" s="52" t="s">
        <v>394</v>
      </c>
      <c r="F172" s="52" t="s">
        <v>400</v>
      </c>
      <c r="G172" s="52" t="s">
        <v>463</v>
      </c>
      <c r="H172" s="52" t="s">
        <v>425</v>
      </c>
    </row>
    <row r="173" spans="1:8" x14ac:dyDescent="0.25">
      <c r="A173" s="51">
        <v>205735986182</v>
      </c>
      <c r="B173" s="52" t="s">
        <v>20</v>
      </c>
      <c r="C173" s="52" t="s">
        <v>24</v>
      </c>
      <c r="D173" s="53" t="str">
        <f t="shared" si="2"/>
        <v>205735986182Log archiveNo Tagkey: appenv</v>
      </c>
      <c r="E173" s="52" t="s">
        <v>394</v>
      </c>
      <c r="F173" s="52" t="s">
        <v>400</v>
      </c>
      <c r="G173" s="52" t="s">
        <v>463</v>
      </c>
      <c r="H173" s="52" t="s">
        <v>426</v>
      </c>
    </row>
    <row r="174" spans="1:8" x14ac:dyDescent="0.25">
      <c r="A174" s="51">
        <v>248400446823</v>
      </c>
      <c r="B174" s="52" t="s">
        <v>3</v>
      </c>
      <c r="C174" s="52" t="s">
        <v>295</v>
      </c>
      <c r="D174" s="53" t="str">
        <f t="shared" si="2"/>
        <v>248400446823nbi-oe-preprodappclient-api-pre</v>
      </c>
      <c r="E174" s="52" t="s">
        <v>394</v>
      </c>
      <c r="F174" s="52" t="s">
        <v>399</v>
      </c>
      <c r="G174" s="52" t="s">
        <v>467</v>
      </c>
      <c r="H174" s="52" t="s">
        <v>424</v>
      </c>
    </row>
    <row r="175" spans="1:8" x14ac:dyDescent="0.25">
      <c r="A175" s="51">
        <v>248400446823</v>
      </c>
      <c r="B175" s="52" t="s">
        <v>3</v>
      </c>
      <c r="C175" s="52" t="s">
        <v>277</v>
      </c>
      <c r="D175" s="53" t="str">
        <f t="shared" si="2"/>
        <v>248400446823nbi-oe-preprodapp-shared-pre</v>
      </c>
      <c r="E175" s="52" t="s">
        <v>394</v>
      </c>
      <c r="F175" s="52" t="s">
        <v>399</v>
      </c>
      <c r="G175" s="52" t="s">
        <v>467</v>
      </c>
      <c r="H175" s="52" t="s">
        <v>424</v>
      </c>
    </row>
    <row r="176" spans="1:8" x14ac:dyDescent="0.25">
      <c r="A176" s="51">
        <v>248400446823</v>
      </c>
      <c r="B176" s="52" t="s">
        <v>3</v>
      </c>
      <c r="C176" s="52" t="s">
        <v>154</v>
      </c>
      <c r="D176" s="53" t="str">
        <f t="shared" si="2"/>
        <v>248400446823nbi-oe-preprodbackup-shr</v>
      </c>
      <c r="E176" s="52" t="s">
        <v>394</v>
      </c>
      <c r="F176" s="52" t="s">
        <v>400</v>
      </c>
      <c r="G176" s="52" t="s">
        <v>464</v>
      </c>
      <c r="H176" s="52" t="s">
        <v>425</v>
      </c>
    </row>
    <row r="177" spans="1:8" x14ac:dyDescent="0.25">
      <c r="A177" s="51">
        <v>248400446823</v>
      </c>
      <c r="B177" s="52" t="s">
        <v>3</v>
      </c>
      <c r="C177" s="52" t="s">
        <v>164</v>
      </c>
      <c r="D177" s="53" t="str">
        <f t="shared" si="2"/>
        <v>248400446823nbi-oe-preprodbackups-pre</v>
      </c>
      <c r="E177" s="52" t="s">
        <v>394</v>
      </c>
      <c r="F177" s="52" t="s">
        <v>400</v>
      </c>
      <c r="G177" s="52" t="s">
        <v>464</v>
      </c>
      <c r="H177" s="52" t="s">
        <v>424</v>
      </c>
    </row>
    <row r="178" spans="1:8" x14ac:dyDescent="0.25">
      <c r="A178" s="51">
        <v>248400446823</v>
      </c>
      <c r="B178" s="52" t="s">
        <v>3</v>
      </c>
      <c r="C178" s="52" t="s">
        <v>444</v>
      </c>
      <c r="D178" s="53" t="str">
        <f t="shared" si="2"/>
        <v>248400446823nbi-oe-preprodbilling-query-pre</v>
      </c>
      <c r="E178" s="52" t="s">
        <v>394</v>
      </c>
      <c r="F178" s="52" t="s">
        <v>399</v>
      </c>
      <c r="G178" s="52" t="s">
        <v>469</v>
      </c>
      <c r="H178" s="52" t="str">
        <f>RIGHT(D178,3)</f>
        <v>pre</v>
      </c>
    </row>
    <row r="179" spans="1:8" x14ac:dyDescent="0.25">
      <c r="A179" s="51">
        <v>248400446823</v>
      </c>
      <c r="B179" s="52" t="s">
        <v>3</v>
      </c>
      <c r="C179" s="52" t="s">
        <v>360</v>
      </c>
      <c r="D179" s="53" t="str">
        <f t="shared" si="2"/>
        <v>248400446823nbi-oe-preprodbirthcertstub-pre</v>
      </c>
      <c r="E179" s="52" t="s">
        <v>394</v>
      </c>
      <c r="F179" s="52" t="s">
        <v>399</v>
      </c>
      <c r="G179" s="52" t="s">
        <v>470</v>
      </c>
      <c r="H179" s="52" t="s">
        <v>424</v>
      </c>
    </row>
    <row r="180" spans="1:8" x14ac:dyDescent="0.25">
      <c r="A180" s="51">
        <v>248400446823</v>
      </c>
      <c r="B180" s="52" t="s">
        <v>3</v>
      </c>
      <c r="C180" s="52" t="s">
        <v>177</v>
      </c>
      <c r="D180" s="53" t="str">
        <f t="shared" si="2"/>
        <v>248400446823nbi-oe-preprodccb-adptr-pre</v>
      </c>
      <c r="E180" s="52" t="s">
        <v>394</v>
      </c>
      <c r="F180" s="52" t="s">
        <v>399</v>
      </c>
      <c r="G180" s="52" t="s">
        <v>472</v>
      </c>
      <c r="H180" s="52" t="s">
        <v>424</v>
      </c>
    </row>
    <row r="181" spans="1:8" x14ac:dyDescent="0.25">
      <c r="A181" s="51">
        <v>248400446823</v>
      </c>
      <c r="B181" s="52" t="s">
        <v>3</v>
      </c>
      <c r="C181" s="52" t="s">
        <v>50</v>
      </c>
      <c r="D181" s="53" t="str">
        <f t="shared" si="2"/>
        <v>248400446823nbi-oe-preprodccb-prd</v>
      </c>
      <c r="E181" s="52" t="s">
        <v>394</v>
      </c>
      <c r="F181" s="52" t="s">
        <v>399</v>
      </c>
      <c r="G181" s="52" t="s">
        <v>471</v>
      </c>
      <c r="H181" s="52" t="s">
        <v>66</v>
      </c>
    </row>
    <row r="182" spans="1:8" x14ac:dyDescent="0.25">
      <c r="A182" s="51">
        <v>248400446823</v>
      </c>
      <c r="B182" s="52" t="s">
        <v>3</v>
      </c>
      <c r="C182" s="52" t="s">
        <v>51</v>
      </c>
      <c r="D182" s="53" t="str">
        <f t="shared" si="2"/>
        <v>248400446823nbi-oe-preprodccb-pre</v>
      </c>
      <c r="E182" s="52" t="s">
        <v>394</v>
      </c>
      <c r="F182" s="52" t="s">
        <v>399</v>
      </c>
      <c r="G182" s="52" t="s">
        <v>471</v>
      </c>
      <c r="H182" s="52" t="s">
        <v>424</v>
      </c>
    </row>
    <row r="183" spans="1:8" x14ac:dyDescent="0.25">
      <c r="A183" s="51">
        <v>248400446823</v>
      </c>
      <c r="B183" s="52" t="s">
        <v>3</v>
      </c>
      <c r="C183" s="52" t="s">
        <v>48</v>
      </c>
      <c r="D183" s="53" t="str">
        <f t="shared" si="2"/>
        <v>248400446823nbi-oe-preprodconfluence-prd</v>
      </c>
      <c r="E183" s="52" t="s">
        <v>394</v>
      </c>
      <c r="F183" s="52" t="s">
        <v>414</v>
      </c>
      <c r="G183" s="52" t="s">
        <v>461</v>
      </c>
      <c r="H183" s="52" t="s">
        <v>66</v>
      </c>
    </row>
    <row r="184" spans="1:8" x14ac:dyDescent="0.25">
      <c r="A184" s="51">
        <v>248400446823</v>
      </c>
      <c r="B184" s="52" t="s">
        <v>3</v>
      </c>
      <c r="C184" s="52" t="s">
        <v>348</v>
      </c>
      <c r="D184" s="53" t="str">
        <f t="shared" si="2"/>
        <v>248400446823nbi-oe-preproddlqarchive-pre</v>
      </c>
      <c r="E184" s="52" t="s">
        <v>394</v>
      </c>
      <c r="F184" s="52" t="s">
        <v>399</v>
      </c>
      <c r="G184" s="52" t="s">
        <v>467</v>
      </c>
      <c r="H184" s="52" t="s">
        <v>424</v>
      </c>
    </row>
    <row r="185" spans="1:8" x14ac:dyDescent="0.25">
      <c r="A185" s="51">
        <v>248400446823</v>
      </c>
      <c r="B185" s="52" t="s">
        <v>3</v>
      </c>
      <c r="C185" s="52" t="s">
        <v>446</v>
      </c>
      <c r="D185" s="53" t="str">
        <f t="shared" si="2"/>
        <v>248400446823nbi-oe-preproddynamodb-tools-pre</v>
      </c>
      <c r="E185" s="52" t="s">
        <v>394</v>
      </c>
      <c r="F185" s="52" t="s">
        <v>399</v>
      </c>
      <c r="G185" s="52" t="s">
        <v>467</v>
      </c>
      <c r="H185" s="52" t="str">
        <f>RIGHT(D185,3)</f>
        <v>pre</v>
      </c>
    </row>
    <row r="186" spans="1:8" x14ac:dyDescent="0.25">
      <c r="A186" s="51">
        <v>248400446823</v>
      </c>
      <c r="B186" s="52" t="s">
        <v>3</v>
      </c>
      <c r="C186" s="52" t="s">
        <v>135</v>
      </c>
      <c r="D186" s="53" t="str">
        <f t="shared" si="2"/>
        <v>248400446823nbi-oe-preprodhosting-shared</v>
      </c>
      <c r="E186" s="52" t="s">
        <v>394</v>
      </c>
      <c r="F186" s="52" t="s">
        <v>400</v>
      </c>
      <c r="G186" s="52" t="s">
        <v>463</v>
      </c>
      <c r="H186" s="52" t="s">
        <v>424</v>
      </c>
    </row>
    <row r="187" spans="1:8" x14ac:dyDescent="0.25">
      <c r="A187" s="51">
        <v>248400446823</v>
      </c>
      <c r="B187" s="52" t="s">
        <v>3</v>
      </c>
      <c r="C187" s="52" t="s">
        <v>27</v>
      </c>
      <c r="D187" s="53" t="str">
        <f t="shared" si="2"/>
        <v>248400446823nbi-oe-preprodhsting-shr</v>
      </c>
      <c r="E187" s="52" t="s">
        <v>394</v>
      </c>
      <c r="F187" s="52" t="s">
        <v>400</v>
      </c>
      <c r="G187" s="52" t="s">
        <v>463</v>
      </c>
      <c r="H187" s="52" t="s">
        <v>425</v>
      </c>
    </row>
    <row r="188" spans="1:8" x14ac:dyDescent="0.25">
      <c r="A188" s="51">
        <v>248400446823</v>
      </c>
      <c r="B188" s="52" t="s">
        <v>3</v>
      </c>
      <c r="C188" s="52" t="s">
        <v>36</v>
      </c>
      <c r="D188" s="53" t="str">
        <f t="shared" si="2"/>
        <v>248400446823nbi-oe-preprodjircon-dev</v>
      </c>
      <c r="E188" s="52" t="s">
        <v>394</v>
      </c>
      <c r="F188" s="52" t="s">
        <v>414</v>
      </c>
      <c r="G188" s="52" t="s">
        <v>461</v>
      </c>
      <c r="H188" s="52" t="s">
        <v>421</v>
      </c>
    </row>
    <row r="189" spans="1:8" x14ac:dyDescent="0.25">
      <c r="A189" s="51">
        <v>248400446823</v>
      </c>
      <c r="B189" s="52" t="s">
        <v>3</v>
      </c>
      <c r="C189" s="52" t="s">
        <v>37</v>
      </c>
      <c r="D189" s="53" t="str">
        <f t="shared" si="2"/>
        <v>248400446823nbi-oe-preprodjircon-prd</v>
      </c>
      <c r="E189" s="52" t="s">
        <v>394</v>
      </c>
      <c r="F189" s="52" t="s">
        <v>414</v>
      </c>
      <c r="G189" s="52" t="s">
        <v>461</v>
      </c>
      <c r="H189" s="52" t="str">
        <f>RIGHT(D189,3)</f>
        <v>prd</v>
      </c>
    </row>
    <row r="190" spans="1:8" x14ac:dyDescent="0.25">
      <c r="A190" s="51">
        <v>248400446823</v>
      </c>
      <c r="B190" s="52" t="s">
        <v>3</v>
      </c>
      <c r="C190" s="52" t="s">
        <v>138</v>
      </c>
      <c r="D190" s="53" t="str">
        <f t="shared" si="2"/>
        <v>248400446823nbi-oe-preprodjircon-pre</v>
      </c>
      <c r="E190" s="52" t="s">
        <v>394</v>
      </c>
      <c r="F190" s="52" t="s">
        <v>414</v>
      </c>
      <c r="G190" s="52" t="s">
        <v>461</v>
      </c>
      <c r="H190" s="52" t="s">
        <v>424</v>
      </c>
    </row>
    <row r="191" spans="1:8" x14ac:dyDescent="0.25">
      <c r="A191" s="51">
        <v>248400446823</v>
      </c>
      <c r="B191" s="52" t="s">
        <v>3</v>
      </c>
      <c r="C191" s="52" t="s">
        <v>335</v>
      </c>
      <c r="D191" s="53" t="str">
        <f t="shared" si="2"/>
        <v>248400446823nbi-oe-preprodlineregister-pre</v>
      </c>
      <c r="E191" s="52" t="s">
        <v>394</v>
      </c>
      <c r="F191" s="52" t="s">
        <v>399</v>
      </c>
      <c r="G191" s="52" t="s">
        <v>467</v>
      </c>
      <c r="H191" s="52" t="s">
        <v>424</v>
      </c>
    </row>
    <row r="192" spans="1:8" x14ac:dyDescent="0.25">
      <c r="A192" s="51">
        <v>248400446823</v>
      </c>
      <c r="B192" s="52" t="s">
        <v>3</v>
      </c>
      <c r="C192" s="52" t="s">
        <v>271</v>
      </c>
      <c r="D192" s="53" t="str">
        <f t="shared" si="2"/>
        <v>248400446823nbi-oe-preprodlineth-pre</v>
      </c>
      <c r="E192" s="52" t="s">
        <v>394</v>
      </c>
      <c r="F192" s="52" t="s">
        <v>399</v>
      </c>
      <c r="G192" s="52" t="s">
        <v>467</v>
      </c>
      <c r="H192" s="52" t="s">
        <v>424</v>
      </c>
    </row>
    <row r="193" spans="1:8" x14ac:dyDescent="0.25">
      <c r="A193" s="51">
        <v>248400446823</v>
      </c>
      <c r="B193" s="52" t="s">
        <v>3</v>
      </c>
      <c r="C193" s="52" t="s">
        <v>355</v>
      </c>
      <c r="D193" s="53" t="str">
        <f t="shared" si="2"/>
        <v>248400446823nbi-oe-preprodmgdsvc-monitoring-pre</v>
      </c>
      <c r="E193" s="52" t="s">
        <v>394</v>
      </c>
      <c r="F193" s="52" t="s">
        <v>399</v>
      </c>
      <c r="G193" s="52" t="s">
        <v>477</v>
      </c>
      <c r="H193" s="52" t="s">
        <v>424</v>
      </c>
    </row>
    <row r="194" spans="1:8" x14ac:dyDescent="0.25">
      <c r="A194" s="51">
        <v>248400446823</v>
      </c>
      <c r="B194" s="52" t="s">
        <v>3</v>
      </c>
      <c r="C194" s="52" t="s">
        <v>215</v>
      </c>
      <c r="D194" s="53" t="str">
        <f t="shared" ref="D194:D257" si="3">_xlfn.CONCAT(A194,B194,C194)</f>
        <v>248400446823nbi-oe-preprodmgdsvc-pre</v>
      </c>
      <c r="E194" s="52" t="s">
        <v>394</v>
      </c>
      <c r="F194" s="52" t="s">
        <v>399</v>
      </c>
      <c r="G194" s="52" t="s">
        <v>477</v>
      </c>
      <c r="H194" s="52" t="s">
        <v>424</v>
      </c>
    </row>
    <row r="195" spans="1:8" x14ac:dyDescent="0.25">
      <c r="A195" s="51">
        <v>248400446823</v>
      </c>
      <c r="B195" s="52" t="s">
        <v>3</v>
      </c>
      <c r="C195" s="52" t="s">
        <v>337</v>
      </c>
      <c r="D195" s="53" t="str">
        <f t="shared" si="3"/>
        <v>248400446823nbi-oe-preprodmtls-pre</v>
      </c>
      <c r="E195" s="52" t="s">
        <v>394</v>
      </c>
      <c r="F195" s="52" t="s">
        <v>399</v>
      </c>
      <c r="G195" s="52" t="s">
        <v>473</v>
      </c>
      <c r="H195" s="52" t="s">
        <v>424</v>
      </c>
    </row>
    <row r="196" spans="1:8" x14ac:dyDescent="0.25">
      <c r="A196" s="51">
        <v>248400446823</v>
      </c>
      <c r="B196" s="52" t="s">
        <v>3</v>
      </c>
      <c r="C196" s="52" t="s">
        <v>24</v>
      </c>
      <c r="D196" s="53" t="str">
        <f t="shared" si="3"/>
        <v>248400446823nbi-oe-preprodNo Tagkey: appenv</v>
      </c>
      <c r="E196" s="52" t="s">
        <v>394</v>
      </c>
      <c r="F196" s="52" t="s">
        <v>399</v>
      </c>
      <c r="G196" s="52" t="s">
        <v>477</v>
      </c>
      <c r="H196" s="52" t="s">
        <v>424</v>
      </c>
    </row>
    <row r="197" spans="1:8" x14ac:dyDescent="0.25">
      <c r="A197" s="51">
        <v>248400446823</v>
      </c>
      <c r="B197" s="52" t="s">
        <v>3</v>
      </c>
      <c r="C197" s="52" t="s">
        <v>197</v>
      </c>
      <c r="D197" s="53" t="str">
        <f t="shared" si="3"/>
        <v>248400446823nbi-oe-preprodnokiaalb-pre</v>
      </c>
      <c r="E197" s="52" t="s">
        <v>394</v>
      </c>
      <c r="F197" s="52" t="s">
        <v>413</v>
      </c>
      <c r="G197" s="52" t="s">
        <v>466</v>
      </c>
      <c r="H197" s="52" t="s">
        <v>424</v>
      </c>
    </row>
    <row r="198" spans="1:8" x14ac:dyDescent="0.25">
      <c r="A198" s="51">
        <v>248400446823</v>
      </c>
      <c r="B198" s="52" t="s">
        <v>3</v>
      </c>
      <c r="C198" s="52" t="s">
        <v>152</v>
      </c>
      <c r="D198" s="53" t="str">
        <f t="shared" si="3"/>
        <v>248400446823nbi-oe-preprodnokialb-pre</v>
      </c>
      <c r="E198" s="52" t="s">
        <v>394</v>
      </c>
      <c r="F198" s="52" t="s">
        <v>413</v>
      </c>
      <c r="G198" s="52" t="s">
        <v>466</v>
      </c>
      <c r="H198" s="52" t="s">
        <v>424</v>
      </c>
    </row>
    <row r="199" spans="1:8" x14ac:dyDescent="0.25">
      <c r="A199" s="51">
        <v>248400446823</v>
      </c>
      <c r="B199" s="52" t="s">
        <v>3</v>
      </c>
      <c r="C199" s="52" t="s">
        <v>61</v>
      </c>
      <c r="D199" s="53" t="str">
        <f t="shared" si="3"/>
        <v>248400446823nbi-oe-preprodnotifw-pre</v>
      </c>
      <c r="E199" s="52" t="s">
        <v>394</v>
      </c>
      <c r="F199" s="52" t="s">
        <v>399</v>
      </c>
      <c r="G199" s="52" t="s">
        <v>476</v>
      </c>
      <c r="H199" s="52" t="s">
        <v>424</v>
      </c>
    </row>
    <row r="200" spans="1:8" x14ac:dyDescent="0.25">
      <c r="A200" s="51">
        <v>248400446823</v>
      </c>
      <c r="B200" s="52" t="s">
        <v>3</v>
      </c>
      <c r="C200" s="52" t="s">
        <v>95</v>
      </c>
      <c r="D200" s="53" t="str">
        <f t="shared" si="3"/>
        <v>248400446823nbi-oe-preprodoe</v>
      </c>
      <c r="E200" s="52" t="s">
        <v>394</v>
      </c>
      <c r="F200" s="52" t="s">
        <v>399</v>
      </c>
      <c r="G200" s="52" t="s">
        <v>477</v>
      </c>
      <c r="H200" s="52" t="s">
        <v>424</v>
      </c>
    </row>
    <row r="201" spans="1:8" x14ac:dyDescent="0.25">
      <c r="A201" s="51">
        <v>248400446823</v>
      </c>
      <c r="B201" s="52" t="s">
        <v>3</v>
      </c>
      <c r="C201" s="52" t="s">
        <v>71</v>
      </c>
      <c r="D201" s="53" t="str">
        <f t="shared" si="3"/>
        <v>248400446823nbi-oe-preprodoeds-pre</v>
      </c>
      <c r="E201" s="52" t="s">
        <v>394</v>
      </c>
      <c r="F201" s="52" t="s">
        <v>415</v>
      </c>
      <c r="G201" s="52" t="s">
        <v>456</v>
      </c>
      <c r="H201" s="52" t="s">
        <v>424</v>
      </c>
    </row>
    <row r="202" spans="1:8" x14ac:dyDescent="0.25">
      <c r="A202" s="51">
        <v>248400446823</v>
      </c>
      <c r="B202" s="52" t="s">
        <v>3</v>
      </c>
      <c r="C202" s="52" t="s">
        <v>129</v>
      </c>
      <c r="D202" s="53" t="str">
        <f t="shared" si="3"/>
        <v>248400446823nbi-oe-preprodoesupp-pre</v>
      </c>
      <c r="E202" s="52" t="s">
        <v>394</v>
      </c>
      <c r="F202" s="52" t="s">
        <v>414</v>
      </c>
      <c r="G202" s="52" t="s">
        <v>462</v>
      </c>
      <c r="H202" s="52" t="s">
        <v>424</v>
      </c>
    </row>
    <row r="203" spans="1:8" x14ac:dyDescent="0.25">
      <c r="A203" s="51">
        <v>248400446823</v>
      </c>
      <c r="B203" s="52" t="s">
        <v>3</v>
      </c>
      <c r="C203" s="52" t="s">
        <v>282</v>
      </c>
      <c r="D203" s="53" t="str">
        <f t="shared" si="3"/>
        <v>248400446823nbi-oe-preprodordertracker-pre</v>
      </c>
      <c r="E203" s="52" t="s">
        <v>394</v>
      </c>
      <c r="F203" s="52" t="s">
        <v>399</v>
      </c>
      <c r="G203" s="52" t="s">
        <v>467</v>
      </c>
      <c r="H203" s="52" t="s">
        <v>424</v>
      </c>
    </row>
    <row r="204" spans="1:8" x14ac:dyDescent="0.25">
      <c r="A204" s="51">
        <v>248400446823</v>
      </c>
      <c r="B204" s="52" t="s">
        <v>3</v>
      </c>
      <c r="C204" s="52" t="s">
        <v>194</v>
      </c>
      <c r="D204" s="53" t="str">
        <f t="shared" si="3"/>
        <v>248400446823nbi-oe-preprodpremdbpre</v>
      </c>
      <c r="E204" s="52" t="s">
        <v>394</v>
      </c>
      <c r="F204" s="52" t="s">
        <v>399</v>
      </c>
      <c r="G204" s="52" t="s">
        <v>478</v>
      </c>
      <c r="H204" s="52" t="s">
        <v>424</v>
      </c>
    </row>
    <row r="205" spans="1:8" x14ac:dyDescent="0.25">
      <c r="A205" s="51">
        <v>248400446823</v>
      </c>
      <c r="B205" s="52" t="s">
        <v>3</v>
      </c>
      <c r="C205" s="52" t="s">
        <v>53</v>
      </c>
      <c r="D205" s="53" t="str">
        <f t="shared" si="3"/>
        <v>248400446823nbi-oe-preprodpremdb-pre</v>
      </c>
      <c r="E205" s="52" t="s">
        <v>394</v>
      </c>
      <c r="F205" s="52" t="s">
        <v>399</v>
      </c>
      <c r="G205" s="52" t="s">
        <v>478</v>
      </c>
      <c r="H205" s="52" t="s">
        <v>424</v>
      </c>
    </row>
    <row r="206" spans="1:8" x14ac:dyDescent="0.25">
      <c r="A206" s="51">
        <v>248400446823</v>
      </c>
      <c r="B206" s="52" t="s">
        <v>3</v>
      </c>
      <c r="C206" s="52" t="s">
        <v>290</v>
      </c>
      <c r="D206" s="53" t="str">
        <f t="shared" si="3"/>
        <v>248400446823nbi-oe-preprodpreorderlocker-pre</v>
      </c>
      <c r="E206" s="52" t="s">
        <v>394</v>
      </c>
      <c r="F206" s="52" t="s">
        <v>399</v>
      </c>
      <c r="G206" s="52" t="s">
        <v>467</v>
      </c>
      <c r="H206" s="52" t="s">
        <v>424</v>
      </c>
    </row>
    <row r="207" spans="1:8" x14ac:dyDescent="0.25">
      <c r="A207" s="51">
        <v>248400446823</v>
      </c>
      <c r="B207" s="52" t="s">
        <v>3</v>
      </c>
      <c r="C207" s="52" t="s">
        <v>320</v>
      </c>
      <c r="D207" s="53" t="str">
        <f t="shared" si="3"/>
        <v>248400446823nbi-oe-preprodprovfw-pre</v>
      </c>
      <c r="E207" s="52" t="s">
        <v>394</v>
      </c>
      <c r="F207" s="52" t="s">
        <v>399</v>
      </c>
      <c r="G207" s="52" t="s">
        <v>467</v>
      </c>
      <c r="H207" s="52" t="s">
        <v>424</v>
      </c>
    </row>
    <row r="208" spans="1:8" x14ac:dyDescent="0.25">
      <c r="A208" s="51">
        <v>248400446823</v>
      </c>
      <c r="B208" s="52" t="s">
        <v>3</v>
      </c>
      <c r="C208" s="52" t="s">
        <v>139</v>
      </c>
      <c r="D208" s="53" t="str">
        <f t="shared" si="3"/>
        <v>248400446823nbi-oe-preprodpubprt-pre</v>
      </c>
      <c r="E208" s="52" t="s">
        <v>394</v>
      </c>
      <c r="F208" s="52" t="s">
        <v>416</v>
      </c>
      <c r="G208" s="52" t="s">
        <v>465</v>
      </c>
      <c r="H208" s="52" t="s">
        <v>424</v>
      </c>
    </row>
    <row r="209" spans="1:8" x14ac:dyDescent="0.25">
      <c r="A209" s="51">
        <v>248400446823</v>
      </c>
      <c r="B209" s="52" t="s">
        <v>3</v>
      </c>
      <c r="C209" s="52" t="s">
        <v>342</v>
      </c>
      <c r="D209" s="53" t="str">
        <f t="shared" si="3"/>
        <v>248400446823nbi-oe-preprodreasoncodemap-pre</v>
      </c>
      <c r="E209" s="52" t="s">
        <v>394</v>
      </c>
      <c r="F209" s="52" t="s">
        <v>399</v>
      </c>
      <c r="G209" s="52" t="s">
        <v>467</v>
      </c>
      <c r="H209" s="52" t="s">
        <v>424</v>
      </c>
    </row>
    <row r="210" spans="1:8" x14ac:dyDescent="0.25">
      <c r="A210" s="51">
        <v>248400446823</v>
      </c>
      <c r="B210" s="52" t="s">
        <v>3</v>
      </c>
      <c r="C210" s="52" t="s">
        <v>106</v>
      </c>
      <c r="D210" s="53" t="str">
        <f t="shared" si="3"/>
        <v>248400446823nbi-oe-preprodsecprt-pre</v>
      </c>
      <c r="E210" s="52" t="s">
        <v>394</v>
      </c>
      <c r="F210" s="52" t="s">
        <v>415</v>
      </c>
      <c r="G210" s="52" t="s">
        <v>457</v>
      </c>
      <c r="H210" s="52" t="s">
        <v>424</v>
      </c>
    </row>
    <row r="211" spans="1:8" x14ac:dyDescent="0.25">
      <c r="A211" s="51">
        <v>248400446823</v>
      </c>
      <c r="B211" s="52" t="s">
        <v>3</v>
      </c>
      <c r="C211" s="52" t="s">
        <v>171</v>
      </c>
      <c r="D211" s="53" t="str">
        <f t="shared" si="3"/>
        <v>248400446823nbi-oe-preprodsmllwld</v>
      </c>
      <c r="E211" s="52" t="s">
        <v>394</v>
      </c>
      <c r="F211" s="52" t="s">
        <v>399</v>
      </c>
      <c r="G211" s="52" t="s">
        <v>474</v>
      </c>
      <c r="H211" s="52" t="s">
        <v>424</v>
      </c>
    </row>
    <row r="212" spans="1:8" x14ac:dyDescent="0.25">
      <c r="A212" s="51">
        <v>248400446823</v>
      </c>
      <c r="B212" s="52" t="s">
        <v>3</v>
      </c>
      <c r="C212" s="52" t="s">
        <v>247</v>
      </c>
      <c r="D212" s="53" t="str">
        <f t="shared" si="3"/>
        <v>248400446823nbi-oe-preprodsmlwld.pre</v>
      </c>
      <c r="E212" s="52" t="s">
        <v>394</v>
      </c>
      <c r="F212" s="52" t="s">
        <v>399</v>
      </c>
      <c r="G212" s="52" t="s">
        <v>474</v>
      </c>
      <c r="H212" s="52" t="s">
        <v>424</v>
      </c>
    </row>
    <row r="213" spans="1:8" x14ac:dyDescent="0.25">
      <c r="A213" s="51">
        <v>248400446823</v>
      </c>
      <c r="B213" s="52" t="s">
        <v>3</v>
      </c>
      <c r="C213" s="52" t="s">
        <v>489</v>
      </c>
      <c r="D213" s="53" t="str">
        <f t="shared" si="3"/>
        <v>248400446823nbi-oe-preprodsmlwldabs-pre</v>
      </c>
      <c r="E213" s="52" t="s">
        <v>394</v>
      </c>
      <c r="F213" s="52" t="s">
        <v>399</v>
      </c>
      <c r="G213" s="52" t="s">
        <v>479</v>
      </c>
      <c r="H213" s="52" t="str">
        <f>RIGHT(D213,3)</f>
        <v>pre</v>
      </c>
    </row>
    <row r="214" spans="1:8" x14ac:dyDescent="0.25">
      <c r="A214" s="51">
        <v>248400446823</v>
      </c>
      <c r="B214" s="52" t="s">
        <v>3</v>
      </c>
      <c r="C214" s="52" t="s">
        <v>65</v>
      </c>
      <c r="D214" s="53" t="str">
        <f t="shared" si="3"/>
        <v>248400446823nbi-oe-preprodsmlwld-adm-pre</v>
      </c>
      <c r="E214" s="52" t="s">
        <v>394</v>
      </c>
      <c r="F214" s="52" t="s">
        <v>399</v>
      </c>
      <c r="G214" s="52" t="s">
        <v>474</v>
      </c>
      <c r="H214" s="52" t="s">
        <v>424</v>
      </c>
    </row>
    <row r="215" spans="1:8" x14ac:dyDescent="0.25">
      <c r="A215" s="51">
        <v>248400446823</v>
      </c>
      <c r="B215" s="52" t="s">
        <v>3</v>
      </c>
      <c r="C215" s="52" t="s">
        <v>238</v>
      </c>
      <c r="D215" s="53" t="str">
        <f t="shared" si="3"/>
        <v>248400446823nbi-oe-preprodsmlwldcallback-pre</v>
      </c>
      <c r="E215" s="52" t="s">
        <v>394</v>
      </c>
      <c r="F215" s="52" t="s">
        <v>399</v>
      </c>
      <c r="G215" s="52" t="s">
        <v>474</v>
      </c>
      <c r="H215" s="52" t="s">
        <v>424</v>
      </c>
    </row>
    <row r="216" spans="1:8" x14ac:dyDescent="0.25">
      <c r="A216" s="51">
        <v>248400446823</v>
      </c>
      <c r="B216" s="52" t="s">
        <v>3</v>
      </c>
      <c r="C216" s="52" t="s">
        <v>32</v>
      </c>
      <c r="D216" s="53" t="str">
        <f t="shared" si="3"/>
        <v>248400446823nbi-oe-preprodsmlwld-ioe</v>
      </c>
      <c r="E216" s="52" t="s">
        <v>394</v>
      </c>
      <c r="F216" s="52" t="s">
        <v>399</v>
      </c>
      <c r="G216" s="52" t="s">
        <v>474</v>
      </c>
      <c r="H216" s="52" t="str">
        <f>RIGHT(D216,3)</f>
        <v>ioe</v>
      </c>
    </row>
    <row r="217" spans="1:8" x14ac:dyDescent="0.25">
      <c r="A217" s="51">
        <v>248400446823</v>
      </c>
      <c r="B217" s="52" t="s">
        <v>3</v>
      </c>
      <c r="C217" s="52" t="s">
        <v>168</v>
      </c>
      <c r="D217" s="53" t="str">
        <f t="shared" si="3"/>
        <v>248400446823nbi-oe-preprodsmlwld-jmxtrans-pre</v>
      </c>
      <c r="E217" s="52" t="s">
        <v>394</v>
      </c>
      <c r="F217" s="52" t="s">
        <v>399</v>
      </c>
      <c r="G217" s="52" t="s">
        <v>474</v>
      </c>
      <c r="H217" s="52" t="s">
        <v>424</v>
      </c>
    </row>
    <row r="218" spans="1:8" x14ac:dyDescent="0.25">
      <c r="A218" s="51">
        <v>248400446823</v>
      </c>
      <c r="B218" s="52" t="s">
        <v>3</v>
      </c>
      <c r="C218" s="52" t="s">
        <v>25</v>
      </c>
      <c r="D218" s="53" t="str">
        <f t="shared" si="3"/>
        <v>248400446823nbi-oe-preprodsmlwld-prd</v>
      </c>
      <c r="E218" s="52" t="s">
        <v>394</v>
      </c>
      <c r="F218" s="52" t="s">
        <v>399</v>
      </c>
      <c r="G218" s="52" t="s">
        <v>474</v>
      </c>
      <c r="H218" s="52" t="s">
        <v>66</v>
      </c>
    </row>
    <row r="219" spans="1:8" x14ac:dyDescent="0.25">
      <c r="A219" s="51">
        <v>248400446823</v>
      </c>
      <c r="B219" s="52" t="s">
        <v>3</v>
      </c>
      <c r="C219" s="52" t="s">
        <v>29</v>
      </c>
      <c r="D219" s="53" t="str">
        <f t="shared" si="3"/>
        <v>248400446823nbi-oe-preprodsmlwld-pre</v>
      </c>
      <c r="E219" s="52" t="s">
        <v>394</v>
      </c>
      <c r="F219" s="52" t="s">
        <v>399</v>
      </c>
      <c r="G219" s="52" t="s">
        <v>474</v>
      </c>
      <c r="H219" s="52" t="s">
        <v>424</v>
      </c>
    </row>
    <row r="220" spans="1:8" x14ac:dyDescent="0.25">
      <c r="A220" s="51">
        <v>248400446823</v>
      </c>
      <c r="B220" s="52" t="s">
        <v>3</v>
      </c>
      <c r="C220" s="52" t="s">
        <v>134</v>
      </c>
      <c r="D220" s="53" t="str">
        <f t="shared" si="3"/>
        <v>248400446823nbi-oe-preprodsmlwrld-pre</v>
      </c>
      <c r="E220" s="52" t="s">
        <v>394</v>
      </c>
      <c r="F220" s="52" t="s">
        <v>399</v>
      </c>
      <c r="G220" s="52" t="s">
        <v>474</v>
      </c>
      <c r="H220" s="52" t="s">
        <v>424</v>
      </c>
    </row>
    <row r="221" spans="1:8" x14ac:dyDescent="0.25">
      <c r="A221" s="51">
        <v>248400446823</v>
      </c>
      <c r="B221" s="52" t="s">
        <v>3</v>
      </c>
      <c r="C221" s="52" t="s">
        <v>217</v>
      </c>
      <c r="D221" s="53" t="str">
        <f t="shared" si="3"/>
        <v>248400446823nbi-oe-preprodsmwrld-pre</v>
      </c>
      <c r="E221" s="52" t="s">
        <v>394</v>
      </c>
      <c r="F221" s="52" t="s">
        <v>399</v>
      </c>
      <c r="G221" s="52" t="s">
        <v>474</v>
      </c>
      <c r="H221" s="52" t="s">
        <v>424</v>
      </c>
    </row>
    <row r="222" spans="1:8" x14ac:dyDescent="0.25">
      <c r="A222" s="51">
        <v>248400446823</v>
      </c>
      <c r="B222" s="52" t="s">
        <v>3</v>
      </c>
      <c r="C222" s="52" t="s">
        <v>226</v>
      </c>
      <c r="D222" s="53" t="str">
        <f t="shared" si="3"/>
        <v>248400446823nbi-oe-preprodsnplgcpre</v>
      </c>
      <c r="E222" s="52" t="s">
        <v>394</v>
      </c>
      <c r="F222" s="52" t="s">
        <v>399</v>
      </c>
      <c r="G222" s="52" t="s">
        <v>480</v>
      </c>
      <c r="H222" s="52" t="s">
        <v>424</v>
      </c>
    </row>
    <row r="223" spans="1:8" x14ac:dyDescent="0.25">
      <c r="A223" s="51">
        <v>248400446823</v>
      </c>
      <c r="B223" s="52" t="s">
        <v>3</v>
      </c>
      <c r="C223" s="52" t="s">
        <v>45</v>
      </c>
      <c r="D223" s="53" t="str">
        <f t="shared" si="3"/>
        <v>248400446823nbi-oe-preprodsnplgc-pre</v>
      </c>
      <c r="E223" s="52" t="s">
        <v>394</v>
      </c>
      <c r="F223" s="52" t="s">
        <v>399</v>
      </c>
      <c r="G223" s="52" t="s">
        <v>480</v>
      </c>
      <c r="H223" s="52" t="s">
        <v>424</v>
      </c>
    </row>
    <row r="224" spans="1:8" x14ac:dyDescent="0.25">
      <c r="A224" s="51">
        <v>248400446823</v>
      </c>
      <c r="B224" s="52" t="s">
        <v>3</v>
      </c>
      <c r="C224" s="52" t="s">
        <v>56</v>
      </c>
      <c r="D224" s="53" t="str">
        <f t="shared" si="3"/>
        <v>248400446823nbi-oe-preprodspport-pre</v>
      </c>
      <c r="E224" s="52" t="s">
        <v>394</v>
      </c>
      <c r="F224" s="52" t="s">
        <v>399</v>
      </c>
      <c r="G224" s="52" t="s">
        <v>481</v>
      </c>
      <c r="H224" s="52" t="s">
        <v>424</v>
      </c>
    </row>
    <row r="225" spans="1:8" x14ac:dyDescent="0.25">
      <c r="A225" s="51">
        <v>248400446823</v>
      </c>
      <c r="B225" s="52" t="s">
        <v>3</v>
      </c>
      <c r="C225" s="52" t="s">
        <v>52</v>
      </c>
      <c r="D225" s="53" t="str">
        <f t="shared" si="3"/>
        <v>248400446823nbi-oe-preprodtstmgt-dev</v>
      </c>
      <c r="E225" s="52" t="s">
        <v>394</v>
      </c>
      <c r="F225" s="52" t="s">
        <v>399</v>
      </c>
      <c r="G225" s="52" t="s">
        <v>468</v>
      </c>
      <c r="H225" s="52" t="s">
        <v>424</v>
      </c>
    </row>
    <row r="226" spans="1:8" x14ac:dyDescent="0.25">
      <c r="A226" s="51">
        <v>248400446823</v>
      </c>
      <c r="B226" s="52" t="s">
        <v>3</v>
      </c>
      <c r="C226" s="52" t="s">
        <v>64</v>
      </c>
      <c r="D226" s="53" t="str">
        <f t="shared" si="3"/>
        <v>248400446823nbi-oe-preprodtstmgt-pre</v>
      </c>
      <c r="E226" s="52" t="s">
        <v>394</v>
      </c>
      <c r="F226" s="52" t="s">
        <v>399</v>
      </c>
      <c r="G226" s="52" t="s">
        <v>468</v>
      </c>
      <c r="H226" s="52" t="s">
        <v>424</v>
      </c>
    </row>
    <row r="227" spans="1:8" x14ac:dyDescent="0.25">
      <c r="A227" s="51">
        <v>248400446823</v>
      </c>
      <c r="B227" s="52" t="s">
        <v>3</v>
      </c>
      <c r="C227" s="52" t="s">
        <v>132</v>
      </c>
      <c r="D227" s="53" t="str">
        <f t="shared" si="3"/>
        <v>248400446823nbi-oe-preprodtstmgt-shr</v>
      </c>
      <c r="E227" s="52" t="s">
        <v>394</v>
      </c>
      <c r="F227" s="52" t="s">
        <v>399</v>
      </c>
      <c r="G227" s="52" t="s">
        <v>468</v>
      </c>
      <c r="H227" s="52" t="s">
        <v>424</v>
      </c>
    </row>
    <row r="228" spans="1:8" x14ac:dyDescent="0.25">
      <c r="A228" s="51">
        <v>248400446823</v>
      </c>
      <c r="B228" s="52" t="s">
        <v>3</v>
      </c>
      <c r="C228" s="52" t="s">
        <v>322</v>
      </c>
      <c r="D228" s="53" t="str">
        <f t="shared" si="3"/>
        <v>248400446823nbi-oe-preprodwebint-pre</v>
      </c>
      <c r="E228" s="52" t="s">
        <v>394</v>
      </c>
      <c r="F228" s="52" t="s">
        <v>399</v>
      </c>
      <c r="G228" s="52" t="s">
        <v>468</v>
      </c>
      <c r="H228" s="52" t="s">
        <v>424</v>
      </c>
    </row>
    <row r="229" spans="1:8" x14ac:dyDescent="0.25">
      <c r="A229" s="51">
        <v>248400446823</v>
      </c>
      <c r="B229" s="52" t="s">
        <v>3</v>
      </c>
      <c r="C229" s="52" t="s">
        <v>312</v>
      </c>
      <c r="D229" s="53" t="str">
        <f t="shared" si="3"/>
        <v>248400446823nbi-oe-preprodworkingdays-pre</v>
      </c>
      <c r="E229" s="52" t="s">
        <v>394</v>
      </c>
      <c r="F229" s="52" t="s">
        <v>399</v>
      </c>
      <c r="G229" s="52" t="s">
        <v>467</v>
      </c>
      <c r="H229" s="52" t="s">
        <v>424</v>
      </c>
    </row>
    <row r="230" spans="1:8" x14ac:dyDescent="0.25">
      <c r="A230" s="51">
        <v>269245834293</v>
      </c>
      <c r="B230" s="52" t="s">
        <v>17</v>
      </c>
      <c r="C230" s="52" t="s">
        <v>24</v>
      </c>
      <c r="D230" s="53" t="str">
        <f t="shared" si="3"/>
        <v>269245834293nbi-sandbox-dataanalyticsNo Tagkey: appenv</v>
      </c>
      <c r="E230" s="52" t="s">
        <v>394</v>
      </c>
      <c r="F230" s="52" t="s">
        <v>397</v>
      </c>
      <c r="G230" s="52" t="s">
        <v>455</v>
      </c>
      <c r="H230" s="52" t="s">
        <v>412</v>
      </c>
    </row>
    <row r="231" spans="1:8" x14ac:dyDescent="0.25">
      <c r="A231" s="51">
        <v>272152101230</v>
      </c>
      <c r="B231" s="52" t="s">
        <v>8</v>
      </c>
      <c r="C231" s="52" t="s">
        <v>369</v>
      </c>
      <c r="D231" s="53" t="str">
        <f t="shared" si="3"/>
        <v>272152101230nbi-oe-lznappclient-api-lzn</v>
      </c>
      <c r="E231" s="52" t="s">
        <v>394</v>
      </c>
      <c r="F231" s="52" t="s">
        <v>399</v>
      </c>
      <c r="G231" s="52" t="s">
        <v>467</v>
      </c>
      <c r="H231" s="52" t="s">
        <v>422</v>
      </c>
    </row>
    <row r="232" spans="1:8" x14ac:dyDescent="0.25">
      <c r="A232" s="51">
        <v>272152101230</v>
      </c>
      <c r="B232" s="52" t="s">
        <v>8</v>
      </c>
      <c r="C232" s="52" t="s">
        <v>367</v>
      </c>
      <c r="D232" s="53" t="str">
        <f t="shared" si="3"/>
        <v>272152101230nbi-oe-lznapp-shared-lzn</v>
      </c>
      <c r="E232" s="52" t="s">
        <v>394</v>
      </c>
      <c r="F232" s="52" t="s">
        <v>399</v>
      </c>
      <c r="G232" s="52" t="s">
        <v>467</v>
      </c>
      <c r="H232" s="52" t="s">
        <v>422</v>
      </c>
    </row>
    <row r="233" spans="1:8" x14ac:dyDescent="0.25">
      <c r="A233" s="51">
        <v>272152101230</v>
      </c>
      <c r="B233" s="52" t="s">
        <v>8</v>
      </c>
      <c r="C233" s="52" t="s">
        <v>206</v>
      </c>
      <c r="D233" s="53" t="str">
        <f t="shared" si="3"/>
        <v>272152101230nbi-oe-lznbackups-lzn</v>
      </c>
      <c r="E233" s="52" t="s">
        <v>394</v>
      </c>
      <c r="F233" s="52" t="s">
        <v>400</v>
      </c>
      <c r="G233" s="52" t="s">
        <v>464</v>
      </c>
      <c r="H233" s="52" t="s">
        <v>422</v>
      </c>
    </row>
    <row r="234" spans="1:8" x14ac:dyDescent="0.25">
      <c r="A234" s="51">
        <v>272152101230</v>
      </c>
      <c r="B234" s="52" t="s">
        <v>8</v>
      </c>
      <c r="C234" s="52" t="s">
        <v>182</v>
      </c>
      <c r="D234" s="53" t="str">
        <f t="shared" si="3"/>
        <v>272152101230nbi-oe-lznccb-adptr-lzn</v>
      </c>
      <c r="E234" s="52" t="s">
        <v>394</v>
      </c>
      <c r="F234" s="52" t="s">
        <v>399</v>
      </c>
      <c r="G234" s="52" t="s">
        <v>472</v>
      </c>
      <c r="H234" s="52" t="s">
        <v>422</v>
      </c>
    </row>
    <row r="235" spans="1:8" x14ac:dyDescent="0.25">
      <c r="A235" s="51">
        <v>272152101230</v>
      </c>
      <c r="B235" s="52" t="s">
        <v>8</v>
      </c>
      <c r="C235" s="52" t="s">
        <v>94</v>
      </c>
      <c r="D235" s="53" t="str">
        <f t="shared" si="3"/>
        <v>272152101230nbi-oe-lznccb-lzn</v>
      </c>
      <c r="E235" s="52" t="s">
        <v>394</v>
      </c>
      <c r="F235" s="52" t="s">
        <v>399</v>
      </c>
      <c r="G235" s="52" t="s">
        <v>471</v>
      </c>
      <c r="H235" s="52" t="s">
        <v>422</v>
      </c>
    </row>
    <row r="236" spans="1:8" x14ac:dyDescent="0.25">
      <c r="A236" s="51">
        <v>272152101230</v>
      </c>
      <c r="B236" s="52" t="s">
        <v>8</v>
      </c>
      <c r="C236" s="52" t="s">
        <v>353</v>
      </c>
      <c r="D236" s="53" t="str">
        <f t="shared" si="3"/>
        <v>272152101230nbi-oe-lzndlqarchive-lzn</v>
      </c>
      <c r="E236" s="52" t="s">
        <v>394</v>
      </c>
      <c r="F236" s="52" t="s">
        <v>399</v>
      </c>
      <c r="G236" s="52" t="s">
        <v>467</v>
      </c>
      <c r="H236" s="52" t="s">
        <v>422</v>
      </c>
    </row>
    <row r="237" spans="1:8" x14ac:dyDescent="0.25">
      <c r="A237" s="51">
        <v>272152101230</v>
      </c>
      <c r="B237" s="52" t="s">
        <v>8</v>
      </c>
      <c r="C237" s="52" t="s">
        <v>27</v>
      </c>
      <c r="D237" s="53" t="str">
        <f t="shared" si="3"/>
        <v>272152101230nbi-oe-lznhsting-shr</v>
      </c>
      <c r="E237" s="52" t="s">
        <v>394</v>
      </c>
      <c r="F237" s="52" t="s">
        <v>400</v>
      </c>
      <c r="G237" s="52" t="s">
        <v>463</v>
      </c>
      <c r="H237" s="52" t="s">
        <v>425</v>
      </c>
    </row>
    <row r="238" spans="1:8" x14ac:dyDescent="0.25">
      <c r="A238" s="51">
        <v>272152101230</v>
      </c>
      <c r="B238" s="52" t="s">
        <v>8</v>
      </c>
      <c r="C238" s="52" t="s">
        <v>281</v>
      </c>
      <c r="D238" s="53" t="str">
        <f t="shared" si="3"/>
        <v>272152101230nbi-oe-lznhsting-shr-lzn</v>
      </c>
      <c r="E238" s="52" t="s">
        <v>394</v>
      </c>
      <c r="F238" s="52" t="s">
        <v>400</v>
      </c>
      <c r="G238" s="52" t="s">
        <v>463</v>
      </c>
      <c r="H238" s="52" t="s">
        <v>422</v>
      </c>
    </row>
    <row r="239" spans="1:8" x14ac:dyDescent="0.25">
      <c r="A239" s="51">
        <v>272152101230</v>
      </c>
      <c r="B239" s="52" t="s">
        <v>8</v>
      </c>
      <c r="C239" s="52" t="s">
        <v>389</v>
      </c>
      <c r="D239" s="53" t="str">
        <f t="shared" si="3"/>
        <v>272152101230nbi-oe-lznlineregister-lzn</v>
      </c>
      <c r="E239" s="52" t="s">
        <v>394</v>
      </c>
      <c r="F239" s="52" t="s">
        <v>399</v>
      </c>
      <c r="G239" s="52" t="s">
        <v>467</v>
      </c>
      <c r="H239" s="52" t="s">
        <v>422</v>
      </c>
    </row>
    <row r="240" spans="1:8" x14ac:dyDescent="0.25">
      <c r="A240" s="51">
        <v>272152101230</v>
      </c>
      <c r="B240" s="52" t="s">
        <v>8</v>
      </c>
      <c r="C240" s="52" t="s">
        <v>269</v>
      </c>
      <c r="D240" s="53" t="str">
        <f t="shared" si="3"/>
        <v>272152101230nbi-oe-lznlineth-lzn</v>
      </c>
      <c r="E240" s="52" t="s">
        <v>394</v>
      </c>
      <c r="F240" s="52" t="s">
        <v>399</v>
      </c>
      <c r="G240" s="52" t="s">
        <v>467</v>
      </c>
      <c r="H240" s="52" t="s">
        <v>422</v>
      </c>
    </row>
    <row r="241" spans="1:8" x14ac:dyDescent="0.25">
      <c r="A241" s="51">
        <v>272152101230</v>
      </c>
      <c r="B241" s="52" t="s">
        <v>8</v>
      </c>
      <c r="C241" s="52" t="s">
        <v>213</v>
      </c>
      <c r="D241" s="53" t="str">
        <f t="shared" si="3"/>
        <v>272152101230nbi-oe-lznmgdsvc-lzn</v>
      </c>
      <c r="E241" s="52" t="s">
        <v>394</v>
      </c>
      <c r="F241" s="52" t="s">
        <v>399</v>
      </c>
      <c r="G241" s="52" t="s">
        <v>477</v>
      </c>
      <c r="H241" s="52" t="s">
        <v>422</v>
      </c>
    </row>
    <row r="242" spans="1:8" x14ac:dyDescent="0.25">
      <c r="A242" s="51">
        <v>272152101230</v>
      </c>
      <c r="B242" s="52" t="s">
        <v>8</v>
      </c>
      <c r="C242" s="52" t="s">
        <v>328</v>
      </c>
      <c r="D242" s="53" t="str">
        <f t="shared" si="3"/>
        <v>272152101230nbi-oe-lznmtls-lzn</v>
      </c>
      <c r="E242" s="52" t="s">
        <v>394</v>
      </c>
      <c r="F242" s="52" t="s">
        <v>399</v>
      </c>
      <c r="G242" s="52" t="s">
        <v>473</v>
      </c>
      <c r="H242" s="52" t="s">
        <v>422</v>
      </c>
    </row>
    <row r="243" spans="1:8" x14ac:dyDescent="0.25">
      <c r="A243" s="51">
        <v>272152101230</v>
      </c>
      <c r="B243" s="52" t="s">
        <v>8</v>
      </c>
      <c r="C243" s="52" t="s">
        <v>24</v>
      </c>
      <c r="D243" s="53" t="str">
        <f t="shared" si="3"/>
        <v>272152101230nbi-oe-lznNo Tagkey: appenv</v>
      </c>
      <c r="E243" s="52" t="s">
        <v>394</v>
      </c>
      <c r="F243" s="52" t="s">
        <v>399</v>
      </c>
      <c r="G243" s="52" t="s">
        <v>477</v>
      </c>
      <c r="H243" s="52" t="s">
        <v>422</v>
      </c>
    </row>
    <row r="244" spans="1:8" x14ac:dyDescent="0.25">
      <c r="A244" s="51">
        <v>272152101230</v>
      </c>
      <c r="B244" s="52" t="s">
        <v>8</v>
      </c>
      <c r="C244" s="52" t="s">
        <v>148</v>
      </c>
      <c r="D244" s="53" t="str">
        <f t="shared" si="3"/>
        <v>272152101230nbi-oe-lznnokialb-lzn</v>
      </c>
      <c r="E244" s="52" t="s">
        <v>394</v>
      </c>
      <c r="F244" s="52" t="s">
        <v>413</v>
      </c>
      <c r="G244" s="52" t="s">
        <v>466</v>
      </c>
      <c r="H244" s="52" t="s">
        <v>422</v>
      </c>
    </row>
    <row r="245" spans="1:8" x14ac:dyDescent="0.25">
      <c r="A245" s="51">
        <v>272152101230</v>
      </c>
      <c r="B245" s="52" t="s">
        <v>8</v>
      </c>
      <c r="C245" s="52" t="s">
        <v>105</v>
      </c>
      <c r="D245" s="53" t="str">
        <f t="shared" si="3"/>
        <v>272152101230nbi-oe-lznnotifw-lzn</v>
      </c>
      <c r="E245" s="52" t="s">
        <v>394</v>
      </c>
      <c r="F245" s="52" t="s">
        <v>399</v>
      </c>
      <c r="G245" s="52" t="s">
        <v>476</v>
      </c>
      <c r="H245" s="52" t="s">
        <v>422</v>
      </c>
    </row>
    <row r="246" spans="1:8" x14ac:dyDescent="0.25">
      <c r="A246" s="51">
        <v>272152101230</v>
      </c>
      <c r="B246" s="52" t="s">
        <v>8</v>
      </c>
      <c r="C246" s="52" t="s">
        <v>75</v>
      </c>
      <c r="D246" s="53" t="str">
        <f t="shared" si="3"/>
        <v>272152101230nbi-oe-lznoeds-lzn</v>
      </c>
      <c r="E246" s="52" t="s">
        <v>394</v>
      </c>
      <c r="F246" s="52" t="s">
        <v>415</v>
      </c>
      <c r="G246" s="52" t="s">
        <v>456</v>
      </c>
      <c r="H246" s="52" t="s">
        <v>422</v>
      </c>
    </row>
    <row r="247" spans="1:8" x14ac:dyDescent="0.25">
      <c r="A247" s="51">
        <v>272152101230</v>
      </c>
      <c r="B247" s="52" t="s">
        <v>8</v>
      </c>
      <c r="C247" s="52" t="s">
        <v>390</v>
      </c>
      <c r="D247" s="53" t="str">
        <f t="shared" si="3"/>
        <v>272152101230nbi-oe-lznordertracker-lzn</v>
      </c>
      <c r="E247" s="52" t="s">
        <v>394</v>
      </c>
      <c r="F247" s="52" t="s">
        <v>399</v>
      </c>
      <c r="G247" s="52" t="s">
        <v>467</v>
      </c>
      <c r="H247" s="52" t="s">
        <v>422</v>
      </c>
    </row>
    <row r="248" spans="1:8" x14ac:dyDescent="0.25">
      <c r="A248" s="51">
        <v>272152101230</v>
      </c>
      <c r="B248" s="52" t="s">
        <v>8</v>
      </c>
      <c r="C248" s="52" t="s">
        <v>199</v>
      </c>
      <c r="D248" s="53" t="str">
        <f t="shared" si="3"/>
        <v>272152101230nbi-oe-lznpremdblzn</v>
      </c>
      <c r="E248" s="52" t="s">
        <v>394</v>
      </c>
      <c r="F248" s="52" t="s">
        <v>399</v>
      </c>
      <c r="G248" s="52" t="s">
        <v>478</v>
      </c>
      <c r="H248" s="52" t="s">
        <v>422</v>
      </c>
    </row>
    <row r="249" spans="1:8" x14ac:dyDescent="0.25">
      <c r="A249" s="51">
        <v>272152101230</v>
      </c>
      <c r="B249" s="52" t="s">
        <v>8</v>
      </c>
      <c r="C249" s="52" t="s">
        <v>133</v>
      </c>
      <c r="D249" s="53" t="str">
        <f t="shared" si="3"/>
        <v>272152101230nbi-oe-lznpremdb-lzn</v>
      </c>
      <c r="E249" s="52" t="s">
        <v>394</v>
      </c>
      <c r="F249" s="52" t="s">
        <v>399</v>
      </c>
      <c r="G249" s="52" t="s">
        <v>478</v>
      </c>
      <c r="H249" s="52" t="s">
        <v>422</v>
      </c>
    </row>
    <row r="250" spans="1:8" x14ac:dyDescent="0.25">
      <c r="A250" s="51">
        <v>272152101230</v>
      </c>
      <c r="B250" s="52" t="s">
        <v>8</v>
      </c>
      <c r="C250" s="52" t="s">
        <v>391</v>
      </c>
      <c r="D250" s="53" t="str">
        <f t="shared" si="3"/>
        <v>272152101230nbi-oe-lznpreorderlocker-lzn</v>
      </c>
      <c r="E250" s="52" t="s">
        <v>394</v>
      </c>
      <c r="F250" s="52" t="s">
        <v>399</v>
      </c>
      <c r="G250" s="52" t="s">
        <v>467</v>
      </c>
      <c r="H250" s="52" t="s">
        <v>422</v>
      </c>
    </row>
    <row r="251" spans="1:8" x14ac:dyDescent="0.25">
      <c r="A251" s="51">
        <v>272152101230</v>
      </c>
      <c r="B251" s="52" t="s">
        <v>8</v>
      </c>
      <c r="C251" s="52" t="s">
        <v>384</v>
      </c>
      <c r="D251" s="53" t="str">
        <f t="shared" si="3"/>
        <v>272152101230nbi-oe-lznprovfw-lzn</v>
      </c>
      <c r="E251" s="52" t="s">
        <v>394</v>
      </c>
      <c r="F251" s="52" t="s">
        <v>399</v>
      </c>
      <c r="G251" s="52" t="s">
        <v>467</v>
      </c>
      <c r="H251" s="52" t="s">
        <v>422</v>
      </c>
    </row>
    <row r="252" spans="1:8" x14ac:dyDescent="0.25">
      <c r="A252" s="51">
        <v>272152101230</v>
      </c>
      <c r="B252" s="52" t="s">
        <v>8</v>
      </c>
      <c r="C252" s="52" t="s">
        <v>158</v>
      </c>
      <c r="D252" s="53" t="str">
        <f t="shared" si="3"/>
        <v>272152101230nbi-oe-lznpubprt-lzn</v>
      </c>
      <c r="E252" s="52" t="s">
        <v>394</v>
      </c>
      <c r="F252" s="52" t="s">
        <v>416</v>
      </c>
      <c r="G252" s="52" t="s">
        <v>465</v>
      </c>
      <c r="H252" s="52" t="s">
        <v>422</v>
      </c>
    </row>
    <row r="253" spans="1:8" x14ac:dyDescent="0.25">
      <c r="A253" s="51">
        <v>272152101230</v>
      </c>
      <c r="B253" s="52" t="s">
        <v>8</v>
      </c>
      <c r="C253" s="52" t="s">
        <v>357</v>
      </c>
      <c r="D253" s="53" t="str">
        <f t="shared" si="3"/>
        <v>272152101230nbi-oe-lznreasoncodemap-lzn</v>
      </c>
      <c r="E253" s="52" t="s">
        <v>394</v>
      </c>
      <c r="F253" s="52" t="s">
        <v>399</v>
      </c>
      <c r="G253" s="52" t="s">
        <v>467</v>
      </c>
      <c r="H253" s="52" t="s">
        <v>422</v>
      </c>
    </row>
    <row r="254" spans="1:8" x14ac:dyDescent="0.25">
      <c r="A254" s="51">
        <v>272152101230</v>
      </c>
      <c r="B254" s="52" t="s">
        <v>8</v>
      </c>
      <c r="C254" s="52" t="s">
        <v>110</v>
      </c>
      <c r="D254" s="53" t="str">
        <f t="shared" si="3"/>
        <v>272152101230nbi-oe-lznsecprt-lzn</v>
      </c>
      <c r="E254" s="52" t="s">
        <v>394</v>
      </c>
      <c r="F254" s="52" t="s">
        <v>415</v>
      </c>
      <c r="G254" s="52" t="s">
        <v>457</v>
      </c>
      <c r="H254" s="52" t="s">
        <v>422</v>
      </c>
    </row>
    <row r="255" spans="1:8" x14ac:dyDescent="0.25">
      <c r="A255" s="51">
        <v>272152101230</v>
      </c>
      <c r="B255" s="52" t="s">
        <v>8</v>
      </c>
      <c r="C255" s="52" t="s">
        <v>120</v>
      </c>
      <c r="D255" s="53" t="str">
        <f t="shared" si="3"/>
        <v>272152101230nbi-oe-lznsmlwld-adm-lzn</v>
      </c>
      <c r="E255" s="52" t="s">
        <v>394</v>
      </c>
      <c r="F255" s="52" t="s">
        <v>399</v>
      </c>
      <c r="G255" s="52" t="s">
        <v>474</v>
      </c>
      <c r="H255" s="52" t="s">
        <v>422</v>
      </c>
    </row>
    <row r="256" spans="1:8" x14ac:dyDescent="0.25">
      <c r="A256" s="51">
        <v>272152101230</v>
      </c>
      <c r="B256" s="52" t="s">
        <v>8</v>
      </c>
      <c r="C256" s="52" t="s">
        <v>260</v>
      </c>
      <c r="D256" s="53" t="str">
        <f t="shared" si="3"/>
        <v>272152101230nbi-oe-lznsmlwld-app</v>
      </c>
      <c r="E256" s="52" t="s">
        <v>394</v>
      </c>
      <c r="F256" s="52" t="s">
        <v>399</v>
      </c>
      <c r="G256" s="52" t="s">
        <v>474</v>
      </c>
      <c r="H256" s="52" t="s">
        <v>422</v>
      </c>
    </row>
    <row r="257" spans="1:8" x14ac:dyDescent="0.25">
      <c r="A257" s="51">
        <v>272152101230</v>
      </c>
      <c r="B257" s="52" t="s">
        <v>8</v>
      </c>
      <c r="C257" s="52" t="s">
        <v>235</v>
      </c>
      <c r="D257" s="53" t="str">
        <f t="shared" si="3"/>
        <v>272152101230nbi-oe-lznsmlwldcallback-lzn</v>
      </c>
      <c r="E257" s="52" t="s">
        <v>394</v>
      </c>
      <c r="F257" s="52" t="s">
        <v>399</v>
      </c>
      <c r="G257" s="52" t="s">
        <v>474</v>
      </c>
      <c r="H257" s="52" t="s">
        <v>422</v>
      </c>
    </row>
    <row r="258" spans="1:8" x14ac:dyDescent="0.25">
      <c r="A258" s="51">
        <v>272152101230</v>
      </c>
      <c r="B258" s="52" t="s">
        <v>8</v>
      </c>
      <c r="C258" s="52" t="s">
        <v>32</v>
      </c>
      <c r="D258" s="53" t="str">
        <f t="shared" ref="D258:D321" si="4">_xlfn.CONCAT(A258,B258,C258)</f>
        <v>272152101230nbi-oe-lznsmlwld-ioe</v>
      </c>
      <c r="E258" s="52" t="s">
        <v>394</v>
      </c>
      <c r="F258" s="52" t="s">
        <v>399</v>
      </c>
      <c r="G258" s="52" t="s">
        <v>474</v>
      </c>
      <c r="H258" s="52" t="s">
        <v>422</v>
      </c>
    </row>
    <row r="259" spans="1:8" x14ac:dyDescent="0.25">
      <c r="A259" s="51">
        <v>272152101230</v>
      </c>
      <c r="B259" s="52" t="s">
        <v>8</v>
      </c>
      <c r="C259" s="52" t="s">
        <v>44</v>
      </c>
      <c r="D259" s="53" t="str">
        <f t="shared" si="4"/>
        <v>272152101230nbi-oe-lznsmlwld-lzn</v>
      </c>
      <c r="E259" s="52" t="s">
        <v>394</v>
      </c>
      <c r="F259" s="52" t="s">
        <v>399</v>
      </c>
      <c r="G259" s="52" t="s">
        <v>474</v>
      </c>
      <c r="H259" s="52" t="s">
        <v>422</v>
      </c>
    </row>
    <row r="260" spans="1:8" x14ac:dyDescent="0.25">
      <c r="A260" s="51">
        <v>272152101230</v>
      </c>
      <c r="B260" s="52" t="s">
        <v>8</v>
      </c>
      <c r="C260" s="52" t="s">
        <v>170</v>
      </c>
      <c r="D260" s="53" t="str">
        <f t="shared" si="4"/>
        <v>272152101230nbi-oe-lznsmlwrld-lzn</v>
      </c>
      <c r="E260" s="52" t="s">
        <v>394</v>
      </c>
      <c r="F260" s="52" t="s">
        <v>399</v>
      </c>
      <c r="G260" s="52" t="s">
        <v>474</v>
      </c>
      <c r="H260" s="52" t="s">
        <v>422</v>
      </c>
    </row>
    <row r="261" spans="1:8" x14ac:dyDescent="0.25">
      <c r="A261" s="51">
        <v>272152101230</v>
      </c>
      <c r="B261" s="52" t="s">
        <v>8</v>
      </c>
      <c r="C261" s="52" t="s">
        <v>230</v>
      </c>
      <c r="D261" s="53" t="str">
        <f t="shared" si="4"/>
        <v>272152101230nbi-oe-lznsnplgclzn</v>
      </c>
      <c r="E261" s="52" t="s">
        <v>394</v>
      </c>
      <c r="F261" s="52" t="s">
        <v>399</v>
      </c>
      <c r="G261" s="52" t="s">
        <v>480</v>
      </c>
      <c r="H261" s="52" t="s">
        <v>422</v>
      </c>
    </row>
    <row r="262" spans="1:8" x14ac:dyDescent="0.25">
      <c r="A262" s="51">
        <v>272152101230</v>
      </c>
      <c r="B262" s="52" t="s">
        <v>8</v>
      </c>
      <c r="C262" s="52" t="s">
        <v>162</v>
      </c>
      <c r="D262" s="53" t="str">
        <f t="shared" si="4"/>
        <v>272152101230nbi-oe-lznsnplgc-lzn</v>
      </c>
      <c r="E262" s="52" t="s">
        <v>394</v>
      </c>
      <c r="F262" s="52" t="s">
        <v>399</v>
      </c>
      <c r="G262" s="52" t="s">
        <v>480</v>
      </c>
      <c r="H262" s="52" t="s">
        <v>422</v>
      </c>
    </row>
    <row r="263" spans="1:8" x14ac:dyDescent="0.25">
      <c r="A263" s="51">
        <v>272152101230</v>
      </c>
      <c r="B263" s="52" t="s">
        <v>8</v>
      </c>
      <c r="C263" s="52" t="s">
        <v>116</v>
      </c>
      <c r="D263" s="53" t="str">
        <f t="shared" si="4"/>
        <v>272152101230nbi-oe-lznspport-lzn</v>
      </c>
      <c r="E263" s="52" t="s">
        <v>394</v>
      </c>
      <c r="F263" s="52" t="s">
        <v>399</v>
      </c>
      <c r="G263" s="52" t="s">
        <v>481</v>
      </c>
      <c r="H263" s="52" t="s">
        <v>422</v>
      </c>
    </row>
    <row r="264" spans="1:8" x14ac:dyDescent="0.25">
      <c r="A264" s="51">
        <v>272152101230</v>
      </c>
      <c r="B264" s="52" t="s">
        <v>8</v>
      </c>
      <c r="C264" s="52" t="s">
        <v>101</v>
      </c>
      <c r="D264" s="53" t="str">
        <f t="shared" si="4"/>
        <v>272152101230nbi-oe-lzntstmgt-lzn</v>
      </c>
      <c r="E264" s="52" t="s">
        <v>394</v>
      </c>
      <c r="F264" s="52" t="s">
        <v>399</v>
      </c>
      <c r="G264" s="52" t="s">
        <v>468</v>
      </c>
      <c r="H264" s="52" t="s">
        <v>422</v>
      </c>
    </row>
    <row r="265" spans="1:8" x14ac:dyDescent="0.25">
      <c r="A265" s="51">
        <v>272152101230</v>
      </c>
      <c r="B265" s="52" t="s">
        <v>8</v>
      </c>
      <c r="C265" s="52" t="s">
        <v>378</v>
      </c>
      <c r="D265" s="53" t="str">
        <f t="shared" si="4"/>
        <v>272152101230nbi-oe-lznworkingdays-lzn</v>
      </c>
      <c r="E265" s="52" t="s">
        <v>394</v>
      </c>
      <c r="F265" s="52" t="s">
        <v>399</v>
      </c>
      <c r="G265" s="52" t="s">
        <v>467</v>
      </c>
      <c r="H265" s="52" t="s">
        <v>422</v>
      </c>
    </row>
    <row r="266" spans="1:8" x14ac:dyDescent="0.25">
      <c r="A266" s="51">
        <v>291738175494</v>
      </c>
      <c r="B266" s="52" t="s">
        <v>16</v>
      </c>
      <c r="C266" s="52" t="s">
        <v>24</v>
      </c>
      <c r="D266" s="53" t="str">
        <f t="shared" si="4"/>
        <v>291738175494nbid-sandbox-hubNo Tagkey: appenv</v>
      </c>
      <c r="E266" s="52" t="s">
        <v>395</v>
      </c>
      <c r="F266" s="52" t="s">
        <v>407</v>
      </c>
      <c r="G266" s="52" t="s">
        <v>407</v>
      </c>
      <c r="H266" s="52" t="s">
        <v>412</v>
      </c>
    </row>
    <row r="267" spans="1:8" x14ac:dyDescent="0.25">
      <c r="A267" s="51">
        <v>311805560973</v>
      </c>
      <c r="B267" s="52" t="s">
        <v>15</v>
      </c>
      <c r="C267" s="52" t="s">
        <v>358</v>
      </c>
      <c r="D267" s="53" t="str">
        <f t="shared" si="4"/>
        <v>311805560973nbicentralguardduty-alerting-ctr</v>
      </c>
      <c r="E267" s="52" t="s">
        <v>394</v>
      </c>
      <c r="F267" s="52" t="s">
        <v>400</v>
      </c>
      <c r="G267" s="52" t="s">
        <v>463</v>
      </c>
      <c r="H267" s="52" t="s">
        <v>426</v>
      </c>
    </row>
    <row r="268" spans="1:8" x14ac:dyDescent="0.25">
      <c r="A268" s="51">
        <v>311805560973</v>
      </c>
      <c r="B268" s="52" t="s">
        <v>15</v>
      </c>
      <c r="C268" s="52" t="s">
        <v>135</v>
      </c>
      <c r="D268" s="53" t="str">
        <f t="shared" si="4"/>
        <v>311805560973nbicentralhosting-shared</v>
      </c>
      <c r="E268" s="52" t="s">
        <v>394</v>
      </c>
      <c r="F268" s="52" t="s">
        <v>400</v>
      </c>
      <c r="G268" s="52" t="s">
        <v>463</v>
      </c>
      <c r="H268" s="52" t="s">
        <v>426</v>
      </c>
    </row>
    <row r="269" spans="1:8" x14ac:dyDescent="0.25">
      <c r="A269" s="51">
        <v>311805560973</v>
      </c>
      <c r="B269" s="52" t="s">
        <v>15</v>
      </c>
      <c r="C269" s="52" t="s">
        <v>27</v>
      </c>
      <c r="D269" s="53" t="str">
        <f t="shared" si="4"/>
        <v>311805560973nbicentralhsting-shr</v>
      </c>
      <c r="E269" s="52" t="s">
        <v>394</v>
      </c>
      <c r="F269" s="52" t="s">
        <v>400</v>
      </c>
      <c r="G269" s="52" t="s">
        <v>463</v>
      </c>
      <c r="H269" s="52" t="s">
        <v>425</v>
      </c>
    </row>
    <row r="270" spans="1:8" x14ac:dyDescent="0.25">
      <c r="A270" s="51">
        <v>311805560973</v>
      </c>
      <c r="B270" s="52" t="s">
        <v>15</v>
      </c>
      <c r="C270" s="52" t="s">
        <v>24</v>
      </c>
      <c r="D270" s="53" t="str">
        <f t="shared" si="4"/>
        <v>311805560973nbicentralNo Tagkey: appenv</v>
      </c>
      <c r="E270" s="52" t="s">
        <v>394</v>
      </c>
      <c r="F270" s="52" t="s">
        <v>400</v>
      </c>
      <c r="G270" s="52" t="s">
        <v>463</v>
      </c>
      <c r="H270" s="52" t="s">
        <v>426</v>
      </c>
    </row>
    <row r="271" spans="1:8" x14ac:dyDescent="0.25">
      <c r="A271" s="51">
        <v>311805560973</v>
      </c>
      <c r="B271" s="52" t="s">
        <v>15</v>
      </c>
      <c r="C271" s="52" t="s">
        <v>438</v>
      </c>
      <c r="D271" s="53" t="str">
        <f t="shared" si="4"/>
        <v>311805560973nbicentralscheduler-central</v>
      </c>
      <c r="E271" s="52" t="s">
        <v>394</v>
      </c>
      <c r="F271" s="52" t="s">
        <v>399</v>
      </c>
      <c r="G271" s="52" t="s">
        <v>462</v>
      </c>
      <c r="H271" s="52" t="s">
        <v>426</v>
      </c>
    </row>
    <row r="272" spans="1:8" x14ac:dyDescent="0.25">
      <c r="A272" s="51">
        <v>311805560973</v>
      </c>
      <c r="B272" s="52" t="s">
        <v>15</v>
      </c>
      <c r="C272" s="52" t="s">
        <v>103</v>
      </c>
      <c r="D272" s="53" t="str">
        <f t="shared" si="4"/>
        <v>311805560973nbicentralsecops-shr</v>
      </c>
      <c r="E272" s="52" t="s">
        <v>394</v>
      </c>
      <c r="F272" s="52" t="s">
        <v>414</v>
      </c>
      <c r="G272" s="52" t="s">
        <v>484</v>
      </c>
      <c r="H272" s="52" t="s">
        <v>425</v>
      </c>
    </row>
    <row r="273" spans="1:8" x14ac:dyDescent="0.25">
      <c r="A273" s="51">
        <v>333407157839</v>
      </c>
      <c r="B273" s="52" t="s">
        <v>6</v>
      </c>
      <c r="C273" s="52" t="s">
        <v>288</v>
      </c>
      <c r="D273" s="53" t="str">
        <f t="shared" si="4"/>
        <v>333407157839nbi-oe-uatappclient-api-uat</v>
      </c>
      <c r="E273" s="52" t="s">
        <v>394</v>
      </c>
      <c r="F273" s="52" t="s">
        <v>399</v>
      </c>
      <c r="G273" s="52" t="s">
        <v>467</v>
      </c>
      <c r="H273" s="52" t="s">
        <v>176</v>
      </c>
    </row>
    <row r="274" spans="1:8" x14ac:dyDescent="0.25">
      <c r="A274" s="51">
        <v>333407157839</v>
      </c>
      <c r="B274" s="52" t="s">
        <v>6</v>
      </c>
      <c r="C274" s="52" t="s">
        <v>368</v>
      </c>
      <c r="D274" s="53" t="str">
        <f t="shared" si="4"/>
        <v>333407157839nbi-oe-uatapp-shared-uat</v>
      </c>
      <c r="E274" s="52" t="s">
        <v>394</v>
      </c>
      <c r="F274" s="52" t="s">
        <v>399</v>
      </c>
      <c r="G274" s="52" t="s">
        <v>467</v>
      </c>
      <c r="H274" s="52" t="s">
        <v>176</v>
      </c>
    </row>
    <row r="275" spans="1:8" x14ac:dyDescent="0.25">
      <c r="A275" s="51">
        <v>333407157839</v>
      </c>
      <c r="B275" s="52" t="s">
        <v>6</v>
      </c>
      <c r="C275" s="52" t="s">
        <v>210</v>
      </c>
      <c r="D275" s="53" t="str">
        <f t="shared" si="4"/>
        <v>333407157839nbi-oe-uatbackups-uat</v>
      </c>
      <c r="E275" s="52" t="s">
        <v>394</v>
      </c>
      <c r="F275" s="52" t="s">
        <v>400</v>
      </c>
      <c r="G275" s="52" t="s">
        <v>464</v>
      </c>
      <c r="H275" s="52" t="s">
        <v>176</v>
      </c>
    </row>
    <row r="276" spans="1:8" x14ac:dyDescent="0.25">
      <c r="A276" s="51">
        <v>333407157839</v>
      </c>
      <c r="B276" s="52" t="s">
        <v>6</v>
      </c>
      <c r="C276" s="52" t="s">
        <v>440</v>
      </c>
      <c r="D276" s="53" t="str">
        <f t="shared" si="4"/>
        <v>333407157839nbi-oe-uatbilling-query-uat</v>
      </c>
      <c r="E276" s="52" t="s">
        <v>394</v>
      </c>
      <c r="F276" s="52" t="s">
        <v>399</v>
      </c>
      <c r="G276" s="52" t="s">
        <v>469</v>
      </c>
      <c r="H276" s="52" t="str">
        <f>RIGHT(D276,3)</f>
        <v>uat</v>
      </c>
    </row>
    <row r="277" spans="1:8" x14ac:dyDescent="0.25">
      <c r="A277" s="51">
        <v>333407157839</v>
      </c>
      <c r="B277" s="52" t="s">
        <v>6</v>
      </c>
      <c r="C277" s="52" t="s">
        <v>379</v>
      </c>
      <c r="D277" s="53" t="str">
        <f t="shared" si="4"/>
        <v>333407157839nbi-oe-uatbirthcertstub-uat</v>
      </c>
      <c r="E277" s="52" t="s">
        <v>394</v>
      </c>
      <c r="F277" s="52" t="s">
        <v>399</v>
      </c>
      <c r="G277" s="52" t="s">
        <v>470</v>
      </c>
      <c r="H277" s="52" t="s">
        <v>176</v>
      </c>
    </row>
    <row r="278" spans="1:8" x14ac:dyDescent="0.25">
      <c r="A278" s="51">
        <v>333407157839</v>
      </c>
      <c r="B278" s="52" t="s">
        <v>6</v>
      </c>
      <c r="C278" s="52" t="s">
        <v>179</v>
      </c>
      <c r="D278" s="53" t="str">
        <f t="shared" si="4"/>
        <v>333407157839nbi-oe-uatccb-adptr-uat</v>
      </c>
      <c r="E278" s="52" t="s">
        <v>394</v>
      </c>
      <c r="F278" s="52" t="s">
        <v>399</v>
      </c>
      <c r="G278" s="52" t="s">
        <v>472</v>
      </c>
      <c r="H278" s="52" t="s">
        <v>176</v>
      </c>
    </row>
    <row r="279" spans="1:8" x14ac:dyDescent="0.25">
      <c r="A279" s="51">
        <v>333407157839</v>
      </c>
      <c r="B279" s="52" t="s">
        <v>6</v>
      </c>
      <c r="C279" s="52" t="s">
        <v>93</v>
      </c>
      <c r="D279" s="53" t="str">
        <f t="shared" si="4"/>
        <v>333407157839nbi-oe-uatccb-uat</v>
      </c>
      <c r="E279" s="52" t="s">
        <v>394</v>
      </c>
      <c r="F279" s="52" t="s">
        <v>399</v>
      </c>
      <c r="G279" s="52" t="s">
        <v>471</v>
      </c>
      <c r="H279" s="52" t="s">
        <v>176</v>
      </c>
    </row>
    <row r="280" spans="1:8" x14ac:dyDescent="0.25">
      <c r="A280" s="51">
        <v>333407157839</v>
      </c>
      <c r="B280" s="52" t="s">
        <v>6</v>
      </c>
      <c r="C280" s="52" t="s">
        <v>336</v>
      </c>
      <c r="D280" s="53" t="str">
        <f t="shared" si="4"/>
        <v>333407157839nbi-oe-uatdlqarchive-uat</v>
      </c>
      <c r="E280" s="52" t="s">
        <v>394</v>
      </c>
      <c r="F280" s="52" t="s">
        <v>399</v>
      </c>
      <c r="G280" s="52" t="s">
        <v>467</v>
      </c>
      <c r="H280" s="52" t="s">
        <v>176</v>
      </c>
    </row>
    <row r="281" spans="1:8" x14ac:dyDescent="0.25">
      <c r="A281" s="51">
        <v>333407157839</v>
      </c>
      <c r="B281" s="52" t="s">
        <v>6</v>
      </c>
      <c r="C281" s="52" t="s">
        <v>449</v>
      </c>
      <c r="D281" s="53" t="str">
        <f t="shared" si="4"/>
        <v>333407157839nbi-oe-uatdynamodb-tools-uat</v>
      </c>
      <c r="E281" s="52" t="s">
        <v>394</v>
      </c>
      <c r="F281" s="52" t="s">
        <v>399</v>
      </c>
      <c r="G281" s="52" t="s">
        <v>467</v>
      </c>
      <c r="H281" s="52" t="str">
        <f>RIGHT(D281,3)</f>
        <v>uat</v>
      </c>
    </row>
    <row r="282" spans="1:8" x14ac:dyDescent="0.25">
      <c r="A282" s="51">
        <v>333407157839</v>
      </c>
      <c r="B282" s="52" t="s">
        <v>6</v>
      </c>
      <c r="C282" s="52" t="s">
        <v>27</v>
      </c>
      <c r="D282" s="53" t="str">
        <f t="shared" si="4"/>
        <v>333407157839nbi-oe-uathsting-shr</v>
      </c>
      <c r="E282" s="52" t="s">
        <v>394</v>
      </c>
      <c r="F282" s="52" t="s">
        <v>400</v>
      </c>
      <c r="G282" s="52" t="s">
        <v>463</v>
      </c>
      <c r="H282" s="52" t="s">
        <v>425</v>
      </c>
    </row>
    <row r="283" spans="1:8" x14ac:dyDescent="0.25">
      <c r="A283" s="51">
        <v>333407157839</v>
      </c>
      <c r="B283" s="52" t="s">
        <v>6</v>
      </c>
      <c r="C283" s="52" t="s">
        <v>280</v>
      </c>
      <c r="D283" s="53" t="str">
        <f t="shared" si="4"/>
        <v>333407157839nbi-oe-uathsting-shr-uat</v>
      </c>
      <c r="E283" s="52" t="s">
        <v>394</v>
      </c>
      <c r="F283" s="52" t="s">
        <v>400</v>
      </c>
      <c r="G283" s="52" t="s">
        <v>463</v>
      </c>
      <c r="H283" s="52" t="s">
        <v>176</v>
      </c>
    </row>
    <row r="284" spans="1:8" x14ac:dyDescent="0.25">
      <c r="A284" s="51">
        <v>333407157839</v>
      </c>
      <c r="B284" s="52" t="s">
        <v>6</v>
      </c>
      <c r="C284" s="52" t="s">
        <v>338</v>
      </c>
      <c r="D284" s="53" t="str">
        <f t="shared" si="4"/>
        <v>333407157839nbi-oe-uatlineregister-uat</v>
      </c>
      <c r="E284" s="52" t="s">
        <v>394</v>
      </c>
      <c r="F284" s="52" t="s">
        <v>399</v>
      </c>
      <c r="G284" s="52" t="s">
        <v>467</v>
      </c>
      <c r="H284" s="52" t="s">
        <v>176</v>
      </c>
    </row>
    <row r="285" spans="1:8" x14ac:dyDescent="0.25">
      <c r="A285" s="51">
        <v>333407157839</v>
      </c>
      <c r="B285" s="52" t="s">
        <v>6</v>
      </c>
      <c r="C285" s="52" t="s">
        <v>268</v>
      </c>
      <c r="D285" s="53" t="str">
        <f t="shared" si="4"/>
        <v>333407157839nbi-oe-uatlineth-uat</v>
      </c>
      <c r="E285" s="52" t="s">
        <v>394</v>
      </c>
      <c r="F285" s="52" t="s">
        <v>399</v>
      </c>
      <c r="G285" s="52" t="s">
        <v>467</v>
      </c>
      <c r="H285" s="52" t="s">
        <v>176</v>
      </c>
    </row>
    <row r="286" spans="1:8" x14ac:dyDescent="0.25">
      <c r="A286" s="51">
        <v>333407157839</v>
      </c>
      <c r="B286" s="52" t="s">
        <v>6</v>
      </c>
      <c r="C286" s="52" t="s">
        <v>216</v>
      </c>
      <c r="D286" s="53" t="str">
        <f t="shared" si="4"/>
        <v>333407157839nbi-oe-uatmgdsvc-uat</v>
      </c>
      <c r="E286" s="52" t="s">
        <v>394</v>
      </c>
      <c r="F286" s="52" t="s">
        <v>399</v>
      </c>
      <c r="G286" s="52" t="s">
        <v>477</v>
      </c>
      <c r="H286" s="52" t="s">
        <v>176</v>
      </c>
    </row>
    <row r="287" spans="1:8" x14ac:dyDescent="0.25">
      <c r="A287" s="51">
        <v>333407157839</v>
      </c>
      <c r="B287" s="52" t="s">
        <v>6</v>
      </c>
      <c r="C287" s="52" t="s">
        <v>293</v>
      </c>
      <c r="D287" s="53" t="str">
        <f t="shared" si="4"/>
        <v>333407157839nbi-oe-uatmtls-uat</v>
      </c>
      <c r="E287" s="52" t="s">
        <v>394</v>
      </c>
      <c r="F287" s="52" t="s">
        <v>399</v>
      </c>
      <c r="G287" s="52" t="s">
        <v>473</v>
      </c>
      <c r="H287" s="52" t="s">
        <v>176</v>
      </c>
    </row>
    <row r="288" spans="1:8" x14ac:dyDescent="0.25">
      <c r="A288" s="51">
        <v>333407157839</v>
      </c>
      <c r="B288" s="52" t="s">
        <v>6</v>
      </c>
      <c r="C288" s="52" t="s">
        <v>24</v>
      </c>
      <c r="D288" s="53" t="str">
        <f t="shared" si="4"/>
        <v>333407157839nbi-oe-uatNo Tagkey: appenv</v>
      </c>
      <c r="E288" s="52" t="s">
        <v>394</v>
      </c>
      <c r="F288" s="52" t="s">
        <v>399</v>
      </c>
      <c r="G288" s="52" t="s">
        <v>477</v>
      </c>
      <c r="H288" s="52" t="s">
        <v>176</v>
      </c>
    </row>
    <row r="289" spans="1:8" x14ac:dyDescent="0.25">
      <c r="A289" s="51">
        <v>333407157839</v>
      </c>
      <c r="B289" s="52" t="s">
        <v>6</v>
      </c>
      <c r="C289" s="52" t="s">
        <v>146</v>
      </c>
      <c r="D289" s="53" t="str">
        <f t="shared" si="4"/>
        <v>333407157839nbi-oe-uatnokialb-uat</v>
      </c>
      <c r="E289" s="52" t="s">
        <v>394</v>
      </c>
      <c r="F289" s="52" t="s">
        <v>413</v>
      </c>
      <c r="G289" s="52" t="s">
        <v>466</v>
      </c>
      <c r="H289" s="52" t="s">
        <v>176</v>
      </c>
    </row>
    <row r="290" spans="1:8" x14ac:dyDescent="0.25">
      <c r="A290" s="51">
        <v>333407157839</v>
      </c>
      <c r="B290" s="52" t="s">
        <v>6</v>
      </c>
      <c r="C290" s="52" t="s">
        <v>99</v>
      </c>
      <c r="D290" s="53" t="str">
        <f t="shared" si="4"/>
        <v>333407157839nbi-oe-uatnotifw-uat</v>
      </c>
      <c r="E290" s="52" t="s">
        <v>394</v>
      </c>
      <c r="F290" s="52" t="s">
        <v>399</v>
      </c>
      <c r="G290" s="52" t="s">
        <v>476</v>
      </c>
      <c r="H290" s="52" t="s">
        <v>176</v>
      </c>
    </row>
    <row r="291" spans="1:8" x14ac:dyDescent="0.25">
      <c r="A291" s="51">
        <v>333407157839</v>
      </c>
      <c r="B291" s="52" t="s">
        <v>6</v>
      </c>
      <c r="C291" s="52" t="s">
        <v>95</v>
      </c>
      <c r="D291" s="53" t="str">
        <f t="shared" si="4"/>
        <v>333407157839nbi-oe-uatoe</v>
      </c>
      <c r="E291" s="52" t="s">
        <v>394</v>
      </c>
      <c r="F291" s="52" t="s">
        <v>399</v>
      </c>
      <c r="G291" s="52" t="s">
        <v>477</v>
      </c>
      <c r="H291" s="52" t="s">
        <v>176</v>
      </c>
    </row>
    <row r="292" spans="1:8" x14ac:dyDescent="0.25">
      <c r="A292" s="51">
        <v>333407157839</v>
      </c>
      <c r="B292" s="52" t="s">
        <v>6</v>
      </c>
      <c r="C292" s="52" t="s">
        <v>72</v>
      </c>
      <c r="D292" s="53" t="str">
        <f t="shared" si="4"/>
        <v>333407157839nbi-oe-uatoeds-uat</v>
      </c>
      <c r="E292" s="52" t="s">
        <v>394</v>
      </c>
      <c r="F292" s="52" t="s">
        <v>415</v>
      </c>
      <c r="G292" s="52" t="s">
        <v>456</v>
      </c>
      <c r="H292" s="52" t="s">
        <v>176</v>
      </c>
    </row>
    <row r="293" spans="1:8" x14ac:dyDescent="0.25">
      <c r="A293" s="51">
        <v>333407157839</v>
      </c>
      <c r="B293" s="52" t="s">
        <v>6</v>
      </c>
      <c r="C293" s="52" t="s">
        <v>287</v>
      </c>
      <c r="D293" s="53" t="str">
        <f t="shared" si="4"/>
        <v>333407157839nbi-oe-uatordertracker-uat</v>
      </c>
      <c r="E293" s="52" t="s">
        <v>394</v>
      </c>
      <c r="F293" s="52" t="s">
        <v>399</v>
      </c>
      <c r="G293" s="52" t="s">
        <v>467</v>
      </c>
      <c r="H293" s="52" t="s">
        <v>176</v>
      </c>
    </row>
    <row r="294" spans="1:8" x14ac:dyDescent="0.25">
      <c r="A294" s="51">
        <v>333407157839</v>
      </c>
      <c r="B294" s="52" t="s">
        <v>6</v>
      </c>
      <c r="C294" s="52" t="s">
        <v>202</v>
      </c>
      <c r="D294" s="53" t="str">
        <f t="shared" si="4"/>
        <v>333407157839nbi-oe-uatpremdbuat</v>
      </c>
      <c r="E294" s="52" t="s">
        <v>394</v>
      </c>
      <c r="F294" s="52" t="s">
        <v>399</v>
      </c>
      <c r="G294" s="52" t="s">
        <v>478</v>
      </c>
      <c r="H294" s="52" t="s">
        <v>176</v>
      </c>
    </row>
    <row r="295" spans="1:8" x14ac:dyDescent="0.25">
      <c r="A295" s="51">
        <v>333407157839</v>
      </c>
      <c r="B295" s="52" t="s">
        <v>6</v>
      </c>
      <c r="C295" s="52" t="s">
        <v>87</v>
      </c>
      <c r="D295" s="53" t="str">
        <f t="shared" si="4"/>
        <v>333407157839nbi-oe-uatpremdb-uat</v>
      </c>
      <c r="E295" s="52" t="s">
        <v>394</v>
      </c>
      <c r="F295" s="52" t="s">
        <v>399</v>
      </c>
      <c r="G295" s="52" t="s">
        <v>478</v>
      </c>
      <c r="H295" s="52" t="s">
        <v>176</v>
      </c>
    </row>
    <row r="296" spans="1:8" x14ac:dyDescent="0.25">
      <c r="A296" s="51">
        <v>333407157839</v>
      </c>
      <c r="B296" s="52" t="s">
        <v>6</v>
      </c>
      <c r="C296" s="52" t="s">
        <v>298</v>
      </c>
      <c r="D296" s="53" t="str">
        <f t="shared" si="4"/>
        <v>333407157839nbi-oe-uatpreorderlocker-uat</v>
      </c>
      <c r="E296" s="52" t="s">
        <v>394</v>
      </c>
      <c r="F296" s="52" t="s">
        <v>399</v>
      </c>
      <c r="G296" s="52" t="s">
        <v>467</v>
      </c>
      <c r="H296" s="52" t="s">
        <v>176</v>
      </c>
    </row>
    <row r="297" spans="1:8" x14ac:dyDescent="0.25">
      <c r="A297" s="51">
        <v>333407157839</v>
      </c>
      <c r="B297" s="52" t="s">
        <v>6</v>
      </c>
      <c r="C297" s="52" t="s">
        <v>340</v>
      </c>
      <c r="D297" s="53" t="str">
        <f t="shared" si="4"/>
        <v>333407157839nbi-oe-uatprovfw-uat</v>
      </c>
      <c r="E297" s="52" t="s">
        <v>394</v>
      </c>
      <c r="F297" s="52" t="s">
        <v>399</v>
      </c>
      <c r="G297" s="52" t="s">
        <v>467</v>
      </c>
      <c r="H297" s="52" t="s">
        <v>176</v>
      </c>
    </row>
    <row r="298" spans="1:8" x14ac:dyDescent="0.25">
      <c r="A298" s="51">
        <v>333407157839</v>
      </c>
      <c r="B298" s="52" t="s">
        <v>6</v>
      </c>
      <c r="C298" s="52" t="s">
        <v>143</v>
      </c>
      <c r="D298" s="53" t="str">
        <f t="shared" si="4"/>
        <v>333407157839nbi-oe-uatpubprt-uat</v>
      </c>
      <c r="E298" s="52" t="s">
        <v>394</v>
      </c>
      <c r="F298" s="52" t="s">
        <v>416</v>
      </c>
      <c r="G298" s="52" t="s">
        <v>465</v>
      </c>
      <c r="H298" s="52" t="s">
        <v>176</v>
      </c>
    </row>
    <row r="299" spans="1:8" x14ac:dyDescent="0.25">
      <c r="A299" s="51">
        <v>333407157839</v>
      </c>
      <c r="B299" s="52" t="s">
        <v>6</v>
      </c>
      <c r="C299" s="52" t="s">
        <v>354</v>
      </c>
      <c r="D299" s="53" t="str">
        <f t="shared" si="4"/>
        <v>333407157839nbi-oe-uatreasoncodemap-uat</v>
      </c>
      <c r="E299" s="52" t="s">
        <v>394</v>
      </c>
      <c r="F299" s="52" t="s">
        <v>399</v>
      </c>
      <c r="G299" s="52" t="s">
        <v>467</v>
      </c>
      <c r="H299" s="52" t="s">
        <v>176</v>
      </c>
    </row>
    <row r="300" spans="1:8" x14ac:dyDescent="0.25">
      <c r="A300" s="51">
        <v>333407157839</v>
      </c>
      <c r="B300" s="52" t="s">
        <v>6</v>
      </c>
      <c r="C300" s="52" t="s">
        <v>112</v>
      </c>
      <c r="D300" s="53" t="str">
        <f t="shared" si="4"/>
        <v>333407157839nbi-oe-uatsecprt-uat</v>
      </c>
      <c r="E300" s="52" t="s">
        <v>394</v>
      </c>
      <c r="F300" s="52" t="s">
        <v>415</v>
      </c>
      <c r="G300" s="52" t="s">
        <v>457</v>
      </c>
      <c r="H300" s="52" t="s">
        <v>176</v>
      </c>
    </row>
    <row r="301" spans="1:8" x14ac:dyDescent="0.25">
      <c r="A301" s="51">
        <v>333407157839</v>
      </c>
      <c r="B301" s="52" t="s">
        <v>6</v>
      </c>
      <c r="C301" s="52" t="s">
        <v>486</v>
      </c>
      <c r="D301" s="53" t="str">
        <f t="shared" si="4"/>
        <v>333407157839nbi-oe-uatsmlwldabs-uat</v>
      </c>
      <c r="E301" s="52" t="s">
        <v>394</v>
      </c>
      <c r="F301" s="52" t="s">
        <v>399</v>
      </c>
      <c r="G301" s="52" t="s">
        <v>479</v>
      </c>
      <c r="H301" s="52" t="str">
        <f>RIGHT(D301,3)</f>
        <v>uat</v>
      </c>
    </row>
    <row r="302" spans="1:8" x14ac:dyDescent="0.25">
      <c r="A302" s="51">
        <v>333407157839</v>
      </c>
      <c r="B302" s="52" t="s">
        <v>6</v>
      </c>
      <c r="C302" s="52" t="s">
        <v>100</v>
      </c>
      <c r="D302" s="53" t="str">
        <f t="shared" si="4"/>
        <v>333407157839nbi-oe-uatsmlwld-adm-uat</v>
      </c>
      <c r="E302" s="52" t="s">
        <v>394</v>
      </c>
      <c r="F302" s="52" t="s">
        <v>399</v>
      </c>
      <c r="G302" s="52" t="s">
        <v>474</v>
      </c>
      <c r="H302" s="52" t="s">
        <v>176</v>
      </c>
    </row>
    <row r="303" spans="1:8" x14ac:dyDescent="0.25">
      <c r="A303" s="51">
        <v>333407157839</v>
      </c>
      <c r="B303" s="52" t="s">
        <v>6</v>
      </c>
      <c r="C303" s="52" t="s">
        <v>47</v>
      </c>
      <c r="D303" s="53" t="str">
        <f t="shared" si="4"/>
        <v>333407157839nbi-oe-uatsmlwld-bau</v>
      </c>
      <c r="E303" s="52" t="s">
        <v>394</v>
      </c>
      <c r="F303" s="52" t="s">
        <v>399</v>
      </c>
      <c r="G303" s="52" t="s">
        <v>474</v>
      </c>
      <c r="H303" s="52" t="s">
        <v>183</v>
      </c>
    </row>
    <row r="304" spans="1:8" x14ac:dyDescent="0.25">
      <c r="A304" s="51">
        <v>333407157839</v>
      </c>
      <c r="B304" s="52" t="s">
        <v>6</v>
      </c>
      <c r="C304" s="52" t="s">
        <v>241</v>
      </c>
      <c r="D304" s="53" t="str">
        <f t="shared" si="4"/>
        <v>333407157839nbi-oe-uatsmlwldcallback-uat</v>
      </c>
      <c r="E304" s="52" t="s">
        <v>394</v>
      </c>
      <c r="F304" s="52" t="s">
        <v>399</v>
      </c>
      <c r="G304" s="52" t="s">
        <v>474</v>
      </c>
      <c r="H304" s="52" t="s">
        <v>176</v>
      </c>
    </row>
    <row r="305" spans="1:8" x14ac:dyDescent="0.25">
      <c r="A305" s="51">
        <v>333407157839</v>
      </c>
      <c r="B305" s="52" t="s">
        <v>6</v>
      </c>
      <c r="C305" s="52" t="s">
        <v>32</v>
      </c>
      <c r="D305" s="53" t="str">
        <f t="shared" si="4"/>
        <v>333407157839nbi-oe-uatsmlwld-ioe</v>
      </c>
      <c r="E305" s="52" t="s">
        <v>394</v>
      </c>
      <c r="F305" s="52" t="s">
        <v>399</v>
      </c>
      <c r="G305" s="52" t="s">
        <v>474</v>
      </c>
      <c r="H305" s="52" t="str">
        <f>RIGHT(D305,3)</f>
        <v>ioe</v>
      </c>
    </row>
    <row r="306" spans="1:8" x14ac:dyDescent="0.25">
      <c r="A306" s="51">
        <v>333407157839</v>
      </c>
      <c r="B306" s="52" t="s">
        <v>6</v>
      </c>
      <c r="C306" s="52" t="s">
        <v>35</v>
      </c>
      <c r="D306" s="53" t="str">
        <f t="shared" si="4"/>
        <v>333407157839nbi-oe-uatsmlwld-uat</v>
      </c>
      <c r="E306" s="52" t="s">
        <v>394</v>
      </c>
      <c r="F306" s="52" t="s">
        <v>399</v>
      </c>
      <c r="G306" s="52" t="s">
        <v>474</v>
      </c>
      <c r="H306" s="52" t="s">
        <v>176</v>
      </c>
    </row>
    <row r="307" spans="1:8" x14ac:dyDescent="0.25">
      <c r="A307" s="51">
        <v>333407157839</v>
      </c>
      <c r="B307" s="52" t="s">
        <v>6</v>
      </c>
      <c r="C307" s="52" t="s">
        <v>191</v>
      </c>
      <c r="D307" s="53" t="str">
        <f t="shared" si="4"/>
        <v>333407157839nbi-oe-uatsnapshotexp-uat</v>
      </c>
      <c r="E307" s="52" t="s">
        <v>394</v>
      </c>
      <c r="F307" s="52" t="s">
        <v>400</v>
      </c>
      <c r="G307" s="52" t="s">
        <v>463</v>
      </c>
      <c r="H307" s="52" t="s">
        <v>176</v>
      </c>
    </row>
    <row r="308" spans="1:8" x14ac:dyDescent="0.25">
      <c r="A308" s="51">
        <v>333407157839</v>
      </c>
      <c r="B308" s="52" t="s">
        <v>6</v>
      </c>
      <c r="C308" s="52" t="s">
        <v>223</v>
      </c>
      <c r="D308" s="53" t="str">
        <f t="shared" si="4"/>
        <v>333407157839nbi-oe-uatsnplgcuat</v>
      </c>
      <c r="E308" s="52" t="s">
        <v>394</v>
      </c>
      <c r="F308" s="52" t="s">
        <v>399</v>
      </c>
      <c r="G308" s="52" t="s">
        <v>480</v>
      </c>
      <c r="H308" s="52" t="s">
        <v>176</v>
      </c>
    </row>
    <row r="309" spans="1:8" x14ac:dyDescent="0.25">
      <c r="A309" s="51">
        <v>333407157839</v>
      </c>
      <c r="B309" s="52" t="s">
        <v>6</v>
      </c>
      <c r="C309" s="52" t="s">
        <v>69</v>
      </c>
      <c r="D309" s="53" t="str">
        <f t="shared" si="4"/>
        <v>333407157839nbi-oe-uatsnplgc-uat</v>
      </c>
      <c r="E309" s="52" t="s">
        <v>394</v>
      </c>
      <c r="F309" s="52" t="s">
        <v>399</v>
      </c>
      <c r="G309" s="52" t="s">
        <v>480</v>
      </c>
      <c r="H309" s="52" t="s">
        <v>176</v>
      </c>
    </row>
    <row r="310" spans="1:8" x14ac:dyDescent="0.25">
      <c r="A310" s="51">
        <v>333407157839</v>
      </c>
      <c r="B310" s="52" t="s">
        <v>6</v>
      </c>
      <c r="C310" s="52" t="s">
        <v>118</v>
      </c>
      <c r="D310" s="53" t="str">
        <f t="shared" si="4"/>
        <v>333407157839nbi-oe-uatspport-uat</v>
      </c>
      <c r="E310" s="52" t="s">
        <v>394</v>
      </c>
      <c r="F310" s="52" t="s">
        <v>399</v>
      </c>
      <c r="G310" s="52" t="s">
        <v>481</v>
      </c>
      <c r="H310" s="52" t="s">
        <v>176</v>
      </c>
    </row>
    <row r="311" spans="1:8" x14ac:dyDescent="0.25">
      <c r="A311" s="51">
        <v>333407157839</v>
      </c>
      <c r="B311" s="52" t="s">
        <v>6</v>
      </c>
      <c r="C311" s="52" t="s">
        <v>126</v>
      </c>
      <c r="D311" s="53" t="str">
        <f t="shared" si="4"/>
        <v>333407157839nbi-oe-uattsting-shr</v>
      </c>
      <c r="E311" s="52" t="s">
        <v>394</v>
      </c>
      <c r="F311" s="52" t="s">
        <v>399</v>
      </c>
      <c r="G311" s="52" t="s">
        <v>468</v>
      </c>
      <c r="H311" s="52" t="s">
        <v>176</v>
      </c>
    </row>
    <row r="312" spans="1:8" x14ac:dyDescent="0.25">
      <c r="A312" s="51">
        <v>333407157839</v>
      </c>
      <c r="B312" s="52" t="s">
        <v>6</v>
      </c>
      <c r="C312" s="52" t="s">
        <v>67</v>
      </c>
      <c r="D312" s="53" t="str">
        <f t="shared" si="4"/>
        <v>333407157839nbi-oe-uattstmgt-uat</v>
      </c>
      <c r="E312" s="52" t="s">
        <v>394</v>
      </c>
      <c r="F312" s="52" t="s">
        <v>399</v>
      </c>
      <c r="G312" s="52" t="s">
        <v>468</v>
      </c>
      <c r="H312" s="52" t="s">
        <v>176</v>
      </c>
    </row>
    <row r="313" spans="1:8" x14ac:dyDescent="0.25">
      <c r="A313" s="51">
        <v>333407157839</v>
      </c>
      <c r="B313" s="52" t="s">
        <v>6</v>
      </c>
      <c r="C313" s="52" t="s">
        <v>176</v>
      </c>
      <c r="D313" s="53" t="str">
        <f t="shared" si="4"/>
        <v>333407157839nbi-oe-uatuat</v>
      </c>
      <c r="E313" s="52" t="s">
        <v>394</v>
      </c>
      <c r="F313" s="52" t="s">
        <v>399</v>
      </c>
      <c r="G313" s="52" t="s">
        <v>468</v>
      </c>
      <c r="H313" s="52" t="s">
        <v>176</v>
      </c>
    </row>
    <row r="314" spans="1:8" x14ac:dyDescent="0.25">
      <c r="A314" s="51">
        <v>333407157839</v>
      </c>
      <c r="B314" s="52" t="s">
        <v>6</v>
      </c>
      <c r="C314" s="52" t="s">
        <v>324</v>
      </c>
      <c r="D314" s="53" t="str">
        <f t="shared" si="4"/>
        <v>333407157839nbi-oe-uatworkingdays-uat</v>
      </c>
      <c r="E314" s="52" t="s">
        <v>394</v>
      </c>
      <c r="F314" s="52" t="s">
        <v>399</v>
      </c>
      <c r="G314" s="52" t="s">
        <v>467</v>
      </c>
      <c r="H314" s="52" t="s">
        <v>176</v>
      </c>
    </row>
    <row r="315" spans="1:8" x14ac:dyDescent="0.25">
      <c r="A315" s="51">
        <v>347205018860</v>
      </c>
      <c r="B315" s="52" t="s">
        <v>12</v>
      </c>
      <c r="C315" s="52" t="s">
        <v>27</v>
      </c>
      <c r="D315" s="53" t="str">
        <f t="shared" si="4"/>
        <v>347205018860nbi-data-platform-ioehsting-shr</v>
      </c>
      <c r="E315" s="52" t="s">
        <v>394</v>
      </c>
      <c r="F315" s="52" t="s">
        <v>397</v>
      </c>
      <c r="G315" s="52" t="s">
        <v>455</v>
      </c>
      <c r="H315" s="52" t="s">
        <v>425</v>
      </c>
    </row>
    <row r="316" spans="1:8" x14ac:dyDescent="0.25">
      <c r="A316" s="51">
        <v>347205018860</v>
      </c>
      <c r="B316" s="52" t="s">
        <v>12</v>
      </c>
      <c r="C316" s="52" t="s">
        <v>443</v>
      </c>
      <c r="D316" s="53" t="str">
        <f t="shared" si="4"/>
        <v>347205018860nbi-data-platform-ioehub</v>
      </c>
      <c r="E316" s="52" t="s">
        <v>395</v>
      </c>
      <c r="F316" s="52" t="s">
        <v>407</v>
      </c>
      <c r="G316" s="52" t="s">
        <v>402</v>
      </c>
      <c r="H316" s="52" t="s">
        <v>248</v>
      </c>
    </row>
    <row r="317" spans="1:8" x14ac:dyDescent="0.25">
      <c r="A317" s="51">
        <v>347205018860</v>
      </c>
      <c r="B317" s="52" t="s">
        <v>12</v>
      </c>
      <c r="C317" s="52" t="s">
        <v>54</v>
      </c>
      <c r="D317" s="53" t="str">
        <f t="shared" si="4"/>
        <v>347205018860nbi-data-platform-ioehub-ioe</v>
      </c>
      <c r="E317" s="52" t="s">
        <v>395</v>
      </c>
      <c r="F317" s="52" t="s">
        <v>407</v>
      </c>
      <c r="G317" s="52" t="s">
        <v>407</v>
      </c>
      <c r="H317" s="52" t="s">
        <v>248</v>
      </c>
    </row>
    <row r="318" spans="1:8" x14ac:dyDescent="0.25">
      <c r="A318" s="51">
        <v>347205018860</v>
      </c>
      <c r="B318" s="52" t="s">
        <v>12</v>
      </c>
      <c r="C318" s="52" t="s">
        <v>142</v>
      </c>
      <c r="D318" s="53" t="str">
        <f t="shared" si="4"/>
        <v>347205018860nbi-data-platform-ioendp-ioe</v>
      </c>
      <c r="E318" s="52" t="s">
        <v>394</v>
      </c>
      <c r="F318" s="52" t="s">
        <v>397</v>
      </c>
      <c r="G318" s="52" t="s">
        <v>455</v>
      </c>
      <c r="H318" s="52" t="s">
        <v>248</v>
      </c>
    </row>
    <row r="319" spans="1:8" x14ac:dyDescent="0.25">
      <c r="A319" s="51">
        <v>347205018860</v>
      </c>
      <c r="B319" s="52" t="s">
        <v>12</v>
      </c>
      <c r="C319" s="52" t="s">
        <v>24</v>
      </c>
      <c r="D319" s="53" t="str">
        <f t="shared" si="4"/>
        <v>347205018860nbi-data-platform-ioeNo Tagkey: appenv</v>
      </c>
      <c r="E319" s="52" t="s">
        <v>395</v>
      </c>
      <c r="F319" s="52" t="s">
        <v>407</v>
      </c>
      <c r="G319" s="52" t="s">
        <v>407</v>
      </c>
      <c r="H319" s="52" t="s">
        <v>248</v>
      </c>
    </row>
    <row r="320" spans="1:8" x14ac:dyDescent="0.25">
      <c r="A320" s="51">
        <v>374324411310</v>
      </c>
      <c r="B320" s="52" t="s">
        <v>493</v>
      </c>
      <c r="C320" s="52" t="s">
        <v>27</v>
      </c>
      <c r="D320" s="53" t="str">
        <f t="shared" si="4"/>
        <v>374324411310x3t-sandboxhsting-shr</v>
      </c>
      <c r="E320" s="52" t="s">
        <v>502</v>
      </c>
      <c r="F320" s="52" t="s">
        <v>504</v>
      </c>
      <c r="G320" s="52" t="s">
        <v>503</v>
      </c>
      <c r="H320" s="52" t="s">
        <v>412</v>
      </c>
    </row>
    <row r="321" spans="1:8" x14ac:dyDescent="0.25">
      <c r="A321" s="51">
        <v>374324411310</v>
      </c>
      <c r="B321" s="52" t="s">
        <v>493</v>
      </c>
      <c r="C321" s="52" t="s">
        <v>24</v>
      </c>
      <c r="D321" s="53" t="str">
        <f t="shared" si="4"/>
        <v>374324411310x3t-sandboxNo Tagkey: appenv</v>
      </c>
      <c r="E321" s="52" t="s">
        <v>502</v>
      </c>
      <c r="F321" s="52" t="s">
        <v>504</v>
      </c>
      <c r="G321" s="52" t="s">
        <v>503</v>
      </c>
      <c r="H321" s="52" t="s">
        <v>412</v>
      </c>
    </row>
    <row r="322" spans="1:8" x14ac:dyDescent="0.25">
      <c r="A322" s="51">
        <v>374324411310</v>
      </c>
      <c r="B322" s="52" t="s">
        <v>493</v>
      </c>
      <c r="C322" s="52" t="s">
        <v>488</v>
      </c>
      <c r="D322" s="53" t="str">
        <f t="shared" ref="D322:D385" si="5">_xlfn.CONCAT(A322,B322,C322)</f>
        <v>374324411310x3t-sandboxpremdb-sandbox</v>
      </c>
      <c r="E322" s="52" t="s">
        <v>502</v>
      </c>
      <c r="F322" s="52" t="s">
        <v>504</v>
      </c>
      <c r="G322" s="52" t="s">
        <v>503</v>
      </c>
      <c r="H322" s="52" t="s">
        <v>412</v>
      </c>
    </row>
    <row r="323" spans="1:8" x14ac:dyDescent="0.25">
      <c r="A323" s="51">
        <v>374324411310</v>
      </c>
      <c r="B323" s="52" t="s">
        <v>493</v>
      </c>
      <c r="C323" s="52" t="s">
        <v>494</v>
      </c>
      <c r="D323" s="53" t="str">
        <f t="shared" si="5"/>
        <v>374324411310x3t-sandboxsbox</v>
      </c>
      <c r="E323" s="52" t="s">
        <v>502</v>
      </c>
      <c r="F323" s="52" t="s">
        <v>504</v>
      </c>
      <c r="G323" s="52" t="s">
        <v>503</v>
      </c>
      <c r="H323" s="52" t="s">
        <v>412</v>
      </c>
    </row>
    <row r="324" spans="1:8" x14ac:dyDescent="0.25">
      <c r="A324" s="51">
        <v>374324411310</v>
      </c>
      <c r="B324" s="52" t="s">
        <v>493</v>
      </c>
      <c r="C324" s="52" t="s">
        <v>492</v>
      </c>
      <c r="D324" s="53" t="str">
        <f t="shared" si="5"/>
        <v>374324411310x3t-sandboxspport-sandbox</v>
      </c>
      <c r="E324" s="52" t="s">
        <v>502</v>
      </c>
      <c r="F324" s="52" t="s">
        <v>504</v>
      </c>
      <c r="G324" s="52" t="s">
        <v>503</v>
      </c>
      <c r="H324" s="52" t="s">
        <v>412</v>
      </c>
    </row>
    <row r="325" spans="1:8" x14ac:dyDescent="0.25">
      <c r="A325" s="51">
        <v>374324411310</v>
      </c>
      <c r="B325" s="52" t="s">
        <v>493</v>
      </c>
      <c r="C325" s="52" t="s">
        <v>493</v>
      </c>
      <c r="D325" s="53" t="str">
        <f t="shared" si="5"/>
        <v>374324411310x3t-sandboxx3t-sandbox</v>
      </c>
      <c r="E325" s="52" t="s">
        <v>502</v>
      </c>
      <c r="F325" s="52" t="s">
        <v>504</v>
      </c>
      <c r="G325" s="52" t="s">
        <v>503</v>
      </c>
      <c r="H325" s="52" t="s">
        <v>412</v>
      </c>
    </row>
    <row r="326" spans="1:8" x14ac:dyDescent="0.25">
      <c r="A326" s="51">
        <v>452145269745</v>
      </c>
      <c r="B326" s="52" t="s">
        <v>2</v>
      </c>
      <c r="C326" s="52" t="s">
        <v>286</v>
      </c>
      <c r="D326" s="53" t="str">
        <f t="shared" si="5"/>
        <v>452145269745nbi-oe-sitandinteropappclient-api-sit</v>
      </c>
      <c r="E326" s="52" t="s">
        <v>502</v>
      </c>
      <c r="F326" s="52" t="s">
        <v>399</v>
      </c>
      <c r="G326" s="52" t="s">
        <v>467</v>
      </c>
      <c r="H326" s="52" t="s">
        <v>174</v>
      </c>
    </row>
    <row r="327" spans="1:8" x14ac:dyDescent="0.25">
      <c r="A327" s="51">
        <v>452145269745</v>
      </c>
      <c r="B327" s="52" t="s">
        <v>2</v>
      </c>
      <c r="C327" s="52" t="s">
        <v>291</v>
      </c>
      <c r="D327" s="53" t="str">
        <f t="shared" si="5"/>
        <v>452145269745nbi-oe-sitandinteropappclient-api-spi</v>
      </c>
      <c r="E327" s="52" t="s">
        <v>394</v>
      </c>
      <c r="F327" s="52" t="s">
        <v>399</v>
      </c>
      <c r="G327" s="52" t="s">
        <v>467</v>
      </c>
      <c r="H327" s="52" t="s">
        <v>423</v>
      </c>
    </row>
    <row r="328" spans="1:8" x14ac:dyDescent="0.25">
      <c r="A328" s="51">
        <v>452145269745</v>
      </c>
      <c r="B328" s="52" t="s">
        <v>2</v>
      </c>
      <c r="C328" s="52" t="s">
        <v>279</v>
      </c>
      <c r="D328" s="53" t="str">
        <f t="shared" si="5"/>
        <v>452145269745nbi-oe-sitandinteropapp-shared-sit</v>
      </c>
      <c r="E328" s="52" t="s">
        <v>502</v>
      </c>
      <c r="F328" s="52" t="s">
        <v>399</v>
      </c>
      <c r="G328" s="52" t="s">
        <v>467</v>
      </c>
      <c r="H328" s="52" t="s">
        <v>174</v>
      </c>
    </row>
    <row r="329" spans="1:8" x14ac:dyDescent="0.25">
      <c r="A329" s="51">
        <v>452145269745</v>
      </c>
      <c r="B329" s="52" t="s">
        <v>2</v>
      </c>
      <c r="C329" s="52" t="s">
        <v>284</v>
      </c>
      <c r="D329" s="53" t="str">
        <f t="shared" si="5"/>
        <v>452145269745nbi-oe-sitandinteropapp-shared-spi</v>
      </c>
      <c r="E329" s="52" t="s">
        <v>394</v>
      </c>
      <c r="F329" s="52" t="s">
        <v>399</v>
      </c>
      <c r="G329" s="52" t="s">
        <v>467</v>
      </c>
      <c r="H329" s="52" t="s">
        <v>423</v>
      </c>
    </row>
    <row r="330" spans="1:8" x14ac:dyDescent="0.25">
      <c r="A330" s="51">
        <v>452145269745</v>
      </c>
      <c r="B330" s="52" t="s">
        <v>2</v>
      </c>
      <c r="C330" s="52" t="s">
        <v>157</v>
      </c>
      <c r="D330" s="53" t="str">
        <f t="shared" si="5"/>
        <v>452145269745nbi-oe-sitandinteropbackups-sit</v>
      </c>
      <c r="E330" s="52" t="s">
        <v>502</v>
      </c>
      <c r="F330" s="52" t="s">
        <v>400</v>
      </c>
      <c r="G330" s="52" t="s">
        <v>464</v>
      </c>
      <c r="H330" s="52" t="s">
        <v>174</v>
      </c>
    </row>
    <row r="331" spans="1:8" x14ac:dyDescent="0.25">
      <c r="A331" s="51">
        <v>452145269745</v>
      </c>
      <c r="B331" s="52" t="s">
        <v>2</v>
      </c>
      <c r="C331" s="52" t="s">
        <v>442</v>
      </c>
      <c r="D331" s="53" t="str">
        <f t="shared" si="5"/>
        <v>452145269745nbi-oe-sitandinteropbilling-query-sit</v>
      </c>
      <c r="E331" s="52" t="s">
        <v>502</v>
      </c>
      <c r="F331" s="52" t="s">
        <v>399</v>
      </c>
      <c r="G331" s="52" t="s">
        <v>469</v>
      </c>
      <c r="H331" s="52" t="str">
        <f>RIGHT(D331,3)</f>
        <v>sit</v>
      </c>
    </row>
    <row r="332" spans="1:8" x14ac:dyDescent="0.25">
      <c r="A332" s="51">
        <v>452145269745</v>
      </c>
      <c r="B332" s="52" t="s">
        <v>2</v>
      </c>
      <c r="C332" s="52" t="s">
        <v>451</v>
      </c>
      <c r="D332" s="53" t="str">
        <f t="shared" si="5"/>
        <v>452145269745nbi-oe-sitandinteropbilling-query-spi</v>
      </c>
      <c r="E332" s="52" t="s">
        <v>394</v>
      </c>
      <c r="F332" s="52" t="s">
        <v>399</v>
      </c>
      <c r="G332" s="52" t="s">
        <v>469</v>
      </c>
      <c r="H332" s="52" t="str">
        <f>RIGHT(D332,3)</f>
        <v>spi</v>
      </c>
    </row>
    <row r="333" spans="1:8" x14ac:dyDescent="0.25">
      <c r="A333" s="51">
        <v>452145269745</v>
      </c>
      <c r="B333" s="52" t="s">
        <v>2</v>
      </c>
      <c r="C333" s="52" t="s">
        <v>364</v>
      </c>
      <c r="D333" s="53" t="str">
        <f t="shared" si="5"/>
        <v>452145269745nbi-oe-sitandinteropbirthcertstub-sit</v>
      </c>
      <c r="E333" s="52" t="s">
        <v>502</v>
      </c>
      <c r="F333" s="52" t="s">
        <v>399</v>
      </c>
      <c r="G333" s="52" t="s">
        <v>470</v>
      </c>
      <c r="H333" s="52" t="s">
        <v>174</v>
      </c>
    </row>
    <row r="334" spans="1:8" x14ac:dyDescent="0.25">
      <c r="A334" s="51">
        <v>452145269745</v>
      </c>
      <c r="B334" s="52" t="s">
        <v>2</v>
      </c>
      <c r="C334" s="52" t="s">
        <v>383</v>
      </c>
      <c r="D334" s="53" t="str">
        <f t="shared" si="5"/>
        <v>452145269745nbi-oe-sitandinteropbirthcertstub-spi</v>
      </c>
      <c r="E334" s="52" t="s">
        <v>394</v>
      </c>
      <c r="F334" s="52" t="s">
        <v>399</v>
      </c>
      <c r="G334" s="52" t="s">
        <v>470</v>
      </c>
      <c r="H334" s="52" t="s">
        <v>423</v>
      </c>
    </row>
    <row r="335" spans="1:8" x14ac:dyDescent="0.25">
      <c r="A335" s="51">
        <v>452145269745</v>
      </c>
      <c r="B335" s="52" t="s">
        <v>2</v>
      </c>
      <c r="C335" s="52" t="s">
        <v>178</v>
      </c>
      <c r="D335" s="53" t="str">
        <f t="shared" si="5"/>
        <v>452145269745nbi-oe-sitandinteropccb-adptr-sit</v>
      </c>
      <c r="E335" s="52" t="s">
        <v>502</v>
      </c>
      <c r="F335" s="52" t="s">
        <v>399</v>
      </c>
      <c r="G335" s="52" t="s">
        <v>472</v>
      </c>
      <c r="H335" s="52" t="s">
        <v>174</v>
      </c>
    </row>
    <row r="336" spans="1:8" x14ac:dyDescent="0.25">
      <c r="A336" s="51">
        <v>452145269745</v>
      </c>
      <c r="B336" s="52" t="s">
        <v>2</v>
      </c>
      <c r="C336" s="52" t="s">
        <v>180</v>
      </c>
      <c r="D336" s="53" t="str">
        <f t="shared" si="5"/>
        <v>452145269745nbi-oe-sitandinteropccb-adptr-spi</v>
      </c>
      <c r="E336" s="52" t="s">
        <v>394</v>
      </c>
      <c r="F336" s="52" t="s">
        <v>399</v>
      </c>
      <c r="G336" s="52" t="s">
        <v>472</v>
      </c>
      <c r="H336" s="52" t="s">
        <v>423</v>
      </c>
    </row>
    <row r="337" spans="1:8" x14ac:dyDescent="0.25">
      <c r="A337" s="51">
        <v>452145269745</v>
      </c>
      <c r="B337" s="52" t="s">
        <v>2</v>
      </c>
      <c r="C337" s="52" t="s">
        <v>92</v>
      </c>
      <c r="D337" s="53" t="str">
        <f t="shared" si="5"/>
        <v>452145269745nbi-oe-sitandinteropccb-sit</v>
      </c>
      <c r="E337" s="52" t="s">
        <v>502</v>
      </c>
      <c r="F337" s="52" t="s">
        <v>399</v>
      </c>
      <c r="G337" s="52" t="s">
        <v>471</v>
      </c>
      <c r="H337" s="52" t="s">
        <v>174</v>
      </c>
    </row>
    <row r="338" spans="1:8" x14ac:dyDescent="0.25">
      <c r="A338" s="51">
        <v>452145269745</v>
      </c>
      <c r="B338" s="52" t="s">
        <v>2</v>
      </c>
      <c r="C338" s="52" t="s">
        <v>90</v>
      </c>
      <c r="D338" s="53" t="str">
        <f t="shared" si="5"/>
        <v>452145269745nbi-oe-sitandinteropccb-spi</v>
      </c>
      <c r="E338" s="52" t="s">
        <v>394</v>
      </c>
      <c r="F338" s="52" t="s">
        <v>399</v>
      </c>
      <c r="G338" s="52" t="s">
        <v>471</v>
      </c>
      <c r="H338" s="52" t="s">
        <v>423</v>
      </c>
    </row>
    <row r="339" spans="1:8" x14ac:dyDescent="0.25">
      <c r="A339" s="51">
        <v>452145269745</v>
      </c>
      <c r="B339" s="52" t="s">
        <v>2</v>
      </c>
      <c r="C339" s="52" t="s">
        <v>318</v>
      </c>
      <c r="D339" s="53" t="str">
        <f t="shared" si="5"/>
        <v>452145269745nbi-oe-sitandinteropdlqarchive-sit</v>
      </c>
      <c r="E339" s="52" t="s">
        <v>502</v>
      </c>
      <c r="F339" s="52" t="s">
        <v>399</v>
      </c>
      <c r="G339" s="52" t="s">
        <v>467</v>
      </c>
      <c r="H339" s="52" t="s">
        <v>174</v>
      </c>
    </row>
    <row r="340" spans="1:8" x14ac:dyDescent="0.25">
      <c r="A340" s="51">
        <v>452145269745</v>
      </c>
      <c r="B340" s="52" t="s">
        <v>2</v>
      </c>
      <c r="C340" s="52" t="s">
        <v>339</v>
      </c>
      <c r="D340" s="53" t="str">
        <f t="shared" si="5"/>
        <v>452145269745nbi-oe-sitandinteropdlqarchive-spi</v>
      </c>
      <c r="E340" s="52" t="s">
        <v>394</v>
      </c>
      <c r="F340" s="52" t="s">
        <v>399</v>
      </c>
      <c r="G340" s="52" t="s">
        <v>467</v>
      </c>
      <c r="H340" s="52" t="s">
        <v>423</v>
      </c>
    </row>
    <row r="341" spans="1:8" x14ac:dyDescent="0.25">
      <c r="A341" s="51">
        <v>452145269745</v>
      </c>
      <c r="B341" s="52" t="s">
        <v>2</v>
      </c>
      <c r="C341" s="52" t="s">
        <v>448</v>
      </c>
      <c r="D341" s="53" t="str">
        <f t="shared" si="5"/>
        <v>452145269745nbi-oe-sitandinteropdynamodb-tools-sit</v>
      </c>
      <c r="E341" s="52" t="s">
        <v>502</v>
      </c>
      <c r="F341" s="52" t="s">
        <v>399</v>
      </c>
      <c r="G341" s="52" t="s">
        <v>467</v>
      </c>
      <c r="H341" s="52" t="str">
        <f>RIGHT(D341,3)</f>
        <v>sit</v>
      </c>
    </row>
    <row r="342" spans="1:8" x14ac:dyDescent="0.25">
      <c r="A342" s="51">
        <v>452145269745</v>
      </c>
      <c r="B342" s="52" t="s">
        <v>2</v>
      </c>
      <c r="C342" s="52" t="s">
        <v>447</v>
      </c>
      <c r="D342" s="53" t="str">
        <f t="shared" si="5"/>
        <v>452145269745nbi-oe-sitandinteropdynamodb-tools-spi</v>
      </c>
      <c r="E342" s="52" t="s">
        <v>394</v>
      </c>
      <c r="F342" s="52" t="s">
        <v>399</v>
      </c>
      <c r="G342" s="52" t="s">
        <v>467</v>
      </c>
      <c r="H342" s="52" t="str">
        <f>RIGHT(D342,3)</f>
        <v>spi</v>
      </c>
    </row>
    <row r="343" spans="1:8" x14ac:dyDescent="0.25">
      <c r="A343" s="51">
        <v>452145269745</v>
      </c>
      <c r="B343" s="52" t="s">
        <v>2</v>
      </c>
      <c r="C343" s="52" t="s">
        <v>135</v>
      </c>
      <c r="D343" s="53" t="str">
        <f t="shared" si="5"/>
        <v>452145269745nbi-oe-sitandinterophosting-shared</v>
      </c>
      <c r="E343" s="52" t="s">
        <v>394</v>
      </c>
      <c r="F343" s="52" t="s">
        <v>400</v>
      </c>
      <c r="G343" s="52" t="s">
        <v>463</v>
      </c>
      <c r="H343" s="52" t="s">
        <v>423</v>
      </c>
    </row>
    <row r="344" spans="1:8" x14ac:dyDescent="0.25">
      <c r="A344" s="51">
        <v>452145269745</v>
      </c>
      <c r="B344" s="52" t="s">
        <v>2</v>
      </c>
      <c r="C344" s="52" t="s">
        <v>27</v>
      </c>
      <c r="D344" s="53" t="str">
        <f t="shared" si="5"/>
        <v>452145269745nbi-oe-sitandinterophsting-shr</v>
      </c>
      <c r="E344" s="52" t="s">
        <v>394</v>
      </c>
      <c r="F344" s="52" t="s">
        <v>400</v>
      </c>
      <c r="G344" s="52" t="s">
        <v>463</v>
      </c>
      <c r="H344" s="52" t="s">
        <v>425</v>
      </c>
    </row>
    <row r="345" spans="1:8" x14ac:dyDescent="0.25">
      <c r="A345" s="51">
        <v>452145269745</v>
      </c>
      <c r="B345" s="52" t="s">
        <v>2</v>
      </c>
      <c r="C345" s="52" t="s">
        <v>373</v>
      </c>
      <c r="D345" s="53" t="str">
        <f t="shared" si="5"/>
        <v>452145269745nbi-oe-sitandinterophsting-spi</v>
      </c>
      <c r="E345" s="52" t="s">
        <v>394</v>
      </c>
      <c r="F345" s="52" t="s">
        <v>400</v>
      </c>
      <c r="G345" s="52" t="s">
        <v>463</v>
      </c>
      <c r="H345" s="52" t="s">
        <v>423</v>
      </c>
    </row>
    <row r="346" spans="1:8" x14ac:dyDescent="0.25">
      <c r="A346" s="51">
        <v>452145269745</v>
      </c>
      <c r="B346" s="52" t="s">
        <v>2</v>
      </c>
      <c r="C346" s="52" t="s">
        <v>332</v>
      </c>
      <c r="D346" s="53" t="str">
        <f t="shared" si="5"/>
        <v>452145269745nbi-oe-sitandinteroplineregister-sit</v>
      </c>
      <c r="E346" s="52" t="s">
        <v>502</v>
      </c>
      <c r="F346" s="52" t="s">
        <v>399</v>
      </c>
      <c r="G346" s="52" t="s">
        <v>467</v>
      </c>
      <c r="H346" s="52" t="s">
        <v>174</v>
      </c>
    </row>
    <row r="347" spans="1:8" x14ac:dyDescent="0.25">
      <c r="A347" s="51">
        <v>452145269745</v>
      </c>
      <c r="B347" s="52" t="s">
        <v>2</v>
      </c>
      <c r="C347" s="52" t="s">
        <v>359</v>
      </c>
      <c r="D347" s="53" t="str">
        <f t="shared" si="5"/>
        <v>452145269745nbi-oe-sitandinteroplineregister-spi</v>
      </c>
      <c r="E347" s="52" t="s">
        <v>394</v>
      </c>
      <c r="F347" s="52" t="s">
        <v>399</v>
      </c>
      <c r="G347" s="52" t="s">
        <v>467</v>
      </c>
      <c r="H347" s="52" t="s">
        <v>423</v>
      </c>
    </row>
    <row r="348" spans="1:8" x14ac:dyDescent="0.25">
      <c r="A348" s="51">
        <v>452145269745</v>
      </c>
      <c r="B348" s="52" t="s">
        <v>2</v>
      </c>
      <c r="C348" s="52" t="s">
        <v>265</v>
      </c>
      <c r="D348" s="53" t="str">
        <f t="shared" si="5"/>
        <v>452145269745nbi-oe-sitandinteroplineth-sit</v>
      </c>
      <c r="E348" s="52" t="s">
        <v>502</v>
      </c>
      <c r="F348" s="52" t="s">
        <v>399</v>
      </c>
      <c r="G348" s="52" t="s">
        <v>467</v>
      </c>
      <c r="H348" s="52" t="s">
        <v>174</v>
      </c>
    </row>
    <row r="349" spans="1:8" x14ac:dyDescent="0.25">
      <c r="A349" s="51">
        <v>452145269745</v>
      </c>
      <c r="B349" s="52" t="s">
        <v>2</v>
      </c>
      <c r="C349" s="52" t="s">
        <v>270</v>
      </c>
      <c r="D349" s="53" t="str">
        <f t="shared" si="5"/>
        <v>452145269745nbi-oe-sitandinteroplineth-spi</v>
      </c>
      <c r="E349" s="52" t="s">
        <v>394</v>
      </c>
      <c r="F349" s="52" t="s">
        <v>399</v>
      </c>
      <c r="G349" s="52" t="s">
        <v>467</v>
      </c>
      <c r="H349" s="52" t="s">
        <v>423</v>
      </c>
    </row>
    <row r="350" spans="1:8" x14ac:dyDescent="0.25">
      <c r="A350" s="51">
        <v>452145269745</v>
      </c>
      <c r="B350" s="52" t="s">
        <v>2</v>
      </c>
      <c r="C350" s="52" t="s">
        <v>214</v>
      </c>
      <c r="D350" s="53" t="str">
        <f t="shared" si="5"/>
        <v>452145269745nbi-oe-sitandinteropmgdsvc-sit</v>
      </c>
      <c r="E350" s="52" t="s">
        <v>502</v>
      </c>
      <c r="F350" s="52" t="s">
        <v>399</v>
      </c>
      <c r="G350" s="52" t="s">
        <v>477</v>
      </c>
      <c r="H350" s="52" t="s">
        <v>174</v>
      </c>
    </row>
    <row r="351" spans="1:8" x14ac:dyDescent="0.25">
      <c r="A351" s="51">
        <v>452145269745</v>
      </c>
      <c r="B351" s="52" t="s">
        <v>2</v>
      </c>
      <c r="C351" s="52" t="s">
        <v>314</v>
      </c>
      <c r="D351" s="53" t="str">
        <f t="shared" si="5"/>
        <v>452145269745nbi-oe-sitandinteropmtls-sit</v>
      </c>
      <c r="E351" s="52" t="s">
        <v>502</v>
      </c>
      <c r="F351" s="52" t="s">
        <v>399</v>
      </c>
      <c r="G351" s="52" t="s">
        <v>473</v>
      </c>
      <c r="H351" s="52" t="s">
        <v>174</v>
      </c>
    </row>
    <row r="352" spans="1:8" x14ac:dyDescent="0.25">
      <c r="A352" s="51">
        <v>452145269745</v>
      </c>
      <c r="B352" s="52" t="s">
        <v>2</v>
      </c>
      <c r="C352" s="52" t="s">
        <v>263</v>
      </c>
      <c r="D352" s="53" t="str">
        <f t="shared" si="5"/>
        <v>452145269745nbi-oe-sitandinteropmtls-spi</v>
      </c>
      <c r="E352" s="52" t="s">
        <v>394</v>
      </c>
      <c r="F352" s="52" t="s">
        <v>399</v>
      </c>
      <c r="G352" s="52" t="s">
        <v>473</v>
      </c>
      <c r="H352" s="52" t="s">
        <v>423</v>
      </c>
    </row>
    <row r="353" spans="1:8" x14ac:dyDescent="0.25">
      <c r="A353" s="51">
        <v>452145269745</v>
      </c>
      <c r="B353" s="52" t="s">
        <v>2</v>
      </c>
      <c r="C353" s="52" t="s">
        <v>24</v>
      </c>
      <c r="D353" s="53" t="str">
        <f t="shared" si="5"/>
        <v>452145269745nbi-oe-sitandinteropNo Tagkey: appenv</v>
      </c>
      <c r="E353" s="52" t="s">
        <v>394</v>
      </c>
      <c r="F353" s="52" t="s">
        <v>399</v>
      </c>
      <c r="G353" s="52" t="s">
        <v>477</v>
      </c>
      <c r="H353" s="52" t="s">
        <v>423</v>
      </c>
    </row>
    <row r="354" spans="1:8" x14ac:dyDescent="0.25">
      <c r="A354" s="51">
        <v>452145269745</v>
      </c>
      <c r="B354" s="52" t="s">
        <v>2</v>
      </c>
      <c r="C354" s="52" t="s">
        <v>24</v>
      </c>
      <c r="D354" s="53" t="str">
        <f t="shared" si="5"/>
        <v>452145269745nbi-oe-sitandinteropNo Tagkey: appenv</v>
      </c>
      <c r="E354" s="52" t="s">
        <v>502</v>
      </c>
      <c r="F354" s="52" t="s">
        <v>399</v>
      </c>
      <c r="G354" s="52" t="s">
        <v>477</v>
      </c>
      <c r="H354" s="52" t="s">
        <v>174</v>
      </c>
    </row>
    <row r="355" spans="1:8" x14ac:dyDescent="0.25">
      <c r="A355" s="51">
        <v>452145269745</v>
      </c>
      <c r="B355" s="52" t="s">
        <v>2</v>
      </c>
      <c r="C355" s="52" t="s">
        <v>145</v>
      </c>
      <c r="D355" s="53" t="str">
        <f t="shared" si="5"/>
        <v>452145269745nbi-oe-sitandinteropnokialb-sit</v>
      </c>
      <c r="E355" s="52" t="s">
        <v>502</v>
      </c>
      <c r="F355" s="52" t="s">
        <v>413</v>
      </c>
      <c r="G355" s="52" t="s">
        <v>466</v>
      </c>
      <c r="H355" s="52" t="s">
        <v>174</v>
      </c>
    </row>
    <row r="356" spans="1:8" x14ac:dyDescent="0.25">
      <c r="A356" s="51">
        <v>452145269745</v>
      </c>
      <c r="B356" s="52" t="s">
        <v>2</v>
      </c>
      <c r="C356" s="52" t="s">
        <v>150</v>
      </c>
      <c r="D356" s="53" t="str">
        <f t="shared" si="5"/>
        <v>452145269745nbi-oe-sitandinteropnokialb-spi</v>
      </c>
      <c r="E356" s="52" t="s">
        <v>394</v>
      </c>
      <c r="F356" s="52" t="s">
        <v>413</v>
      </c>
      <c r="G356" s="52" t="s">
        <v>466</v>
      </c>
      <c r="H356" s="52" t="s">
        <v>423</v>
      </c>
    </row>
    <row r="357" spans="1:8" x14ac:dyDescent="0.25">
      <c r="A357" s="51">
        <v>452145269745</v>
      </c>
      <c r="B357" s="52" t="s">
        <v>2</v>
      </c>
      <c r="C357" s="52" t="s">
        <v>104</v>
      </c>
      <c r="D357" s="53" t="str">
        <f t="shared" si="5"/>
        <v>452145269745nbi-oe-sitandinteropnotifw-sit</v>
      </c>
      <c r="E357" s="52" t="s">
        <v>502</v>
      </c>
      <c r="F357" s="52" t="s">
        <v>399</v>
      </c>
      <c r="G357" s="52" t="s">
        <v>476</v>
      </c>
      <c r="H357" s="52" t="s">
        <v>174</v>
      </c>
    </row>
    <row r="358" spans="1:8" x14ac:dyDescent="0.25">
      <c r="A358" s="51">
        <v>452145269745</v>
      </c>
      <c r="B358" s="52" t="s">
        <v>2</v>
      </c>
      <c r="C358" s="52" t="s">
        <v>97</v>
      </c>
      <c r="D358" s="53" t="str">
        <f t="shared" si="5"/>
        <v>452145269745nbi-oe-sitandinteropnotifw-spi</v>
      </c>
      <c r="E358" s="52" t="s">
        <v>394</v>
      </c>
      <c r="F358" s="52" t="s">
        <v>399</v>
      </c>
      <c r="G358" s="52" t="s">
        <v>476</v>
      </c>
      <c r="H358" s="52" t="s">
        <v>423</v>
      </c>
    </row>
    <row r="359" spans="1:8" x14ac:dyDescent="0.25">
      <c r="A359" s="51">
        <v>452145269745</v>
      </c>
      <c r="B359" s="52" t="s">
        <v>2</v>
      </c>
      <c r="C359" s="52" t="s">
        <v>95</v>
      </c>
      <c r="D359" s="53" t="str">
        <f t="shared" si="5"/>
        <v>452145269745nbi-oe-sitandinteropoe</v>
      </c>
      <c r="E359" s="52" t="s">
        <v>502</v>
      </c>
      <c r="F359" s="52" t="s">
        <v>399</v>
      </c>
      <c r="G359" s="52" t="s">
        <v>477</v>
      </c>
      <c r="H359" s="52" t="s">
        <v>174</v>
      </c>
    </row>
    <row r="360" spans="1:8" x14ac:dyDescent="0.25">
      <c r="A360" s="51">
        <v>452145269745</v>
      </c>
      <c r="B360" s="52" t="s">
        <v>2</v>
      </c>
      <c r="C360" s="52" t="s">
        <v>70</v>
      </c>
      <c r="D360" s="53" t="str">
        <f t="shared" si="5"/>
        <v>452145269745nbi-oe-sitandinteropoeds-sit</v>
      </c>
      <c r="E360" s="52" t="s">
        <v>502</v>
      </c>
      <c r="F360" s="52" t="s">
        <v>415</v>
      </c>
      <c r="G360" s="52" t="s">
        <v>456</v>
      </c>
      <c r="H360" s="52" t="s">
        <v>174</v>
      </c>
    </row>
    <row r="361" spans="1:8" x14ac:dyDescent="0.25">
      <c r="A361" s="51">
        <v>452145269745</v>
      </c>
      <c r="B361" s="52" t="s">
        <v>2</v>
      </c>
      <c r="C361" s="52" t="s">
        <v>74</v>
      </c>
      <c r="D361" s="53" t="str">
        <f t="shared" si="5"/>
        <v>452145269745nbi-oe-sitandinteropoeds-spi</v>
      </c>
      <c r="E361" s="52" t="s">
        <v>394</v>
      </c>
      <c r="F361" s="52" t="s">
        <v>415</v>
      </c>
      <c r="G361" s="52" t="s">
        <v>456</v>
      </c>
      <c r="H361" s="52" t="s">
        <v>423</v>
      </c>
    </row>
    <row r="362" spans="1:8" x14ac:dyDescent="0.25">
      <c r="A362" s="51">
        <v>452145269745</v>
      </c>
      <c r="B362" s="52" t="s">
        <v>2</v>
      </c>
      <c r="C362" s="52" t="s">
        <v>283</v>
      </c>
      <c r="D362" s="53" t="str">
        <f t="shared" si="5"/>
        <v>452145269745nbi-oe-sitandinteropordertracker-sit</v>
      </c>
      <c r="E362" s="52" t="s">
        <v>502</v>
      </c>
      <c r="F362" s="52" t="s">
        <v>399</v>
      </c>
      <c r="G362" s="52" t="s">
        <v>467</v>
      </c>
      <c r="H362" s="52" t="s">
        <v>174</v>
      </c>
    </row>
    <row r="363" spans="1:8" x14ac:dyDescent="0.25">
      <c r="A363" s="51">
        <v>452145269745</v>
      </c>
      <c r="B363" s="52" t="s">
        <v>2</v>
      </c>
      <c r="C363" s="52" t="s">
        <v>305</v>
      </c>
      <c r="D363" s="53" t="str">
        <f t="shared" si="5"/>
        <v>452145269745nbi-oe-sitandinteropordertracker-spi</v>
      </c>
      <c r="E363" s="52" t="s">
        <v>394</v>
      </c>
      <c r="F363" s="52" t="s">
        <v>399</v>
      </c>
      <c r="G363" s="52" t="s">
        <v>467</v>
      </c>
      <c r="H363" s="52" t="s">
        <v>423</v>
      </c>
    </row>
    <row r="364" spans="1:8" x14ac:dyDescent="0.25">
      <c r="A364" s="51">
        <v>452145269745</v>
      </c>
      <c r="B364" s="52" t="s">
        <v>2</v>
      </c>
      <c r="C364" s="52" t="s">
        <v>201</v>
      </c>
      <c r="D364" s="53" t="str">
        <f t="shared" si="5"/>
        <v>452145269745nbi-oe-sitandinteroppremdbsit</v>
      </c>
      <c r="E364" s="52" t="s">
        <v>502</v>
      </c>
      <c r="F364" s="52" t="s">
        <v>399</v>
      </c>
      <c r="G364" s="52" t="s">
        <v>478</v>
      </c>
      <c r="H364" s="52" t="s">
        <v>174</v>
      </c>
    </row>
    <row r="365" spans="1:8" x14ac:dyDescent="0.25">
      <c r="A365" s="51">
        <v>452145269745</v>
      </c>
      <c r="B365" s="52" t="s">
        <v>2</v>
      </c>
      <c r="C365" s="52" t="s">
        <v>86</v>
      </c>
      <c r="D365" s="53" t="str">
        <f t="shared" si="5"/>
        <v>452145269745nbi-oe-sitandinteroppremdb-sit</v>
      </c>
      <c r="E365" s="52" t="s">
        <v>502</v>
      </c>
      <c r="F365" s="52" t="s">
        <v>399</v>
      </c>
      <c r="G365" s="52" t="s">
        <v>478</v>
      </c>
      <c r="H365" s="52" t="s">
        <v>174</v>
      </c>
    </row>
    <row r="366" spans="1:8" x14ac:dyDescent="0.25">
      <c r="A366" s="51">
        <v>452145269745</v>
      </c>
      <c r="B366" s="52" t="s">
        <v>2</v>
      </c>
      <c r="C366" s="52" t="s">
        <v>198</v>
      </c>
      <c r="D366" s="53" t="str">
        <f t="shared" si="5"/>
        <v>452145269745nbi-oe-sitandinteroppremdbspi</v>
      </c>
      <c r="E366" s="52" t="s">
        <v>394</v>
      </c>
      <c r="F366" s="52" t="s">
        <v>399</v>
      </c>
      <c r="G366" s="52" t="s">
        <v>478</v>
      </c>
      <c r="H366" s="52" t="s">
        <v>423</v>
      </c>
    </row>
    <row r="367" spans="1:8" x14ac:dyDescent="0.25">
      <c r="A367" s="51">
        <v>452145269745</v>
      </c>
      <c r="B367" s="52" t="s">
        <v>2</v>
      </c>
      <c r="C367" s="52" t="s">
        <v>82</v>
      </c>
      <c r="D367" s="53" t="str">
        <f t="shared" si="5"/>
        <v>452145269745nbi-oe-sitandinteroppremdb-spi</v>
      </c>
      <c r="E367" s="52" t="s">
        <v>394</v>
      </c>
      <c r="F367" s="52" t="s">
        <v>399</v>
      </c>
      <c r="G367" s="52" t="s">
        <v>478</v>
      </c>
      <c r="H367" s="52" t="s">
        <v>423</v>
      </c>
    </row>
    <row r="368" spans="1:8" x14ac:dyDescent="0.25">
      <c r="A368" s="51">
        <v>452145269745</v>
      </c>
      <c r="B368" s="52" t="s">
        <v>2</v>
      </c>
      <c r="C368" s="52" t="s">
        <v>292</v>
      </c>
      <c r="D368" s="53" t="str">
        <f t="shared" si="5"/>
        <v>452145269745nbi-oe-sitandinteroppreorderlocker-sit</v>
      </c>
      <c r="E368" s="52" t="s">
        <v>502</v>
      </c>
      <c r="F368" s="52" t="s">
        <v>399</v>
      </c>
      <c r="G368" s="52" t="s">
        <v>467</v>
      </c>
      <c r="H368" s="52" t="s">
        <v>174</v>
      </c>
    </row>
    <row r="369" spans="1:8" x14ac:dyDescent="0.25">
      <c r="A369" s="51">
        <v>452145269745</v>
      </c>
      <c r="B369" s="52" t="s">
        <v>2</v>
      </c>
      <c r="C369" s="52" t="s">
        <v>331</v>
      </c>
      <c r="D369" s="53" t="str">
        <f t="shared" si="5"/>
        <v>452145269745nbi-oe-sitandinteroppreorderlocker-spi</v>
      </c>
      <c r="E369" s="52" t="s">
        <v>394</v>
      </c>
      <c r="F369" s="52" t="s">
        <v>399</v>
      </c>
      <c r="G369" s="52" t="s">
        <v>467</v>
      </c>
      <c r="H369" s="52" t="s">
        <v>423</v>
      </c>
    </row>
    <row r="370" spans="1:8" x14ac:dyDescent="0.25">
      <c r="A370" s="51">
        <v>452145269745</v>
      </c>
      <c r="B370" s="52" t="s">
        <v>2</v>
      </c>
      <c r="C370" s="52" t="s">
        <v>327</v>
      </c>
      <c r="D370" s="53" t="str">
        <f t="shared" si="5"/>
        <v>452145269745nbi-oe-sitandinteropprovfw-sit</v>
      </c>
      <c r="E370" s="52" t="s">
        <v>502</v>
      </c>
      <c r="F370" s="52" t="s">
        <v>399</v>
      </c>
      <c r="G370" s="52" t="s">
        <v>467</v>
      </c>
      <c r="H370" s="52" t="s">
        <v>174</v>
      </c>
    </row>
    <row r="371" spans="1:8" x14ac:dyDescent="0.25">
      <c r="A371" s="51">
        <v>452145269745</v>
      </c>
      <c r="B371" s="52" t="s">
        <v>2</v>
      </c>
      <c r="C371" s="52" t="s">
        <v>347</v>
      </c>
      <c r="D371" s="53" t="str">
        <f t="shared" si="5"/>
        <v>452145269745nbi-oe-sitandinteropprovfw-spi</v>
      </c>
      <c r="E371" s="52" t="s">
        <v>394</v>
      </c>
      <c r="F371" s="52" t="s">
        <v>399</v>
      </c>
      <c r="G371" s="52" t="s">
        <v>467</v>
      </c>
      <c r="H371" s="52" t="s">
        <v>423</v>
      </c>
    </row>
    <row r="372" spans="1:8" x14ac:dyDescent="0.25">
      <c r="A372" s="51">
        <v>452145269745</v>
      </c>
      <c r="B372" s="52" t="s">
        <v>2</v>
      </c>
      <c r="C372" s="52" t="s">
        <v>141</v>
      </c>
      <c r="D372" s="53" t="str">
        <f t="shared" si="5"/>
        <v>452145269745nbi-oe-sitandinteroppubprt-sit</v>
      </c>
      <c r="E372" s="52" t="s">
        <v>502</v>
      </c>
      <c r="F372" s="52" t="s">
        <v>416</v>
      </c>
      <c r="G372" s="52" t="s">
        <v>465</v>
      </c>
      <c r="H372" s="52" t="s">
        <v>174</v>
      </c>
    </row>
    <row r="373" spans="1:8" x14ac:dyDescent="0.25">
      <c r="A373" s="51">
        <v>452145269745</v>
      </c>
      <c r="B373" s="52" t="s">
        <v>2</v>
      </c>
      <c r="C373" s="52" t="s">
        <v>140</v>
      </c>
      <c r="D373" s="53" t="str">
        <f t="shared" si="5"/>
        <v>452145269745nbi-oe-sitandinteroppubprt-spi</v>
      </c>
      <c r="E373" s="52" t="s">
        <v>394</v>
      </c>
      <c r="F373" s="52" t="s">
        <v>416</v>
      </c>
      <c r="G373" s="52" t="s">
        <v>465</v>
      </c>
      <c r="H373" s="52" t="s">
        <v>423</v>
      </c>
    </row>
    <row r="374" spans="1:8" x14ac:dyDescent="0.25">
      <c r="A374" s="51">
        <v>452145269745</v>
      </c>
      <c r="B374" s="52" t="s">
        <v>2</v>
      </c>
      <c r="C374" s="52" t="s">
        <v>344</v>
      </c>
      <c r="D374" s="53" t="str">
        <f t="shared" si="5"/>
        <v>452145269745nbi-oe-sitandinteropreasoncodemap-sit</v>
      </c>
      <c r="E374" s="52" t="s">
        <v>502</v>
      </c>
      <c r="F374" s="52" t="s">
        <v>399</v>
      </c>
      <c r="G374" s="52" t="s">
        <v>467</v>
      </c>
      <c r="H374" s="52" t="s">
        <v>174</v>
      </c>
    </row>
    <row r="375" spans="1:8" x14ac:dyDescent="0.25">
      <c r="A375" s="51">
        <v>452145269745</v>
      </c>
      <c r="B375" s="52" t="s">
        <v>2</v>
      </c>
      <c r="C375" s="52" t="s">
        <v>349</v>
      </c>
      <c r="D375" s="53" t="str">
        <f t="shared" si="5"/>
        <v>452145269745nbi-oe-sitandinteropreasoncodemap-spi</v>
      </c>
      <c r="E375" s="52" t="s">
        <v>394</v>
      </c>
      <c r="F375" s="52" t="s">
        <v>399</v>
      </c>
      <c r="G375" s="52" t="s">
        <v>467</v>
      </c>
      <c r="H375" s="52" t="s">
        <v>423</v>
      </c>
    </row>
    <row r="376" spans="1:8" x14ac:dyDescent="0.25">
      <c r="A376" s="51">
        <v>452145269745</v>
      </c>
      <c r="B376" s="52" t="s">
        <v>2</v>
      </c>
      <c r="C376" s="52" t="s">
        <v>111</v>
      </c>
      <c r="D376" s="53" t="str">
        <f t="shared" si="5"/>
        <v>452145269745nbi-oe-sitandinteropsecprt-sit</v>
      </c>
      <c r="E376" s="52" t="s">
        <v>502</v>
      </c>
      <c r="F376" s="52" t="s">
        <v>415</v>
      </c>
      <c r="G376" s="52" t="s">
        <v>457</v>
      </c>
      <c r="H376" s="52" t="s">
        <v>174</v>
      </c>
    </row>
    <row r="377" spans="1:8" x14ac:dyDescent="0.25">
      <c r="A377" s="51">
        <v>452145269745</v>
      </c>
      <c r="B377" s="52" t="s">
        <v>2</v>
      </c>
      <c r="C377" s="52" t="s">
        <v>107</v>
      </c>
      <c r="D377" s="53" t="str">
        <f t="shared" si="5"/>
        <v>452145269745nbi-oe-sitandinteropsecprt-spi</v>
      </c>
      <c r="E377" s="52" t="s">
        <v>394</v>
      </c>
      <c r="F377" s="52" t="s">
        <v>415</v>
      </c>
      <c r="G377" s="52" t="s">
        <v>457</v>
      </c>
      <c r="H377" s="52" t="s">
        <v>423</v>
      </c>
    </row>
    <row r="378" spans="1:8" x14ac:dyDescent="0.25">
      <c r="A378" s="51">
        <v>452145269745</v>
      </c>
      <c r="B378" s="52" t="s">
        <v>2</v>
      </c>
      <c r="C378" s="52" t="s">
        <v>174</v>
      </c>
      <c r="D378" s="53" t="str">
        <f t="shared" si="5"/>
        <v>452145269745nbi-oe-sitandinteropsit</v>
      </c>
      <c r="E378" s="52" t="s">
        <v>502</v>
      </c>
      <c r="F378" s="52" t="s">
        <v>399</v>
      </c>
      <c r="G378" s="52" t="s">
        <v>477</v>
      </c>
      <c r="H378" s="52" t="s">
        <v>174</v>
      </c>
    </row>
    <row r="379" spans="1:8" x14ac:dyDescent="0.25">
      <c r="A379" s="51">
        <v>452145269745</v>
      </c>
      <c r="B379" s="52" t="s">
        <v>2</v>
      </c>
      <c r="C379" s="52" t="s">
        <v>185</v>
      </c>
      <c r="D379" s="53" t="str">
        <f t="shared" si="5"/>
        <v>452145269745nbi-oe-sitandinteropslmwld-sit</v>
      </c>
      <c r="E379" s="52" t="s">
        <v>502</v>
      </c>
      <c r="F379" s="52" t="s">
        <v>399</v>
      </c>
      <c r="G379" s="52" t="s">
        <v>474</v>
      </c>
      <c r="H379" s="52" t="s">
        <v>174</v>
      </c>
    </row>
    <row r="380" spans="1:8" x14ac:dyDescent="0.25">
      <c r="A380" s="51">
        <v>452145269745</v>
      </c>
      <c r="B380" s="52" t="s">
        <v>2</v>
      </c>
      <c r="C380" s="52" t="s">
        <v>434</v>
      </c>
      <c r="D380" s="53" t="str">
        <f t="shared" si="5"/>
        <v>452145269745nbi-oe-sitandinteropsmlwldabs-sit</v>
      </c>
      <c r="E380" s="52" t="s">
        <v>502</v>
      </c>
      <c r="F380" s="52" t="s">
        <v>399</v>
      </c>
      <c r="G380" s="52" t="s">
        <v>479</v>
      </c>
      <c r="H380" s="52" t="str">
        <f>RIGHT(D380,3)</f>
        <v>sit</v>
      </c>
    </row>
    <row r="381" spans="1:8" x14ac:dyDescent="0.25">
      <c r="A381" s="51">
        <v>452145269745</v>
      </c>
      <c r="B381" s="52" t="s">
        <v>2</v>
      </c>
      <c r="C381" s="52" t="s">
        <v>491</v>
      </c>
      <c r="D381" s="53" t="str">
        <f t="shared" si="5"/>
        <v>452145269745nbi-oe-sitandinteropsmlwldabs-spi</v>
      </c>
      <c r="E381" s="52" t="s">
        <v>394</v>
      </c>
      <c r="F381" s="52" t="s">
        <v>399</v>
      </c>
      <c r="G381" s="52" t="s">
        <v>479</v>
      </c>
      <c r="H381" s="52" t="str">
        <f>RIGHT(D381,3)</f>
        <v>spi</v>
      </c>
    </row>
    <row r="382" spans="1:8" x14ac:dyDescent="0.25">
      <c r="A382" s="51">
        <v>452145269745</v>
      </c>
      <c r="B382" s="52" t="s">
        <v>2</v>
      </c>
      <c r="C382" s="52" t="s">
        <v>121</v>
      </c>
      <c r="D382" s="53" t="str">
        <f t="shared" si="5"/>
        <v>452145269745nbi-oe-sitandinteropsmlwld-adm-sit</v>
      </c>
      <c r="E382" s="52" t="s">
        <v>502</v>
      </c>
      <c r="F382" s="52" t="s">
        <v>399</v>
      </c>
      <c r="G382" s="52" t="s">
        <v>474</v>
      </c>
      <c r="H382" s="52" t="s">
        <v>174</v>
      </c>
    </row>
    <row r="383" spans="1:8" x14ac:dyDescent="0.25">
      <c r="A383" s="51">
        <v>452145269745</v>
      </c>
      <c r="B383" s="52" t="s">
        <v>2</v>
      </c>
      <c r="C383" s="52" t="s">
        <v>119</v>
      </c>
      <c r="D383" s="53" t="str">
        <f t="shared" si="5"/>
        <v>452145269745nbi-oe-sitandinteropsmlwld-adm-spi</v>
      </c>
      <c r="E383" s="52" t="s">
        <v>394</v>
      </c>
      <c r="F383" s="52" t="s">
        <v>399</v>
      </c>
      <c r="G383" s="52" t="s">
        <v>474</v>
      </c>
      <c r="H383" s="52" t="s">
        <v>423</v>
      </c>
    </row>
    <row r="384" spans="1:8" x14ac:dyDescent="0.25">
      <c r="A384" s="51">
        <v>452145269745</v>
      </c>
      <c r="B384" s="52" t="s">
        <v>2</v>
      </c>
      <c r="C384" s="52" t="s">
        <v>236</v>
      </c>
      <c r="D384" s="53" t="str">
        <f t="shared" si="5"/>
        <v>452145269745nbi-oe-sitandinteropsmlwldcallback-sit</v>
      </c>
      <c r="E384" s="52" t="s">
        <v>502</v>
      </c>
      <c r="F384" s="52" t="s">
        <v>399</v>
      </c>
      <c r="G384" s="52" t="s">
        <v>474</v>
      </c>
      <c r="H384" s="52" t="s">
        <v>174</v>
      </c>
    </row>
    <row r="385" spans="1:8" x14ac:dyDescent="0.25">
      <c r="A385" s="51">
        <v>452145269745</v>
      </c>
      <c r="B385" s="52" t="s">
        <v>2</v>
      </c>
      <c r="C385" s="52" t="s">
        <v>237</v>
      </c>
      <c r="D385" s="53" t="str">
        <f t="shared" si="5"/>
        <v>452145269745nbi-oe-sitandinteropsmlwldcallback-spi</v>
      </c>
      <c r="E385" s="52" t="s">
        <v>394</v>
      </c>
      <c r="F385" s="52" t="s">
        <v>399</v>
      </c>
      <c r="G385" s="52" t="s">
        <v>474</v>
      </c>
      <c r="H385" s="52" t="s">
        <v>423</v>
      </c>
    </row>
    <row r="386" spans="1:8" x14ac:dyDescent="0.25">
      <c r="A386" s="51">
        <v>452145269745</v>
      </c>
      <c r="B386" s="52" t="s">
        <v>2</v>
      </c>
      <c r="C386" s="52" t="s">
        <v>32</v>
      </c>
      <c r="D386" s="53" t="str">
        <f t="shared" ref="D386:D449" si="6">_xlfn.CONCAT(A386,B386,C386)</f>
        <v>452145269745nbi-oe-sitandinteropsmlwld-ioe</v>
      </c>
      <c r="E386" s="52" t="s">
        <v>394</v>
      </c>
      <c r="F386" s="52" t="s">
        <v>399</v>
      </c>
      <c r="G386" s="52" t="s">
        <v>474</v>
      </c>
      <c r="H386" s="52" t="s">
        <v>423</v>
      </c>
    </row>
    <row r="387" spans="1:8" x14ac:dyDescent="0.25">
      <c r="A387" s="51">
        <v>452145269745</v>
      </c>
      <c r="B387" s="52" t="s">
        <v>2</v>
      </c>
      <c r="C387" s="52" t="s">
        <v>33</v>
      </c>
      <c r="D387" s="53" t="str">
        <f t="shared" si="6"/>
        <v>452145269745nbi-oe-sitandinteropsmlwld-sit</v>
      </c>
      <c r="E387" s="52" t="s">
        <v>502</v>
      </c>
      <c r="F387" s="52" t="s">
        <v>399</v>
      </c>
      <c r="G387" s="52" t="s">
        <v>474</v>
      </c>
      <c r="H387" s="52" t="s">
        <v>174</v>
      </c>
    </row>
    <row r="388" spans="1:8" x14ac:dyDescent="0.25">
      <c r="A388" s="51">
        <v>452145269745</v>
      </c>
      <c r="B388" s="52" t="s">
        <v>2</v>
      </c>
      <c r="C388" s="52" t="s">
        <v>41</v>
      </c>
      <c r="D388" s="53" t="str">
        <f t="shared" si="6"/>
        <v>452145269745nbi-oe-sitandinteropsmlwld-spi</v>
      </c>
      <c r="E388" s="52" t="s">
        <v>394</v>
      </c>
      <c r="F388" s="52" t="s">
        <v>399</v>
      </c>
      <c r="G388" s="52" t="s">
        <v>474</v>
      </c>
      <c r="H388" s="52" t="s">
        <v>423</v>
      </c>
    </row>
    <row r="389" spans="1:8" x14ac:dyDescent="0.25">
      <c r="A389" s="51">
        <v>452145269745</v>
      </c>
      <c r="B389" s="52" t="s">
        <v>2</v>
      </c>
      <c r="C389" s="52" t="s">
        <v>221</v>
      </c>
      <c r="D389" s="53" t="str">
        <f t="shared" si="6"/>
        <v>452145269745nbi-oe-sitandinteropsnplgcsit</v>
      </c>
      <c r="E389" s="52" t="s">
        <v>502</v>
      </c>
      <c r="F389" s="52" t="s">
        <v>399</v>
      </c>
      <c r="G389" s="52" t="s">
        <v>480</v>
      </c>
      <c r="H389" s="52" t="s">
        <v>174</v>
      </c>
    </row>
    <row r="390" spans="1:8" x14ac:dyDescent="0.25">
      <c r="A390" s="51">
        <v>452145269745</v>
      </c>
      <c r="B390" s="52" t="s">
        <v>2</v>
      </c>
      <c r="C390" s="52" t="s">
        <v>81</v>
      </c>
      <c r="D390" s="53" t="str">
        <f t="shared" si="6"/>
        <v>452145269745nbi-oe-sitandinteropsnplgc-sit</v>
      </c>
      <c r="E390" s="52" t="s">
        <v>502</v>
      </c>
      <c r="F390" s="52" t="s">
        <v>399</v>
      </c>
      <c r="G390" s="52" t="s">
        <v>480</v>
      </c>
      <c r="H390" s="52" t="s">
        <v>174</v>
      </c>
    </row>
    <row r="391" spans="1:8" x14ac:dyDescent="0.25">
      <c r="A391" s="51">
        <v>452145269745</v>
      </c>
      <c r="B391" s="52" t="s">
        <v>2</v>
      </c>
      <c r="C391" s="52" t="s">
        <v>228</v>
      </c>
      <c r="D391" s="53" t="str">
        <f t="shared" si="6"/>
        <v>452145269745nbi-oe-sitandinteropsnplgcspi</v>
      </c>
      <c r="E391" s="52" t="s">
        <v>394</v>
      </c>
      <c r="F391" s="52" t="s">
        <v>399</v>
      </c>
      <c r="G391" s="52" t="s">
        <v>480</v>
      </c>
      <c r="H391" s="52" t="s">
        <v>423</v>
      </c>
    </row>
    <row r="392" spans="1:8" x14ac:dyDescent="0.25">
      <c r="A392" s="51">
        <v>452145269745</v>
      </c>
      <c r="B392" s="52" t="s">
        <v>2</v>
      </c>
      <c r="C392" s="52" t="s">
        <v>63</v>
      </c>
      <c r="D392" s="53" t="str">
        <f t="shared" si="6"/>
        <v>452145269745nbi-oe-sitandinteropsnplgc-spi</v>
      </c>
      <c r="E392" s="52" t="s">
        <v>394</v>
      </c>
      <c r="F392" s="52" t="s">
        <v>399</v>
      </c>
      <c r="G392" s="52" t="s">
        <v>480</v>
      </c>
      <c r="H392" s="52" t="s">
        <v>423</v>
      </c>
    </row>
    <row r="393" spans="1:8" x14ac:dyDescent="0.25">
      <c r="A393" s="51">
        <v>452145269745</v>
      </c>
      <c r="B393" s="52" t="s">
        <v>2</v>
      </c>
      <c r="C393" s="52" t="s">
        <v>601</v>
      </c>
      <c r="D393" s="53" t="str">
        <f t="shared" si="6"/>
        <v>452145269745nbi-oe-sitandinteropsnplgcwsdl-spi</v>
      </c>
      <c r="E393" s="52" t="s">
        <v>394</v>
      </c>
      <c r="F393" s="52" t="s">
        <v>399</v>
      </c>
      <c r="G393" s="52" t="s">
        <v>480</v>
      </c>
      <c r="H393" s="52" t="s">
        <v>423</v>
      </c>
    </row>
    <row r="394" spans="1:8" x14ac:dyDescent="0.25">
      <c r="A394" s="51">
        <v>452145269745</v>
      </c>
      <c r="B394" s="52" t="s">
        <v>2</v>
      </c>
      <c r="C394" s="52" t="s">
        <v>115</v>
      </c>
      <c r="D394" s="53" t="str">
        <f t="shared" si="6"/>
        <v>452145269745nbi-oe-sitandinteropspport-sit</v>
      </c>
      <c r="E394" s="52" t="s">
        <v>502</v>
      </c>
      <c r="F394" s="52" t="s">
        <v>399</v>
      </c>
      <c r="G394" s="52" t="s">
        <v>481</v>
      </c>
      <c r="H394" s="52" t="s">
        <v>174</v>
      </c>
    </row>
    <row r="395" spans="1:8" x14ac:dyDescent="0.25">
      <c r="A395" s="51">
        <v>452145269745</v>
      </c>
      <c r="B395" s="52" t="s">
        <v>2</v>
      </c>
      <c r="C395" s="52" t="s">
        <v>113</v>
      </c>
      <c r="D395" s="53" t="str">
        <f t="shared" si="6"/>
        <v>452145269745nbi-oe-sitandinteropspport-spi</v>
      </c>
      <c r="E395" s="52" t="s">
        <v>394</v>
      </c>
      <c r="F395" s="52" t="s">
        <v>399</v>
      </c>
      <c r="G395" s="52" t="s">
        <v>481</v>
      </c>
      <c r="H395" s="52" t="s">
        <v>423</v>
      </c>
    </row>
    <row r="396" spans="1:8" x14ac:dyDescent="0.25">
      <c r="A396" s="51">
        <v>452145269745</v>
      </c>
      <c r="B396" s="52" t="s">
        <v>2</v>
      </c>
      <c r="C396" s="52" t="s">
        <v>49</v>
      </c>
      <c r="D396" s="53" t="str">
        <f t="shared" si="6"/>
        <v>452145269745nbi-oe-sitandinteroptstmgt-sit</v>
      </c>
      <c r="E396" s="52" t="s">
        <v>502</v>
      </c>
      <c r="F396" s="52" t="s">
        <v>399</v>
      </c>
      <c r="G396" s="52" t="s">
        <v>468</v>
      </c>
      <c r="H396" s="52" t="s">
        <v>174</v>
      </c>
    </row>
    <row r="397" spans="1:8" x14ac:dyDescent="0.25">
      <c r="A397" s="51">
        <v>452145269745</v>
      </c>
      <c r="B397" s="52" t="s">
        <v>2</v>
      </c>
      <c r="C397" s="52" t="s">
        <v>60</v>
      </c>
      <c r="D397" s="53" t="str">
        <f t="shared" si="6"/>
        <v>452145269745nbi-oe-sitandinteroptstmgt-spi</v>
      </c>
      <c r="E397" s="52" t="s">
        <v>394</v>
      </c>
      <c r="F397" s="52" t="s">
        <v>399</v>
      </c>
      <c r="G397" s="52" t="s">
        <v>468</v>
      </c>
      <c r="H397" s="52" t="s">
        <v>423</v>
      </c>
    </row>
    <row r="398" spans="1:8" x14ac:dyDescent="0.25">
      <c r="A398" s="51">
        <v>452145269745</v>
      </c>
      <c r="B398" s="52" t="s">
        <v>2</v>
      </c>
      <c r="C398" s="52" t="s">
        <v>211</v>
      </c>
      <c r="D398" s="53" t="str">
        <f t="shared" si="6"/>
        <v>452145269745nbi-oe-sitandinteropwebint-sit</v>
      </c>
      <c r="E398" s="52" t="s">
        <v>502</v>
      </c>
      <c r="F398" s="52" t="s">
        <v>399</v>
      </c>
      <c r="G398" s="52" t="s">
        <v>468</v>
      </c>
      <c r="H398" s="52" t="s">
        <v>174</v>
      </c>
    </row>
    <row r="399" spans="1:8" x14ac:dyDescent="0.25">
      <c r="A399" s="51">
        <v>452145269745</v>
      </c>
      <c r="B399" s="52" t="s">
        <v>2</v>
      </c>
      <c r="C399" s="52" t="s">
        <v>316</v>
      </c>
      <c r="D399" s="53" t="str">
        <f t="shared" si="6"/>
        <v>452145269745nbi-oe-sitandinteropwebint-spi</v>
      </c>
      <c r="E399" s="52" t="s">
        <v>394</v>
      </c>
      <c r="F399" s="52" t="s">
        <v>399</v>
      </c>
      <c r="G399" s="52" t="s">
        <v>468</v>
      </c>
      <c r="H399" s="52" t="s">
        <v>423</v>
      </c>
    </row>
    <row r="400" spans="1:8" x14ac:dyDescent="0.25">
      <c r="A400" s="51">
        <v>452145269745</v>
      </c>
      <c r="B400" s="52" t="s">
        <v>2</v>
      </c>
      <c r="C400" s="52" t="s">
        <v>317</v>
      </c>
      <c r="D400" s="53" t="str">
        <f t="shared" si="6"/>
        <v>452145269745nbi-oe-sitandinteropworkingdays-sit</v>
      </c>
      <c r="E400" s="52" t="s">
        <v>502</v>
      </c>
      <c r="F400" s="52" t="s">
        <v>399</v>
      </c>
      <c r="G400" s="52" t="s">
        <v>467</v>
      </c>
      <c r="H400" s="52" t="s">
        <v>174</v>
      </c>
    </row>
    <row r="401" spans="1:8" x14ac:dyDescent="0.25">
      <c r="A401" s="51">
        <v>452145269745</v>
      </c>
      <c r="B401" s="52" t="s">
        <v>2</v>
      </c>
      <c r="C401" s="52" t="s">
        <v>346</v>
      </c>
      <c r="D401" s="53" t="str">
        <f t="shared" si="6"/>
        <v>452145269745nbi-oe-sitandinteropworkingdays-spi</v>
      </c>
      <c r="E401" s="52" t="s">
        <v>394</v>
      </c>
      <c r="F401" s="52" t="s">
        <v>399</v>
      </c>
      <c r="G401" s="52" t="s">
        <v>467</v>
      </c>
      <c r="H401" s="52" t="s">
        <v>423</v>
      </c>
    </row>
    <row r="402" spans="1:8" x14ac:dyDescent="0.25">
      <c r="A402" s="51">
        <v>604772689052</v>
      </c>
      <c r="B402" s="52" t="s">
        <v>7</v>
      </c>
      <c r="C402" s="52" t="s">
        <v>250</v>
      </c>
      <c r="D402" s="53" t="str">
        <f t="shared" si="6"/>
        <v>604772689052nbi-data-platformdhub-prd</v>
      </c>
      <c r="E402" s="52" t="s">
        <v>395</v>
      </c>
      <c r="F402" s="52" t="s">
        <v>407</v>
      </c>
      <c r="G402" s="52" t="s">
        <v>407</v>
      </c>
      <c r="H402" s="52" t="s">
        <v>66</v>
      </c>
    </row>
    <row r="403" spans="1:8" x14ac:dyDescent="0.25">
      <c r="A403" s="51">
        <v>604772689052</v>
      </c>
      <c r="B403" s="52" t="s">
        <v>7</v>
      </c>
      <c r="C403" s="52" t="s">
        <v>567</v>
      </c>
      <c r="D403" s="53" t="str">
        <f t="shared" si="6"/>
        <v>604772689052nbi-data-platformefs-explorer-prd</v>
      </c>
      <c r="E403" s="52" t="s">
        <v>394</v>
      </c>
      <c r="F403" s="85" t="s">
        <v>399</v>
      </c>
      <c r="G403" s="52" t="s">
        <v>648</v>
      </c>
      <c r="H403" s="52" t="s">
        <v>66</v>
      </c>
    </row>
    <row r="404" spans="1:8" x14ac:dyDescent="0.25">
      <c r="A404" s="51">
        <v>604772689052</v>
      </c>
      <c r="B404" s="52" t="s">
        <v>7</v>
      </c>
      <c r="C404" s="52" t="s">
        <v>578</v>
      </c>
      <c r="D404" s="53" t="str">
        <f t="shared" si="6"/>
        <v>604772689052nbi-data-platformefs-grafana-prd</v>
      </c>
      <c r="E404" s="52" t="s">
        <v>394</v>
      </c>
      <c r="F404" s="85" t="s">
        <v>399</v>
      </c>
      <c r="G404" s="52" t="s">
        <v>648</v>
      </c>
      <c r="H404" s="52" t="s">
        <v>66</v>
      </c>
    </row>
    <row r="405" spans="1:8" x14ac:dyDescent="0.25">
      <c r="A405" s="51">
        <v>604772689052</v>
      </c>
      <c r="B405" s="52" t="s">
        <v>7</v>
      </c>
      <c r="C405" s="52" t="s">
        <v>592</v>
      </c>
      <c r="D405" s="53" t="str">
        <f t="shared" si="6"/>
        <v>604772689052nbi-data-platformefs-logstash-ioe</v>
      </c>
      <c r="E405" s="52" t="s">
        <v>394</v>
      </c>
      <c r="F405" s="85" t="s">
        <v>399</v>
      </c>
      <c r="G405" s="52" t="s">
        <v>648</v>
      </c>
      <c r="H405" s="52" t="s">
        <v>66</v>
      </c>
    </row>
    <row r="406" spans="1:8" x14ac:dyDescent="0.25">
      <c r="A406" s="51">
        <v>604772689052</v>
      </c>
      <c r="B406" s="52" t="s">
        <v>7</v>
      </c>
      <c r="C406" s="52" t="s">
        <v>588</v>
      </c>
      <c r="D406" s="53" t="str">
        <f t="shared" si="6"/>
        <v>604772689052nbi-data-platformefs-logstash-prd</v>
      </c>
      <c r="E406" s="52" t="s">
        <v>394</v>
      </c>
      <c r="F406" s="85" t="s">
        <v>399</v>
      </c>
      <c r="G406" s="52" t="s">
        <v>648</v>
      </c>
      <c r="H406" s="52" t="s">
        <v>66</v>
      </c>
    </row>
    <row r="407" spans="1:8" x14ac:dyDescent="0.25">
      <c r="A407" s="51">
        <v>604772689052</v>
      </c>
      <c r="B407" s="52" t="s">
        <v>7</v>
      </c>
      <c r="C407" s="52" t="s">
        <v>591</v>
      </c>
      <c r="D407" s="53" t="str">
        <f t="shared" si="6"/>
        <v>604772689052nbi-data-platformefs-logstash-pre</v>
      </c>
      <c r="E407" s="52" t="s">
        <v>394</v>
      </c>
      <c r="F407" s="85" t="s">
        <v>399</v>
      </c>
      <c r="G407" s="52" t="s">
        <v>648</v>
      </c>
      <c r="H407" s="52" t="s">
        <v>66</v>
      </c>
    </row>
    <row r="408" spans="1:8" x14ac:dyDescent="0.25">
      <c r="A408" s="51">
        <v>604772689052</v>
      </c>
      <c r="B408" s="52" t="s">
        <v>7</v>
      </c>
      <c r="C408" s="52" t="s">
        <v>593</v>
      </c>
      <c r="D408" s="53" t="str">
        <f t="shared" si="6"/>
        <v>604772689052nbi-data-platformefs-logstash-sit</v>
      </c>
      <c r="E408" s="52" t="s">
        <v>394</v>
      </c>
      <c r="F408" s="85" t="s">
        <v>399</v>
      </c>
      <c r="G408" s="52" t="s">
        <v>648</v>
      </c>
      <c r="H408" s="52" t="s">
        <v>66</v>
      </c>
    </row>
    <row r="409" spans="1:8" x14ac:dyDescent="0.25">
      <c r="A409" s="51">
        <v>604772689052</v>
      </c>
      <c r="B409" s="52" t="s">
        <v>7</v>
      </c>
      <c r="C409" s="52" t="s">
        <v>576</v>
      </c>
      <c r="D409" s="53" t="str">
        <f t="shared" si="6"/>
        <v>604772689052nbi-data-platformefs-prometheusHA-prd</v>
      </c>
      <c r="E409" s="52" t="s">
        <v>394</v>
      </c>
      <c r="F409" s="52" t="s">
        <v>413</v>
      </c>
      <c r="G409" s="85" t="s">
        <v>649</v>
      </c>
      <c r="H409" s="52" t="s">
        <v>66</v>
      </c>
    </row>
    <row r="410" spans="1:8" x14ac:dyDescent="0.25">
      <c r="A410" s="51">
        <v>604772689052</v>
      </c>
      <c r="B410" s="52" t="s">
        <v>7</v>
      </c>
      <c r="C410" s="52" t="s">
        <v>595</v>
      </c>
      <c r="D410" s="53" t="str">
        <f t="shared" si="6"/>
        <v>604772689052nbi-data-platformefs-sls-test-efs</v>
      </c>
      <c r="E410" s="52" t="s">
        <v>394</v>
      </c>
      <c r="F410" s="52" t="s">
        <v>413</v>
      </c>
      <c r="G410" s="85" t="s">
        <v>649</v>
      </c>
      <c r="H410" s="52" t="s">
        <v>66</v>
      </c>
    </row>
    <row r="411" spans="1:8" x14ac:dyDescent="0.25">
      <c r="A411" s="51">
        <v>604772689052</v>
      </c>
      <c r="B411" s="52" t="s">
        <v>7</v>
      </c>
      <c r="C411" s="52" t="s">
        <v>594</v>
      </c>
      <c r="D411" s="53" t="str">
        <f t="shared" si="6"/>
        <v>604772689052nbi-data-platformefs-telegraf-prd</v>
      </c>
      <c r="E411" s="52" t="s">
        <v>394</v>
      </c>
      <c r="F411" s="52" t="s">
        <v>413</v>
      </c>
      <c r="G411" s="85" t="s">
        <v>649</v>
      </c>
      <c r="H411" s="52" t="s">
        <v>66</v>
      </c>
    </row>
    <row r="412" spans="1:8" x14ac:dyDescent="0.25">
      <c r="A412" s="51">
        <v>604772689052</v>
      </c>
      <c r="B412" s="52" t="s">
        <v>7</v>
      </c>
      <c r="C412" s="52" t="s">
        <v>27</v>
      </c>
      <c r="D412" s="53" t="str">
        <f t="shared" si="6"/>
        <v>604772689052nbi-data-platformhsting-shr</v>
      </c>
      <c r="E412" s="52" t="s">
        <v>394</v>
      </c>
      <c r="F412" s="52" t="s">
        <v>397</v>
      </c>
      <c r="G412" s="52" t="s">
        <v>455</v>
      </c>
      <c r="H412" s="52" t="s">
        <v>425</v>
      </c>
    </row>
    <row r="413" spans="1:8" x14ac:dyDescent="0.25">
      <c r="A413" s="51">
        <v>604772689052</v>
      </c>
      <c r="B413" s="52" t="s">
        <v>7</v>
      </c>
      <c r="C413" s="52" t="s">
        <v>575</v>
      </c>
      <c r="D413" s="53" t="str">
        <f t="shared" si="6"/>
        <v>604772689052nbi-data-platformhub-DHub-vol</v>
      </c>
      <c r="E413" s="52" t="s">
        <v>395</v>
      </c>
      <c r="F413" s="52" t="s">
        <v>407</v>
      </c>
      <c r="G413" s="52" t="s">
        <v>407</v>
      </c>
      <c r="H413" s="52" t="s">
        <v>66</v>
      </c>
    </row>
    <row r="414" spans="1:8" x14ac:dyDescent="0.25">
      <c r="A414" s="51">
        <v>604772689052</v>
      </c>
      <c r="B414" s="52" t="s">
        <v>7</v>
      </c>
      <c r="C414" s="52" t="s">
        <v>54</v>
      </c>
      <c r="D414" s="53" t="str">
        <f t="shared" si="6"/>
        <v>604772689052nbi-data-platformhub-ioe</v>
      </c>
      <c r="E414" s="52" t="s">
        <v>395</v>
      </c>
      <c r="F414" s="52" t="s">
        <v>407</v>
      </c>
      <c r="G414" s="52" t="s">
        <v>407</v>
      </c>
      <c r="H414" s="52" t="s">
        <v>248</v>
      </c>
    </row>
    <row r="415" spans="1:8" x14ac:dyDescent="0.25">
      <c r="A415" s="51">
        <v>604772689052</v>
      </c>
      <c r="B415" s="52" t="s">
        <v>7</v>
      </c>
      <c r="C415" s="52" t="s">
        <v>62</v>
      </c>
      <c r="D415" s="53" t="str">
        <f t="shared" si="6"/>
        <v>604772689052nbi-data-platformhub-prd</v>
      </c>
      <c r="E415" s="52" t="s">
        <v>395</v>
      </c>
      <c r="F415" s="52" t="s">
        <v>407</v>
      </c>
      <c r="G415" s="52" t="s">
        <v>407</v>
      </c>
      <c r="H415" s="52" t="s">
        <v>66</v>
      </c>
    </row>
    <row r="416" spans="1:8" x14ac:dyDescent="0.25">
      <c r="A416" s="51">
        <v>604772689052</v>
      </c>
      <c r="B416" s="52" t="s">
        <v>7</v>
      </c>
      <c r="C416" s="52" t="s">
        <v>550</v>
      </c>
      <c r="D416" s="53" t="str">
        <f t="shared" si="6"/>
        <v>604772689052nbi-data-platformNBID-WindowsInstance</v>
      </c>
      <c r="E416" s="52" t="s">
        <v>394</v>
      </c>
      <c r="F416" s="52" t="s">
        <v>413</v>
      </c>
      <c r="G416" s="85" t="s">
        <v>501</v>
      </c>
      <c r="H416" s="52" t="s">
        <v>66</v>
      </c>
    </row>
    <row r="417" spans="1:8" x14ac:dyDescent="0.25">
      <c r="A417" s="51">
        <v>604772689052</v>
      </c>
      <c r="B417" s="52" t="s">
        <v>7</v>
      </c>
      <c r="C417" s="52" t="s">
        <v>495</v>
      </c>
      <c r="D417" s="53" t="str">
        <f t="shared" si="6"/>
        <v>604772689052nbi-data-platformNBID-WindowsInstanceNew</v>
      </c>
      <c r="E417" s="52" t="s">
        <v>395</v>
      </c>
      <c r="F417" s="52" t="s">
        <v>650</v>
      </c>
      <c r="G417" s="52" t="s">
        <v>651</v>
      </c>
      <c r="H417" s="52" t="s">
        <v>66</v>
      </c>
    </row>
    <row r="418" spans="1:8" x14ac:dyDescent="0.25">
      <c r="A418" s="51">
        <v>604772689052</v>
      </c>
      <c r="B418" s="52" t="s">
        <v>7</v>
      </c>
      <c r="C418" s="52" t="s">
        <v>555</v>
      </c>
      <c r="D418" s="53" t="str">
        <f t="shared" si="6"/>
        <v>604772689052nbi-data-platformNBID-WindowsInstanceNew-vol</v>
      </c>
      <c r="E418" s="52" t="s">
        <v>395</v>
      </c>
      <c r="F418" s="52" t="s">
        <v>650</v>
      </c>
      <c r="G418" s="52" t="s">
        <v>651</v>
      </c>
      <c r="H418" s="52" t="s">
        <v>66</v>
      </c>
    </row>
    <row r="419" spans="1:8" x14ac:dyDescent="0.25">
      <c r="A419" s="51">
        <v>604772689052</v>
      </c>
      <c r="B419" s="52" t="s">
        <v>7</v>
      </c>
      <c r="C419" s="52" t="s">
        <v>554</v>
      </c>
      <c r="D419" s="53" t="str">
        <f t="shared" si="6"/>
        <v>604772689052nbi-data-platformNBID-WindowsInstance-Vol</v>
      </c>
      <c r="E419" s="52" t="s">
        <v>394</v>
      </c>
      <c r="F419" s="52" t="s">
        <v>413</v>
      </c>
      <c r="G419" s="85" t="s">
        <v>501</v>
      </c>
      <c r="H419" s="52" t="s">
        <v>66</v>
      </c>
    </row>
    <row r="420" spans="1:8" x14ac:dyDescent="0.25">
      <c r="A420" s="51">
        <v>604772689052</v>
      </c>
      <c r="B420" s="52" t="s">
        <v>7</v>
      </c>
      <c r="C420" s="52" t="s">
        <v>569</v>
      </c>
      <c r="D420" s="53" t="str">
        <f t="shared" si="6"/>
        <v>604772689052nbi-data-platformNBI-TA</v>
      </c>
      <c r="E420" s="52" t="s">
        <v>394</v>
      </c>
      <c r="F420" s="52" t="s">
        <v>397</v>
      </c>
      <c r="G420" s="52" t="s">
        <v>455</v>
      </c>
      <c r="H420" s="52" t="s">
        <v>66</v>
      </c>
    </row>
    <row r="421" spans="1:8" x14ac:dyDescent="0.25">
      <c r="A421" s="51">
        <v>604772689052</v>
      </c>
      <c r="B421" s="52" t="s">
        <v>7</v>
      </c>
      <c r="C421" s="52" t="s">
        <v>560</v>
      </c>
      <c r="D421" s="53" t="str">
        <f t="shared" si="6"/>
        <v>604772689052nbi-data-platformndp-backups-prometheus</v>
      </c>
      <c r="E421" s="52" t="s">
        <v>394</v>
      </c>
      <c r="F421" s="52" t="s">
        <v>413</v>
      </c>
      <c r="G421" s="52" t="s">
        <v>648</v>
      </c>
      <c r="H421" s="52" t="s">
        <v>66</v>
      </c>
    </row>
    <row r="422" spans="1:8" x14ac:dyDescent="0.25">
      <c r="A422" s="51">
        <v>604772689052</v>
      </c>
      <c r="B422" s="52" t="s">
        <v>7</v>
      </c>
      <c r="C422" s="52" t="s">
        <v>573</v>
      </c>
      <c r="D422" s="53" t="str">
        <f t="shared" si="6"/>
        <v>604772689052nbi-data-platformndp-efs-explorer-vol</v>
      </c>
      <c r="E422" s="52" t="s">
        <v>394</v>
      </c>
      <c r="F422" s="52" t="s">
        <v>413</v>
      </c>
      <c r="G422" s="52" t="s">
        <v>648</v>
      </c>
      <c r="H422" s="52" t="s">
        <v>66</v>
      </c>
    </row>
    <row r="423" spans="1:8" x14ac:dyDescent="0.25">
      <c r="A423" s="51">
        <v>604772689052</v>
      </c>
      <c r="B423" s="52" t="s">
        <v>7</v>
      </c>
      <c r="C423" s="52" t="s">
        <v>552</v>
      </c>
      <c r="D423" s="53" t="str">
        <f t="shared" si="6"/>
        <v>604772689052nbi-data-platformndp-es-ioe</v>
      </c>
      <c r="E423" s="52" t="s">
        <v>394</v>
      </c>
      <c r="F423" s="52" t="s">
        <v>413</v>
      </c>
      <c r="G423" s="52" t="s">
        <v>648</v>
      </c>
      <c r="H423" s="52" t="s">
        <v>248</v>
      </c>
    </row>
    <row r="424" spans="1:8" x14ac:dyDescent="0.25">
      <c r="A424" s="51">
        <v>604772689052</v>
      </c>
      <c r="B424" s="52" t="s">
        <v>7</v>
      </c>
      <c r="C424" s="52" t="s">
        <v>553</v>
      </c>
      <c r="D424" s="53" t="str">
        <f t="shared" si="6"/>
        <v>604772689052nbi-data-platformndp-es-prd</v>
      </c>
      <c r="E424" s="52" t="s">
        <v>394</v>
      </c>
      <c r="F424" s="52" t="s">
        <v>413</v>
      </c>
      <c r="G424" s="52" t="s">
        <v>648</v>
      </c>
      <c r="H424" s="52" t="s">
        <v>66</v>
      </c>
    </row>
    <row r="425" spans="1:8" x14ac:dyDescent="0.25">
      <c r="A425" s="51">
        <v>604772689052</v>
      </c>
      <c r="B425" s="52" t="s">
        <v>7</v>
      </c>
      <c r="C425" s="52" t="s">
        <v>551</v>
      </c>
      <c r="D425" s="53" t="str">
        <f t="shared" si="6"/>
        <v>604772689052nbi-data-platformndp-es-sit</v>
      </c>
      <c r="E425" s="52" t="s">
        <v>394</v>
      </c>
      <c r="F425" s="52" t="s">
        <v>413</v>
      </c>
      <c r="G425" s="52" t="s">
        <v>648</v>
      </c>
      <c r="H425" s="52" t="s">
        <v>174</v>
      </c>
    </row>
    <row r="426" spans="1:8" x14ac:dyDescent="0.25">
      <c r="A426" s="51">
        <v>604772689052</v>
      </c>
      <c r="B426" s="52" t="s">
        <v>7</v>
      </c>
      <c r="C426" s="52" t="s">
        <v>589</v>
      </c>
      <c r="D426" s="53" t="str">
        <f t="shared" si="6"/>
        <v>604772689052nbi-data-platformndp-grafana-db-08092021</v>
      </c>
      <c r="E426" s="52" t="s">
        <v>394</v>
      </c>
      <c r="F426" s="52" t="s">
        <v>413</v>
      </c>
      <c r="G426" s="52" t="s">
        <v>648</v>
      </c>
      <c r="H426" s="52" t="s">
        <v>66</v>
      </c>
    </row>
    <row r="427" spans="1:8" x14ac:dyDescent="0.25">
      <c r="A427" s="51">
        <v>604772689052</v>
      </c>
      <c r="B427" s="52" t="s">
        <v>7</v>
      </c>
      <c r="C427" s="52" t="s">
        <v>585</v>
      </c>
      <c r="D427" s="53" t="str">
        <f t="shared" si="6"/>
        <v>604772689052nbi-data-platformndp-grafana-db-backup-cluster</v>
      </c>
      <c r="E427" s="52" t="s">
        <v>394</v>
      </c>
      <c r="F427" s="52" t="s">
        <v>413</v>
      </c>
      <c r="G427" s="52" t="s">
        <v>648</v>
      </c>
      <c r="H427" s="52" t="s">
        <v>66</v>
      </c>
    </row>
    <row r="428" spans="1:8" x14ac:dyDescent="0.25">
      <c r="A428" s="51">
        <v>604772689052</v>
      </c>
      <c r="B428" s="52" t="s">
        <v>7</v>
      </c>
      <c r="C428" s="52" t="s">
        <v>590</v>
      </c>
      <c r="D428" s="53" t="str">
        <f t="shared" si="6"/>
        <v>604772689052nbi-data-platformndp-grafana-dbcluster-snapshot-230621</v>
      </c>
      <c r="E428" s="52" t="s">
        <v>394</v>
      </c>
      <c r="F428" s="52" t="s">
        <v>413</v>
      </c>
      <c r="G428" s="52" t="s">
        <v>648</v>
      </c>
      <c r="H428" s="52" t="s">
        <v>66</v>
      </c>
    </row>
    <row r="429" spans="1:8" x14ac:dyDescent="0.25">
      <c r="A429" s="51">
        <v>604772689052</v>
      </c>
      <c r="B429" s="52" t="s">
        <v>7</v>
      </c>
      <c r="C429" s="52" t="s">
        <v>584</v>
      </c>
      <c r="D429" s="53" t="str">
        <f t="shared" si="6"/>
        <v>604772689052nbi-data-platformndp-grafana-dbcluster-upgrade-cluster-snapshot</v>
      </c>
      <c r="E429" s="52" t="s">
        <v>394</v>
      </c>
      <c r="F429" s="52" t="s">
        <v>413</v>
      </c>
      <c r="G429" s="52" t="s">
        <v>648</v>
      </c>
      <c r="H429" s="52" t="s">
        <v>66</v>
      </c>
    </row>
    <row r="430" spans="1:8" x14ac:dyDescent="0.25">
      <c r="A430" s="51">
        <v>604772689052</v>
      </c>
      <c r="B430" s="52" t="s">
        <v>7</v>
      </c>
      <c r="C430" s="52" t="s">
        <v>208</v>
      </c>
      <c r="D430" s="53" t="str">
        <f t="shared" si="6"/>
        <v>604772689052nbi-data-platformndp-prd</v>
      </c>
      <c r="E430" s="52" t="s">
        <v>394</v>
      </c>
      <c r="F430" s="52" t="s">
        <v>397</v>
      </c>
      <c r="G430" s="52" t="s">
        <v>455</v>
      </c>
      <c r="H430" s="52" t="s">
        <v>66</v>
      </c>
    </row>
    <row r="431" spans="1:8" x14ac:dyDescent="0.25">
      <c r="A431" s="51">
        <v>604772689052</v>
      </c>
      <c r="B431" s="52" t="s">
        <v>7</v>
      </c>
      <c r="C431" s="52" t="s">
        <v>570</v>
      </c>
      <c r="D431" s="53" t="str">
        <f t="shared" si="6"/>
        <v>604772689052nbi-data-platformndp-sls-glacier-da</v>
      </c>
      <c r="E431" s="52" t="s">
        <v>394</v>
      </c>
      <c r="F431" s="52" t="s">
        <v>413</v>
      </c>
      <c r="G431" s="85" t="s">
        <v>501</v>
      </c>
      <c r="H431" s="52" t="s">
        <v>66</v>
      </c>
    </row>
    <row r="432" spans="1:8" x14ac:dyDescent="0.25">
      <c r="A432" s="51">
        <v>604772689052</v>
      </c>
      <c r="B432" s="52" t="s">
        <v>7</v>
      </c>
      <c r="C432" s="52" t="s">
        <v>563</v>
      </c>
      <c r="D432" s="53" t="str">
        <f t="shared" si="6"/>
        <v>604772689052nbi-data-platformndp-sls-glacier-fr</v>
      </c>
      <c r="E432" s="52" t="s">
        <v>394</v>
      </c>
      <c r="F432" s="52" t="s">
        <v>413</v>
      </c>
      <c r="G432" s="85" t="s">
        <v>501</v>
      </c>
      <c r="H432" s="52" t="s">
        <v>66</v>
      </c>
    </row>
    <row r="433" spans="1:8" x14ac:dyDescent="0.25">
      <c r="A433" s="51">
        <v>604772689052</v>
      </c>
      <c r="B433" s="52" t="s">
        <v>7</v>
      </c>
      <c r="C433" s="52" t="s">
        <v>574</v>
      </c>
      <c r="D433" s="53" t="str">
        <f t="shared" si="6"/>
        <v>604772689052nbi-data-platformndp-sls-glacier-ir</v>
      </c>
      <c r="E433" s="52" t="s">
        <v>394</v>
      </c>
      <c r="F433" s="52" t="s">
        <v>413</v>
      </c>
      <c r="G433" s="85" t="s">
        <v>501</v>
      </c>
      <c r="H433" s="52" t="s">
        <v>66</v>
      </c>
    </row>
    <row r="434" spans="1:8" x14ac:dyDescent="0.25">
      <c r="A434" s="51">
        <v>604772689052</v>
      </c>
      <c r="B434" s="52" t="s">
        <v>7</v>
      </c>
      <c r="C434" s="52" t="s">
        <v>571</v>
      </c>
      <c r="D434" s="53" t="str">
        <f t="shared" si="6"/>
        <v>604772689052nbi-data-platformndp-sls-rhel7-DB-backup</v>
      </c>
      <c r="E434" s="52" t="s">
        <v>394</v>
      </c>
      <c r="F434" s="52" t="s">
        <v>413</v>
      </c>
      <c r="G434" s="85" t="s">
        <v>501</v>
      </c>
      <c r="H434" s="52" t="s">
        <v>66</v>
      </c>
    </row>
    <row r="435" spans="1:8" x14ac:dyDescent="0.25">
      <c r="A435" s="51">
        <v>604772689052</v>
      </c>
      <c r="B435" s="52" t="s">
        <v>7</v>
      </c>
      <c r="C435" s="52" t="s">
        <v>562</v>
      </c>
      <c r="D435" s="53" t="str">
        <f t="shared" si="6"/>
        <v>604772689052nbi-data-platformndp-sls-rhel7-DB-vol</v>
      </c>
      <c r="E435" s="52" t="s">
        <v>394</v>
      </c>
      <c r="F435" s="52" t="s">
        <v>413</v>
      </c>
      <c r="G435" s="85" t="s">
        <v>501</v>
      </c>
      <c r="H435" s="52" t="s">
        <v>66</v>
      </c>
    </row>
    <row r="436" spans="1:8" x14ac:dyDescent="0.25">
      <c r="A436" s="51">
        <v>604772689052</v>
      </c>
      <c r="B436" s="52" t="s">
        <v>7</v>
      </c>
      <c r="C436" s="52" t="s">
        <v>303</v>
      </c>
      <c r="D436" s="53" t="str">
        <f t="shared" si="6"/>
        <v>604772689052nbi-data-platformndp-tools-prd</v>
      </c>
      <c r="E436" s="52" t="s">
        <v>394</v>
      </c>
      <c r="F436" s="52" t="s">
        <v>397</v>
      </c>
      <c r="G436" s="52" t="s">
        <v>455</v>
      </c>
      <c r="H436" s="52" t="s">
        <v>66</v>
      </c>
    </row>
    <row r="437" spans="1:8" x14ac:dyDescent="0.25">
      <c r="A437" s="51">
        <v>604772689052</v>
      </c>
      <c r="B437" s="52" t="s">
        <v>7</v>
      </c>
      <c r="C437" s="52" t="s">
        <v>577</v>
      </c>
      <c r="D437" s="53" t="str">
        <f t="shared" si="6"/>
        <v>604772689052nbi-data-platformndp-WindowsInstances-Scheduler-ConfigTable</v>
      </c>
      <c r="E437" s="52" t="s">
        <v>394</v>
      </c>
      <c r="F437" s="52" t="s">
        <v>650</v>
      </c>
      <c r="G437" s="52" t="s">
        <v>651</v>
      </c>
      <c r="H437" s="52" t="s">
        <v>66</v>
      </c>
    </row>
    <row r="438" spans="1:8" x14ac:dyDescent="0.25">
      <c r="A438" s="51">
        <v>604772689052</v>
      </c>
      <c r="B438" s="52" t="s">
        <v>7</v>
      </c>
      <c r="C438" s="52" t="s">
        <v>598</v>
      </c>
      <c r="D438" s="53" t="str">
        <f t="shared" si="6"/>
        <v>604772689052nbi-data-platformndp-WindowsInstances-Scheduler-MaintenanceWindowTable</v>
      </c>
      <c r="E438" s="52" t="s">
        <v>394</v>
      </c>
      <c r="F438" s="52" t="s">
        <v>650</v>
      </c>
      <c r="G438" s="52" t="s">
        <v>651</v>
      </c>
      <c r="H438" s="52" t="s">
        <v>66</v>
      </c>
    </row>
    <row r="439" spans="1:8" x14ac:dyDescent="0.25">
      <c r="A439" s="51">
        <v>604772689052</v>
      </c>
      <c r="B439" s="52" t="s">
        <v>7</v>
      </c>
      <c r="C439" s="52" t="s">
        <v>24</v>
      </c>
      <c r="D439" s="53" t="str">
        <f t="shared" si="6"/>
        <v>604772689052nbi-data-platformNo Tagkey: appenv</v>
      </c>
      <c r="E439" s="52" t="s">
        <v>394</v>
      </c>
      <c r="F439" s="85" t="s">
        <v>397</v>
      </c>
      <c r="G439" s="52" t="s">
        <v>455</v>
      </c>
      <c r="H439" s="52" t="s">
        <v>66</v>
      </c>
    </row>
    <row r="440" spans="1:8" x14ac:dyDescent="0.25">
      <c r="A440" s="51">
        <v>604772689052</v>
      </c>
      <c r="B440" s="52" t="s">
        <v>7</v>
      </c>
      <c r="C440" s="52" t="s">
        <v>586</v>
      </c>
      <c r="D440" s="53" t="str">
        <f t="shared" si="6"/>
        <v>604772689052nbi-data-platformpreupgrade-ndp-grafana-dbcluster</v>
      </c>
      <c r="E440" s="52" t="s">
        <v>394</v>
      </c>
      <c r="F440" s="52" t="s">
        <v>413</v>
      </c>
      <c r="G440" s="52" t="s">
        <v>648</v>
      </c>
      <c r="H440" s="52" t="s">
        <v>66</v>
      </c>
    </row>
    <row r="441" spans="1:8" x14ac:dyDescent="0.25">
      <c r="A441" s="51">
        <v>604772689052</v>
      </c>
      <c r="B441" s="52" t="s">
        <v>7</v>
      </c>
      <c r="C441" s="52" t="s">
        <v>587</v>
      </c>
      <c r="D441" s="53" t="str">
        <f t="shared" si="6"/>
        <v>604772689052nbi-data-platformpreupgrade-ndp-grafana-dbcluster-upgrade-cluster</v>
      </c>
      <c r="E441" s="52" t="s">
        <v>394</v>
      </c>
      <c r="F441" s="52" t="s">
        <v>413</v>
      </c>
      <c r="G441" s="52" t="s">
        <v>648</v>
      </c>
      <c r="H441" s="52" t="s">
        <v>66</v>
      </c>
    </row>
    <row r="442" spans="1:8" x14ac:dyDescent="0.25">
      <c r="A442" s="51">
        <v>604772689052</v>
      </c>
      <c r="B442" s="52" t="s">
        <v>7</v>
      </c>
      <c r="C442" s="52" t="s">
        <v>566</v>
      </c>
      <c r="D442" s="53" t="str">
        <f t="shared" si="6"/>
        <v>604772689052nbi-data-platformPrometheusHA</v>
      </c>
      <c r="E442" s="52" t="s">
        <v>394</v>
      </c>
      <c r="F442" s="52" t="s">
        <v>413</v>
      </c>
      <c r="G442" s="52" t="s">
        <v>648</v>
      </c>
      <c r="H442" s="52" t="s">
        <v>66</v>
      </c>
    </row>
    <row r="443" spans="1:8" x14ac:dyDescent="0.25">
      <c r="A443" s="51">
        <v>604772689052</v>
      </c>
      <c r="B443" s="52" t="s">
        <v>7</v>
      </c>
      <c r="C443" s="52" t="s">
        <v>564</v>
      </c>
      <c r="D443" s="53" t="str">
        <f t="shared" si="6"/>
        <v>604772689052nbi-data-platformPrometheusHA-Vol</v>
      </c>
      <c r="E443" s="52" t="s">
        <v>394</v>
      </c>
      <c r="F443" s="52" t="s">
        <v>413</v>
      </c>
      <c r="G443" s="52" t="s">
        <v>648</v>
      </c>
      <c r="H443" s="52" t="s">
        <v>66</v>
      </c>
    </row>
    <row r="444" spans="1:8" x14ac:dyDescent="0.25">
      <c r="A444" s="51">
        <v>604772689052</v>
      </c>
      <c r="B444" s="52" t="s">
        <v>7</v>
      </c>
      <c r="C444" s="52" t="s">
        <v>565</v>
      </c>
      <c r="D444" s="53" t="str">
        <f t="shared" si="6"/>
        <v>604772689052nbi-data-platformPrometheusNewHA-Volume</v>
      </c>
      <c r="E444" s="52" t="s">
        <v>394</v>
      </c>
      <c r="F444" s="52" t="s">
        <v>413</v>
      </c>
      <c r="G444" s="52" t="s">
        <v>648</v>
      </c>
      <c r="H444" s="52" t="s">
        <v>66</v>
      </c>
    </row>
    <row r="445" spans="1:8" x14ac:dyDescent="0.25">
      <c r="A445" s="51">
        <v>604772689052</v>
      </c>
      <c r="B445" s="52" t="s">
        <v>7</v>
      </c>
      <c r="C445" s="52" t="s">
        <v>556</v>
      </c>
      <c r="D445" s="53" t="str">
        <f t="shared" si="6"/>
        <v>604772689052nbi-data-platformrds-grafana-prd</v>
      </c>
      <c r="E445" s="52" t="s">
        <v>394</v>
      </c>
      <c r="F445" s="52" t="s">
        <v>413</v>
      </c>
      <c r="G445" s="52" t="s">
        <v>648</v>
      </c>
      <c r="H445" s="52" t="s">
        <v>66</v>
      </c>
    </row>
    <row r="446" spans="1:8" x14ac:dyDescent="0.25">
      <c r="A446" s="51">
        <v>604772689052</v>
      </c>
      <c r="B446" s="52" t="s">
        <v>7</v>
      </c>
      <c r="C446" s="52" t="s">
        <v>582</v>
      </c>
      <c r="D446" s="53" t="str">
        <f t="shared" si="6"/>
        <v>604772689052nbi-data-platformScheduler-StateTable-ndp-WindowsInstances</v>
      </c>
      <c r="E446" s="52" t="s">
        <v>394</v>
      </c>
      <c r="F446" s="52" t="s">
        <v>413</v>
      </c>
      <c r="G446" s="85" t="s">
        <v>501</v>
      </c>
      <c r="H446" s="52" t="s">
        <v>66</v>
      </c>
    </row>
    <row r="447" spans="1:8" x14ac:dyDescent="0.25">
      <c r="A447" s="51">
        <v>604772689052</v>
      </c>
      <c r="B447" s="52" t="s">
        <v>7</v>
      </c>
      <c r="C447" s="52" t="s">
        <v>549</v>
      </c>
      <c r="D447" s="53" t="str">
        <f t="shared" si="6"/>
        <v>604772689052nbi-data-platformSLS-EFS-SWG-test</v>
      </c>
      <c r="E447" s="52" t="s">
        <v>394</v>
      </c>
      <c r="F447" s="52" t="s">
        <v>413</v>
      </c>
      <c r="G447" s="85" t="s">
        <v>501</v>
      </c>
      <c r="H447" s="52" t="s">
        <v>421</v>
      </c>
    </row>
    <row r="448" spans="1:8" x14ac:dyDescent="0.25">
      <c r="A448" s="51">
        <v>604772689052</v>
      </c>
      <c r="B448" s="52" t="s">
        <v>7</v>
      </c>
      <c r="C448" s="52" t="s">
        <v>596</v>
      </c>
      <c r="D448" s="53" t="str">
        <f t="shared" si="6"/>
        <v>604772689052nbi-data-platformSLS-Full-System-Test-MaintenanceWindowTable</v>
      </c>
      <c r="E448" s="52" t="s">
        <v>394</v>
      </c>
      <c r="F448" s="52" t="s">
        <v>413</v>
      </c>
      <c r="G448" s="85" t="s">
        <v>501</v>
      </c>
      <c r="H448" s="52" t="s">
        <v>66</v>
      </c>
    </row>
    <row r="449" spans="1:8" x14ac:dyDescent="0.25">
      <c r="A449" s="51">
        <v>604772689052</v>
      </c>
      <c r="B449" s="52" t="s">
        <v>7</v>
      </c>
      <c r="C449" s="52" t="s">
        <v>561</v>
      </c>
      <c r="D449" s="53" t="str">
        <f t="shared" si="6"/>
        <v>604772689052nbi-data-platformSLS-Full-System-Test-vol</v>
      </c>
      <c r="E449" s="52" t="s">
        <v>394</v>
      </c>
      <c r="F449" s="52" t="s">
        <v>413</v>
      </c>
      <c r="G449" s="85" t="s">
        <v>501</v>
      </c>
      <c r="H449" s="52" t="s">
        <v>66</v>
      </c>
    </row>
    <row r="450" spans="1:8" x14ac:dyDescent="0.25">
      <c r="A450" s="51">
        <v>604772689052</v>
      </c>
      <c r="B450" s="52" t="s">
        <v>7</v>
      </c>
      <c r="C450" s="52" t="s">
        <v>580</v>
      </c>
      <c r="D450" s="53" t="str">
        <f t="shared" ref="D450:D513" si="7">_xlfn.CONCAT(A450,B450,C450)</f>
        <v>604772689052nbi-data-platformSLS-Full-System-Test-Workinghours</v>
      </c>
      <c r="E450" s="52" t="s">
        <v>394</v>
      </c>
      <c r="F450" s="52" t="s">
        <v>413</v>
      </c>
      <c r="G450" s="85" t="s">
        <v>501</v>
      </c>
      <c r="H450" s="52" t="s">
        <v>66</v>
      </c>
    </row>
    <row r="451" spans="1:8" x14ac:dyDescent="0.25">
      <c r="A451" s="51">
        <v>604772689052</v>
      </c>
      <c r="B451" s="52" t="s">
        <v>7</v>
      </c>
      <c r="C451" s="52" t="s">
        <v>583</v>
      </c>
      <c r="D451" s="53" t="str">
        <f t="shared" si="7"/>
        <v>604772689052nbi-data-platformSLS-Full-System-Test-Workinghours-StateTable</v>
      </c>
      <c r="E451" s="52" t="s">
        <v>394</v>
      </c>
      <c r="F451" s="52" t="s">
        <v>413</v>
      </c>
      <c r="G451" s="85" t="s">
        <v>501</v>
      </c>
      <c r="H451" s="52" t="s">
        <v>66</v>
      </c>
    </row>
    <row r="452" spans="1:8" x14ac:dyDescent="0.25">
      <c r="A452" s="51">
        <v>604772689052</v>
      </c>
      <c r="B452" s="52" t="s">
        <v>7</v>
      </c>
      <c r="C452" s="52" t="s">
        <v>568</v>
      </c>
      <c r="D452" s="53" t="str">
        <f t="shared" si="7"/>
        <v>604772689052nbi-data-platformSLSRhelInstanceVolume</v>
      </c>
      <c r="E452" s="52" t="s">
        <v>394</v>
      </c>
      <c r="F452" s="52" t="s">
        <v>413</v>
      </c>
      <c r="G452" s="85" t="s">
        <v>501</v>
      </c>
      <c r="H452" s="52" t="s">
        <v>66</v>
      </c>
    </row>
    <row r="453" spans="1:8" x14ac:dyDescent="0.25">
      <c r="A453" s="51">
        <v>604772689052</v>
      </c>
      <c r="B453" s="52" t="s">
        <v>7</v>
      </c>
      <c r="C453" s="52" t="s">
        <v>579</v>
      </c>
      <c r="D453" s="53" t="str">
        <f t="shared" si="7"/>
        <v>604772689052nbi-data-platformSLSRhelStartStop-ConfigTable</v>
      </c>
      <c r="E453" s="52" t="s">
        <v>394</v>
      </c>
      <c r="F453" s="52" t="s">
        <v>413</v>
      </c>
      <c r="G453" s="85" t="s">
        <v>501</v>
      </c>
      <c r="H453" s="52" t="s">
        <v>66</v>
      </c>
    </row>
    <row r="454" spans="1:8" x14ac:dyDescent="0.25">
      <c r="A454" s="51">
        <v>604772689052</v>
      </c>
      <c r="B454" s="52" t="s">
        <v>7</v>
      </c>
      <c r="C454" s="52" t="s">
        <v>597</v>
      </c>
      <c r="D454" s="53" t="str">
        <f t="shared" si="7"/>
        <v>604772689052nbi-data-platformSLSRhelStartStop-MaintenanceWindowTable</v>
      </c>
      <c r="E454" s="52" t="s">
        <v>394</v>
      </c>
      <c r="F454" s="52" t="s">
        <v>413</v>
      </c>
      <c r="G454" s="85" t="s">
        <v>501</v>
      </c>
      <c r="H454" s="52" t="s">
        <v>66</v>
      </c>
    </row>
    <row r="455" spans="1:8" x14ac:dyDescent="0.25">
      <c r="A455" s="51">
        <v>604772689052</v>
      </c>
      <c r="B455" s="52" t="s">
        <v>7</v>
      </c>
      <c r="C455" s="52" t="s">
        <v>581</v>
      </c>
      <c r="D455" s="53" t="str">
        <f t="shared" si="7"/>
        <v>604772689052nbi-data-platformSLSRhelStartStop-Scheduler</v>
      </c>
      <c r="E455" s="52" t="s">
        <v>394</v>
      </c>
      <c r="F455" s="52" t="s">
        <v>413</v>
      </c>
      <c r="G455" s="85" t="s">
        <v>501</v>
      </c>
      <c r="H455" s="52" t="s">
        <v>66</v>
      </c>
    </row>
    <row r="456" spans="1:8" x14ac:dyDescent="0.25">
      <c r="A456" s="51">
        <v>604772689052</v>
      </c>
      <c r="B456" s="52" t="s">
        <v>7</v>
      </c>
      <c r="C456" s="52" t="s">
        <v>557</v>
      </c>
      <c r="D456" s="53" t="str">
        <f t="shared" si="7"/>
        <v>604772689052nbi-data-platformSLS-Storagegateway-vol</v>
      </c>
      <c r="E456" s="52" t="s">
        <v>394</v>
      </c>
      <c r="F456" s="52" t="s">
        <v>413</v>
      </c>
      <c r="G456" s="85" t="s">
        <v>501</v>
      </c>
      <c r="H456" s="52" t="s">
        <v>66</v>
      </c>
    </row>
    <row r="457" spans="1:8" x14ac:dyDescent="0.25">
      <c r="A457" s="51">
        <v>604772689052</v>
      </c>
      <c r="B457" s="52" t="s">
        <v>7</v>
      </c>
      <c r="C457" s="52" t="s">
        <v>559</v>
      </c>
      <c r="D457" s="53" t="str">
        <f t="shared" si="7"/>
        <v>604772689052nbi-data-platformSLS-Test-Instance1-vol</v>
      </c>
      <c r="E457" s="52" t="s">
        <v>394</v>
      </c>
      <c r="F457" s="52" t="s">
        <v>413</v>
      </c>
      <c r="G457" s="85" t="s">
        <v>501</v>
      </c>
      <c r="H457" s="52" t="s">
        <v>66</v>
      </c>
    </row>
    <row r="458" spans="1:8" x14ac:dyDescent="0.25">
      <c r="A458" s="51">
        <v>604772689052</v>
      </c>
      <c r="B458" s="52" t="s">
        <v>7</v>
      </c>
      <c r="C458" s="52" t="s">
        <v>558</v>
      </c>
      <c r="D458" s="53" t="str">
        <f t="shared" si="7"/>
        <v>604772689052nbi-data-platformTA-Bastion-MANUAL-ndp-prd</v>
      </c>
      <c r="E458" s="52" t="s">
        <v>394</v>
      </c>
      <c r="F458" s="52" t="s">
        <v>400</v>
      </c>
      <c r="G458" s="52" t="s">
        <v>463</v>
      </c>
      <c r="H458" s="52" t="s">
        <v>66</v>
      </c>
    </row>
    <row r="459" spans="1:8" x14ac:dyDescent="0.25">
      <c r="A459" s="51">
        <v>604772689052</v>
      </c>
      <c r="B459" s="52" t="s">
        <v>7</v>
      </c>
      <c r="C459" s="52" t="s">
        <v>572</v>
      </c>
      <c r="D459" s="53" t="str">
        <f t="shared" si="7"/>
        <v>604772689052nbi-data-platformTA-Bastion-ndp-prd-vol</v>
      </c>
      <c r="E459" s="52" t="s">
        <v>394</v>
      </c>
      <c r="F459" s="52" t="s">
        <v>400</v>
      </c>
      <c r="G459" s="52" t="s">
        <v>463</v>
      </c>
      <c r="H459" s="52" t="s">
        <v>66</v>
      </c>
    </row>
    <row r="460" spans="1:8" x14ac:dyDescent="0.25">
      <c r="A460" s="51">
        <v>632135074265</v>
      </c>
      <c r="B460" s="52" t="s">
        <v>11</v>
      </c>
      <c r="C460" s="52" t="s">
        <v>24</v>
      </c>
      <c r="D460" s="53" t="str">
        <f t="shared" si="7"/>
        <v>632135074265nbi-sandbox-nbiteamNo Tagkey: appenv</v>
      </c>
      <c r="E460" s="52" t="s">
        <v>394</v>
      </c>
      <c r="F460" s="52" t="s">
        <v>400</v>
      </c>
      <c r="G460" s="52" t="s">
        <v>463</v>
      </c>
      <c r="H460" s="52" t="s">
        <v>412</v>
      </c>
    </row>
    <row r="461" spans="1:8" x14ac:dyDescent="0.25">
      <c r="A461" s="51">
        <v>678659000322</v>
      </c>
      <c r="B461" s="52" t="s">
        <v>10</v>
      </c>
      <c r="C461" s="52" t="s">
        <v>24</v>
      </c>
      <c r="D461" s="53" t="str">
        <f t="shared" si="7"/>
        <v>678659000322nbi-remNo Tagkey: appenv</v>
      </c>
      <c r="E461" s="52" t="s">
        <v>394</v>
      </c>
      <c r="F461" s="52" t="s">
        <v>408</v>
      </c>
      <c r="G461" s="52" t="s">
        <v>482</v>
      </c>
      <c r="H461" s="52" t="s">
        <v>426</v>
      </c>
    </row>
    <row r="462" spans="1:8" x14ac:dyDescent="0.25">
      <c r="A462" s="51">
        <v>684896838139</v>
      </c>
      <c r="B462" s="52" t="s">
        <v>21</v>
      </c>
      <c r="C462" s="52" t="s">
        <v>24</v>
      </c>
      <c r="D462" s="53" t="str">
        <f t="shared" si="7"/>
        <v>684896838139AuditNo Tagkey: appenv</v>
      </c>
      <c r="E462" s="52" t="s">
        <v>394</v>
      </c>
      <c r="F462" s="52" t="s">
        <v>400</v>
      </c>
      <c r="G462" s="52" t="s">
        <v>463</v>
      </c>
      <c r="H462" s="52" t="s">
        <v>426</v>
      </c>
    </row>
    <row r="463" spans="1:8" x14ac:dyDescent="0.25">
      <c r="A463" s="51">
        <v>733300097684</v>
      </c>
      <c r="B463" s="52" t="s">
        <v>22</v>
      </c>
      <c r="C463" s="52" t="s">
        <v>24</v>
      </c>
      <c r="D463" s="53" t="str">
        <f t="shared" si="7"/>
        <v>733300097684nbi-cbcs-hostingNo Tagkey: appenv</v>
      </c>
      <c r="E463" s="52" t="s">
        <v>394</v>
      </c>
      <c r="F463" s="52" t="s">
        <v>400</v>
      </c>
      <c r="G463" s="52" t="s">
        <v>463</v>
      </c>
      <c r="H463" s="52" t="s">
        <v>66</v>
      </c>
    </row>
    <row r="464" spans="1:8" x14ac:dyDescent="0.25">
      <c r="A464" s="51">
        <v>948655100317</v>
      </c>
      <c r="B464" s="52" t="s">
        <v>14</v>
      </c>
      <c r="C464" s="52" t="s">
        <v>24</v>
      </c>
      <c r="D464" s="53" t="str">
        <f t="shared" si="7"/>
        <v>948655100317nbi-sandbox-snaplogicNo Tagkey: appenv</v>
      </c>
      <c r="E464" s="52" t="s">
        <v>394</v>
      </c>
      <c r="F464" s="52" t="s">
        <v>399</v>
      </c>
      <c r="G464" s="52" t="s">
        <v>480</v>
      </c>
      <c r="H464" s="52" t="s">
        <v>412</v>
      </c>
    </row>
    <row r="465" spans="1:8" x14ac:dyDescent="0.25">
      <c r="A465" s="51">
        <v>985264281576</v>
      </c>
      <c r="B465" s="52" t="s">
        <v>0</v>
      </c>
      <c r="C465" s="52" t="s">
        <v>275</v>
      </c>
      <c r="D465" s="53" t="str">
        <f t="shared" si="7"/>
        <v>985264281576nbi-oe-prdappclient-api-prd</v>
      </c>
      <c r="E465" s="52" t="s">
        <v>394</v>
      </c>
      <c r="F465" s="52" t="s">
        <v>399</v>
      </c>
      <c r="G465" s="52" t="s">
        <v>467</v>
      </c>
      <c r="H465" s="52" t="s">
        <v>66</v>
      </c>
    </row>
    <row r="466" spans="1:8" x14ac:dyDescent="0.25">
      <c r="A466" s="51">
        <v>985264281576</v>
      </c>
      <c r="B466" s="52" t="s">
        <v>0</v>
      </c>
      <c r="C466" s="52" t="s">
        <v>252</v>
      </c>
      <c r="D466" s="53" t="str">
        <f t="shared" si="7"/>
        <v>985264281576nbi-oe-prdapp-shared-prd</v>
      </c>
      <c r="E466" s="52" t="s">
        <v>394</v>
      </c>
      <c r="F466" s="52" t="s">
        <v>399</v>
      </c>
      <c r="G466" s="52" t="s">
        <v>467</v>
      </c>
      <c r="H466" s="52" t="s">
        <v>66</v>
      </c>
    </row>
    <row r="467" spans="1:8" x14ac:dyDescent="0.25">
      <c r="A467" s="51">
        <v>985264281576</v>
      </c>
      <c r="B467" s="52" t="s">
        <v>0</v>
      </c>
      <c r="C467" s="52" t="s">
        <v>28</v>
      </c>
      <c r="D467" s="53" t="str">
        <f t="shared" si="7"/>
        <v>985264281576nbi-oe-prdarcgis-prd</v>
      </c>
      <c r="E467" s="52" t="s">
        <v>395</v>
      </c>
      <c r="F467" s="52" t="s">
        <v>401</v>
      </c>
      <c r="G467" s="52" t="s">
        <v>454</v>
      </c>
      <c r="H467" s="52" t="s">
        <v>66</v>
      </c>
    </row>
    <row r="468" spans="1:8" x14ac:dyDescent="0.25">
      <c r="A468" s="51">
        <v>985264281576</v>
      </c>
      <c r="B468" s="52" t="s">
        <v>0</v>
      </c>
      <c r="C468" s="52" t="s">
        <v>57</v>
      </c>
      <c r="D468" s="53" t="str">
        <f t="shared" si="7"/>
        <v>985264281576nbi-oe-prdbackups-adm</v>
      </c>
      <c r="E468" s="52" t="s">
        <v>394</v>
      </c>
      <c r="F468" s="52" t="s">
        <v>400</v>
      </c>
      <c r="G468" s="52" t="s">
        <v>464</v>
      </c>
      <c r="H468" s="52" t="s">
        <v>426</v>
      </c>
    </row>
    <row r="469" spans="1:8" x14ac:dyDescent="0.25">
      <c r="A469" s="51">
        <v>985264281576</v>
      </c>
      <c r="B469" s="52" t="s">
        <v>0</v>
      </c>
      <c r="C469" s="52" t="s">
        <v>204</v>
      </c>
      <c r="D469" s="53" t="str">
        <f t="shared" si="7"/>
        <v>985264281576nbi-oe-prdbackups-prd</v>
      </c>
      <c r="E469" s="52" t="s">
        <v>394</v>
      </c>
      <c r="F469" s="52" t="s">
        <v>400</v>
      </c>
      <c r="G469" s="52" t="s">
        <v>464</v>
      </c>
      <c r="H469" s="52" t="s">
        <v>66</v>
      </c>
    </row>
    <row r="470" spans="1:8" x14ac:dyDescent="0.25">
      <c r="A470" s="51">
        <v>985264281576</v>
      </c>
      <c r="B470" s="52" t="s">
        <v>0</v>
      </c>
      <c r="C470" s="52" t="s">
        <v>385</v>
      </c>
      <c r="D470" s="53" t="str">
        <f t="shared" si="7"/>
        <v>985264281576nbi-oe-prdbilling-query-prd</v>
      </c>
      <c r="E470" s="52" t="s">
        <v>394</v>
      </c>
      <c r="F470" s="52" t="s">
        <v>399</v>
      </c>
      <c r="G470" s="52" t="s">
        <v>469</v>
      </c>
      <c r="H470" s="52" t="str">
        <f>RIGHT(D470,3)</f>
        <v>prd</v>
      </c>
    </row>
    <row r="471" spans="1:8" x14ac:dyDescent="0.25">
      <c r="A471" s="51">
        <v>985264281576</v>
      </c>
      <c r="B471" s="52" t="s">
        <v>0</v>
      </c>
      <c r="C471" s="52" t="s">
        <v>330</v>
      </c>
      <c r="D471" s="53" t="str">
        <f t="shared" si="7"/>
        <v>985264281576nbi-oe-prdbirthcertstub-prd</v>
      </c>
      <c r="E471" s="52" t="s">
        <v>394</v>
      </c>
      <c r="F471" s="52" t="s">
        <v>399</v>
      </c>
      <c r="G471" s="52" t="s">
        <v>470</v>
      </c>
      <c r="H471" s="52" t="s">
        <v>66</v>
      </c>
    </row>
    <row r="472" spans="1:8" x14ac:dyDescent="0.25">
      <c r="A472" s="51">
        <v>985264281576</v>
      </c>
      <c r="B472" s="52" t="s">
        <v>0</v>
      </c>
      <c r="C472" s="52" t="s">
        <v>175</v>
      </c>
      <c r="D472" s="53" t="str">
        <f t="shared" si="7"/>
        <v>985264281576nbi-oe-prdccb-adptr-prd</v>
      </c>
      <c r="E472" s="52" t="s">
        <v>394</v>
      </c>
      <c r="F472" s="52" t="s">
        <v>399</v>
      </c>
      <c r="G472" s="52" t="s">
        <v>472</v>
      </c>
      <c r="H472" s="52" t="s">
        <v>66</v>
      </c>
    </row>
    <row r="473" spans="1:8" x14ac:dyDescent="0.25">
      <c r="A473" s="51">
        <v>985264281576</v>
      </c>
      <c r="B473" s="52" t="s">
        <v>0</v>
      </c>
      <c r="C473" s="52" t="s">
        <v>50</v>
      </c>
      <c r="D473" s="53" t="str">
        <f t="shared" si="7"/>
        <v>985264281576nbi-oe-prdccb-prd</v>
      </c>
      <c r="E473" s="52" t="s">
        <v>394</v>
      </c>
      <c r="F473" s="52" t="s">
        <v>399</v>
      </c>
      <c r="G473" s="52" t="s">
        <v>471</v>
      </c>
      <c r="H473" s="52" t="s">
        <v>66</v>
      </c>
    </row>
    <row r="474" spans="1:8" x14ac:dyDescent="0.25">
      <c r="A474" s="51">
        <v>985264281576</v>
      </c>
      <c r="B474" s="52" t="s">
        <v>0</v>
      </c>
      <c r="C474" s="52" t="s">
        <v>297</v>
      </c>
      <c r="D474" s="53" t="str">
        <f t="shared" si="7"/>
        <v>985264281576nbi-oe-prddlqarchive-prd</v>
      </c>
      <c r="E474" s="52" t="s">
        <v>394</v>
      </c>
      <c r="F474" s="52" t="s">
        <v>399</v>
      </c>
      <c r="G474" s="52" t="s">
        <v>467</v>
      </c>
      <c r="H474" s="52" t="s">
        <v>66</v>
      </c>
    </row>
    <row r="475" spans="1:8" x14ac:dyDescent="0.25">
      <c r="A475" s="51">
        <v>985264281576</v>
      </c>
      <c r="B475" s="52" t="s">
        <v>0</v>
      </c>
      <c r="C475" s="52" t="s">
        <v>301</v>
      </c>
      <c r="D475" s="53" t="str">
        <f t="shared" si="7"/>
        <v>985264281576nbi-oe-prddp-prd</v>
      </c>
      <c r="E475" s="52" t="s">
        <v>394</v>
      </c>
      <c r="F475" s="52" t="s">
        <v>399</v>
      </c>
      <c r="G475" s="52" t="s">
        <v>467</v>
      </c>
      <c r="H475" s="52" t="s">
        <v>66</v>
      </c>
    </row>
    <row r="476" spans="1:8" x14ac:dyDescent="0.25">
      <c r="A476" s="51">
        <v>985264281576</v>
      </c>
      <c r="B476" s="52" t="s">
        <v>0</v>
      </c>
      <c r="C476" s="52" t="s">
        <v>381</v>
      </c>
      <c r="D476" s="53" t="str">
        <f t="shared" si="7"/>
        <v>985264281576nbi-oe-prddynamodb-tools-prd</v>
      </c>
      <c r="E476" s="52" t="s">
        <v>394</v>
      </c>
      <c r="F476" s="52" t="s">
        <v>399</v>
      </c>
      <c r="G476" s="52" t="s">
        <v>467</v>
      </c>
      <c r="H476" s="52" t="s">
        <v>66</v>
      </c>
    </row>
    <row r="477" spans="1:8" x14ac:dyDescent="0.25">
      <c r="A477" s="51">
        <v>985264281576</v>
      </c>
      <c r="B477" s="52" t="s">
        <v>0</v>
      </c>
      <c r="C477" s="52" t="s">
        <v>135</v>
      </c>
      <c r="D477" s="53" t="str">
        <f t="shared" si="7"/>
        <v>985264281576nbi-oe-prdhosting-shared</v>
      </c>
      <c r="E477" s="52" t="s">
        <v>394</v>
      </c>
      <c r="F477" s="52" t="s">
        <v>400</v>
      </c>
      <c r="G477" s="52" t="s">
        <v>463</v>
      </c>
      <c r="H477" s="52" t="s">
        <v>66</v>
      </c>
    </row>
    <row r="478" spans="1:8" x14ac:dyDescent="0.25">
      <c r="A478" s="51">
        <v>985264281576</v>
      </c>
      <c r="B478" s="52" t="s">
        <v>0</v>
      </c>
      <c r="C478" s="52" t="s">
        <v>27</v>
      </c>
      <c r="D478" s="53" t="str">
        <f t="shared" si="7"/>
        <v>985264281576nbi-oe-prdhsting-shr</v>
      </c>
      <c r="E478" s="52" t="s">
        <v>394</v>
      </c>
      <c r="F478" s="52" t="s">
        <v>400</v>
      </c>
      <c r="G478" s="52" t="s">
        <v>463</v>
      </c>
      <c r="H478" s="52" t="s">
        <v>425</v>
      </c>
    </row>
    <row r="479" spans="1:8" x14ac:dyDescent="0.25">
      <c r="A479" s="51">
        <v>985264281576</v>
      </c>
      <c r="B479" s="52" t="s">
        <v>0</v>
      </c>
      <c r="C479" s="52" t="s">
        <v>299</v>
      </c>
      <c r="D479" s="53" t="str">
        <f t="shared" si="7"/>
        <v>985264281576nbi-oe-prdhstshr-prd</v>
      </c>
      <c r="E479" s="52" t="s">
        <v>394</v>
      </c>
      <c r="F479" s="52" t="s">
        <v>400</v>
      </c>
      <c r="G479" s="52" t="s">
        <v>463</v>
      </c>
      <c r="H479" s="52" t="s">
        <v>66</v>
      </c>
    </row>
    <row r="480" spans="1:8" x14ac:dyDescent="0.25">
      <c r="A480" s="51">
        <v>985264281576</v>
      </c>
      <c r="B480" s="52" t="s">
        <v>0</v>
      </c>
      <c r="C480" s="52" t="s">
        <v>36</v>
      </c>
      <c r="D480" s="53" t="str">
        <f t="shared" si="7"/>
        <v>985264281576nbi-oe-prdjircon-dev</v>
      </c>
      <c r="E480" s="52" t="s">
        <v>394</v>
      </c>
      <c r="F480" s="52" t="s">
        <v>414</v>
      </c>
      <c r="G480" s="52" t="s">
        <v>461</v>
      </c>
      <c r="H480" s="52" t="s">
        <v>421</v>
      </c>
    </row>
    <row r="481" spans="1:8" x14ac:dyDescent="0.25">
      <c r="A481" s="51">
        <v>985264281576</v>
      </c>
      <c r="B481" s="52" t="s">
        <v>0</v>
      </c>
      <c r="C481" s="52" t="s">
        <v>37</v>
      </c>
      <c r="D481" s="53" t="str">
        <f t="shared" si="7"/>
        <v>985264281576nbi-oe-prdjircon-prd</v>
      </c>
      <c r="E481" s="52" t="s">
        <v>394</v>
      </c>
      <c r="F481" s="52" t="s">
        <v>414</v>
      </c>
      <c r="G481" s="52" t="s">
        <v>461</v>
      </c>
      <c r="H481" s="52" t="s">
        <v>66</v>
      </c>
    </row>
    <row r="482" spans="1:8" x14ac:dyDescent="0.25">
      <c r="A482" s="51">
        <v>985264281576</v>
      </c>
      <c r="B482" s="52" t="s">
        <v>0</v>
      </c>
      <c r="C482" s="52" t="s">
        <v>264</v>
      </c>
      <c r="D482" s="53" t="str">
        <f t="shared" si="7"/>
        <v>985264281576nbi-oe-prdkpis-prd</v>
      </c>
      <c r="E482" s="52" t="s">
        <v>394</v>
      </c>
      <c r="F482" s="52" t="s">
        <v>399</v>
      </c>
      <c r="G482" s="52" t="s">
        <v>477</v>
      </c>
      <c r="H482" s="52" t="s">
        <v>66</v>
      </c>
    </row>
    <row r="483" spans="1:8" x14ac:dyDescent="0.25">
      <c r="A483" s="51">
        <v>985264281576</v>
      </c>
      <c r="B483" s="52" t="s">
        <v>0</v>
      </c>
      <c r="C483" s="52" t="s">
        <v>261</v>
      </c>
      <c r="D483" s="53" t="str">
        <f t="shared" si="7"/>
        <v>985264281576nbi-oe-prdlineregister-prd</v>
      </c>
      <c r="E483" s="52" t="s">
        <v>394</v>
      </c>
      <c r="F483" s="52" t="s">
        <v>399</v>
      </c>
      <c r="G483" s="52" t="s">
        <v>467</v>
      </c>
      <c r="H483" s="52" t="s">
        <v>66</v>
      </c>
    </row>
    <row r="484" spans="1:8" x14ac:dyDescent="0.25">
      <c r="A484" s="51">
        <v>985264281576</v>
      </c>
      <c r="B484" s="52" t="s">
        <v>0</v>
      </c>
      <c r="C484" s="52" t="s">
        <v>273</v>
      </c>
      <c r="D484" s="53" t="str">
        <f t="shared" si="7"/>
        <v>985264281576nbi-oe-prdlineth-prd</v>
      </c>
      <c r="E484" s="52" t="s">
        <v>394</v>
      </c>
      <c r="F484" s="52" t="s">
        <v>399</v>
      </c>
      <c r="G484" s="52" t="s">
        <v>467</v>
      </c>
      <c r="H484" s="52" t="s">
        <v>66</v>
      </c>
    </row>
    <row r="485" spans="1:8" x14ac:dyDescent="0.25">
      <c r="A485" s="51">
        <v>985264281576</v>
      </c>
      <c r="B485" s="52" t="s">
        <v>0</v>
      </c>
      <c r="C485" s="52" t="s">
        <v>233</v>
      </c>
      <c r="D485" s="53" t="str">
        <f t="shared" si="7"/>
        <v>985264281576nbi-oe-prdmgdsvc-monitoring-prd</v>
      </c>
      <c r="E485" s="52" t="s">
        <v>394</v>
      </c>
      <c r="F485" s="52" t="s">
        <v>399</v>
      </c>
      <c r="G485" s="52" t="s">
        <v>477</v>
      </c>
      <c r="H485" s="52" t="s">
        <v>66</v>
      </c>
    </row>
    <row r="486" spans="1:8" x14ac:dyDescent="0.25">
      <c r="A486" s="51">
        <v>985264281576</v>
      </c>
      <c r="B486" s="52" t="s">
        <v>0</v>
      </c>
      <c r="C486" s="52" t="s">
        <v>222</v>
      </c>
      <c r="D486" s="53" t="str">
        <f t="shared" si="7"/>
        <v>985264281576nbi-oe-prdmgdsvc-prd</v>
      </c>
      <c r="E486" s="52" t="s">
        <v>394</v>
      </c>
      <c r="F486" s="52" t="s">
        <v>399</v>
      </c>
      <c r="G486" s="52" t="s">
        <v>477</v>
      </c>
      <c r="H486" s="52" t="s">
        <v>66</v>
      </c>
    </row>
    <row r="487" spans="1:8" x14ac:dyDescent="0.25">
      <c r="A487" s="51">
        <v>985264281576</v>
      </c>
      <c r="B487" s="52" t="s">
        <v>0</v>
      </c>
      <c r="C487" s="52" t="s">
        <v>257</v>
      </c>
      <c r="D487" s="53" t="str">
        <f t="shared" si="7"/>
        <v>985264281576nbi-oe-prdmtls-prd</v>
      </c>
      <c r="E487" s="52" t="s">
        <v>394</v>
      </c>
      <c r="F487" s="52" t="s">
        <v>399</v>
      </c>
      <c r="G487" s="52" t="s">
        <v>473</v>
      </c>
      <c r="H487" s="52" t="s">
        <v>66</v>
      </c>
    </row>
    <row r="488" spans="1:8" x14ac:dyDescent="0.25">
      <c r="A488" s="51">
        <v>985264281576</v>
      </c>
      <c r="B488" s="52" t="s">
        <v>0</v>
      </c>
      <c r="C488" s="52" t="s">
        <v>163</v>
      </c>
      <c r="D488" s="53" t="str">
        <f t="shared" si="7"/>
        <v>985264281576nbi-oe-prdnbidcom-prd</v>
      </c>
      <c r="E488" s="52" t="s">
        <v>394</v>
      </c>
      <c r="F488" s="52" t="s">
        <v>399</v>
      </c>
      <c r="G488" s="52" t="s">
        <v>477</v>
      </c>
      <c r="H488" s="52" t="s">
        <v>66</v>
      </c>
    </row>
    <row r="489" spans="1:8" x14ac:dyDescent="0.25">
      <c r="A489" s="51">
        <v>985264281576</v>
      </c>
      <c r="B489" s="52" t="s">
        <v>0</v>
      </c>
      <c r="C489" s="52" t="s">
        <v>24</v>
      </c>
      <c r="D489" s="53" t="str">
        <f t="shared" si="7"/>
        <v>985264281576nbi-oe-prdNo Tagkey: appenv</v>
      </c>
      <c r="E489" s="52" t="s">
        <v>394</v>
      </c>
      <c r="F489" s="52" t="s">
        <v>399</v>
      </c>
      <c r="G489" s="52" t="s">
        <v>477</v>
      </c>
      <c r="H489" s="52" t="s">
        <v>66</v>
      </c>
    </row>
    <row r="490" spans="1:8" x14ac:dyDescent="0.25">
      <c r="A490" s="51">
        <v>985264281576</v>
      </c>
      <c r="B490" s="52" t="s">
        <v>0</v>
      </c>
      <c r="C490" s="52" t="s">
        <v>155</v>
      </c>
      <c r="D490" s="53" t="str">
        <f t="shared" si="7"/>
        <v>985264281576nbi-oe-prdnokialb-prd</v>
      </c>
      <c r="E490" s="52" t="s">
        <v>394</v>
      </c>
      <c r="F490" s="52" t="s">
        <v>413</v>
      </c>
      <c r="G490" s="52" t="s">
        <v>466</v>
      </c>
      <c r="H490" s="52" t="s">
        <v>66</v>
      </c>
    </row>
    <row r="491" spans="1:8" x14ac:dyDescent="0.25">
      <c r="A491" s="51">
        <v>985264281576</v>
      </c>
      <c r="B491" s="52" t="s">
        <v>0</v>
      </c>
      <c r="C491" s="52" t="s">
        <v>43</v>
      </c>
      <c r="D491" s="53" t="str">
        <f t="shared" si="7"/>
        <v>985264281576nbi-oe-prdnotifw-prd</v>
      </c>
      <c r="E491" s="52" t="s">
        <v>394</v>
      </c>
      <c r="F491" s="52" t="s">
        <v>399</v>
      </c>
      <c r="G491" s="52" t="s">
        <v>476</v>
      </c>
      <c r="H491" s="52" t="s">
        <v>66</v>
      </c>
    </row>
    <row r="492" spans="1:8" x14ac:dyDescent="0.25">
      <c r="A492" s="51">
        <v>985264281576</v>
      </c>
      <c r="B492" s="52" t="s">
        <v>0</v>
      </c>
      <c r="C492" s="52" t="s">
        <v>68</v>
      </c>
      <c r="D492" s="53" t="str">
        <f t="shared" si="7"/>
        <v>985264281576nbi-oe-prdoeds-prd</v>
      </c>
      <c r="E492" s="52" t="s">
        <v>394</v>
      </c>
      <c r="F492" s="52" t="s">
        <v>415</v>
      </c>
      <c r="G492" s="52" t="s">
        <v>456</v>
      </c>
      <c r="H492" s="52" t="s">
        <v>66</v>
      </c>
    </row>
    <row r="493" spans="1:8" x14ac:dyDescent="0.25">
      <c r="A493" s="51">
        <v>985264281576</v>
      </c>
      <c r="B493" s="52" t="s">
        <v>0</v>
      </c>
      <c r="C493" s="52" t="s">
        <v>128</v>
      </c>
      <c r="D493" s="53" t="str">
        <f t="shared" si="7"/>
        <v>985264281576nbi-oe-prdoesupp-prd</v>
      </c>
      <c r="E493" s="52" t="s">
        <v>394</v>
      </c>
      <c r="F493" s="52" t="s">
        <v>414</v>
      </c>
      <c r="G493" s="52" t="s">
        <v>462</v>
      </c>
      <c r="H493" s="52" t="s">
        <v>66</v>
      </c>
    </row>
    <row r="494" spans="1:8" x14ac:dyDescent="0.25">
      <c r="A494" s="51">
        <v>985264281576</v>
      </c>
      <c r="B494" s="52" t="s">
        <v>0</v>
      </c>
      <c r="C494" s="52" t="s">
        <v>246</v>
      </c>
      <c r="D494" s="53" t="str">
        <f t="shared" si="7"/>
        <v>985264281576nbi-oe-prdordertracker-prd</v>
      </c>
      <c r="E494" s="52" t="s">
        <v>394</v>
      </c>
      <c r="F494" s="52" t="s">
        <v>399</v>
      </c>
      <c r="G494" s="52" t="s">
        <v>467</v>
      </c>
      <c r="H494" s="52" t="s">
        <v>66</v>
      </c>
    </row>
    <row r="495" spans="1:8" x14ac:dyDescent="0.25">
      <c r="A495" s="51">
        <v>985264281576</v>
      </c>
      <c r="B495" s="52" t="s">
        <v>0</v>
      </c>
      <c r="C495" s="52" t="s">
        <v>452</v>
      </c>
      <c r="D495" s="53" t="str">
        <f t="shared" si="7"/>
        <v>985264281576nbi-oe-prdOther</v>
      </c>
      <c r="E495" s="52" t="s">
        <v>394</v>
      </c>
      <c r="F495" s="52" t="s">
        <v>399</v>
      </c>
      <c r="G495" s="52" t="s">
        <v>477</v>
      </c>
      <c r="H495" s="52" t="s">
        <v>66</v>
      </c>
    </row>
    <row r="496" spans="1:8" x14ac:dyDescent="0.25">
      <c r="A496" s="51">
        <v>985264281576</v>
      </c>
      <c r="B496" s="52" t="s">
        <v>0</v>
      </c>
      <c r="C496" s="52" t="s">
        <v>66</v>
      </c>
      <c r="D496" s="53" t="str">
        <f t="shared" si="7"/>
        <v>985264281576nbi-oe-prdprd</v>
      </c>
      <c r="E496" s="52" t="s">
        <v>394</v>
      </c>
      <c r="F496" s="52" t="s">
        <v>399</v>
      </c>
      <c r="G496" s="52" t="s">
        <v>477</v>
      </c>
      <c r="H496" s="52" t="s">
        <v>66</v>
      </c>
    </row>
    <row r="497" spans="1:8" x14ac:dyDescent="0.25">
      <c r="A497" s="51">
        <v>985264281576</v>
      </c>
      <c r="B497" s="52" t="s">
        <v>0</v>
      </c>
      <c r="C497" s="52" t="s">
        <v>343</v>
      </c>
      <c r="D497" s="53" t="str">
        <f t="shared" si="7"/>
        <v>985264281576nbi-oe-prdprdmdb-prd</v>
      </c>
      <c r="E497" s="52" t="s">
        <v>394</v>
      </c>
      <c r="F497" s="52" t="s">
        <v>399</v>
      </c>
      <c r="G497" s="52" t="s">
        <v>478</v>
      </c>
      <c r="H497" s="52" t="s">
        <v>66</v>
      </c>
    </row>
    <row r="498" spans="1:8" x14ac:dyDescent="0.25">
      <c r="A498" s="51">
        <v>985264281576</v>
      </c>
      <c r="B498" s="52" t="s">
        <v>0</v>
      </c>
      <c r="C498" s="52" t="s">
        <v>193</v>
      </c>
      <c r="D498" s="53" t="str">
        <f t="shared" si="7"/>
        <v>985264281576nbi-oe-prdpremdbprd</v>
      </c>
      <c r="E498" s="52" t="s">
        <v>394</v>
      </c>
      <c r="F498" s="52" t="s">
        <v>399</v>
      </c>
      <c r="G498" s="52" t="s">
        <v>478</v>
      </c>
      <c r="H498" s="52" t="s">
        <v>66</v>
      </c>
    </row>
    <row r="499" spans="1:8" x14ac:dyDescent="0.25">
      <c r="A499" s="51">
        <v>985264281576</v>
      </c>
      <c r="B499" s="52" t="s">
        <v>0</v>
      </c>
      <c r="C499" s="52" t="s">
        <v>40</v>
      </c>
      <c r="D499" s="53" t="str">
        <f t="shared" si="7"/>
        <v>985264281576nbi-oe-prdpremdb-prd</v>
      </c>
      <c r="E499" s="52" t="s">
        <v>394</v>
      </c>
      <c r="F499" s="52" t="s">
        <v>399</v>
      </c>
      <c r="G499" s="52" t="s">
        <v>478</v>
      </c>
      <c r="H499" s="52" t="s">
        <v>66</v>
      </c>
    </row>
    <row r="500" spans="1:8" x14ac:dyDescent="0.25">
      <c r="A500" s="51">
        <v>985264281576</v>
      </c>
      <c r="B500" s="52" t="s">
        <v>0</v>
      </c>
      <c r="C500" s="52" t="s">
        <v>243</v>
      </c>
      <c r="D500" s="53" t="str">
        <f t="shared" si="7"/>
        <v>985264281576nbi-oe-prdpreorderlocker-prd</v>
      </c>
      <c r="E500" s="52" t="s">
        <v>394</v>
      </c>
      <c r="F500" s="52" t="s">
        <v>399</v>
      </c>
      <c r="G500" s="52" t="s">
        <v>467</v>
      </c>
      <c r="H500" s="52" t="s">
        <v>66</v>
      </c>
    </row>
    <row r="501" spans="1:8" x14ac:dyDescent="0.25">
      <c r="A501" s="51">
        <v>985264281576</v>
      </c>
      <c r="B501" s="52" t="s">
        <v>0</v>
      </c>
      <c r="C501" s="52" t="s">
        <v>232</v>
      </c>
      <c r="D501" s="53" t="str">
        <f t="shared" si="7"/>
        <v>985264281576nbi-oe-prdprovfw-prd</v>
      </c>
      <c r="E501" s="52" t="s">
        <v>394</v>
      </c>
      <c r="F501" s="52" t="s">
        <v>399</v>
      </c>
      <c r="G501" s="52" t="s">
        <v>467</v>
      </c>
      <c r="H501" s="52" t="s">
        <v>66</v>
      </c>
    </row>
    <row r="502" spans="1:8" x14ac:dyDescent="0.25">
      <c r="A502" s="51">
        <v>985264281576</v>
      </c>
      <c r="B502" s="52" t="s">
        <v>0</v>
      </c>
      <c r="C502" s="52" t="s">
        <v>130</v>
      </c>
      <c r="D502" s="53" t="str">
        <f t="shared" si="7"/>
        <v>985264281576nbi-oe-prdpubprt-prd</v>
      </c>
      <c r="E502" s="52" t="s">
        <v>394</v>
      </c>
      <c r="F502" s="52" t="s">
        <v>416</v>
      </c>
      <c r="G502" s="52" t="s">
        <v>465</v>
      </c>
      <c r="H502" s="52" t="s">
        <v>66</v>
      </c>
    </row>
    <row r="503" spans="1:8" x14ac:dyDescent="0.25">
      <c r="A503" s="51">
        <v>985264281576</v>
      </c>
      <c r="B503" s="52" t="s">
        <v>0</v>
      </c>
      <c r="C503" s="52" t="s">
        <v>89</v>
      </c>
      <c r="D503" s="53" t="str">
        <f t="shared" si="7"/>
        <v>985264281576nbi-oe-prdpulse-prd</v>
      </c>
      <c r="E503" s="52" t="s">
        <v>394</v>
      </c>
      <c r="F503" s="52" t="s">
        <v>415</v>
      </c>
      <c r="G503" s="52" t="s">
        <v>483</v>
      </c>
      <c r="H503" s="52" t="s">
        <v>66</v>
      </c>
    </row>
    <row r="504" spans="1:8" x14ac:dyDescent="0.25">
      <c r="A504" s="51">
        <v>985264281576</v>
      </c>
      <c r="B504" s="52" t="s">
        <v>0</v>
      </c>
      <c r="C504" s="52" t="s">
        <v>306</v>
      </c>
      <c r="D504" s="53" t="str">
        <f t="shared" si="7"/>
        <v>985264281576nbi-oe-prdreasoncodemap-prd</v>
      </c>
      <c r="E504" s="52" t="s">
        <v>394</v>
      </c>
      <c r="F504" s="52" t="s">
        <v>399</v>
      </c>
      <c r="G504" s="52" t="s">
        <v>467</v>
      </c>
      <c r="H504" s="52" t="s">
        <v>66</v>
      </c>
    </row>
    <row r="505" spans="1:8" x14ac:dyDescent="0.25">
      <c r="A505" s="51">
        <v>985264281576</v>
      </c>
      <c r="B505" s="52" t="s">
        <v>0</v>
      </c>
      <c r="C505" s="52" t="s">
        <v>136</v>
      </c>
      <c r="D505" s="53" t="str">
        <f t="shared" si="7"/>
        <v>985264281576nbi-oe-prdsec-prd</v>
      </c>
      <c r="E505" s="52" t="s">
        <v>394</v>
      </c>
      <c r="F505" s="52" t="s">
        <v>414</v>
      </c>
      <c r="G505" s="52" t="s">
        <v>484</v>
      </c>
      <c r="H505" s="52" t="s">
        <v>66</v>
      </c>
    </row>
    <row r="506" spans="1:8" x14ac:dyDescent="0.25">
      <c r="A506" s="51">
        <v>985264281576</v>
      </c>
      <c r="B506" s="52" t="s">
        <v>0</v>
      </c>
      <c r="C506" s="52" t="s">
        <v>98</v>
      </c>
      <c r="D506" s="53" t="str">
        <f t="shared" si="7"/>
        <v>985264281576nbi-oe-prdsecprt-prd</v>
      </c>
      <c r="E506" s="52" t="s">
        <v>394</v>
      </c>
      <c r="F506" s="52" t="s">
        <v>415</v>
      </c>
      <c r="G506" s="52" t="s">
        <v>457</v>
      </c>
      <c r="H506" s="52" t="s">
        <v>66</v>
      </c>
    </row>
    <row r="507" spans="1:8" x14ac:dyDescent="0.25">
      <c r="A507" s="51">
        <v>985264281576</v>
      </c>
      <c r="B507" s="52" t="s">
        <v>0</v>
      </c>
      <c r="C507" s="52" t="s">
        <v>485</v>
      </c>
      <c r="D507" s="53" t="str">
        <f t="shared" si="7"/>
        <v>985264281576nbi-oe-prdslsops-prd</v>
      </c>
      <c r="E507" s="52" t="s">
        <v>394</v>
      </c>
      <c r="F507" s="52" t="s">
        <v>399</v>
      </c>
      <c r="G507" s="52" t="s">
        <v>501</v>
      </c>
      <c r="H507" s="52" t="str">
        <f>RIGHT(D507,3)</f>
        <v>prd</v>
      </c>
    </row>
    <row r="508" spans="1:8" x14ac:dyDescent="0.25">
      <c r="A508" s="51">
        <v>985264281576</v>
      </c>
      <c r="B508" s="52" t="s">
        <v>0</v>
      </c>
      <c r="C508" s="52" t="s">
        <v>490</v>
      </c>
      <c r="D508" s="53" t="str">
        <f t="shared" si="7"/>
        <v>985264281576nbi-oe-prdsmlwldabs-prd</v>
      </c>
      <c r="E508" s="52" t="s">
        <v>394</v>
      </c>
      <c r="F508" s="52" t="s">
        <v>399</v>
      </c>
      <c r="G508" s="52" t="s">
        <v>479</v>
      </c>
      <c r="H508" s="52" t="str">
        <f>RIGHT(D508,3)</f>
        <v>prd</v>
      </c>
    </row>
    <row r="509" spans="1:8" x14ac:dyDescent="0.25">
      <c r="A509" s="51">
        <v>985264281576</v>
      </c>
      <c r="B509" s="52" t="s">
        <v>0</v>
      </c>
      <c r="C509" s="52" t="s">
        <v>46</v>
      </c>
      <c r="D509" s="53" t="str">
        <f t="shared" si="7"/>
        <v>985264281576nbi-oe-prdsmlwld-adm-prd</v>
      </c>
      <c r="E509" s="52" t="s">
        <v>394</v>
      </c>
      <c r="F509" s="52" t="s">
        <v>399</v>
      </c>
      <c r="G509" s="52" t="s">
        <v>474</v>
      </c>
      <c r="H509" s="52" t="s">
        <v>66</v>
      </c>
    </row>
    <row r="510" spans="1:8" x14ac:dyDescent="0.25">
      <c r="A510" s="51">
        <v>985264281576</v>
      </c>
      <c r="B510" s="52" t="s">
        <v>0</v>
      </c>
      <c r="C510" s="52" t="s">
        <v>240</v>
      </c>
      <c r="D510" s="53" t="str">
        <f t="shared" si="7"/>
        <v>985264281576nbi-oe-prdsmlwldcallback-prd</v>
      </c>
      <c r="E510" s="52" t="s">
        <v>394</v>
      </c>
      <c r="F510" s="52" t="s">
        <v>399</v>
      </c>
      <c r="G510" s="52" t="s">
        <v>474</v>
      </c>
      <c r="H510" s="52" t="s">
        <v>66</v>
      </c>
    </row>
    <row r="511" spans="1:8" x14ac:dyDescent="0.25">
      <c r="A511" s="51">
        <v>985264281576</v>
      </c>
      <c r="B511" s="52" t="s">
        <v>0</v>
      </c>
      <c r="C511" s="52" t="s">
        <v>167</v>
      </c>
      <c r="D511" s="53" t="str">
        <f t="shared" si="7"/>
        <v>985264281576nbi-oe-prdsmlwld-jmxtrans-prd</v>
      </c>
      <c r="E511" s="52" t="s">
        <v>394</v>
      </c>
      <c r="F511" s="52" t="s">
        <v>399</v>
      </c>
      <c r="G511" s="52" t="s">
        <v>474</v>
      </c>
      <c r="H511" s="52" t="s">
        <v>66</v>
      </c>
    </row>
    <row r="512" spans="1:8" x14ac:dyDescent="0.25">
      <c r="A512" s="51">
        <v>985264281576</v>
      </c>
      <c r="B512" s="52" t="s">
        <v>0</v>
      </c>
      <c r="C512" s="52" t="s">
        <v>25</v>
      </c>
      <c r="D512" s="53" t="str">
        <f t="shared" si="7"/>
        <v>985264281576nbi-oe-prdsmlwld-prd</v>
      </c>
      <c r="E512" s="52" t="s">
        <v>394</v>
      </c>
      <c r="F512" s="52" t="s">
        <v>399</v>
      </c>
      <c r="G512" s="52" t="s">
        <v>474</v>
      </c>
      <c r="H512" s="52" t="s">
        <v>66</v>
      </c>
    </row>
    <row r="513" spans="1:8" x14ac:dyDescent="0.25">
      <c r="A513" s="51">
        <v>985264281576</v>
      </c>
      <c r="B513" s="52" t="s">
        <v>0</v>
      </c>
      <c r="C513" s="52" t="s">
        <v>78</v>
      </c>
      <c r="D513" s="53" t="str">
        <f t="shared" si="7"/>
        <v>985264281576nbi-oe-prdsmlwrld-prd</v>
      </c>
      <c r="E513" s="52" t="s">
        <v>394</v>
      </c>
      <c r="F513" s="52" t="s">
        <v>399</v>
      </c>
      <c r="G513" s="52" t="s">
        <v>474</v>
      </c>
      <c r="H513" s="52" t="s">
        <v>66</v>
      </c>
    </row>
    <row r="514" spans="1:8" x14ac:dyDescent="0.25">
      <c r="A514" s="51">
        <v>985264281576</v>
      </c>
      <c r="B514" s="52" t="s">
        <v>0</v>
      </c>
      <c r="C514" s="52" t="s">
        <v>172</v>
      </c>
      <c r="D514" s="53" t="str">
        <f t="shared" ref="D514:D542" si="8">_xlfn.CONCAT(A514,B514,C514)</f>
        <v>985264281576nbi-oe-prdsnapshotexp-prd</v>
      </c>
      <c r="E514" s="52" t="s">
        <v>394</v>
      </c>
      <c r="F514" s="52" t="s">
        <v>400</v>
      </c>
      <c r="G514" s="52" t="s">
        <v>463</v>
      </c>
      <c r="H514" s="52" t="s">
        <v>66</v>
      </c>
    </row>
    <row r="515" spans="1:8" x14ac:dyDescent="0.25">
      <c r="A515" s="51">
        <v>985264281576</v>
      </c>
      <c r="B515" s="52" t="s">
        <v>0</v>
      </c>
      <c r="C515" s="52" t="s">
        <v>224</v>
      </c>
      <c r="D515" s="53" t="str">
        <f t="shared" si="8"/>
        <v>985264281576nbi-oe-prdsnplgcprd</v>
      </c>
      <c r="E515" s="52" t="s">
        <v>394</v>
      </c>
      <c r="F515" s="52" t="s">
        <v>399</v>
      </c>
      <c r="G515" s="52" t="s">
        <v>480</v>
      </c>
      <c r="H515" s="52" t="s">
        <v>66</v>
      </c>
    </row>
    <row r="516" spans="1:8" x14ac:dyDescent="0.25">
      <c r="A516" s="51">
        <v>985264281576</v>
      </c>
      <c r="B516" s="52" t="s">
        <v>0</v>
      </c>
      <c r="C516" s="52" t="s">
        <v>39</v>
      </c>
      <c r="D516" s="53" t="str">
        <f t="shared" si="8"/>
        <v>985264281576nbi-oe-prdsnplgc-prd</v>
      </c>
      <c r="E516" s="52" t="s">
        <v>394</v>
      </c>
      <c r="F516" s="52" t="s">
        <v>399</v>
      </c>
      <c r="G516" s="52" t="s">
        <v>480</v>
      </c>
      <c r="H516" s="52" t="s">
        <v>66</v>
      </c>
    </row>
    <row r="517" spans="1:8" x14ac:dyDescent="0.25">
      <c r="A517" s="51">
        <v>985264281576</v>
      </c>
      <c r="B517" s="52" t="s">
        <v>0</v>
      </c>
      <c r="C517" s="52" t="s">
        <v>55</v>
      </c>
      <c r="D517" s="53" t="str">
        <f t="shared" si="8"/>
        <v>985264281576nbi-oe-prdspport-prd</v>
      </c>
      <c r="E517" s="52" t="s">
        <v>394</v>
      </c>
      <c r="F517" s="52" t="s">
        <v>399</v>
      </c>
      <c r="G517" s="52" t="s">
        <v>481</v>
      </c>
      <c r="H517" s="52" t="s">
        <v>66</v>
      </c>
    </row>
    <row r="518" spans="1:8" x14ac:dyDescent="0.25">
      <c r="A518" s="51">
        <v>985264281576</v>
      </c>
      <c r="B518" s="52" t="s">
        <v>0</v>
      </c>
      <c r="C518" s="52" t="s">
        <v>203</v>
      </c>
      <c r="D518" s="53" t="str">
        <f t="shared" si="8"/>
        <v>985264281576nbi-oe-prdtstmgt-prd</v>
      </c>
      <c r="E518" s="52" t="s">
        <v>394</v>
      </c>
      <c r="F518" s="52" t="s">
        <v>399</v>
      </c>
      <c r="G518" s="52" t="s">
        <v>468</v>
      </c>
      <c r="H518" s="52" t="s">
        <v>66</v>
      </c>
    </row>
    <row r="519" spans="1:8" x14ac:dyDescent="0.25">
      <c r="A519" s="51">
        <v>985264281576</v>
      </c>
      <c r="B519" s="52" t="s">
        <v>0</v>
      </c>
      <c r="C519" s="52" t="s">
        <v>242</v>
      </c>
      <c r="D519" s="53" t="str">
        <f t="shared" si="8"/>
        <v>985264281576nbi-oe-prdwebint-prd</v>
      </c>
      <c r="E519" s="52" t="s">
        <v>394</v>
      </c>
      <c r="F519" s="52" t="s">
        <v>399</v>
      </c>
      <c r="G519" s="52" t="s">
        <v>468</v>
      </c>
      <c r="H519" s="52" t="s">
        <v>66</v>
      </c>
    </row>
    <row r="520" spans="1:8" x14ac:dyDescent="0.25">
      <c r="A520" s="51">
        <v>985264281576</v>
      </c>
      <c r="B520" s="52" t="s">
        <v>0</v>
      </c>
      <c r="C520" s="52" t="s">
        <v>289</v>
      </c>
      <c r="D520" s="53" t="str">
        <f t="shared" si="8"/>
        <v>985264281576nbi-oe-prdworkingdays-prd</v>
      </c>
      <c r="E520" s="52" t="s">
        <v>394</v>
      </c>
      <c r="F520" s="52" t="s">
        <v>399</v>
      </c>
      <c r="G520" s="52" t="s">
        <v>467</v>
      </c>
      <c r="H520" s="52" t="s">
        <v>66</v>
      </c>
    </row>
    <row r="521" spans="1:8" x14ac:dyDescent="0.25">
      <c r="A521" s="51">
        <v>995859378892</v>
      </c>
      <c r="B521" s="52" t="s">
        <v>1</v>
      </c>
      <c r="C521" s="52" t="s">
        <v>173</v>
      </c>
      <c r="D521" s="53" t="str">
        <f t="shared" si="8"/>
        <v>995859378892nbiinternalresourcesadconnect-prd</v>
      </c>
      <c r="E521" s="52" t="s">
        <v>394</v>
      </c>
      <c r="F521" s="52" t="s">
        <v>400</v>
      </c>
      <c r="G521" s="52" t="s">
        <v>463</v>
      </c>
      <c r="H521" s="52" t="s">
        <v>66</v>
      </c>
    </row>
    <row r="522" spans="1:8" x14ac:dyDescent="0.25">
      <c r="A522" s="51">
        <v>995859378892</v>
      </c>
      <c r="B522" s="52" t="s">
        <v>1</v>
      </c>
      <c r="C522" s="52" t="s">
        <v>161</v>
      </c>
      <c r="D522" s="53" t="str">
        <f t="shared" si="8"/>
        <v>995859378892nbiinternalresourcesbastion-prd</v>
      </c>
      <c r="E522" s="52" t="s">
        <v>394</v>
      </c>
      <c r="F522" s="52" t="s">
        <v>400</v>
      </c>
      <c r="G522" s="52" t="s">
        <v>463</v>
      </c>
      <c r="H522" s="52" t="s">
        <v>66</v>
      </c>
    </row>
    <row r="523" spans="1:8" x14ac:dyDescent="0.25">
      <c r="A523" s="51">
        <v>995859378892</v>
      </c>
      <c r="B523" s="52" t="s">
        <v>1</v>
      </c>
      <c r="C523" s="52" t="s">
        <v>188</v>
      </c>
      <c r="D523" s="53" t="str">
        <f t="shared" si="8"/>
        <v>995859378892nbiinternalresourcesciscoumbrella-prd</v>
      </c>
      <c r="E523" s="52" t="s">
        <v>394</v>
      </c>
      <c r="F523" s="52" t="s">
        <v>414</v>
      </c>
      <c r="G523" s="52" t="s">
        <v>460</v>
      </c>
      <c r="H523" s="52" t="s">
        <v>66</v>
      </c>
    </row>
    <row r="524" spans="1:8" x14ac:dyDescent="0.25">
      <c r="A524" s="51">
        <v>995859378892</v>
      </c>
      <c r="B524" s="52" t="s">
        <v>1</v>
      </c>
      <c r="C524" s="52" t="s">
        <v>131</v>
      </c>
      <c r="D524" s="53" t="str">
        <f t="shared" si="8"/>
        <v>995859378892nbiinternalresourcesdhcp-prd</v>
      </c>
      <c r="E524" s="52" t="s">
        <v>394</v>
      </c>
      <c r="F524" s="52" t="s">
        <v>414</v>
      </c>
      <c r="G524" s="52" t="s">
        <v>460</v>
      </c>
      <c r="H524" s="52" t="s">
        <v>66</v>
      </c>
    </row>
    <row r="525" spans="1:8" x14ac:dyDescent="0.25">
      <c r="A525" s="51">
        <v>995859378892</v>
      </c>
      <c r="B525" s="52" t="s">
        <v>1</v>
      </c>
      <c r="C525" s="52" t="s">
        <v>274</v>
      </c>
      <c r="D525" s="53" t="str">
        <f t="shared" si="8"/>
        <v>995859378892nbiinternalresourcesdhub-shr</v>
      </c>
      <c r="E525" s="52" t="s">
        <v>395</v>
      </c>
      <c r="F525" s="52" t="s">
        <v>407</v>
      </c>
      <c r="G525" s="52" t="s">
        <v>407</v>
      </c>
      <c r="H525" s="52" t="s">
        <v>425</v>
      </c>
    </row>
    <row r="526" spans="1:8" x14ac:dyDescent="0.25">
      <c r="A526" s="51">
        <v>995859378892</v>
      </c>
      <c r="B526" s="52" t="s">
        <v>1</v>
      </c>
      <c r="C526" s="52" t="s">
        <v>205</v>
      </c>
      <c r="D526" s="53" t="str">
        <f t="shared" si="8"/>
        <v>995859378892nbiinternalresourceseuc-internal</v>
      </c>
      <c r="E526" s="52" t="s">
        <v>394</v>
      </c>
      <c r="F526" s="52" t="s">
        <v>414</v>
      </c>
      <c r="G526" s="52" t="s">
        <v>460</v>
      </c>
      <c r="H526" s="52" t="s">
        <v>66</v>
      </c>
    </row>
    <row r="527" spans="1:8" x14ac:dyDescent="0.25">
      <c r="A527" s="51">
        <v>995859378892</v>
      </c>
      <c r="B527" s="52" t="s">
        <v>1</v>
      </c>
      <c r="C527" s="52" t="s">
        <v>135</v>
      </c>
      <c r="D527" s="53" t="str">
        <f t="shared" si="8"/>
        <v>995859378892nbiinternalresourceshosting-shared</v>
      </c>
      <c r="E527" s="52" t="s">
        <v>394</v>
      </c>
      <c r="F527" s="52" t="s">
        <v>400</v>
      </c>
      <c r="G527" s="52" t="s">
        <v>463</v>
      </c>
      <c r="H527" s="52" t="s">
        <v>66</v>
      </c>
    </row>
    <row r="528" spans="1:8" x14ac:dyDescent="0.25">
      <c r="A528" s="51">
        <v>995859378892</v>
      </c>
      <c r="B528" s="52" t="s">
        <v>1</v>
      </c>
      <c r="C528" s="52" t="s">
        <v>27</v>
      </c>
      <c r="D528" s="53" t="str">
        <f t="shared" si="8"/>
        <v>995859378892nbiinternalresourceshsting-shr</v>
      </c>
      <c r="E528" s="52" t="s">
        <v>394</v>
      </c>
      <c r="F528" s="52" t="s">
        <v>400</v>
      </c>
      <c r="G528" s="52" t="s">
        <v>463</v>
      </c>
      <c r="H528" s="52" t="s">
        <v>425</v>
      </c>
    </row>
    <row r="529" spans="1:8" x14ac:dyDescent="0.25">
      <c r="A529" s="51">
        <v>995859378892</v>
      </c>
      <c r="B529" s="52" t="s">
        <v>1</v>
      </c>
      <c r="C529" s="52" t="s">
        <v>209</v>
      </c>
      <c r="D529" s="53" t="str">
        <f t="shared" si="8"/>
        <v>995859378892nbiinternalresourcesinternal</v>
      </c>
      <c r="E529" s="52" t="s">
        <v>394</v>
      </c>
      <c r="F529" s="52" t="s">
        <v>400</v>
      </c>
      <c r="G529" s="52" t="s">
        <v>463</v>
      </c>
      <c r="H529" s="52" t="s">
        <v>66</v>
      </c>
    </row>
    <row r="530" spans="1:8" x14ac:dyDescent="0.25">
      <c r="A530" s="51">
        <v>995859378892</v>
      </c>
      <c r="B530" s="52" t="s">
        <v>1</v>
      </c>
      <c r="C530" s="52" t="s">
        <v>227</v>
      </c>
      <c r="D530" s="53" t="str">
        <f t="shared" si="8"/>
        <v>995859378892nbiinternalresourcesmgdsvc-internal</v>
      </c>
      <c r="E530" s="52" t="s">
        <v>394</v>
      </c>
      <c r="F530" s="52" t="s">
        <v>400</v>
      </c>
      <c r="G530" s="52" t="s">
        <v>463</v>
      </c>
      <c r="H530" s="52" t="s">
        <v>66</v>
      </c>
    </row>
    <row r="531" spans="1:8" x14ac:dyDescent="0.25">
      <c r="A531" s="51">
        <v>995859378892</v>
      </c>
      <c r="B531" s="52" t="s">
        <v>1</v>
      </c>
      <c r="C531" s="52" t="s">
        <v>24</v>
      </c>
      <c r="D531" s="53" t="str">
        <f t="shared" si="8"/>
        <v>995859378892nbiinternalresourcesNo Tagkey: appenv</v>
      </c>
      <c r="E531" s="52" t="s">
        <v>394</v>
      </c>
      <c r="F531" s="52" t="s">
        <v>400</v>
      </c>
      <c r="G531" s="52" t="s">
        <v>463</v>
      </c>
      <c r="H531" s="52" t="s">
        <v>66</v>
      </c>
    </row>
    <row r="532" spans="1:8" x14ac:dyDescent="0.25">
      <c r="A532" s="51">
        <v>995859378892</v>
      </c>
      <c r="B532" s="52" t="s">
        <v>1</v>
      </c>
      <c r="C532" s="52" t="s">
        <v>244</v>
      </c>
      <c r="D532" s="53" t="str">
        <f t="shared" si="8"/>
        <v>995859378892nbiinternalresourcesnoc-prd</v>
      </c>
      <c r="E532" s="52" t="s">
        <v>394</v>
      </c>
      <c r="F532" s="52" t="s">
        <v>413</v>
      </c>
      <c r="G532" s="52" t="s">
        <v>466</v>
      </c>
      <c r="H532" s="52" t="s">
        <v>66</v>
      </c>
    </row>
    <row r="533" spans="1:8" x14ac:dyDescent="0.25">
      <c r="A533" s="51">
        <v>995859378892</v>
      </c>
      <c r="B533" s="52" t="s">
        <v>1</v>
      </c>
      <c r="C533" s="52" t="s">
        <v>186</v>
      </c>
      <c r="D533" s="53" t="str">
        <f t="shared" si="8"/>
        <v>995859378892nbiinternalresourcesnokianoc-prd</v>
      </c>
      <c r="E533" s="52" t="s">
        <v>394</v>
      </c>
      <c r="F533" s="52" t="s">
        <v>413</v>
      </c>
      <c r="G533" s="52" t="s">
        <v>466</v>
      </c>
      <c r="H533" s="52" t="s">
        <v>66</v>
      </c>
    </row>
    <row r="534" spans="1:8" x14ac:dyDescent="0.25">
      <c r="A534" s="51">
        <v>995859378892</v>
      </c>
      <c r="B534" s="52" t="s">
        <v>1</v>
      </c>
      <c r="C534" s="52" t="s">
        <v>59</v>
      </c>
      <c r="D534" s="53" t="str">
        <f t="shared" si="8"/>
        <v>995859378892nbiinternalresourcesorch-internal</v>
      </c>
      <c r="E534" s="52" t="s">
        <v>394</v>
      </c>
      <c r="F534" s="52" t="s">
        <v>400</v>
      </c>
      <c r="G534" s="52" t="s">
        <v>463</v>
      </c>
      <c r="H534" s="52" t="s">
        <v>66</v>
      </c>
    </row>
    <row r="535" spans="1:8" x14ac:dyDescent="0.25">
      <c r="A535" s="51">
        <v>995859378892</v>
      </c>
      <c r="B535" s="52" t="s">
        <v>1</v>
      </c>
      <c r="C535" s="52" t="s">
        <v>189</v>
      </c>
      <c r="D535" s="53" t="str">
        <f t="shared" si="8"/>
        <v>995859378892nbiinternalresourcesorch-shared</v>
      </c>
      <c r="E535" s="52" t="s">
        <v>394</v>
      </c>
      <c r="F535" s="52" t="s">
        <v>400</v>
      </c>
      <c r="G535" s="52" t="s">
        <v>463</v>
      </c>
      <c r="H535" s="52" t="s">
        <v>66</v>
      </c>
    </row>
    <row r="536" spans="1:8" x14ac:dyDescent="0.25">
      <c r="A536" s="51">
        <v>995859378892</v>
      </c>
      <c r="B536" s="52" t="s">
        <v>1</v>
      </c>
      <c r="C536" s="52" t="s">
        <v>38</v>
      </c>
      <c r="D536" s="53" t="str">
        <f t="shared" si="8"/>
        <v>995859378892nbiinternalresourcespowerbi-prd</v>
      </c>
      <c r="E536" s="52" t="s">
        <v>395</v>
      </c>
      <c r="F536" s="52" t="s">
        <v>396</v>
      </c>
      <c r="G536" s="52" t="s">
        <v>404</v>
      </c>
      <c r="H536" s="52" t="s">
        <v>66</v>
      </c>
    </row>
    <row r="537" spans="1:8" x14ac:dyDescent="0.25">
      <c r="A537" s="51">
        <v>995859378892</v>
      </c>
      <c r="B537" s="52" t="s">
        <v>1</v>
      </c>
      <c r="C537" s="52" t="s">
        <v>153</v>
      </c>
      <c r="D537" s="53" t="str">
        <f t="shared" si="8"/>
        <v>995859378892nbiinternalresourcesprtg-prd</v>
      </c>
      <c r="E537" s="52" t="s">
        <v>394</v>
      </c>
      <c r="F537" s="52" t="s">
        <v>400</v>
      </c>
      <c r="G537" s="52" t="s">
        <v>463</v>
      </c>
      <c r="H537" s="52" t="s">
        <v>66</v>
      </c>
    </row>
    <row r="538" spans="1:8" x14ac:dyDescent="0.25">
      <c r="A538" s="51">
        <v>995859378892</v>
      </c>
      <c r="B538" s="52" t="s">
        <v>1</v>
      </c>
      <c r="C538" s="52" t="s">
        <v>42</v>
      </c>
      <c r="D538" s="53" t="str">
        <f t="shared" si="8"/>
        <v>995859378892nbiinternalresourcessage-prd</v>
      </c>
      <c r="E538" s="52" t="s">
        <v>394</v>
      </c>
      <c r="F538" s="52" t="s">
        <v>398</v>
      </c>
      <c r="G538" s="52" t="s">
        <v>458</v>
      </c>
      <c r="H538" s="52" t="s">
        <v>66</v>
      </c>
    </row>
    <row r="539" spans="1:8" x14ac:dyDescent="0.25">
      <c r="A539" s="51">
        <v>995859378892</v>
      </c>
      <c r="B539" s="52" t="s">
        <v>1</v>
      </c>
      <c r="C539" s="52" t="s">
        <v>26</v>
      </c>
      <c r="D539" s="53" t="str">
        <f t="shared" si="8"/>
        <v>995859378892nbiinternalresourcessap-dev</v>
      </c>
      <c r="E539" s="52" t="s">
        <v>394</v>
      </c>
      <c r="F539" s="52" t="s">
        <v>398</v>
      </c>
      <c r="G539" s="52" t="s">
        <v>459</v>
      </c>
      <c r="H539" s="52" t="s">
        <v>421</v>
      </c>
    </row>
    <row r="540" spans="1:8" x14ac:dyDescent="0.25">
      <c r="A540" s="51">
        <v>995859378892</v>
      </c>
      <c r="B540" s="52" t="s">
        <v>1</v>
      </c>
      <c r="C540" s="52" t="s">
        <v>30</v>
      </c>
      <c r="D540" s="53" t="str">
        <f t="shared" si="8"/>
        <v>995859378892nbiinternalresourcessap-prd</v>
      </c>
      <c r="E540" s="52" t="s">
        <v>394</v>
      </c>
      <c r="F540" s="52" t="s">
        <v>398</v>
      </c>
      <c r="G540" s="52" t="s">
        <v>459</v>
      </c>
      <c r="H540" s="52" t="s">
        <v>66</v>
      </c>
    </row>
    <row r="541" spans="1:8" x14ac:dyDescent="0.25">
      <c r="A541" s="51">
        <v>995859378892</v>
      </c>
      <c r="B541" s="52" t="s">
        <v>1</v>
      </c>
      <c r="C541" s="52" t="s">
        <v>31</v>
      </c>
      <c r="D541" s="53" t="str">
        <f t="shared" si="8"/>
        <v>995859378892nbiinternalresourcessap-qas</v>
      </c>
      <c r="E541" s="52" t="s">
        <v>394</v>
      </c>
      <c r="F541" s="52" t="s">
        <v>398</v>
      </c>
      <c r="G541" s="52" t="s">
        <v>459</v>
      </c>
      <c r="H541" s="52" t="s">
        <v>427</v>
      </c>
    </row>
    <row r="542" spans="1:8" x14ac:dyDescent="0.25">
      <c r="A542" s="51">
        <v>995859378892</v>
      </c>
      <c r="B542" s="52" t="s">
        <v>1</v>
      </c>
      <c r="C542" s="52" t="s">
        <v>251</v>
      </c>
      <c r="D542" s="53" t="str">
        <f t="shared" si="8"/>
        <v>995859378892nbiinternalresourcesssm-shared</v>
      </c>
      <c r="E542" s="52" t="s">
        <v>394</v>
      </c>
      <c r="F542" s="52" t="s">
        <v>400</v>
      </c>
      <c r="G542" s="52" t="s">
        <v>463</v>
      </c>
      <c r="H542" s="52" t="s">
        <v>66</v>
      </c>
    </row>
    <row r="543" spans="1:8" x14ac:dyDescent="0.25">
      <c r="A543" s="51"/>
      <c r="B543" s="52"/>
      <c r="C543" s="52"/>
      <c r="D543" s="53" t="str">
        <f t="shared" ref="D543:D578" si="9">_xlfn.CONCAT(A543,B543,C543)</f>
        <v/>
      </c>
      <c r="E543" s="52"/>
      <c r="F543" s="52"/>
      <c r="G543" s="52"/>
      <c r="H543" s="52"/>
    </row>
    <row r="544" spans="1:8" x14ac:dyDescent="0.25">
      <c r="A544" s="51"/>
      <c r="B544" s="52"/>
      <c r="C544" s="52"/>
      <c r="D544" s="53" t="str">
        <f t="shared" si="9"/>
        <v/>
      </c>
      <c r="E544" s="52"/>
      <c r="F544" s="52"/>
      <c r="G544" s="52"/>
      <c r="H544" s="52"/>
    </row>
    <row r="545" spans="1:8" x14ac:dyDescent="0.25">
      <c r="A545" s="51"/>
      <c r="B545" s="52"/>
      <c r="C545" s="52"/>
      <c r="D545" s="53" t="str">
        <f t="shared" si="9"/>
        <v/>
      </c>
      <c r="E545" s="52"/>
      <c r="F545" s="52"/>
      <c r="G545" s="52"/>
      <c r="H545" s="52"/>
    </row>
    <row r="546" spans="1:8" x14ac:dyDescent="0.25">
      <c r="A546" s="51"/>
      <c r="B546" s="52"/>
      <c r="C546" s="52"/>
      <c r="D546" s="53" t="str">
        <f t="shared" si="9"/>
        <v/>
      </c>
      <c r="E546" s="52"/>
      <c r="F546" s="52"/>
      <c r="G546" s="52"/>
      <c r="H546" s="52"/>
    </row>
    <row r="547" spans="1:8" x14ac:dyDescent="0.25">
      <c r="A547" s="51"/>
      <c r="B547" s="52"/>
      <c r="C547" s="52"/>
      <c r="D547" s="53" t="str">
        <f t="shared" si="9"/>
        <v/>
      </c>
      <c r="E547" s="52"/>
      <c r="F547" s="52"/>
      <c r="G547" s="52"/>
      <c r="H547" s="52"/>
    </row>
    <row r="548" spans="1:8" x14ac:dyDescent="0.25">
      <c r="A548" s="51"/>
      <c r="B548" s="52"/>
      <c r="C548" s="52"/>
      <c r="D548" s="53" t="str">
        <f t="shared" si="9"/>
        <v/>
      </c>
      <c r="E548" s="52"/>
      <c r="F548" s="52"/>
      <c r="G548" s="52"/>
      <c r="H548" s="52"/>
    </row>
    <row r="549" spans="1:8" x14ac:dyDescent="0.25">
      <c r="A549" s="51"/>
      <c r="B549" s="52"/>
      <c r="C549" s="52"/>
      <c r="D549" s="53" t="str">
        <f t="shared" si="9"/>
        <v/>
      </c>
      <c r="E549" s="52"/>
      <c r="F549" s="52"/>
      <c r="G549" s="52"/>
      <c r="H549" s="52"/>
    </row>
    <row r="550" spans="1:8" x14ac:dyDescent="0.25">
      <c r="A550" s="51"/>
      <c r="B550" s="52"/>
      <c r="C550" s="52"/>
      <c r="D550" s="53" t="str">
        <f t="shared" si="9"/>
        <v/>
      </c>
      <c r="E550" s="52"/>
      <c r="F550" s="52"/>
      <c r="G550" s="52"/>
      <c r="H550" s="52"/>
    </row>
    <row r="551" spans="1:8" x14ac:dyDescent="0.25">
      <c r="A551" s="51"/>
      <c r="B551" s="52"/>
      <c r="C551" s="52"/>
      <c r="D551" s="53" t="str">
        <f t="shared" si="9"/>
        <v/>
      </c>
      <c r="E551" s="52"/>
      <c r="F551" s="52"/>
      <c r="G551" s="52"/>
      <c r="H551" s="52"/>
    </row>
    <row r="552" spans="1:8" x14ac:dyDescent="0.25">
      <c r="A552" s="51"/>
      <c r="B552" s="52"/>
      <c r="C552" s="52"/>
      <c r="D552" s="53" t="str">
        <f t="shared" si="9"/>
        <v/>
      </c>
      <c r="E552" s="52"/>
      <c r="F552" s="52"/>
      <c r="G552" s="52"/>
      <c r="H552" s="52"/>
    </row>
    <row r="553" spans="1:8" x14ac:dyDescent="0.25">
      <c r="A553" s="51"/>
      <c r="B553" s="52"/>
      <c r="C553" s="52"/>
      <c r="D553" s="53" t="str">
        <f t="shared" si="9"/>
        <v/>
      </c>
      <c r="E553" s="52"/>
      <c r="F553" s="52"/>
      <c r="G553" s="52"/>
      <c r="H553" s="52"/>
    </row>
    <row r="554" spans="1:8" x14ac:dyDescent="0.25">
      <c r="A554" s="51"/>
      <c r="B554" s="52"/>
      <c r="C554" s="52"/>
      <c r="D554" s="53" t="str">
        <f t="shared" si="9"/>
        <v/>
      </c>
      <c r="E554" s="52"/>
      <c r="F554" s="52"/>
      <c r="G554" s="52"/>
      <c r="H554" s="52"/>
    </row>
    <row r="555" spans="1:8" x14ac:dyDescent="0.25">
      <c r="A555" s="51"/>
      <c r="B555" s="52"/>
      <c r="C555" s="52"/>
      <c r="D555" s="53" t="str">
        <f t="shared" si="9"/>
        <v/>
      </c>
      <c r="E555" s="52"/>
      <c r="F555" s="52"/>
      <c r="G555" s="52"/>
      <c r="H555" s="52"/>
    </row>
    <row r="556" spans="1:8" x14ac:dyDescent="0.25">
      <c r="A556" s="51"/>
      <c r="B556" s="52"/>
      <c r="C556" s="52"/>
      <c r="D556" s="53" t="str">
        <f t="shared" si="9"/>
        <v/>
      </c>
      <c r="E556" s="52"/>
      <c r="F556" s="52"/>
      <c r="G556" s="52"/>
      <c r="H556" s="52"/>
    </row>
    <row r="557" spans="1:8" x14ac:dyDescent="0.25">
      <c r="A557" s="51"/>
      <c r="B557" s="52"/>
      <c r="C557" s="52"/>
      <c r="D557" s="53" t="str">
        <f t="shared" si="9"/>
        <v/>
      </c>
      <c r="E557" s="52"/>
      <c r="F557" s="52"/>
      <c r="G557" s="52"/>
      <c r="H557" s="52"/>
    </row>
    <row r="558" spans="1:8" x14ac:dyDescent="0.25">
      <c r="A558" s="51"/>
      <c r="B558" s="52"/>
      <c r="C558" s="52"/>
      <c r="D558" s="53" t="str">
        <f t="shared" si="9"/>
        <v/>
      </c>
      <c r="E558" s="52"/>
      <c r="F558" s="52"/>
      <c r="G558" s="52"/>
      <c r="H558" s="52"/>
    </row>
    <row r="559" spans="1:8" x14ac:dyDescent="0.25">
      <c r="A559" s="51"/>
      <c r="B559" s="52"/>
      <c r="C559" s="52"/>
      <c r="D559" s="53" t="str">
        <f t="shared" si="9"/>
        <v/>
      </c>
      <c r="E559" s="52"/>
      <c r="F559" s="52"/>
      <c r="G559" s="52"/>
      <c r="H559" s="52"/>
    </row>
    <row r="560" spans="1:8" x14ac:dyDescent="0.25">
      <c r="A560" s="51"/>
      <c r="B560" s="52"/>
      <c r="C560" s="52"/>
      <c r="D560" s="53" t="str">
        <f t="shared" si="9"/>
        <v/>
      </c>
      <c r="E560" s="52"/>
      <c r="F560" s="52"/>
      <c r="G560" s="52"/>
      <c r="H560" s="52"/>
    </row>
    <row r="561" spans="1:8" x14ac:dyDescent="0.25">
      <c r="A561" s="51"/>
      <c r="B561" s="52"/>
      <c r="C561" s="52"/>
      <c r="D561" s="53" t="str">
        <f t="shared" si="9"/>
        <v/>
      </c>
      <c r="E561" s="52"/>
      <c r="F561" s="52"/>
      <c r="G561" s="52"/>
      <c r="H561" s="52"/>
    </row>
    <row r="562" spans="1:8" x14ac:dyDescent="0.25">
      <c r="A562" s="51"/>
      <c r="B562" s="52"/>
      <c r="C562" s="52"/>
      <c r="D562" s="53" t="str">
        <f t="shared" si="9"/>
        <v/>
      </c>
      <c r="E562" s="52"/>
      <c r="F562" s="52"/>
      <c r="G562" s="52"/>
      <c r="H562" s="52"/>
    </row>
    <row r="563" spans="1:8" x14ac:dyDescent="0.25">
      <c r="A563" s="51"/>
      <c r="B563" s="52"/>
      <c r="C563" s="52"/>
      <c r="D563" s="53" t="str">
        <f t="shared" si="9"/>
        <v/>
      </c>
      <c r="E563" s="52"/>
      <c r="F563" s="52"/>
      <c r="G563" s="52"/>
      <c r="H563" s="52"/>
    </row>
    <row r="564" spans="1:8" x14ac:dyDescent="0.25">
      <c r="A564" s="51"/>
      <c r="B564" s="52"/>
      <c r="C564" s="52"/>
      <c r="D564" s="53" t="str">
        <f t="shared" si="9"/>
        <v/>
      </c>
      <c r="E564" s="52"/>
      <c r="F564" s="52"/>
      <c r="G564" s="52"/>
      <c r="H564" s="52"/>
    </row>
    <row r="565" spans="1:8" x14ac:dyDescent="0.25">
      <c r="A565" s="51"/>
      <c r="B565" s="52"/>
      <c r="C565" s="52"/>
      <c r="D565" s="53" t="str">
        <f t="shared" si="9"/>
        <v/>
      </c>
      <c r="E565" s="52"/>
      <c r="F565" s="52"/>
      <c r="G565" s="52"/>
      <c r="H565" s="52"/>
    </row>
    <row r="566" spans="1:8" x14ac:dyDescent="0.25">
      <c r="A566" s="51"/>
      <c r="B566" s="52"/>
      <c r="C566" s="52"/>
      <c r="D566" s="53" t="str">
        <f t="shared" si="9"/>
        <v/>
      </c>
      <c r="E566" s="52"/>
      <c r="F566" s="52"/>
      <c r="G566" s="52"/>
      <c r="H566" s="52"/>
    </row>
    <row r="567" spans="1:8" x14ac:dyDescent="0.25">
      <c r="A567" s="51"/>
      <c r="B567" s="52"/>
      <c r="C567" s="52"/>
      <c r="D567" s="53" t="str">
        <f t="shared" si="9"/>
        <v/>
      </c>
      <c r="E567" s="52"/>
      <c r="F567" s="52"/>
      <c r="G567" s="52"/>
      <c r="H567" s="52"/>
    </row>
    <row r="568" spans="1:8" x14ac:dyDescent="0.25">
      <c r="A568" s="51"/>
      <c r="B568" s="52"/>
      <c r="C568" s="52"/>
      <c r="D568" s="53" t="str">
        <f t="shared" si="9"/>
        <v/>
      </c>
      <c r="E568" s="52"/>
      <c r="F568" s="52"/>
      <c r="G568" s="52"/>
      <c r="H568" s="52"/>
    </row>
    <row r="569" spans="1:8" x14ac:dyDescent="0.25">
      <c r="A569" s="51"/>
      <c r="B569" s="52"/>
      <c r="C569" s="52"/>
      <c r="D569" s="53" t="str">
        <f t="shared" si="9"/>
        <v/>
      </c>
      <c r="E569" s="52"/>
      <c r="F569" s="52"/>
      <c r="G569" s="52"/>
      <c r="H569" s="52"/>
    </row>
    <row r="570" spans="1:8" x14ac:dyDescent="0.25">
      <c r="A570" s="51"/>
      <c r="B570" s="52"/>
      <c r="C570" s="52"/>
      <c r="D570" s="53" t="str">
        <f t="shared" si="9"/>
        <v/>
      </c>
      <c r="E570" s="52"/>
      <c r="F570" s="52"/>
      <c r="G570" s="52"/>
      <c r="H570" s="52"/>
    </row>
    <row r="571" spans="1:8" x14ac:dyDescent="0.25">
      <c r="A571" s="51"/>
      <c r="B571" s="52"/>
      <c r="C571" s="52"/>
      <c r="D571" s="53" t="str">
        <f t="shared" si="9"/>
        <v/>
      </c>
      <c r="E571" s="52"/>
      <c r="F571" s="52"/>
      <c r="G571" s="52"/>
      <c r="H571" s="52"/>
    </row>
    <row r="572" spans="1:8" x14ac:dyDescent="0.25">
      <c r="A572" s="51"/>
      <c r="B572" s="52"/>
      <c r="C572" s="52"/>
      <c r="D572" s="53" t="str">
        <f t="shared" si="9"/>
        <v/>
      </c>
      <c r="E572" s="52"/>
      <c r="F572" s="52"/>
      <c r="G572" s="52"/>
      <c r="H572" s="52"/>
    </row>
    <row r="573" spans="1:8" x14ac:dyDescent="0.25">
      <c r="A573" s="51"/>
      <c r="B573" s="52"/>
      <c r="C573" s="52"/>
      <c r="D573" s="53" t="str">
        <f t="shared" si="9"/>
        <v/>
      </c>
      <c r="E573" s="52"/>
      <c r="F573" s="52"/>
      <c r="G573" s="52"/>
      <c r="H573" s="52"/>
    </row>
    <row r="574" spans="1:8" x14ac:dyDescent="0.25">
      <c r="A574" s="51"/>
      <c r="B574" s="52"/>
      <c r="C574" s="52"/>
      <c r="D574" s="53" t="str">
        <f t="shared" si="9"/>
        <v/>
      </c>
      <c r="E574" s="52"/>
      <c r="F574" s="52"/>
      <c r="G574" s="52"/>
      <c r="H574" s="52"/>
    </row>
    <row r="575" spans="1:8" x14ac:dyDescent="0.25">
      <c r="A575" s="51"/>
      <c r="B575" s="52"/>
      <c r="C575" s="52"/>
      <c r="D575" s="53" t="str">
        <f t="shared" si="9"/>
        <v/>
      </c>
      <c r="E575" s="52"/>
      <c r="F575" s="52"/>
      <c r="G575" s="52"/>
      <c r="H575" s="52"/>
    </row>
    <row r="576" spans="1:8" x14ac:dyDescent="0.25">
      <c r="A576" s="51"/>
      <c r="B576" s="52"/>
      <c r="C576" s="52"/>
      <c r="D576" s="53" t="str">
        <f t="shared" si="9"/>
        <v/>
      </c>
      <c r="E576" s="52"/>
      <c r="F576" s="52"/>
      <c r="G576" s="52"/>
      <c r="H576" s="52"/>
    </row>
    <row r="577" spans="1:8" x14ac:dyDescent="0.25">
      <c r="A577" s="51"/>
      <c r="B577" s="52"/>
      <c r="C577" s="52"/>
      <c r="D577" s="53" t="str">
        <f t="shared" si="9"/>
        <v/>
      </c>
      <c r="E577" s="52"/>
      <c r="F577" s="52"/>
      <c r="G577" s="52"/>
      <c r="H577" s="52"/>
    </row>
    <row r="578" spans="1:8" x14ac:dyDescent="0.25">
      <c r="A578" s="51"/>
      <c r="B578" s="52"/>
      <c r="C578" s="52"/>
      <c r="D578" s="53" t="str">
        <f t="shared" si="9"/>
        <v/>
      </c>
      <c r="E578" s="52"/>
      <c r="F578" s="52"/>
      <c r="G578" s="52"/>
      <c r="H578" s="52"/>
    </row>
    <row r="579" spans="1:8" x14ac:dyDescent="0.25">
      <c r="A579" s="51"/>
      <c r="B579" s="52"/>
      <c r="C579" s="52"/>
      <c r="D579" s="53" t="str">
        <f t="shared" ref="D579:D627" si="10">_xlfn.CONCAT(A579,B579,C579)</f>
        <v/>
      </c>
      <c r="E579" s="52"/>
      <c r="F579" s="52"/>
      <c r="G579" s="52"/>
      <c r="H579" s="52"/>
    </row>
    <row r="580" spans="1:8" x14ac:dyDescent="0.25">
      <c r="A580" s="51"/>
      <c r="B580" s="52"/>
      <c r="C580" s="52"/>
      <c r="D580" s="53" t="str">
        <f t="shared" si="10"/>
        <v/>
      </c>
      <c r="E580" s="52"/>
      <c r="F580" s="52"/>
      <c r="G580" s="52"/>
      <c r="H580" s="52"/>
    </row>
    <row r="581" spans="1:8" x14ac:dyDescent="0.25">
      <c r="A581" s="51"/>
      <c r="B581" s="52"/>
      <c r="C581" s="52"/>
      <c r="D581" s="53" t="str">
        <f t="shared" si="10"/>
        <v/>
      </c>
      <c r="E581" s="52"/>
      <c r="F581" s="52"/>
      <c r="G581" s="52"/>
      <c r="H581" s="52"/>
    </row>
    <row r="582" spans="1:8" x14ac:dyDescent="0.25">
      <c r="A582" s="51"/>
      <c r="B582" s="52"/>
      <c r="C582" s="52"/>
      <c r="D582" s="53" t="str">
        <f t="shared" si="10"/>
        <v/>
      </c>
      <c r="E582" s="52"/>
      <c r="F582" s="52"/>
      <c r="G582" s="52"/>
      <c r="H582" s="52"/>
    </row>
    <row r="583" spans="1:8" x14ac:dyDescent="0.25">
      <c r="A583" s="51"/>
      <c r="B583" s="52"/>
      <c r="C583" s="52"/>
      <c r="D583" s="53" t="str">
        <f t="shared" si="10"/>
        <v/>
      </c>
      <c r="E583" s="52"/>
      <c r="F583" s="52"/>
      <c r="G583" s="52"/>
      <c r="H583" s="52"/>
    </row>
    <row r="584" spans="1:8" x14ac:dyDescent="0.25">
      <c r="A584" s="51"/>
      <c r="B584" s="52"/>
      <c r="C584" s="52"/>
      <c r="D584" s="53" t="str">
        <f t="shared" si="10"/>
        <v/>
      </c>
      <c r="E584" s="52"/>
      <c r="F584" s="52"/>
      <c r="G584" s="52"/>
      <c r="H584" s="52"/>
    </row>
    <row r="585" spans="1:8" x14ac:dyDescent="0.25">
      <c r="A585" s="51"/>
      <c r="B585" s="52"/>
      <c r="C585" s="52"/>
      <c r="D585" s="53" t="str">
        <f t="shared" si="10"/>
        <v/>
      </c>
      <c r="E585" s="52"/>
      <c r="F585" s="52"/>
      <c r="G585" s="52"/>
      <c r="H585" s="52"/>
    </row>
    <row r="586" spans="1:8" x14ac:dyDescent="0.25">
      <c r="A586" s="51"/>
      <c r="B586" s="52"/>
      <c r="C586" s="52"/>
      <c r="D586" s="53" t="str">
        <f t="shared" si="10"/>
        <v/>
      </c>
      <c r="E586" s="52"/>
      <c r="F586" s="52"/>
      <c r="G586" s="52"/>
      <c r="H586" s="52"/>
    </row>
    <row r="587" spans="1:8" x14ac:dyDescent="0.25">
      <c r="A587" s="51"/>
      <c r="B587" s="52"/>
      <c r="C587" s="52"/>
      <c r="D587" s="53" t="str">
        <f t="shared" si="10"/>
        <v/>
      </c>
      <c r="E587" s="52"/>
      <c r="F587" s="52"/>
      <c r="G587" s="52"/>
      <c r="H587" s="52"/>
    </row>
    <row r="588" spans="1:8" x14ac:dyDescent="0.25">
      <c r="A588" s="51"/>
      <c r="B588" s="52"/>
      <c r="C588" s="52"/>
      <c r="D588" s="53" t="str">
        <f t="shared" si="10"/>
        <v/>
      </c>
      <c r="E588" s="52"/>
      <c r="F588" s="52"/>
      <c r="G588" s="52"/>
      <c r="H588" s="52"/>
    </row>
    <row r="589" spans="1:8" x14ac:dyDescent="0.25">
      <c r="A589" s="51"/>
      <c r="B589" s="52"/>
      <c r="C589" s="52"/>
      <c r="D589" s="53" t="str">
        <f t="shared" si="10"/>
        <v/>
      </c>
      <c r="E589" s="52"/>
      <c r="F589" s="52"/>
      <c r="G589" s="52"/>
      <c r="H589" s="52"/>
    </row>
    <row r="590" spans="1:8" x14ac:dyDescent="0.25">
      <c r="A590" s="51"/>
      <c r="B590" s="52"/>
      <c r="C590" s="52"/>
      <c r="D590" s="53" t="str">
        <f t="shared" si="10"/>
        <v/>
      </c>
      <c r="E590" s="52"/>
      <c r="F590" s="52"/>
      <c r="G590" s="52"/>
      <c r="H590" s="52"/>
    </row>
    <row r="591" spans="1:8" x14ac:dyDescent="0.25">
      <c r="A591" s="51"/>
      <c r="B591" s="52"/>
      <c r="C591" s="52"/>
      <c r="D591" s="53" t="str">
        <f t="shared" si="10"/>
        <v/>
      </c>
      <c r="E591" s="52"/>
      <c r="F591" s="52"/>
      <c r="G591" s="52"/>
      <c r="H591" s="52"/>
    </row>
    <row r="592" spans="1:8" x14ac:dyDescent="0.25">
      <c r="A592" s="51"/>
      <c r="B592" s="52"/>
      <c r="C592" s="52"/>
      <c r="D592" s="53" t="str">
        <f t="shared" si="10"/>
        <v/>
      </c>
      <c r="E592" s="52"/>
      <c r="F592" s="52"/>
      <c r="G592" s="52"/>
      <c r="H592" s="52"/>
    </row>
    <row r="593" spans="1:8" x14ac:dyDescent="0.25">
      <c r="A593" s="51"/>
      <c r="B593" s="52"/>
      <c r="C593" s="52"/>
      <c r="D593" s="53" t="str">
        <f t="shared" si="10"/>
        <v/>
      </c>
      <c r="E593" s="52"/>
      <c r="F593" s="52"/>
      <c r="G593" s="52"/>
      <c r="H593" s="52"/>
    </row>
    <row r="594" spans="1:8" x14ac:dyDescent="0.25">
      <c r="A594" s="51"/>
      <c r="B594" s="52"/>
      <c r="C594" s="52"/>
      <c r="D594" s="53" t="str">
        <f t="shared" si="10"/>
        <v/>
      </c>
      <c r="E594" s="52"/>
      <c r="F594" s="52"/>
      <c r="G594" s="52"/>
      <c r="H594" s="52"/>
    </row>
    <row r="595" spans="1:8" x14ac:dyDescent="0.25">
      <c r="A595" s="51"/>
      <c r="B595" s="52"/>
      <c r="C595" s="52"/>
      <c r="D595" s="53" t="str">
        <f t="shared" si="10"/>
        <v/>
      </c>
      <c r="E595" s="52"/>
      <c r="F595" s="52"/>
      <c r="G595" s="52"/>
      <c r="H595" s="52"/>
    </row>
    <row r="596" spans="1:8" x14ac:dyDescent="0.25">
      <c r="A596" s="51"/>
      <c r="B596" s="52"/>
      <c r="C596" s="52"/>
      <c r="D596" s="53" t="str">
        <f t="shared" si="10"/>
        <v/>
      </c>
      <c r="E596" s="52"/>
      <c r="F596" s="52"/>
      <c r="G596" s="52"/>
      <c r="H596" s="52"/>
    </row>
    <row r="597" spans="1:8" x14ac:dyDescent="0.25">
      <c r="A597" s="51"/>
      <c r="B597" s="52"/>
      <c r="C597" s="52"/>
      <c r="D597" s="53" t="str">
        <f t="shared" si="10"/>
        <v/>
      </c>
      <c r="E597" s="52"/>
      <c r="F597" s="52"/>
      <c r="G597" s="52"/>
      <c r="H597" s="52"/>
    </row>
    <row r="598" spans="1:8" x14ac:dyDescent="0.25">
      <c r="A598" s="51"/>
      <c r="B598" s="52"/>
      <c r="C598" s="52"/>
      <c r="D598" s="53" t="str">
        <f t="shared" si="10"/>
        <v/>
      </c>
      <c r="E598" s="52"/>
      <c r="F598" s="52"/>
      <c r="G598" s="52"/>
      <c r="H598" s="52"/>
    </row>
    <row r="599" spans="1:8" x14ac:dyDescent="0.25">
      <c r="A599" s="51"/>
      <c r="B599" s="52"/>
      <c r="C599" s="52"/>
      <c r="D599" s="53" t="str">
        <f t="shared" si="10"/>
        <v/>
      </c>
      <c r="E599" s="52"/>
      <c r="F599" s="52"/>
      <c r="G599" s="52"/>
      <c r="H599" s="52"/>
    </row>
    <row r="600" spans="1:8" x14ac:dyDescent="0.25">
      <c r="A600" s="51"/>
      <c r="B600" s="52"/>
      <c r="C600" s="52"/>
      <c r="D600" s="53" t="str">
        <f t="shared" si="10"/>
        <v/>
      </c>
      <c r="E600" s="52"/>
      <c r="F600" s="52"/>
      <c r="G600" s="52"/>
      <c r="H600" s="52"/>
    </row>
    <row r="601" spans="1:8" x14ac:dyDescent="0.25">
      <c r="A601" s="51"/>
      <c r="B601" s="52"/>
      <c r="C601" s="52"/>
      <c r="D601" s="53" t="str">
        <f t="shared" si="10"/>
        <v/>
      </c>
      <c r="E601" s="52"/>
      <c r="F601" s="52"/>
      <c r="G601" s="52"/>
      <c r="H601" s="52"/>
    </row>
    <row r="602" spans="1:8" x14ac:dyDescent="0.25">
      <c r="A602" s="51"/>
      <c r="B602" s="52"/>
      <c r="C602" s="52"/>
      <c r="D602" s="53" t="str">
        <f t="shared" si="10"/>
        <v/>
      </c>
      <c r="E602" s="52"/>
      <c r="F602" s="52"/>
      <c r="G602" s="52"/>
      <c r="H602" s="52"/>
    </row>
    <row r="603" spans="1:8" x14ac:dyDescent="0.25">
      <c r="A603" s="51"/>
      <c r="B603" s="52"/>
      <c r="C603" s="52"/>
      <c r="D603" s="53" t="str">
        <f t="shared" si="10"/>
        <v/>
      </c>
      <c r="E603" s="52"/>
      <c r="F603" s="52"/>
      <c r="G603" s="52"/>
      <c r="H603" s="52"/>
    </row>
    <row r="604" spans="1:8" x14ac:dyDescent="0.25">
      <c r="A604" s="51"/>
      <c r="B604" s="52"/>
      <c r="C604" s="52"/>
      <c r="D604" s="53" t="str">
        <f t="shared" si="10"/>
        <v/>
      </c>
      <c r="E604" s="52"/>
      <c r="F604" s="52"/>
      <c r="G604" s="52"/>
      <c r="H604" s="52"/>
    </row>
    <row r="605" spans="1:8" x14ac:dyDescent="0.25">
      <c r="A605" s="51"/>
      <c r="B605" s="52"/>
      <c r="C605" s="52"/>
      <c r="D605" s="53" t="str">
        <f t="shared" si="10"/>
        <v/>
      </c>
      <c r="E605" s="52"/>
      <c r="F605" s="52"/>
      <c r="G605" s="52"/>
      <c r="H605" s="52"/>
    </row>
    <row r="606" spans="1:8" x14ac:dyDescent="0.25">
      <c r="A606" s="51"/>
      <c r="B606" s="52"/>
      <c r="C606" s="52"/>
      <c r="D606" s="53" t="str">
        <f t="shared" si="10"/>
        <v/>
      </c>
      <c r="E606" s="52"/>
      <c r="F606" s="52"/>
      <c r="G606" s="52"/>
      <c r="H606" s="52"/>
    </row>
    <row r="607" spans="1:8" x14ac:dyDescent="0.25">
      <c r="A607" s="51"/>
      <c r="B607" s="52"/>
      <c r="C607" s="52"/>
      <c r="D607" s="53" t="str">
        <f t="shared" si="10"/>
        <v/>
      </c>
      <c r="E607" s="52"/>
      <c r="F607" s="52"/>
      <c r="G607" s="52"/>
      <c r="H607" s="52"/>
    </row>
    <row r="608" spans="1:8" x14ac:dyDescent="0.25">
      <c r="A608" s="51"/>
      <c r="B608" s="52"/>
      <c r="C608" s="52"/>
      <c r="D608" s="53" t="str">
        <f t="shared" si="10"/>
        <v/>
      </c>
      <c r="E608" s="52"/>
      <c r="F608" s="52"/>
      <c r="G608" s="52"/>
      <c r="H608" s="52"/>
    </row>
    <row r="609" spans="1:8" x14ac:dyDescent="0.25">
      <c r="A609" s="51"/>
      <c r="B609" s="52"/>
      <c r="C609" s="52"/>
      <c r="D609" s="53" t="str">
        <f t="shared" si="10"/>
        <v/>
      </c>
      <c r="E609" s="52"/>
      <c r="F609" s="52"/>
      <c r="G609" s="52"/>
      <c r="H609" s="52"/>
    </row>
    <row r="610" spans="1:8" x14ac:dyDescent="0.25">
      <c r="A610" s="51"/>
      <c r="B610" s="52"/>
      <c r="C610" s="52"/>
      <c r="D610" s="53" t="str">
        <f t="shared" si="10"/>
        <v/>
      </c>
      <c r="E610" s="52"/>
      <c r="F610" s="52"/>
      <c r="G610" s="52"/>
      <c r="H610" s="52"/>
    </row>
    <row r="611" spans="1:8" x14ac:dyDescent="0.25">
      <c r="A611" s="51"/>
      <c r="B611" s="52"/>
      <c r="C611" s="52"/>
      <c r="D611" s="53" t="str">
        <f t="shared" si="10"/>
        <v/>
      </c>
      <c r="E611" s="52"/>
      <c r="F611" s="52"/>
      <c r="G611" s="52"/>
      <c r="H611" s="52"/>
    </row>
    <row r="612" spans="1:8" x14ac:dyDescent="0.25">
      <c r="A612" s="51"/>
      <c r="B612" s="52"/>
      <c r="C612" s="52"/>
      <c r="D612" s="53" t="str">
        <f t="shared" si="10"/>
        <v/>
      </c>
      <c r="E612" s="52"/>
      <c r="F612" s="52"/>
      <c r="G612" s="52"/>
      <c r="H612" s="52"/>
    </row>
    <row r="613" spans="1:8" x14ac:dyDescent="0.25">
      <c r="A613" s="51"/>
      <c r="B613" s="52"/>
      <c r="C613" s="52"/>
      <c r="D613" s="53" t="str">
        <f t="shared" si="10"/>
        <v/>
      </c>
      <c r="E613" s="52"/>
      <c r="F613" s="52"/>
      <c r="G613" s="52"/>
      <c r="H613" s="52"/>
    </row>
    <row r="614" spans="1:8" x14ac:dyDescent="0.25">
      <c r="A614" s="51"/>
      <c r="B614" s="52"/>
      <c r="C614" s="52"/>
      <c r="D614" s="53" t="str">
        <f t="shared" si="10"/>
        <v/>
      </c>
      <c r="E614" s="52"/>
      <c r="F614" s="52"/>
      <c r="G614" s="52"/>
      <c r="H614" s="52"/>
    </row>
    <row r="615" spans="1:8" x14ac:dyDescent="0.25">
      <c r="A615" s="51"/>
      <c r="B615" s="52"/>
      <c r="C615" s="52"/>
      <c r="D615" s="53" t="str">
        <f t="shared" si="10"/>
        <v/>
      </c>
      <c r="E615" s="52"/>
      <c r="F615" s="52"/>
      <c r="G615" s="52"/>
      <c r="H615" s="52"/>
    </row>
    <row r="616" spans="1:8" x14ac:dyDescent="0.25">
      <c r="A616" s="51"/>
      <c r="B616" s="52"/>
      <c r="C616" s="52"/>
      <c r="D616" s="53" t="str">
        <f t="shared" si="10"/>
        <v/>
      </c>
      <c r="E616" s="52"/>
      <c r="F616" s="52"/>
      <c r="G616" s="52"/>
      <c r="H616" s="52"/>
    </row>
    <row r="617" spans="1:8" x14ac:dyDescent="0.25">
      <c r="A617" s="51"/>
      <c r="B617" s="52"/>
      <c r="C617" s="52"/>
      <c r="D617" s="53" t="str">
        <f t="shared" si="10"/>
        <v/>
      </c>
      <c r="E617" s="52"/>
      <c r="F617" s="52"/>
      <c r="G617" s="52"/>
      <c r="H617" s="52"/>
    </row>
    <row r="618" spans="1:8" x14ac:dyDescent="0.25">
      <c r="A618" s="51"/>
      <c r="B618" s="52"/>
      <c r="C618" s="52"/>
      <c r="D618" s="53" t="str">
        <f t="shared" si="10"/>
        <v/>
      </c>
      <c r="E618" s="52"/>
      <c r="F618" s="52"/>
      <c r="G618" s="52"/>
      <c r="H618" s="52"/>
    </row>
    <row r="619" spans="1:8" x14ac:dyDescent="0.25">
      <c r="A619" s="51"/>
      <c r="B619" s="52"/>
      <c r="C619" s="52"/>
      <c r="D619" s="53" t="str">
        <f t="shared" si="10"/>
        <v/>
      </c>
      <c r="E619" s="52"/>
      <c r="F619" s="52"/>
      <c r="G619" s="52"/>
      <c r="H619" s="52"/>
    </row>
    <row r="620" spans="1:8" x14ac:dyDescent="0.25">
      <c r="A620" s="51"/>
      <c r="B620" s="52"/>
      <c r="C620" s="52"/>
      <c r="D620" s="53" t="str">
        <f t="shared" si="10"/>
        <v/>
      </c>
      <c r="E620" s="52"/>
      <c r="F620" s="52"/>
      <c r="G620" s="52"/>
      <c r="H620" s="52"/>
    </row>
    <row r="621" spans="1:8" x14ac:dyDescent="0.25">
      <c r="A621" s="51"/>
      <c r="B621" s="52"/>
      <c r="C621" s="52"/>
      <c r="D621" s="53" t="str">
        <f t="shared" si="10"/>
        <v/>
      </c>
      <c r="E621" s="52"/>
      <c r="F621" s="52"/>
      <c r="G621" s="52"/>
      <c r="H621" s="52"/>
    </row>
    <row r="622" spans="1:8" x14ac:dyDescent="0.25">
      <c r="A622" s="51"/>
      <c r="B622" s="52"/>
      <c r="C622" s="52"/>
      <c r="D622" s="53" t="str">
        <f t="shared" si="10"/>
        <v/>
      </c>
      <c r="E622" s="52"/>
      <c r="F622" s="52"/>
      <c r="G622" s="52"/>
      <c r="H622" s="52"/>
    </row>
    <row r="623" spans="1:8" x14ac:dyDescent="0.25">
      <c r="A623" s="51"/>
      <c r="B623" s="52"/>
      <c r="C623" s="52"/>
      <c r="D623" s="53" t="str">
        <f t="shared" si="10"/>
        <v/>
      </c>
      <c r="E623" s="52"/>
      <c r="F623" s="52"/>
      <c r="G623" s="52"/>
      <c r="H623" s="52"/>
    </row>
    <row r="624" spans="1:8" x14ac:dyDescent="0.25">
      <c r="A624" s="51"/>
      <c r="B624" s="52"/>
      <c r="C624" s="52"/>
      <c r="D624" s="53" t="str">
        <f t="shared" si="10"/>
        <v/>
      </c>
      <c r="E624" s="52"/>
      <c r="F624" s="52"/>
      <c r="G624" s="52"/>
      <c r="H624" s="52"/>
    </row>
    <row r="625" spans="1:8" x14ac:dyDescent="0.25">
      <c r="A625" s="51"/>
      <c r="B625" s="52"/>
      <c r="C625" s="52"/>
      <c r="D625" s="53" t="str">
        <f t="shared" si="10"/>
        <v/>
      </c>
      <c r="E625" s="52"/>
      <c r="F625" s="52"/>
      <c r="G625" s="52"/>
      <c r="H625" s="52"/>
    </row>
    <row r="626" spans="1:8" x14ac:dyDescent="0.25">
      <c r="A626" s="51"/>
      <c r="B626" s="52"/>
      <c r="C626" s="52"/>
      <c r="D626" s="53" t="str">
        <f t="shared" si="10"/>
        <v/>
      </c>
      <c r="E626" s="52"/>
      <c r="F626" s="52"/>
      <c r="G626" s="52"/>
      <c r="H626" s="52"/>
    </row>
    <row r="627" spans="1:8" x14ac:dyDescent="0.25">
      <c r="A627" s="51"/>
      <c r="B627" s="52"/>
      <c r="C627" s="52"/>
      <c r="D627" s="53" t="str">
        <f t="shared" si="10"/>
        <v/>
      </c>
      <c r="E627" s="52"/>
      <c r="F627" s="52"/>
      <c r="G627" s="52"/>
      <c r="H627" s="52"/>
    </row>
  </sheetData>
  <autoFilter ref="A1:H627" xr:uid="{AEDA9AFB-28EF-4A97-88FC-B6154B6AEBCA}"/>
  <sortState xmlns:xlrd2="http://schemas.microsoft.com/office/spreadsheetml/2017/richdata2" ref="A2:H542">
    <sortCondition ref="A2:A542"/>
    <sortCondition ref="C2:C542"/>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E169-4CEC-4CF9-8522-98A796AA077C}">
  <sheetPr>
    <tabColor rgb="FFFFC000"/>
  </sheetPr>
  <dimension ref="A1:G75"/>
  <sheetViews>
    <sheetView topLeftCell="A13" zoomScale="90" zoomScaleNormal="90" workbookViewId="0">
      <selection activeCell="A33" sqref="A33"/>
    </sheetView>
  </sheetViews>
  <sheetFormatPr defaultColWidth="0" defaultRowHeight="15" zeroHeight="1" x14ac:dyDescent="0.25"/>
  <cols>
    <col min="1" max="1" width="26.5703125" style="36" bestFit="1" customWidth="1"/>
    <col min="2" max="7" width="12" style="36" bestFit="1" customWidth="1"/>
    <col min="8" max="8" width="61.42578125" style="36" customWidth="1"/>
    <col min="9" max="16384" width="0" style="36"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1:7" x14ac:dyDescent="0.25"/>
    <row r="18" spans="1:7" x14ac:dyDescent="0.25"/>
    <row r="19" spans="1:7" x14ac:dyDescent="0.25"/>
    <row r="20" spans="1:7" x14ac:dyDescent="0.25"/>
    <row r="21" spans="1:7" x14ac:dyDescent="0.25"/>
    <row r="22" spans="1:7" x14ac:dyDescent="0.25"/>
    <row r="23" spans="1:7" x14ac:dyDescent="0.25"/>
    <row r="24" spans="1:7" x14ac:dyDescent="0.25"/>
    <row r="25" spans="1:7" x14ac:dyDescent="0.25"/>
    <row r="26" spans="1:7" x14ac:dyDescent="0.25"/>
    <row r="27" spans="1:7" x14ac:dyDescent="0.25"/>
    <row r="28" spans="1:7" x14ac:dyDescent="0.25"/>
    <row r="29" spans="1:7" x14ac:dyDescent="0.25"/>
    <row r="30" spans="1:7" x14ac:dyDescent="0.25"/>
    <row r="31" spans="1:7" x14ac:dyDescent="0.25"/>
    <row r="32" spans="1:7" x14ac:dyDescent="0.25">
      <c r="A32" s="80" t="s">
        <v>512</v>
      </c>
      <c r="B32" s="81">
        <v>44774</v>
      </c>
      <c r="C32" s="81">
        <v>44805</v>
      </c>
      <c r="D32" s="81">
        <v>44835</v>
      </c>
      <c r="E32" s="81">
        <v>44866</v>
      </c>
      <c r="F32" s="81">
        <v>44896</v>
      </c>
      <c r="G32" s="81">
        <v>44927</v>
      </c>
    </row>
    <row r="33" spans="1:7" x14ac:dyDescent="0.25">
      <c r="A33" s="82" t="s">
        <v>608</v>
      </c>
      <c r="B33" s="83">
        <v>1065.6253400000001</v>
      </c>
      <c r="C33" s="83">
        <v>1034.369678</v>
      </c>
      <c r="D33" s="83">
        <v>1068.6207979999999</v>
      </c>
      <c r="E33" s="83">
        <v>1060.5715339999999</v>
      </c>
      <c r="F33" s="83">
        <v>1096.7664339999999</v>
      </c>
      <c r="G33" s="83">
        <v>1125.4142609999999</v>
      </c>
    </row>
    <row r="34" spans="1:7" x14ac:dyDescent="0.25">
      <c r="A34" s="82" t="s">
        <v>605</v>
      </c>
      <c r="B34" s="83">
        <v>1084.3695970000001</v>
      </c>
      <c r="C34" s="83">
        <v>1781.8278170000001</v>
      </c>
      <c r="D34" s="83">
        <v>2925.4921169999998</v>
      </c>
      <c r="E34" s="83">
        <v>2873.0729719999999</v>
      </c>
      <c r="F34" s="83">
        <v>2302.4655590000002</v>
      </c>
      <c r="G34" s="83">
        <v>1112.5954369999999</v>
      </c>
    </row>
    <row r="35" spans="1:7" x14ac:dyDescent="0.25">
      <c r="A35" s="82" t="s">
        <v>607</v>
      </c>
      <c r="B35" s="83">
        <v>1495.337464</v>
      </c>
      <c r="C35" s="83">
        <v>1409.923172</v>
      </c>
      <c r="D35" s="83">
        <v>1475.6279480000001</v>
      </c>
      <c r="E35" s="83">
        <v>993.71497269999998</v>
      </c>
      <c r="F35" s="83">
        <v>970.76076190000003</v>
      </c>
      <c r="G35" s="83">
        <v>1112.322891</v>
      </c>
    </row>
    <row r="36" spans="1:7" x14ac:dyDescent="0.25">
      <c r="A36" s="82" t="s">
        <v>610</v>
      </c>
      <c r="B36" s="83">
        <v>723.84342100000003</v>
      </c>
      <c r="C36" s="83">
        <v>805.37605689999998</v>
      </c>
      <c r="D36" s="83">
        <v>799.13242439999999</v>
      </c>
      <c r="E36" s="83">
        <v>796.07576830000005</v>
      </c>
      <c r="F36" s="83">
        <v>847.21571400000005</v>
      </c>
      <c r="G36" s="83">
        <v>950.72518419999994</v>
      </c>
    </row>
    <row r="37" spans="1:7" x14ac:dyDescent="0.25">
      <c r="A37" s="82" t="s">
        <v>611</v>
      </c>
      <c r="B37" s="83">
        <v>767.62435530000005</v>
      </c>
      <c r="C37" s="83">
        <v>836.54642750000005</v>
      </c>
      <c r="D37" s="83">
        <v>778.80075829999998</v>
      </c>
      <c r="E37" s="83">
        <v>782.14417749999996</v>
      </c>
      <c r="F37" s="83">
        <v>799.96739969999999</v>
      </c>
      <c r="G37" s="83">
        <v>924.18400580000002</v>
      </c>
    </row>
    <row r="38" spans="1:7" x14ac:dyDescent="0.25">
      <c r="A38" s="82" t="s">
        <v>609</v>
      </c>
      <c r="B38" s="83">
        <v>1041.4989849999999</v>
      </c>
      <c r="C38" s="83">
        <v>1098.4028740000001</v>
      </c>
      <c r="D38" s="83">
        <v>1118.634374</v>
      </c>
      <c r="E38" s="83">
        <v>1054.630883</v>
      </c>
      <c r="F38" s="83">
        <v>970.76320420000002</v>
      </c>
      <c r="G38" s="83">
        <v>907.57545240000002</v>
      </c>
    </row>
    <row r="39" spans="1:7" x14ac:dyDescent="0.25">
      <c r="A39" s="82" t="s">
        <v>606</v>
      </c>
      <c r="B39" s="83">
        <v>2281.304658</v>
      </c>
      <c r="C39" s="83">
        <v>2279.2673279999999</v>
      </c>
      <c r="D39" s="83">
        <v>1298.201208</v>
      </c>
      <c r="E39" s="83">
        <v>730.17419729999995</v>
      </c>
      <c r="F39" s="83">
        <v>750.98993659999996</v>
      </c>
      <c r="G39" s="83">
        <v>749.72774730000003</v>
      </c>
    </row>
    <row r="40" spans="1:7" x14ac:dyDescent="0.25">
      <c r="A40" s="82" t="s">
        <v>613</v>
      </c>
      <c r="B40" s="83">
        <v>599.56457009999997</v>
      </c>
      <c r="C40" s="83">
        <v>376.77108950000002</v>
      </c>
      <c r="D40" s="83">
        <v>343.24025549999999</v>
      </c>
      <c r="E40" s="83">
        <v>427.55937260000002</v>
      </c>
      <c r="F40" s="83">
        <v>513.73963460000004</v>
      </c>
      <c r="G40" s="83">
        <v>569.41685240000004</v>
      </c>
    </row>
    <row r="41" spans="1:7" x14ac:dyDescent="0.25">
      <c r="A41" s="82" t="s">
        <v>612</v>
      </c>
      <c r="B41" s="83">
        <v>650.81933749999996</v>
      </c>
      <c r="C41" s="83">
        <v>819.41811010000004</v>
      </c>
      <c r="D41" s="83">
        <v>1096.169596</v>
      </c>
      <c r="E41" s="83">
        <v>1143.063484</v>
      </c>
      <c r="F41" s="83">
        <v>487.32716169999998</v>
      </c>
      <c r="G41" s="83">
        <v>477.46013670000002</v>
      </c>
    </row>
    <row r="42" spans="1:7" x14ac:dyDescent="0.25">
      <c r="A42" s="82" t="s">
        <v>614</v>
      </c>
      <c r="B42" s="83">
        <v>467.09478369999999</v>
      </c>
      <c r="C42" s="83">
        <v>451.48829490000003</v>
      </c>
      <c r="D42" s="83">
        <v>467.31246340000001</v>
      </c>
      <c r="E42" s="83">
        <v>451.49658570000003</v>
      </c>
      <c r="F42" s="83">
        <v>468.15393369999998</v>
      </c>
      <c r="G42" s="83">
        <v>468.78452010000001</v>
      </c>
    </row>
    <row r="43" spans="1:7" x14ac:dyDescent="0.25">
      <c r="A43" s="82" t="s">
        <v>615</v>
      </c>
      <c r="B43" s="83">
        <v>305.31311369999997</v>
      </c>
      <c r="C43" s="83">
        <v>313.2936421</v>
      </c>
      <c r="D43" s="83">
        <v>344.59522240000001</v>
      </c>
      <c r="E43" s="83">
        <v>365.42482180000002</v>
      </c>
      <c r="F43" s="83">
        <v>348.8032091</v>
      </c>
      <c r="G43" s="83">
        <v>358.50488430000001</v>
      </c>
    </row>
    <row r="44" spans="1:7" x14ac:dyDescent="0.25">
      <c r="A44" s="82" t="s">
        <v>617</v>
      </c>
      <c r="B44" s="83">
        <v>117.99015060000001</v>
      </c>
      <c r="C44" s="83">
        <v>176.0790121</v>
      </c>
      <c r="D44" s="83">
        <v>203.7051764</v>
      </c>
      <c r="E44" s="83">
        <v>265.77787970000003</v>
      </c>
      <c r="F44" s="83">
        <v>187.36159570000001</v>
      </c>
      <c r="G44" s="83">
        <v>239.32253069999999</v>
      </c>
    </row>
    <row r="45" spans="1:7" x14ac:dyDescent="0.25">
      <c r="A45" s="82" t="s">
        <v>616</v>
      </c>
      <c r="B45" s="83">
        <v>223.28241370000001</v>
      </c>
      <c r="C45" s="83">
        <v>216.08775220000001</v>
      </c>
      <c r="D45" s="83">
        <v>223.2887284</v>
      </c>
      <c r="E45" s="83">
        <v>216.10598400000001</v>
      </c>
      <c r="F45" s="83">
        <v>223.3231524</v>
      </c>
      <c r="G45" s="83">
        <v>223.31390730000001</v>
      </c>
    </row>
    <row r="46" spans="1:7" x14ac:dyDescent="0.25">
      <c r="A46" s="82" t="s">
        <v>618</v>
      </c>
      <c r="B46" s="83">
        <v>218.60266290000001</v>
      </c>
      <c r="C46" s="83">
        <v>167.66906410000001</v>
      </c>
      <c r="D46" s="83">
        <v>150.86524019999999</v>
      </c>
      <c r="E46" s="83">
        <v>140.02023740000001</v>
      </c>
      <c r="F46" s="83">
        <v>209.794118</v>
      </c>
      <c r="G46" s="83">
        <v>212.13932930000001</v>
      </c>
    </row>
    <row r="47" spans="1:7" x14ac:dyDescent="0.25">
      <c r="A47" s="82" t="s">
        <v>620</v>
      </c>
      <c r="B47" s="83">
        <v>95.848363160000005</v>
      </c>
      <c r="C47" s="83">
        <v>121.682181</v>
      </c>
      <c r="D47" s="83">
        <v>143.29645439999999</v>
      </c>
      <c r="E47" s="83">
        <v>160.73784660000001</v>
      </c>
      <c r="F47" s="83">
        <v>129.24843509999999</v>
      </c>
      <c r="G47" s="83">
        <v>139.03369960000001</v>
      </c>
    </row>
    <row r="48" spans="1:7" x14ac:dyDescent="0.25">
      <c r="A48" s="82" t="s">
        <v>621</v>
      </c>
      <c r="B48" s="83">
        <v>117.6144608</v>
      </c>
      <c r="C48" s="83">
        <v>114.5584875</v>
      </c>
      <c r="D48" s="83">
        <v>118.22244430000001</v>
      </c>
      <c r="E48" s="83">
        <v>114.38037679999999</v>
      </c>
      <c r="F48" s="83">
        <v>117.9858919</v>
      </c>
      <c r="G48" s="83">
        <v>118.2505223</v>
      </c>
    </row>
    <row r="49" spans="1:7" x14ac:dyDescent="0.25">
      <c r="A49" s="82" t="s">
        <v>622</v>
      </c>
      <c r="B49" s="83">
        <v>55.510869999999997</v>
      </c>
      <c r="C49" s="83">
        <v>62.047514999999997</v>
      </c>
      <c r="D49" s="83">
        <v>54.813785000000003</v>
      </c>
      <c r="E49" s="83">
        <v>62.523775000000001</v>
      </c>
      <c r="F49" s="83">
        <v>55.701644999999999</v>
      </c>
      <c r="G49" s="83">
        <v>93.548244999999994</v>
      </c>
    </row>
    <row r="50" spans="1:7" x14ac:dyDescent="0.25">
      <c r="A50" s="82" t="s">
        <v>623</v>
      </c>
      <c r="B50" s="83">
        <v>0</v>
      </c>
      <c r="C50" s="83">
        <v>0</v>
      </c>
      <c r="D50" s="83">
        <v>19.13980359</v>
      </c>
      <c r="E50" s="83">
        <v>77.139999939999996</v>
      </c>
      <c r="F50" s="83">
        <v>79.65999995</v>
      </c>
      <c r="G50" s="83">
        <v>79.65999995</v>
      </c>
    </row>
    <row r="51" spans="1:7" x14ac:dyDescent="0.25">
      <c r="A51" s="82" t="s">
        <v>619</v>
      </c>
      <c r="B51" s="83">
        <v>261.01</v>
      </c>
      <c r="C51" s="83">
        <v>378.06</v>
      </c>
      <c r="D51" s="83">
        <v>119.21</v>
      </c>
      <c r="E51" s="83">
        <v>51.89</v>
      </c>
      <c r="F51" s="83">
        <v>45.77</v>
      </c>
      <c r="G51" s="83">
        <v>45.77</v>
      </c>
    </row>
    <row r="52" spans="1:7" x14ac:dyDescent="0.25">
      <c r="A52" s="82" t="s">
        <v>624</v>
      </c>
      <c r="B52" s="83">
        <v>11.813773299999999</v>
      </c>
      <c r="C52" s="83">
        <v>12.71414002</v>
      </c>
      <c r="D52" s="83">
        <v>12.709159959999999</v>
      </c>
      <c r="E52" s="83">
        <v>13.73839944</v>
      </c>
      <c r="F52" s="83">
        <v>14.06191808</v>
      </c>
      <c r="G52" s="83">
        <v>14.53113662</v>
      </c>
    </row>
    <row r="53" spans="1:7" x14ac:dyDescent="0.25">
      <c r="A53" s="82" t="s">
        <v>625</v>
      </c>
      <c r="B53" s="83">
        <v>11.48641529</v>
      </c>
      <c r="C53" s="83">
        <v>11.978266059999999</v>
      </c>
      <c r="D53" s="83">
        <v>12.18952109</v>
      </c>
      <c r="E53" s="83">
        <v>11.24237986</v>
      </c>
      <c r="F53" s="83">
        <v>12.03333389</v>
      </c>
      <c r="G53" s="83">
        <v>12.162302090000001</v>
      </c>
    </row>
    <row r="54" spans="1:7" x14ac:dyDescent="0.25">
      <c r="A54" s="82" t="s">
        <v>629</v>
      </c>
      <c r="B54" s="83">
        <v>2.0293049999999999</v>
      </c>
      <c r="C54" s="83">
        <v>3.016705</v>
      </c>
      <c r="D54" s="83">
        <v>3.9438599999999999</v>
      </c>
      <c r="E54" s="83">
        <v>7.6348099999999999</v>
      </c>
      <c r="F54" s="83">
        <v>8.5387400000000007</v>
      </c>
      <c r="G54" s="83">
        <v>9.4240349999999999</v>
      </c>
    </row>
    <row r="55" spans="1:7" x14ac:dyDescent="0.25">
      <c r="A55" s="82" t="s">
        <v>626</v>
      </c>
      <c r="B55" s="83">
        <v>6.4960000000000004</v>
      </c>
      <c r="C55" s="83">
        <v>6.6719999999999997</v>
      </c>
      <c r="D55" s="83">
        <v>7.0330000000000004</v>
      </c>
      <c r="E55" s="83">
        <v>7.7640000000000002</v>
      </c>
      <c r="F55" s="83">
        <v>7.9420000000000002</v>
      </c>
      <c r="G55" s="83">
        <v>8.6950000000000003</v>
      </c>
    </row>
    <row r="56" spans="1:7" x14ac:dyDescent="0.25">
      <c r="A56" s="82" t="s">
        <v>628</v>
      </c>
      <c r="B56" s="83">
        <v>2.75</v>
      </c>
      <c r="C56" s="83">
        <v>8.1999999999999993</v>
      </c>
      <c r="D56" s="83">
        <v>8.4499999999999993</v>
      </c>
      <c r="E56" s="83">
        <v>5.95</v>
      </c>
      <c r="F56" s="83">
        <v>7.7</v>
      </c>
      <c r="G56" s="83">
        <v>7.15</v>
      </c>
    </row>
    <row r="57" spans="1:7" x14ac:dyDescent="0.25">
      <c r="A57" s="82" t="s">
        <v>627</v>
      </c>
      <c r="B57" s="83">
        <v>6.7272480000000003</v>
      </c>
      <c r="C57" s="83">
        <v>6.549696</v>
      </c>
      <c r="D57" s="83">
        <v>6.8752079999999998</v>
      </c>
      <c r="E57" s="83">
        <v>6.7075199999999997</v>
      </c>
      <c r="F57" s="83">
        <v>6.9311040000000004</v>
      </c>
      <c r="G57" s="83">
        <v>6.9311040000000004</v>
      </c>
    </row>
    <row r="58" spans="1:7" x14ac:dyDescent="0.25">
      <c r="A58" s="82" t="s">
        <v>630</v>
      </c>
      <c r="B58" s="83">
        <v>2.4938389999999999</v>
      </c>
      <c r="C58" s="83">
        <v>2.8548450000000001</v>
      </c>
      <c r="D58" s="83">
        <v>4.3098590000000003</v>
      </c>
      <c r="E58" s="83">
        <v>4.7843549999999997</v>
      </c>
      <c r="F58" s="83">
        <v>4.4611660000000004</v>
      </c>
      <c r="G58" s="83">
        <v>4.8006120000000001</v>
      </c>
    </row>
    <row r="59" spans="1:7" x14ac:dyDescent="0.25">
      <c r="A59" s="82" t="s">
        <v>633</v>
      </c>
      <c r="B59" s="83">
        <v>0.31702224899999998</v>
      </c>
      <c r="C59" s="83">
        <v>2.67534318</v>
      </c>
      <c r="D59" s="83">
        <v>2.81709524</v>
      </c>
      <c r="E59" s="83">
        <v>3.0197140560000002</v>
      </c>
      <c r="F59" s="83">
        <v>2.8252985160000001</v>
      </c>
      <c r="G59" s="83">
        <v>3.3693856489999998</v>
      </c>
    </row>
    <row r="60" spans="1:7" x14ac:dyDescent="0.25">
      <c r="A60" s="82" t="s">
        <v>631</v>
      </c>
      <c r="B60" s="83">
        <v>2.87640158</v>
      </c>
      <c r="C60" s="83">
        <v>2.8781915379999998</v>
      </c>
      <c r="D60" s="83">
        <v>2.9908552799999999</v>
      </c>
      <c r="E60" s="83">
        <v>2.8848889180000001</v>
      </c>
      <c r="F60" s="83">
        <v>2.9916084380000001</v>
      </c>
      <c r="G60" s="83">
        <v>2.9916189969999998</v>
      </c>
    </row>
    <row r="61" spans="1:7" x14ac:dyDescent="0.25">
      <c r="A61" s="82" t="s">
        <v>632</v>
      </c>
      <c r="B61" s="83">
        <v>2.7226688000000001</v>
      </c>
      <c r="C61" s="83">
        <v>2.6647116</v>
      </c>
      <c r="D61" s="83">
        <v>2.6760920000000001</v>
      </c>
      <c r="E61" s="83">
        <v>2.6453283999999999</v>
      </c>
      <c r="F61" s="83">
        <v>2.6759887999999998</v>
      </c>
      <c r="G61" s="83">
        <v>2.6702832000000001</v>
      </c>
    </row>
    <row r="62" spans="1:7" x14ac:dyDescent="0.25">
      <c r="A62" s="82" t="s">
        <v>636</v>
      </c>
      <c r="B62" s="83">
        <v>0.272284835</v>
      </c>
      <c r="C62" s="83">
        <v>0.65019979400000005</v>
      </c>
      <c r="D62" s="83">
        <v>0.663333489</v>
      </c>
      <c r="E62" s="83">
        <v>1.798600408</v>
      </c>
      <c r="F62" s="83">
        <v>2.0139052639999999</v>
      </c>
      <c r="G62" s="83">
        <v>2.290134004</v>
      </c>
    </row>
    <row r="63" spans="1:7" x14ac:dyDescent="0.25">
      <c r="A63" s="82" t="s">
        <v>637</v>
      </c>
      <c r="B63" s="83">
        <v>0.33350395199999999</v>
      </c>
      <c r="C63" s="83">
        <v>0.33350392800000001</v>
      </c>
      <c r="D63" s="83">
        <v>0.33350395199999999</v>
      </c>
      <c r="E63" s="83">
        <v>0.33350392800000001</v>
      </c>
      <c r="F63" s="83">
        <v>0.390605435</v>
      </c>
      <c r="G63" s="83">
        <v>0.52072921999999999</v>
      </c>
    </row>
    <row r="64" spans="1:7" x14ac:dyDescent="0.25">
      <c r="A64" s="82" t="s">
        <v>638</v>
      </c>
      <c r="B64" s="83">
        <v>1.8404586000000001E-2</v>
      </c>
      <c r="C64" s="83">
        <v>2.0913683999999998E-2</v>
      </c>
      <c r="D64" s="83">
        <v>2.9747224999999999E-2</v>
      </c>
      <c r="E64" s="83">
        <v>3.4095140000000003E-2</v>
      </c>
      <c r="F64" s="83">
        <v>2.6261778E-2</v>
      </c>
      <c r="G64" s="83">
        <v>3.0491641E-2</v>
      </c>
    </row>
    <row r="65" spans="1:7" x14ac:dyDescent="0.25">
      <c r="A65" s="82" t="s">
        <v>635</v>
      </c>
      <c r="B65" s="83">
        <v>11.720264999999999</v>
      </c>
      <c r="C65" s="83">
        <v>1.3389999999999999E-3</v>
      </c>
      <c r="D65" s="83">
        <v>2.1329999999999999E-3</v>
      </c>
      <c r="E65" s="83">
        <v>4.4279999999999996E-3</v>
      </c>
      <c r="F65" s="83">
        <v>5.1330000000000004E-3</v>
      </c>
      <c r="G65" s="83">
        <v>7.1840000000000003E-3</v>
      </c>
    </row>
    <row r="66" spans="1:7" x14ac:dyDescent="0.25">
      <c r="A66" s="82" t="s">
        <v>640</v>
      </c>
      <c r="B66" s="83">
        <v>1.7071799999999999E-4</v>
      </c>
      <c r="C66" s="83">
        <v>1.5345499999999999E-4</v>
      </c>
      <c r="D66" s="83">
        <v>1.8210700000000001E-4</v>
      </c>
      <c r="E66" s="83">
        <v>1.6534899999999999E-4</v>
      </c>
      <c r="F66" s="83">
        <v>1.70557E-4</v>
      </c>
      <c r="G66" s="83">
        <v>6.2937360000000003E-3</v>
      </c>
    </row>
    <row r="67" spans="1:7" x14ac:dyDescent="0.25">
      <c r="A67" s="82" t="s">
        <v>641</v>
      </c>
      <c r="B67" s="83">
        <v>2.288E-4</v>
      </c>
      <c r="C67" s="83">
        <v>2.5280000000000002E-4</v>
      </c>
      <c r="D67" s="83">
        <v>2.0880000000000001E-4</v>
      </c>
      <c r="E67" s="83">
        <v>2.24E-4</v>
      </c>
      <c r="F67" s="83">
        <v>2.084E-4</v>
      </c>
      <c r="G67" s="83">
        <v>1.9599999999999999E-4</v>
      </c>
    </row>
    <row r="68" spans="1:7" x14ac:dyDescent="0.25">
      <c r="A68" s="82" t="s">
        <v>634</v>
      </c>
      <c r="B68" s="83">
        <v>0</v>
      </c>
      <c r="C68" s="83">
        <v>12</v>
      </c>
      <c r="D68" s="83">
        <v>0</v>
      </c>
      <c r="E68" s="83">
        <v>0</v>
      </c>
      <c r="F68" s="83">
        <v>0</v>
      </c>
      <c r="G68" s="83">
        <v>0</v>
      </c>
    </row>
    <row r="69" spans="1:7" x14ac:dyDescent="0.25">
      <c r="A69" s="82" t="s">
        <v>639</v>
      </c>
      <c r="B69" s="83">
        <v>2.9647684000000001E-2</v>
      </c>
      <c r="C69" s="83">
        <v>7.9506437999999999E-2</v>
      </c>
      <c r="D69" s="83">
        <v>1.8245506000000002E-2</v>
      </c>
      <c r="E69" s="83">
        <v>2.4840299999999999E-2</v>
      </c>
      <c r="F69" s="83">
        <v>1.5275E-4</v>
      </c>
      <c r="G69" s="83">
        <v>0</v>
      </c>
    </row>
    <row r="70" spans="1:7" x14ac:dyDescent="0.25">
      <c r="A70" s="82" t="s">
        <v>642</v>
      </c>
      <c r="B70" s="83">
        <v>0</v>
      </c>
      <c r="C70" s="83">
        <v>0</v>
      </c>
      <c r="D70" s="83">
        <v>3.8999999999999999E-4</v>
      </c>
      <c r="E70" s="83">
        <v>0</v>
      </c>
      <c r="F70" s="83">
        <v>0</v>
      </c>
      <c r="G70" s="83">
        <v>0</v>
      </c>
    </row>
    <row r="71" spans="1:7" x14ac:dyDescent="0.25">
      <c r="A71" s="82" t="s">
        <v>643</v>
      </c>
      <c r="B71" s="83">
        <v>0</v>
      </c>
      <c r="C71" s="83">
        <v>0</v>
      </c>
      <c r="D71" s="83">
        <v>0</v>
      </c>
      <c r="E71" s="83">
        <v>0</v>
      </c>
      <c r="F71" s="83">
        <v>0</v>
      </c>
      <c r="G71" s="83">
        <v>0</v>
      </c>
    </row>
    <row r="72" spans="1:7" x14ac:dyDescent="0.25">
      <c r="A72" s="82" t="s">
        <v>644</v>
      </c>
      <c r="B72" s="83">
        <v>0</v>
      </c>
      <c r="C72" s="83">
        <v>0</v>
      </c>
      <c r="D72" s="83">
        <v>0</v>
      </c>
      <c r="E72" s="83">
        <v>0</v>
      </c>
      <c r="F72" s="83">
        <v>0</v>
      </c>
      <c r="G72" s="83">
        <v>0</v>
      </c>
    </row>
    <row r="73" spans="1:7" x14ac:dyDescent="0.25">
      <c r="A73" s="82" t="s">
        <v>645</v>
      </c>
      <c r="B73" s="83">
        <v>0</v>
      </c>
      <c r="C73" s="83">
        <v>0</v>
      </c>
      <c r="D73" s="83">
        <v>0</v>
      </c>
      <c r="E73" s="83">
        <v>0</v>
      </c>
      <c r="F73" s="83">
        <v>0</v>
      </c>
      <c r="G73" s="83">
        <v>0</v>
      </c>
    </row>
    <row r="74" spans="1:7" x14ac:dyDescent="0.25">
      <c r="A74" s="82" t="s">
        <v>646</v>
      </c>
      <c r="B74" s="83">
        <v>0</v>
      </c>
      <c r="C74" s="83">
        <v>0</v>
      </c>
      <c r="D74" s="83">
        <v>0</v>
      </c>
      <c r="E74" s="83">
        <v>0</v>
      </c>
      <c r="F74" s="83">
        <v>0</v>
      </c>
      <c r="G74" s="83">
        <v>0</v>
      </c>
    </row>
    <row r="75" spans="1:7" x14ac:dyDescent="0.25"/>
  </sheetData>
  <autoFilter ref="A32:G74" xr:uid="{E501E169-4CEC-4CF9-8522-98A796AA077C}">
    <sortState xmlns:xlrd2="http://schemas.microsoft.com/office/spreadsheetml/2017/richdata2" ref="A33:G74">
      <sortCondition descending="1" ref="G33:G74"/>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09D94-36FA-4786-A87C-5A9D36E082FF}">
  <sheetPr>
    <tabColor rgb="FFFFC000"/>
  </sheetPr>
  <dimension ref="A1:H72"/>
  <sheetViews>
    <sheetView topLeftCell="A10" zoomScale="90" zoomScaleNormal="90" workbookViewId="0">
      <selection activeCell="A33" sqref="A33"/>
    </sheetView>
  </sheetViews>
  <sheetFormatPr defaultColWidth="0" defaultRowHeight="15" zeroHeight="1" x14ac:dyDescent="0.25"/>
  <cols>
    <col min="1" max="1" width="26.5703125" style="36" bestFit="1" customWidth="1"/>
    <col min="2" max="7" width="14.140625" style="36" customWidth="1"/>
    <col min="8" max="8" width="63.28515625" style="36" customWidth="1"/>
    <col min="9" max="16384" width="9.140625" style="36"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1:7" x14ac:dyDescent="0.25"/>
    <row r="18" spans="1:7" x14ac:dyDescent="0.25"/>
    <row r="19" spans="1:7" x14ac:dyDescent="0.25"/>
    <row r="20" spans="1:7" x14ac:dyDescent="0.25"/>
    <row r="21" spans="1:7" x14ac:dyDescent="0.25"/>
    <row r="22" spans="1:7" x14ac:dyDescent="0.25"/>
    <row r="23" spans="1:7" x14ac:dyDescent="0.25"/>
    <row r="24" spans="1:7" x14ac:dyDescent="0.25"/>
    <row r="25" spans="1:7" x14ac:dyDescent="0.25"/>
    <row r="26" spans="1:7" x14ac:dyDescent="0.25"/>
    <row r="27" spans="1:7" x14ac:dyDescent="0.25">
      <c r="A27" s="80" t="s">
        <v>512</v>
      </c>
      <c r="B27" s="84">
        <v>44774</v>
      </c>
      <c r="C27" s="84">
        <v>44805</v>
      </c>
      <c r="D27" s="84">
        <v>44835</v>
      </c>
      <c r="E27" s="84">
        <v>44866</v>
      </c>
      <c r="F27" s="84">
        <v>44896</v>
      </c>
      <c r="G27" s="84">
        <v>44927</v>
      </c>
    </row>
    <row r="28" spans="1:7" x14ac:dyDescent="0.25">
      <c r="A28" s="82" t="s">
        <v>608</v>
      </c>
      <c r="B28" s="83">
        <v>964.00202687110004</v>
      </c>
      <c r="C28" s="83">
        <v>937.06641196889996</v>
      </c>
      <c r="D28" s="83">
        <v>963.99768652290004</v>
      </c>
      <c r="E28" s="83">
        <v>1009.9890699182</v>
      </c>
      <c r="F28" s="83">
        <v>1938.105918386</v>
      </c>
      <c r="G28" s="83">
        <v>1941.9867495643</v>
      </c>
    </row>
    <row r="29" spans="1:7" x14ac:dyDescent="0.25">
      <c r="A29" s="82" t="s">
        <v>607</v>
      </c>
      <c r="B29" s="83">
        <v>200.94031525930001</v>
      </c>
      <c r="C29" s="83">
        <v>194.47456285920001</v>
      </c>
      <c r="D29" s="83">
        <v>200.94052739579999</v>
      </c>
      <c r="E29" s="83">
        <v>194.4606156518</v>
      </c>
      <c r="F29" s="83">
        <v>200.93795009940001</v>
      </c>
      <c r="G29" s="83">
        <v>200.9428369144</v>
      </c>
    </row>
    <row r="30" spans="1:7" x14ac:dyDescent="0.25">
      <c r="A30" s="82" t="s">
        <v>605</v>
      </c>
      <c r="B30" s="83">
        <v>185.05103126969999</v>
      </c>
      <c r="C30" s="83">
        <v>178.62911577419999</v>
      </c>
      <c r="D30" s="83">
        <v>164.49301269919999</v>
      </c>
      <c r="E30" s="83">
        <v>136.35172937499999</v>
      </c>
      <c r="F30" s="83">
        <v>139.1371996339</v>
      </c>
      <c r="G30" s="83">
        <v>139.47049136269999</v>
      </c>
    </row>
    <row r="31" spans="1:7" x14ac:dyDescent="0.25">
      <c r="A31" s="82" t="s">
        <v>613</v>
      </c>
      <c r="B31" s="83">
        <v>52.826147003800003</v>
      </c>
      <c r="C31" s="83">
        <v>50.410204914700003</v>
      </c>
      <c r="D31" s="83">
        <v>43.218190102699999</v>
      </c>
      <c r="E31" s="83">
        <v>114.8286122929</v>
      </c>
      <c r="F31" s="83">
        <v>189.39746590690001</v>
      </c>
      <c r="G31" s="83">
        <v>132.7895781373</v>
      </c>
    </row>
    <row r="32" spans="1:7" x14ac:dyDescent="0.25">
      <c r="A32" s="82" t="s">
        <v>606</v>
      </c>
      <c r="B32" s="83">
        <v>47.642773088299997</v>
      </c>
      <c r="C32" s="83">
        <v>46.098387609900001</v>
      </c>
      <c r="D32" s="83">
        <v>47.638530738100002</v>
      </c>
      <c r="E32" s="83">
        <v>46.084054078500003</v>
      </c>
      <c r="F32" s="83">
        <v>47.720686741599998</v>
      </c>
      <c r="G32" s="83">
        <v>47.6202576544</v>
      </c>
    </row>
    <row r="33" spans="1:7" x14ac:dyDescent="0.25">
      <c r="A33" s="82" t="s">
        <v>623</v>
      </c>
      <c r="B33" s="83">
        <v>37.969999972799997</v>
      </c>
      <c r="C33" s="83">
        <v>36.769999968</v>
      </c>
      <c r="D33" s="83">
        <v>37.969999972799997</v>
      </c>
      <c r="E33" s="83">
        <v>36.769999968</v>
      </c>
      <c r="F33" s="83">
        <v>37.969999972799997</v>
      </c>
      <c r="G33" s="83">
        <v>37.969999972799997</v>
      </c>
    </row>
    <row r="34" spans="1:7" x14ac:dyDescent="0.25">
      <c r="A34" s="82" t="s">
        <v>621</v>
      </c>
      <c r="B34" s="83">
        <v>20.883104666000001</v>
      </c>
      <c r="C34" s="83">
        <v>20.179700690600001</v>
      </c>
      <c r="D34" s="83">
        <v>20.8591689002</v>
      </c>
      <c r="E34" s="83">
        <v>20.1691761226</v>
      </c>
      <c r="F34" s="83">
        <v>20.839406801599999</v>
      </c>
      <c r="G34" s="83">
        <v>20.842341247899999</v>
      </c>
    </row>
    <row r="35" spans="1:7" x14ac:dyDescent="0.25">
      <c r="A35" s="82" t="s">
        <v>615</v>
      </c>
      <c r="B35" s="83">
        <v>20.3695773076</v>
      </c>
      <c r="C35" s="83">
        <v>108.2081886854</v>
      </c>
      <c r="D35" s="83">
        <v>20.899423059099998</v>
      </c>
      <c r="E35" s="83">
        <v>21.2203707213</v>
      </c>
      <c r="F35" s="83">
        <v>21.532857229899999</v>
      </c>
      <c r="G35" s="83">
        <v>20.711099532799999</v>
      </c>
    </row>
    <row r="36" spans="1:7" x14ac:dyDescent="0.25">
      <c r="A36" s="82" t="s">
        <v>612</v>
      </c>
      <c r="B36" s="83">
        <v>5.6503922318999997</v>
      </c>
      <c r="C36" s="83">
        <v>9.7189477592000006</v>
      </c>
      <c r="D36" s="83">
        <v>9.0415891305000002</v>
      </c>
      <c r="E36" s="83">
        <v>10.872587686999999</v>
      </c>
      <c r="F36" s="83">
        <v>12.547737546500001</v>
      </c>
      <c r="G36" s="83">
        <v>13.9755565063</v>
      </c>
    </row>
    <row r="37" spans="1:7" x14ac:dyDescent="0.25">
      <c r="A37" s="82" t="s">
        <v>617</v>
      </c>
      <c r="B37" s="83">
        <v>13.275015792</v>
      </c>
      <c r="C37" s="83">
        <v>14.174319992599999</v>
      </c>
      <c r="D37" s="83">
        <v>13.256855674000001</v>
      </c>
      <c r="E37" s="83">
        <v>13.217324548300001</v>
      </c>
      <c r="F37" s="83">
        <v>13.258380792000001</v>
      </c>
      <c r="G37" s="83">
        <v>13.234547674</v>
      </c>
    </row>
    <row r="38" spans="1:7" x14ac:dyDescent="0.25">
      <c r="A38" s="82" t="s">
        <v>624</v>
      </c>
      <c r="B38" s="83">
        <v>6.4930038466999997</v>
      </c>
      <c r="C38" s="83">
        <v>7.3051699919999997</v>
      </c>
      <c r="D38" s="83">
        <v>7.2927226141999997</v>
      </c>
      <c r="E38" s="83">
        <v>8.2058250066999996</v>
      </c>
      <c r="F38" s="83">
        <v>8.4755296918000003</v>
      </c>
      <c r="G38" s="83">
        <v>8.4674146918000002</v>
      </c>
    </row>
    <row r="39" spans="1:7" x14ac:dyDescent="0.25">
      <c r="A39" s="82" t="s">
        <v>625</v>
      </c>
      <c r="B39" s="83">
        <v>6.9999998879999996</v>
      </c>
      <c r="C39" s="83">
        <v>7.0000000560000002</v>
      </c>
      <c r="D39" s="83">
        <v>6.9999998879999996</v>
      </c>
      <c r="E39" s="83">
        <v>7.0000000560000002</v>
      </c>
      <c r="F39" s="83">
        <v>6.9999998879999996</v>
      </c>
      <c r="G39" s="83">
        <v>6.9999998879999996</v>
      </c>
    </row>
    <row r="40" spans="1:7" x14ac:dyDescent="0.25">
      <c r="A40" s="82" t="s">
        <v>637</v>
      </c>
      <c r="B40" s="83">
        <v>2.1106076718</v>
      </c>
      <c r="C40" s="83">
        <v>2.2849558938999999</v>
      </c>
      <c r="D40" s="83">
        <v>2.4279435170000001</v>
      </c>
      <c r="E40" s="83">
        <v>2.5284954811000002</v>
      </c>
      <c r="F40" s="83">
        <v>2.6771843981000001</v>
      </c>
      <c r="G40" s="83">
        <v>2.7730849725</v>
      </c>
    </row>
    <row r="41" spans="1:7" x14ac:dyDescent="0.25">
      <c r="A41" s="82" t="s">
        <v>626</v>
      </c>
      <c r="B41" s="83">
        <v>3.7839999999999998</v>
      </c>
      <c r="C41" s="83">
        <v>4.3380000000000001</v>
      </c>
      <c r="D41" s="83">
        <v>2.1190000000000002</v>
      </c>
      <c r="E41" s="83">
        <v>2.5139999999999998</v>
      </c>
      <c r="F41" s="83">
        <v>2.7189999999999999</v>
      </c>
      <c r="G41" s="83">
        <v>2.6949999999999998</v>
      </c>
    </row>
    <row r="42" spans="1:7" x14ac:dyDescent="0.25">
      <c r="A42" s="82" t="s">
        <v>620</v>
      </c>
      <c r="B42" s="83">
        <v>2.1679056809000001</v>
      </c>
      <c r="C42" s="83">
        <v>3.2741781684000002</v>
      </c>
      <c r="D42" s="83">
        <v>1.9155419914</v>
      </c>
      <c r="E42" s="83">
        <v>1.8163977499999999</v>
      </c>
      <c r="F42" s="83">
        <v>1.7955353674000001</v>
      </c>
      <c r="G42" s="83">
        <v>1.6763351361000001</v>
      </c>
    </row>
    <row r="43" spans="1:7" x14ac:dyDescent="0.25">
      <c r="A43" s="82" t="s">
        <v>632</v>
      </c>
      <c r="B43" s="83">
        <v>0.50180519999999995</v>
      </c>
      <c r="C43" s="83">
        <v>1.0114411999999999</v>
      </c>
      <c r="D43" s="83">
        <v>1.0016179999999999</v>
      </c>
      <c r="E43" s="83">
        <v>1.0014883999999999</v>
      </c>
      <c r="F43" s="83">
        <v>1.0014803999999999</v>
      </c>
      <c r="G43" s="83">
        <v>1.0014943999999999</v>
      </c>
    </row>
    <row r="44" spans="1:7" x14ac:dyDescent="0.25">
      <c r="A44" s="82" t="s">
        <v>628</v>
      </c>
      <c r="B44" s="83">
        <v>2.7</v>
      </c>
      <c r="C44" s="83">
        <v>2.1</v>
      </c>
      <c r="D44" s="83">
        <v>1.85</v>
      </c>
      <c r="E44" s="83">
        <v>2.1</v>
      </c>
      <c r="F44" s="83">
        <v>1.5</v>
      </c>
      <c r="G44" s="83">
        <v>0.9</v>
      </c>
    </row>
    <row r="45" spans="1:7" x14ac:dyDescent="0.25">
      <c r="A45" s="82" t="s">
        <v>629</v>
      </c>
      <c r="B45" s="83">
        <v>2.2568950000000001</v>
      </c>
      <c r="C45" s="83">
        <v>2.073105</v>
      </c>
      <c r="D45" s="83">
        <v>1.4104399999999999</v>
      </c>
      <c r="E45" s="83">
        <v>1.06047</v>
      </c>
      <c r="F45" s="83">
        <v>1.0631649999999999</v>
      </c>
      <c r="G45" s="83">
        <v>0.82515499999999997</v>
      </c>
    </row>
    <row r="46" spans="1:7" x14ac:dyDescent="0.25">
      <c r="A46" s="82" t="s">
        <v>636</v>
      </c>
      <c r="B46" s="83">
        <v>0.34652081639999999</v>
      </c>
      <c r="C46" s="83">
        <v>0.32258753420000003</v>
      </c>
      <c r="D46" s="83">
        <v>0.17264215550000001</v>
      </c>
      <c r="E46" s="83">
        <v>0.12503119339999999</v>
      </c>
      <c r="F46" s="83">
        <v>0.12951412940000001</v>
      </c>
      <c r="G46" s="83">
        <v>7.43332934E-2</v>
      </c>
    </row>
    <row r="47" spans="1:7" x14ac:dyDescent="0.25">
      <c r="A47" s="82" t="s">
        <v>630</v>
      </c>
      <c r="B47" s="83">
        <v>9.8779999999999996E-3</v>
      </c>
      <c r="C47" s="83">
        <v>1.8511E-2</v>
      </c>
      <c r="D47" s="83">
        <v>2.0906999999999999E-2</v>
      </c>
      <c r="E47" s="83">
        <v>1.2572E-2</v>
      </c>
      <c r="F47" s="83">
        <v>1.6185000000000001E-2</v>
      </c>
      <c r="G47" s="83">
        <v>1.5998999999999999E-2</v>
      </c>
    </row>
    <row r="48" spans="1:7" x14ac:dyDescent="0.25">
      <c r="A48" s="82" t="s">
        <v>631</v>
      </c>
      <c r="B48" s="83">
        <v>7.6675090000000003E-3</v>
      </c>
      <c r="C48" s="83">
        <v>7.4173414999999998E-3</v>
      </c>
      <c r="D48" s="83">
        <v>7.6663770000000003E-3</v>
      </c>
      <c r="E48" s="83">
        <v>7.4184719999999997E-3</v>
      </c>
      <c r="F48" s="83">
        <v>7.6660955000000001E-3</v>
      </c>
      <c r="G48" s="83">
        <v>7.6655294999999997E-3</v>
      </c>
    </row>
    <row r="49" spans="1:7" x14ac:dyDescent="0.25">
      <c r="A49" s="82" t="s">
        <v>618</v>
      </c>
      <c r="B49" s="83">
        <v>0</v>
      </c>
      <c r="C49" s="83">
        <v>4.6980648100000001E-2</v>
      </c>
      <c r="D49" s="83">
        <v>1.3503862E-2</v>
      </c>
      <c r="E49" s="83">
        <v>1.0527799999999999E-5</v>
      </c>
      <c r="F49" s="83">
        <v>1.20586E-5</v>
      </c>
      <c r="G49" s="83">
        <v>2.7107339999999998E-3</v>
      </c>
    </row>
    <row r="50" spans="1:7" x14ac:dyDescent="0.25">
      <c r="A50" s="82" t="s">
        <v>633</v>
      </c>
      <c r="B50" s="83">
        <v>1.3500000000000001E-3</v>
      </c>
      <c r="C50" s="83">
        <v>5.5212552999999998E-3</v>
      </c>
      <c r="D50" s="83">
        <v>2.2499999999999998E-3</v>
      </c>
      <c r="E50" s="83">
        <v>2.2499999999999998E-3</v>
      </c>
      <c r="F50" s="83">
        <v>2.3249999999999998E-3</v>
      </c>
      <c r="G50" s="83">
        <v>2.2499999999999998E-3</v>
      </c>
    </row>
    <row r="51" spans="1:7" x14ac:dyDescent="0.25">
      <c r="A51" s="82" t="s">
        <v>635</v>
      </c>
      <c r="B51" s="83">
        <v>3.1042529999999999</v>
      </c>
      <c r="C51" s="83">
        <v>2.9E-4</v>
      </c>
      <c r="D51" s="83">
        <v>3.6999999999999998E-5</v>
      </c>
      <c r="E51" s="83">
        <v>3.6999999999999998E-5</v>
      </c>
      <c r="F51" s="83">
        <v>1.2799999999999999E-4</v>
      </c>
      <c r="G51" s="83">
        <v>2.32E-4</v>
      </c>
    </row>
    <row r="52" spans="1:7" x14ac:dyDescent="0.25">
      <c r="A52" s="82" t="s">
        <v>638</v>
      </c>
      <c r="B52" s="83">
        <v>7.9692799999999997E-5</v>
      </c>
      <c r="C52" s="83">
        <v>2.1883920000000001E-4</v>
      </c>
      <c r="D52" s="83">
        <v>1.09814E-4</v>
      </c>
      <c r="E52" s="83">
        <v>1.5100000000000001E-4</v>
      </c>
      <c r="F52" s="83">
        <v>2.1522460000000001E-4</v>
      </c>
      <c r="G52" s="83">
        <v>1.9269839999999999E-4</v>
      </c>
    </row>
    <row r="53" spans="1:7" x14ac:dyDescent="0.25">
      <c r="A53" s="82" t="s">
        <v>641</v>
      </c>
      <c r="B53" s="83">
        <v>2.48E-5</v>
      </c>
      <c r="C53" s="83">
        <v>2.4000000000000001E-5</v>
      </c>
      <c r="D53" s="83">
        <v>2.48E-5</v>
      </c>
      <c r="E53" s="83">
        <v>2.4000000000000001E-5</v>
      </c>
      <c r="F53" s="83">
        <v>2.48E-5</v>
      </c>
      <c r="G53" s="83">
        <v>2.48E-5</v>
      </c>
    </row>
    <row r="54" spans="1:7" x14ac:dyDescent="0.25">
      <c r="A54" s="82" t="s">
        <v>610</v>
      </c>
      <c r="B54" s="83">
        <v>1.86E-6</v>
      </c>
      <c r="C54" s="83">
        <v>1.872E-6</v>
      </c>
      <c r="D54" s="83">
        <v>1.86E-6</v>
      </c>
      <c r="E54" s="83">
        <v>1.872E-6</v>
      </c>
      <c r="F54" s="83">
        <v>1.86E-6</v>
      </c>
      <c r="G54" s="83">
        <v>1.86E-6</v>
      </c>
    </row>
    <row r="55" spans="1:7" x14ac:dyDescent="0.25">
      <c r="A55" s="82" t="s">
        <v>634</v>
      </c>
      <c r="B55" s="83">
        <v>12</v>
      </c>
      <c r="C55" s="83">
        <v>0</v>
      </c>
      <c r="D55" s="83">
        <v>0</v>
      </c>
      <c r="E55" s="83">
        <v>0</v>
      </c>
      <c r="F55" s="83">
        <v>0</v>
      </c>
      <c r="G55" s="83">
        <v>0</v>
      </c>
    </row>
    <row r="56" spans="1:7" x14ac:dyDescent="0.25">
      <c r="A56" s="82" t="s">
        <v>639</v>
      </c>
      <c r="B56" s="83">
        <v>0.10961986379999999</v>
      </c>
      <c r="C56" s="83">
        <v>7.0209411700000002E-2</v>
      </c>
      <c r="D56" s="83">
        <v>4.0832355000000001E-2</v>
      </c>
      <c r="E56" s="83">
        <v>2.08245E-3</v>
      </c>
      <c r="F56" s="83">
        <v>5.4249999999999997E-5</v>
      </c>
      <c r="G56" s="83">
        <v>0</v>
      </c>
    </row>
    <row r="57" spans="1:7" x14ac:dyDescent="0.25">
      <c r="A57" s="82" t="s">
        <v>622</v>
      </c>
      <c r="B57" s="83">
        <v>5.0000000000000002E-5</v>
      </c>
      <c r="C57" s="83">
        <v>1.15E-2</v>
      </c>
      <c r="D57" s="83">
        <v>1.1999999999999999E-3</v>
      </c>
      <c r="E57" s="83">
        <v>0</v>
      </c>
      <c r="F57" s="83">
        <v>8.9999999999999998E-4</v>
      </c>
      <c r="G57" s="83">
        <v>0</v>
      </c>
    </row>
    <row r="58" spans="1:7" x14ac:dyDescent="0.25">
      <c r="A58" s="82" t="s">
        <v>645</v>
      </c>
      <c r="B58" s="83">
        <v>0</v>
      </c>
      <c r="C58" s="83">
        <v>0</v>
      </c>
      <c r="D58" s="83">
        <v>0</v>
      </c>
      <c r="E58" s="83">
        <v>0</v>
      </c>
      <c r="F58" s="83">
        <v>1.578E-7</v>
      </c>
      <c r="G58" s="83">
        <v>0</v>
      </c>
    </row>
    <row r="59" spans="1:7" x14ac:dyDescent="0.25">
      <c r="A59" s="82" t="s">
        <v>643</v>
      </c>
      <c r="B59" s="83">
        <v>0</v>
      </c>
      <c r="C59" s="83">
        <v>0</v>
      </c>
      <c r="D59" s="83">
        <v>0</v>
      </c>
      <c r="E59" s="83">
        <v>0</v>
      </c>
      <c r="F59" s="83">
        <v>0</v>
      </c>
      <c r="G59" s="83">
        <v>0</v>
      </c>
    </row>
    <row r="60" spans="1:7" x14ac:dyDescent="0.25">
      <c r="A60" s="82" t="s">
        <v>646</v>
      </c>
      <c r="B60" s="83">
        <v>0</v>
      </c>
      <c r="C60" s="83">
        <v>0</v>
      </c>
      <c r="D60" s="83">
        <v>0</v>
      </c>
      <c r="E60" s="83">
        <v>0</v>
      </c>
      <c r="F60" s="83">
        <v>0</v>
      </c>
      <c r="G60" s="83">
        <v>0</v>
      </c>
    </row>
    <row r="61" spans="1:7" x14ac:dyDescent="0.25">
      <c r="B61" s="40"/>
      <c r="C61" s="40"/>
      <c r="D61" s="40"/>
      <c r="E61" s="40"/>
      <c r="F61" s="40"/>
      <c r="G61" s="40"/>
    </row>
    <row r="62" spans="1:7" x14ac:dyDescent="0.25"/>
    <row r="63" spans="1:7" x14ac:dyDescent="0.25"/>
    <row r="64" spans="1:7" x14ac:dyDescent="0.25"/>
    <row r="65" x14ac:dyDescent="0.25"/>
    <row r="66" x14ac:dyDescent="0.25"/>
    <row r="67" x14ac:dyDescent="0.25"/>
    <row r="68" x14ac:dyDescent="0.25"/>
    <row r="69" x14ac:dyDescent="0.25"/>
    <row r="70" x14ac:dyDescent="0.25"/>
    <row r="71" x14ac:dyDescent="0.25"/>
    <row r="72" x14ac:dyDescent="0.25"/>
  </sheetData>
  <autoFilter ref="A27:G60" xr:uid="{90C09D94-36FA-4786-A87C-5A9D36E082FF}">
    <sortState xmlns:xlrd2="http://schemas.microsoft.com/office/spreadsheetml/2017/richdata2" ref="A28:G60">
      <sortCondition descending="1" ref="G28:G60"/>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AFE3-12FE-4DF6-82B0-F80446766300}">
  <sheetPr>
    <tabColor rgb="FFFFC000"/>
  </sheetPr>
  <dimension ref="A1:G64"/>
  <sheetViews>
    <sheetView topLeftCell="A3" zoomScale="110" zoomScaleNormal="110" workbookViewId="0">
      <selection activeCell="A33" sqref="A33"/>
    </sheetView>
  </sheetViews>
  <sheetFormatPr defaultColWidth="0" defaultRowHeight="15" zeroHeight="1" x14ac:dyDescent="0.25"/>
  <cols>
    <col min="1" max="1" width="26.5703125" style="36" bestFit="1" customWidth="1"/>
    <col min="2" max="7" width="10.7109375" style="36" bestFit="1" customWidth="1"/>
    <col min="8" max="8" width="73.85546875" style="36" customWidth="1"/>
    <col min="9" max="16384" width="0" style="36"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1:7" x14ac:dyDescent="0.25"/>
    <row r="18" spans="1:7" x14ac:dyDescent="0.25"/>
    <row r="19" spans="1:7" x14ac:dyDescent="0.25"/>
    <row r="20" spans="1:7" x14ac:dyDescent="0.25"/>
    <row r="21" spans="1:7" x14ac:dyDescent="0.25"/>
    <row r="22" spans="1:7" x14ac:dyDescent="0.25"/>
    <row r="23" spans="1:7" x14ac:dyDescent="0.25"/>
    <row r="24" spans="1:7" x14ac:dyDescent="0.25"/>
    <row r="25" spans="1:7" x14ac:dyDescent="0.25"/>
    <row r="26" spans="1:7" x14ac:dyDescent="0.25"/>
    <row r="27" spans="1:7" x14ac:dyDescent="0.25"/>
    <row r="28" spans="1:7" x14ac:dyDescent="0.25">
      <c r="A28" s="80" t="s">
        <v>512</v>
      </c>
      <c r="B28" s="84">
        <v>44774</v>
      </c>
      <c r="C28" s="84">
        <v>44805</v>
      </c>
      <c r="D28" s="84">
        <v>44835</v>
      </c>
      <c r="E28" s="84">
        <v>44866</v>
      </c>
      <c r="F28" s="84">
        <v>44896</v>
      </c>
      <c r="G28" s="84">
        <v>44927</v>
      </c>
    </row>
    <row r="29" spans="1:7" x14ac:dyDescent="0.25">
      <c r="A29" s="82" t="s">
        <v>647</v>
      </c>
      <c r="B29" s="83">
        <v>1870.2159999999999</v>
      </c>
      <c r="C29" s="83">
        <v>1694.5440000000001</v>
      </c>
      <c r="D29" s="83">
        <v>1738.1679999999999</v>
      </c>
      <c r="E29" s="83">
        <v>1710.02</v>
      </c>
      <c r="F29" s="83">
        <v>1774.3520000000001</v>
      </c>
      <c r="G29" s="83">
        <v>2038.576</v>
      </c>
    </row>
    <row r="30" spans="1:7" x14ac:dyDescent="0.25">
      <c r="A30" s="82" t="s">
        <v>616</v>
      </c>
      <c r="B30" s="83">
        <v>223.24561918629999</v>
      </c>
      <c r="C30" s="83">
        <v>216.1286259506</v>
      </c>
      <c r="D30" s="83">
        <v>223.2865646626</v>
      </c>
      <c r="E30" s="83">
        <v>216.03363954989999</v>
      </c>
      <c r="F30" s="83">
        <v>223.22658507040001</v>
      </c>
      <c r="G30" s="83">
        <v>223.24941710690001</v>
      </c>
    </row>
    <row r="31" spans="1:7" x14ac:dyDescent="0.25">
      <c r="A31" s="82" t="s">
        <v>607</v>
      </c>
      <c r="B31" s="83">
        <v>200.88006749749999</v>
      </c>
      <c r="C31" s="83">
        <v>175.7000131097</v>
      </c>
      <c r="D31" s="83">
        <v>163.68</v>
      </c>
      <c r="E31" s="83">
        <v>158.4</v>
      </c>
      <c r="F31" s="83">
        <v>163.68</v>
      </c>
      <c r="G31" s="83">
        <v>163.68</v>
      </c>
    </row>
    <row r="32" spans="1:7" x14ac:dyDescent="0.25">
      <c r="A32" s="82" t="s">
        <v>609</v>
      </c>
      <c r="B32" s="83">
        <v>100</v>
      </c>
      <c r="C32" s="83">
        <v>100</v>
      </c>
      <c r="D32" s="83">
        <v>100</v>
      </c>
      <c r="E32" s="83">
        <v>100</v>
      </c>
      <c r="F32" s="83">
        <v>100</v>
      </c>
      <c r="G32" s="83">
        <v>100</v>
      </c>
    </row>
    <row r="33" spans="1:7" x14ac:dyDescent="0.25">
      <c r="A33" s="82" t="s">
        <v>605</v>
      </c>
      <c r="B33" s="83">
        <v>71.424059918300003</v>
      </c>
      <c r="C33" s="83">
        <v>69.120627886199998</v>
      </c>
      <c r="D33" s="83">
        <v>71.424048095299995</v>
      </c>
      <c r="E33" s="83">
        <v>69.120010403199998</v>
      </c>
      <c r="F33" s="83">
        <v>71.424006589499996</v>
      </c>
      <c r="G33" s="83">
        <v>71.424003923499995</v>
      </c>
    </row>
    <row r="34" spans="1:7" x14ac:dyDescent="0.25">
      <c r="A34" s="82" t="s">
        <v>643</v>
      </c>
      <c r="B34" s="83">
        <v>5.4696369999999996</v>
      </c>
      <c r="C34" s="83">
        <v>7.4947739999999996</v>
      </c>
      <c r="D34" s="83">
        <v>6.3189190000000002</v>
      </c>
      <c r="E34" s="83">
        <v>6.6113369999999998</v>
      </c>
      <c r="F34" s="83">
        <v>6.4424469999999996</v>
      </c>
      <c r="G34" s="83">
        <v>14.336145</v>
      </c>
    </row>
    <row r="35" spans="1:7" x14ac:dyDescent="0.25">
      <c r="A35" s="82" t="s">
        <v>612</v>
      </c>
      <c r="B35" s="83">
        <v>5.4563125371999996</v>
      </c>
      <c r="C35" s="83">
        <v>6.1044209123000002</v>
      </c>
      <c r="D35" s="83">
        <v>6.8787829230000002</v>
      </c>
      <c r="E35" s="83">
        <v>7.9263088293999999</v>
      </c>
      <c r="F35" s="83">
        <v>9.0785653948</v>
      </c>
      <c r="G35" s="83">
        <v>9.9138743372999993</v>
      </c>
    </row>
    <row r="36" spans="1:7" x14ac:dyDescent="0.25">
      <c r="A36" s="82" t="s">
        <v>625</v>
      </c>
      <c r="B36" s="83">
        <v>6.9999998879999996</v>
      </c>
      <c r="C36" s="83">
        <v>7.0000000560000002</v>
      </c>
      <c r="D36" s="83">
        <v>6.9999998879999996</v>
      </c>
      <c r="E36" s="83">
        <v>7.0000000560000002</v>
      </c>
      <c r="F36" s="83">
        <v>6.9999998879999996</v>
      </c>
      <c r="G36" s="83">
        <v>6.9999998879999996</v>
      </c>
    </row>
    <row r="37" spans="1:7" x14ac:dyDescent="0.25">
      <c r="A37" s="82" t="s">
        <v>624</v>
      </c>
      <c r="B37" s="83">
        <v>3.5932675974000001</v>
      </c>
      <c r="C37" s="83">
        <v>3.5978500000000002</v>
      </c>
      <c r="D37" s="83">
        <v>3.6029450168000001</v>
      </c>
      <c r="E37" s="83">
        <v>3.58785</v>
      </c>
      <c r="F37" s="83">
        <v>3.5981063071000001</v>
      </c>
      <c r="G37" s="83">
        <v>3.6063963070999998</v>
      </c>
    </row>
    <row r="38" spans="1:7" x14ac:dyDescent="0.25">
      <c r="A38" s="82" t="s">
        <v>615</v>
      </c>
      <c r="B38" s="83">
        <v>2.1101995889</v>
      </c>
      <c r="C38" s="83">
        <v>2.2658530725000001</v>
      </c>
      <c r="D38" s="83">
        <v>2.2543299271000001</v>
      </c>
      <c r="E38" s="83">
        <v>2.3476053613999999</v>
      </c>
      <c r="F38" s="83">
        <v>2.3276641640000002</v>
      </c>
      <c r="G38" s="83">
        <v>2.6545864989000001</v>
      </c>
    </row>
    <row r="39" spans="1:7" x14ac:dyDescent="0.25">
      <c r="A39" s="82" t="s">
        <v>620</v>
      </c>
      <c r="B39" s="83">
        <v>0.7928172</v>
      </c>
      <c r="C39" s="83">
        <v>1.0364537835000001</v>
      </c>
      <c r="D39" s="83">
        <v>0.91042160000000005</v>
      </c>
      <c r="E39" s="83">
        <v>0.94219399999999998</v>
      </c>
      <c r="F39" s="83">
        <v>0.90891560000000005</v>
      </c>
      <c r="G39" s="83">
        <v>1.6560756000000001</v>
      </c>
    </row>
    <row r="40" spans="1:7" x14ac:dyDescent="0.25">
      <c r="A40" s="82" t="s">
        <v>613</v>
      </c>
      <c r="B40" s="83">
        <v>1.4083144108000001</v>
      </c>
      <c r="C40" s="83">
        <v>1.0422138649999999</v>
      </c>
      <c r="D40" s="83">
        <v>1.1014479103999999</v>
      </c>
      <c r="E40" s="83">
        <v>1.8061994742</v>
      </c>
      <c r="F40" s="83">
        <v>1.4265695004000001</v>
      </c>
      <c r="G40" s="83">
        <v>0.86810273849999997</v>
      </c>
    </row>
    <row r="41" spans="1:7" x14ac:dyDescent="0.25">
      <c r="A41" s="82" t="s">
        <v>641</v>
      </c>
      <c r="B41" s="83">
        <v>0.51968559999999997</v>
      </c>
      <c r="C41" s="83">
        <v>0.54107079999999996</v>
      </c>
      <c r="D41" s="83">
        <v>0.58999880000000005</v>
      </c>
      <c r="E41" s="83">
        <v>0.61424570000000001</v>
      </c>
      <c r="F41" s="83">
        <v>0.62223320000000004</v>
      </c>
      <c r="G41" s="83">
        <v>0.57350980029999998</v>
      </c>
    </row>
    <row r="42" spans="1:7" x14ac:dyDescent="0.25">
      <c r="A42" s="82" t="s">
        <v>637</v>
      </c>
      <c r="B42" s="83">
        <v>0.49191420000000002</v>
      </c>
      <c r="C42" s="83">
        <v>0.49191429599999997</v>
      </c>
      <c r="D42" s="83">
        <v>0.49191420000000002</v>
      </c>
      <c r="E42" s="83">
        <v>0.49191429599999997</v>
      </c>
      <c r="F42" s="83">
        <v>0.49191420000000002</v>
      </c>
      <c r="G42" s="83">
        <v>0.49191420000000002</v>
      </c>
    </row>
    <row r="43" spans="1:7" x14ac:dyDescent="0.25">
      <c r="A43" s="82" t="s">
        <v>626</v>
      </c>
      <c r="B43" s="83">
        <v>0.26800000000000002</v>
      </c>
      <c r="C43" s="83">
        <v>0.183</v>
      </c>
      <c r="D43" s="83">
        <v>0.23200000000000001</v>
      </c>
      <c r="E43" s="83">
        <v>0.16200000000000001</v>
      </c>
      <c r="F43" s="83">
        <v>0.16900000000000001</v>
      </c>
      <c r="G43" s="83">
        <v>0.44800000000000001</v>
      </c>
    </row>
    <row r="44" spans="1:7" x14ac:dyDescent="0.25">
      <c r="A44" s="82" t="s">
        <v>638</v>
      </c>
      <c r="B44" s="83">
        <v>3.95409605E-2</v>
      </c>
      <c r="C44" s="83">
        <v>6.0935988400000002E-2</v>
      </c>
      <c r="D44" s="83">
        <v>6.5496662900000002E-2</v>
      </c>
      <c r="E44" s="83">
        <v>7.1185905300000005E-2</v>
      </c>
      <c r="F44" s="83">
        <v>6.5405007900000006E-2</v>
      </c>
      <c r="G44" s="83">
        <v>7.4751827600000001E-2</v>
      </c>
    </row>
    <row r="45" spans="1:7" x14ac:dyDescent="0.25">
      <c r="A45" s="82" t="s">
        <v>610</v>
      </c>
      <c r="B45" s="83">
        <v>8.0883778599999998E-2</v>
      </c>
      <c r="C45" s="83">
        <v>8.1328355300000002E-2</v>
      </c>
      <c r="D45" s="83">
        <v>7.9722848999999998E-2</v>
      </c>
      <c r="E45" s="83">
        <v>7.1336942200000003E-2</v>
      </c>
      <c r="F45" s="83">
        <v>7.2695366999999997E-2</v>
      </c>
      <c r="G45" s="83">
        <v>7.4627578299999997E-2</v>
      </c>
    </row>
    <row r="46" spans="1:7" x14ac:dyDescent="0.25">
      <c r="A46" s="82" t="s">
        <v>629</v>
      </c>
      <c r="B46" s="83">
        <v>9.3612000000000001E-2</v>
      </c>
      <c r="C46" s="83">
        <v>8.0159999999999995E-2</v>
      </c>
      <c r="D46" s="83">
        <v>6.2477999999999999E-2</v>
      </c>
      <c r="E46" s="83">
        <v>9.3960000000000002E-2</v>
      </c>
      <c r="F46" s="83">
        <v>8.8697999999999999E-2</v>
      </c>
      <c r="G46" s="83">
        <v>6.9828000000000001E-2</v>
      </c>
    </row>
    <row r="47" spans="1:7" x14ac:dyDescent="0.25">
      <c r="A47" s="82" t="s">
        <v>617</v>
      </c>
      <c r="B47" s="83">
        <v>1.908E-3</v>
      </c>
      <c r="C47" s="83">
        <v>1.812E-3</v>
      </c>
      <c r="D47" s="83">
        <v>1.92E-3</v>
      </c>
      <c r="E47" s="83">
        <v>1.8600000000000001E-3</v>
      </c>
      <c r="F47" s="83">
        <v>1.872E-3</v>
      </c>
      <c r="G47" s="83">
        <v>2.5230000000000001E-3</v>
      </c>
    </row>
    <row r="48" spans="1:7" x14ac:dyDescent="0.25">
      <c r="A48" s="82" t="s">
        <v>630</v>
      </c>
      <c r="B48" s="83">
        <v>0</v>
      </c>
      <c r="C48" s="83">
        <v>0</v>
      </c>
      <c r="D48" s="83">
        <v>0</v>
      </c>
      <c r="E48" s="83">
        <v>0</v>
      </c>
      <c r="F48" s="83">
        <v>0</v>
      </c>
      <c r="G48" s="83">
        <v>4.4700000000000002E-4</v>
      </c>
    </row>
    <row r="49" spans="1:7" x14ac:dyDescent="0.25">
      <c r="A49" s="82" t="s">
        <v>606</v>
      </c>
      <c r="B49" s="83">
        <v>1.4571E-5</v>
      </c>
      <c r="C49" s="83">
        <v>1.91727E-5</v>
      </c>
      <c r="D49" s="83">
        <v>2.1888699999999999E-5</v>
      </c>
      <c r="E49" s="83">
        <v>1.8549599999999999E-5</v>
      </c>
      <c r="F49" s="83">
        <v>7.0407000000000002E-6</v>
      </c>
      <c r="G49" s="83">
        <v>6.1380000000000004E-6</v>
      </c>
    </row>
    <row r="50" spans="1:7" x14ac:dyDescent="0.25">
      <c r="A50" s="82" t="s">
        <v>633</v>
      </c>
      <c r="B50" s="83">
        <v>0</v>
      </c>
      <c r="C50" s="83">
        <v>0</v>
      </c>
      <c r="D50" s="83">
        <v>0</v>
      </c>
      <c r="E50" s="83">
        <v>0</v>
      </c>
      <c r="F50" s="83">
        <v>0</v>
      </c>
      <c r="G50" s="83">
        <v>2.6799999999999998E-8</v>
      </c>
    </row>
    <row r="51" spans="1:7" x14ac:dyDescent="0.25">
      <c r="A51" s="82" t="s">
        <v>631</v>
      </c>
      <c r="B51" s="83">
        <v>7.2119999999999997E-7</v>
      </c>
      <c r="C51" s="83">
        <v>6.8260000000000004E-7</v>
      </c>
      <c r="D51" s="83">
        <v>0</v>
      </c>
      <c r="E51" s="83">
        <v>0</v>
      </c>
      <c r="F51" s="83">
        <v>0</v>
      </c>
      <c r="G51" s="83">
        <v>0</v>
      </c>
    </row>
    <row r="52" spans="1:7" x14ac:dyDescent="0.25">
      <c r="A52" s="82" t="s">
        <v>645</v>
      </c>
      <c r="B52" s="83">
        <v>0</v>
      </c>
      <c r="C52" s="83">
        <v>0</v>
      </c>
      <c r="D52" s="83">
        <v>0</v>
      </c>
      <c r="E52" s="83">
        <v>0</v>
      </c>
      <c r="F52" s="83">
        <v>9.8919999999999999E-7</v>
      </c>
      <c r="G52" s="83">
        <v>0</v>
      </c>
    </row>
    <row r="53" spans="1:7" x14ac:dyDescent="0.25">
      <c r="A53" s="82" t="s">
        <v>618</v>
      </c>
      <c r="B53" s="83">
        <v>0</v>
      </c>
      <c r="C53" s="83">
        <v>0</v>
      </c>
      <c r="D53" s="83">
        <v>0</v>
      </c>
      <c r="E53" s="83">
        <v>0</v>
      </c>
      <c r="F53" s="83">
        <v>0</v>
      </c>
      <c r="G53" s="83">
        <v>0</v>
      </c>
    </row>
    <row r="54" spans="1:7" x14ac:dyDescent="0.25">
      <c r="A54" s="82" t="s">
        <v>646</v>
      </c>
      <c r="B54" s="83">
        <v>0</v>
      </c>
      <c r="C54" s="83">
        <v>0</v>
      </c>
      <c r="D54" s="83">
        <v>0</v>
      </c>
      <c r="E54" s="83">
        <v>0</v>
      </c>
      <c r="F54" s="83">
        <v>0</v>
      </c>
      <c r="G54" s="83">
        <v>0</v>
      </c>
    </row>
    <row r="55" spans="1:7" x14ac:dyDescent="0.25"/>
    <row r="56" spans="1:7" x14ac:dyDescent="0.25"/>
    <row r="58" spans="1:7" x14ac:dyDescent="0.25"/>
    <row r="59" spans="1:7" x14ac:dyDescent="0.25"/>
    <row r="62" spans="1:7" x14ac:dyDescent="0.25"/>
    <row r="63" spans="1:7" x14ac:dyDescent="0.25"/>
    <row r="64" spans="1:7" x14ac:dyDescent="0.25"/>
  </sheetData>
  <autoFilter ref="A28:G54" xr:uid="{8B7FAFE3-12FE-4DF6-82B0-F80446766300}"/>
  <sortState xmlns:xlrd2="http://schemas.microsoft.com/office/spreadsheetml/2017/richdata2" ref="A29:G54">
    <sortCondition descending="1" ref="G29:G54"/>
  </sortState>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16b50fd-63c5-431b-bb1c-d7548b13c7ee" xsi:nil="true"/>
    <lcf76f155ced4ddcb4097134ff3c332f xmlns="c1621478-c5d0-40fd-a1ea-f6007daf948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33795D535F0845BB22821D99370179" ma:contentTypeVersion="14" ma:contentTypeDescription="Create a new document." ma:contentTypeScope="" ma:versionID="bc934adad8974e61d3e6de522520dffd">
  <xsd:schema xmlns:xsd="http://www.w3.org/2001/XMLSchema" xmlns:xs="http://www.w3.org/2001/XMLSchema" xmlns:p="http://schemas.microsoft.com/office/2006/metadata/properties" xmlns:ns2="c1621478-c5d0-40fd-a1ea-f6007daf948a" xmlns:ns3="d16b50fd-63c5-431b-bb1c-d7548b13c7ee" targetNamespace="http://schemas.microsoft.com/office/2006/metadata/properties" ma:root="true" ma:fieldsID="ceba5978eb03862041bcd4b0557fcae3" ns2:_="" ns3:_="">
    <xsd:import namespace="c1621478-c5d0-40fd-a1ea-f6007daf948a"/>
    <xsd:import namespace="d16b50fd-63c5-431b-bb1c-d7548b13c7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21478-c5d0-40fd-a1ea-f6007daf94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4d3d859-54ef-4f3f-a994-f7285a3871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6b50fd-63c5-431b-bb1c-d7548b13c7e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fb5ade1-78d6-45c6-a787-7f5ecefbaa1e}" ma:internalName="TaxCatchAll" ma:showField="CatchAllData" ma:web="d16b50fd-63c5-431b-bb1c-d7548b13c7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B50ED5-8496-4C83-97FD-9824F11E0C5B}">
  <ds:schemaRefs>
    <ds:schemaRef ds:uri="http://purl.org/dc/dcmitype/"/>
    <ds:schemaRef ds:uri="http://schemas.microsoft.com/office/2006/documentManagement/types"/>
    <ds:schemaRef ds:uri="http://www.w3.org/XML/1998/namespace"/>
    <ds:schemaRef ds:uri="http://schemas.microsoft.com/office/infopath/2007/PartnerControls"/>
    <ds:schemaRef ds:uri="21af5f94-6abe-4e28-a2e3-deaa2495c388"/>
    <ds:schemaRef ds:uri="http://purl.org/dc/terms/"/>
    <ds:schemaRef ds:uri="http://schemas.openxmlformats.org/package/2006/metadata/core-properties"/>
    <ds:schemaRef ds:uri="41064c67-4401-4087-b381-773748bf86a0"/>
    <ds:schemaRef ds:uri="http://schemas.microsoft.com/office/2006/metadata/properties"/>
    <ds:schemaRef ds:uri="http://purl.org/dc/elements/1.1/"/>
    <ds:schemaRef ds:uri="d16b50fd-63c5-431b-bb1c-d7548b13c7ee"/>
    <ds:schemaRef ds:uri="c1621478-c5d0-40fd-a1ea-f6007daf948a"/>
  </ds:schemaRefs>
</ds:datastoreItem>
</file>

<file path=customXml/itemProps2.xml><?xml version="1.0" encoding="utf-8"?>
<ds:datastoreItem xmlns:ds="http://schemas.openxmlformats.org/officeDocument/2006/customXml" ds:itemID="{B1CCE095-7253-4780-AE63-6E58DA315797}">
  <ds:schemaRefs>
    <ds:schemaRef ds:uri="http://schemas.microsoft.com/sharepoint/v3/contenttype/forms"/>
  </ds:schemaRefs>
</ds:datastoreItem>
</file>

<file path=customXml/itemProps3.xml><?xml version="1.0" encoding="utf-8"?>
<ds:datastoreItem xmlns:ds="http://schemas.openxmlformats.org/officeDocument/2006/customXml" ds:itemID="{12CBA22E-CB3E-46A7-B605-626D6A450C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621478-c5d0-40fd-a1ea-f6007daf948a"/>
    <ds:schemaRef ds:uri="d16b50fd-63c5-431b-bb1c-d7548b13c7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HL_charts_reports</vt:lpstr>
      <vt:lpstr>Cost overview by CompanyDept</vt:lpstr>
      <vt:lpstr>PivotT_Comp-Dep-App</vt:lpstr>
      <vt:lpstr>SharedCosts_breakdowns</vt:lpstr>
      <vt:lpstr>Raw_export</vt:lpstr>
      <vt:lpstr>Mapping Table</vt:lpstr>
      <vt:lpstr>CostByService-DataPlatform</vt:lpstr>
      <vt:lpstr>CostByService-DP-IOE</vt:lpstr>
      <vt:lpstr>CostByService-DataIngestion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Lauris Karpovs</dc:creator>
  <cp:lastModifiedBy>Lauris Karpovs</cp:lastModifiedBy>
  <dcterms:created xsi:type="dcterms:W3CDTF">2022-05-16T12:57:37Z</dcterms:created>
  <dcterms:modified xsi:type="dcterms:W3CDTF">2023-02-24T16:07:38Z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0x010100BF3FB09DC523024092782BB402F88469</vt:lpwstr>
  </property>
  <property fmtid="{D5CDD505-2E9C-101B-9397-08002B2CF9AE}" pid="3" name="MediaServiceImageTags">
    <vt:lpwstr/>
  </property>
</Properties>
</file>