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6" i="1"/>
  <c r="I56"/>
  <c r="H47"/>
  <c r="H56"/>
  <c r="F58"/>
  <c r="F49"/>
  <c r="F50"/>
  <c r="F31"/>
  <c r="F21"/>
  <c r="F20"/>
  <c r="F19"/>
  <c r="F18"/>
  <c r="F17"/>
  <c r="F16"/>
  <c r="F15"/>
  <c r="F14"/>
  <c r="F13"/>
  <c r="F12"/>
  <c r="F29"/>
  <c r="F25"/>
  <c r="F47"/>
  <c r="F44"/>
  <c r="H25"/>
  <c r="F39"/>
</calcChain>
</file>

<file path=xl/sharedStrings.xml><?xml version="1.0" encoding="utf-8"?>
<sst xmlns="http://schemas.openxmlformats.org/spreadsheetml/2006/main" count="49" uniqueCount="45">
  <si>
    <t>7C00</t>
    <phoneticPr fontId="1"/>
  </si>
  <si>
    <t>0600</t>
    <phoneticPr fontId="1"/>
  </si>
  <si>
    <t>7C1B</t>
    <phoneticPr fontId="1"/>
  </si>
  <si>
    <t>061B</t>
    <phoneticPr fontId="1"/>
  </si>
  <si>
    <t>7C03</t>
    <phoneticPr fontId="1"/>
  </si>
  <si>
    <t>DPB,Disk Parameter Block</t>
    <phoneticPr fontId="1"/>
  </si>
  <si>
    <t>PT,Partition table</t>
    <phoneticPr fontId="1"/>
  </si>
  <si>
    <t>FAT,File Allocation Table</t>
    <phoneticPr fontId="1"/>
  </si>
  <si>
    <t>0800</t>
    <phoneticPr fontId="1"/>
  </si>
  <si>
    <t>(FAT12/FAT16 only)</t>
    <phoneticPr fontId="1"/>
  </si>
  <si>
    <t>BIOS,Basic Input/Output System①</t>
    <phoneticPr fontId="1"/>
  </si>
  <si>
    <t>MBR,Master boot record②</t>
    <phoneticPr fontId="1"/>
  </si>
  <si>
    <t>③</t>
    <phoneticPr fontId="1"/>
  </si>
  <si>
    <t>MBR,Master boot record④</t>
    <phoneticPr fontId="1"/>
  </si>
  <si>
    <t>VBR,Volume boot record⑤</t>
    <phoneticPr fontId="1"/>
  </si>
  <si>
    <t>Root Directory⑥</t>
    <phoneticPr fontId="1"/>
  </si>
  <si>
    <t>060F</t>
    <phoneticPr fontId="1"/>
  </si>
  <si>
    <t>ROOT扇区NOLWORD</t>
    <phoneticPr fontId="1"/>
  </si>
  <si>
    <t>ROOT扇区NOHWORD</t>
    <phoneticPr fontId="1"/>
  </si>
  <si>
    <t>060E</t>
    <phoneticPr fontId="1"/>
  </si>
  <si>
    <t>060D</t>
    <phoneticPr fontId="1"/>
  </si>
  <si>
    <t>060C</t>
    <phoneticPr fontId="1"/>
  </si>
  <si>
    <t>060B</t>
    <phoneticPr fontId="1"/>
  </si>
  <si>
    <t>FILE扇区NOL</t>
  </si>
  <si>
    <t>FILE扇区NOH</t>
  </si>
  <si>
    <t>0500</t>
    <phoneticPr fontId="1"/>
  </si>
  <si>
    <t>BPB,BIOS Parameter Block</t>
    <phoneticPr fontId="1"/>
  </si>
  <si>
    <t>⑥</t>
    <phoneticPr fontId="1"/>
  </si>
  <si>
    <t>④</t>
    <phoneticPr fontId="1"/>
  </si>
  <si>
    <t>①</t>
    <phoneticPr fontId="1"/>
  </si>
  <si>
    <t>②</t>
    <phoneticPr fontId="1"/>
  </si>
  <si>
    <t>③</t>
    <phoneticPr fontId="1"/>
  </si>
  <si>
    <t>⑤</t>
    <phoneticPr fontId="1"/>
  </si>
  <si>
    <t>DUBENJU.SYS⑦</t>
    <phoneticPr fontId="1"/>
  </si>
  <si>
    <t>⑦</t>
    <phoneticPr fontId="1"/>
  </si>
  <si>
    <t>bootpack</t>
    <phoneticPr fontId="1"/>
  </si>
  <si>
    <t>280000</t>
    <phoneticPr fontId="1"/>
  </si>
  <si>
    <t>100000</t>
    <phoneticPr fontId="1"/>
  </si>
  <si>
    <t>FAT</t>
    <phoneticPr fontId="1"/>
  </si>
  <si>
    <t>bootpack</t>
    <phoneticPr fontId="1"/>
  </si>
  <si>
    <t>FAT扇区NOL</t>
    <phoneticPr fontId="1"/>
  </si>
  <si>
    <t>FAT扇区NOH</t>
    <phoneticPr fontId="1"/>
  </si>
  <si>
    <t>100200</t>
    <phoneticPr fontId="1"/>
  </si>
  <si>
    <t>15077</t>
    <phoneticPr fontId="1"/>
  </si>
  <si>
    <t>7F00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</si>
</sst>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0" fontId="0" fillId="2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4" borderId="2" xfId="0" applyNumberFormat="1" applyFill="1" applyBorder="1">
      <alignment vertical="center"/>
    </xf>
    <xf numFmtId="0" fontId="0" fillId="4" borderId="3" xfId="0" applyNumberFormat="1" applyFill="1" applyBorder="1">
      <alignment vertical="center"/>
    </xf>
    <xf numFmtId="0" fontId="0" fillId="5" borderId="1" xfId="0" applyNumberFormat="1" applyFill="1" applyBorder="1">
      <alignment vertical="center"/>
    </xf>
    <xf numFmtId="49" fontId="0" fillId="5" borderId="2" xfId="0" applyNumberFormat="1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0" fontId="0" fillId="5" borderId="2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12</xdr:col>
      <xdr:colOff>676275</xdr:colOff>
      <xdr:row>13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1225" y="1200150"/>
          <a:ext cx="4105275" cy="3429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</xdr:row>
      <xdr:rowOff>19050</xdr:rowOff>
    </xdr:from>
    <xdr:to>
      <xdr:col>12</xdr:col>
      <xdr:colOff>666750</xdr:colOff>
      <xdr:row>21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91225" y="2590800"/>
          <a:ext cx="4095750" cy="323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J60"/>
  <sheetViews>
    <sheetView tabSelected="1" topLeftCell="A37" workbookViewId="0">
      <selection activeCell="I38" sqref="I38"/>
    </sheetView>
  </sheetViews>
  <sheetFormatPr defaultRowHeight="13.5"/>
  <cols>
    <col min="1" max="3" width="9" style="1"/>
    <col min="4" max="4" width="32.125" style="1" bestFit="1" customWidth="1"/>
    <col min="5" max="5" width="3.375" style="1" bestFit="1" customWidth="1"/>
    <col min="6" max="16384" width="9" style="1"/>
  </cols>
  <sheetData>
    <row r="2" spans="4:8">
      <c r="D2" s="16"/>
      <c r="E2" s="16"/>
      <c r="F2" s="16" t="s">
        <v>25</v>
      </c>
    </row>
    <row r="3" spans="4:8">
      <c r="D3" s="14"/>
      <c r="E3" s="14"/>
      <c r="F3" s="14"/>
    </row>
    <row r="4" spans="4:8">
      <c r="D4" s="14"/>
      <c r="E4" s="14"/>
      <c r="F4" s="14"/>
    </row>
    <row r="5" spans="4:8">
      <c r="D5" s="6"/>
      <c r="E5" s="6"/>
      <c r="F5" s="6"/>
    </row>
    <row r="6" spans="4:8">
      <c r="D6" s="3" t="s">
        <v>5</v>
      </c>
      <c r="E6" s="3"/>
      <c r="F6" s="3" t="s">
        <v>1</v>
      </c>
      <c r="H6" s="1" t="s">
        <v>1</v>
      </c>
    </row>
    <row r="7" spans="4:8">
      <c r="D7" s="4"/>
      <c r="E7" s="4"/>
      <c r="F7" s="4" t="s">
        <v>22</v>
      </c>
    </row>
    <row r="8" spans="4:8">
      <c r="D8" s="4" t="s">
        <v>40</v>
      </c>
      <c r="E8" s="4"/>
      <c r="F8" s="4" t="s">
        <v>21</v>
      </c>
    </row>
    <row r="9" spans="4:8">
      <c r="D9" s="4"/>
      <c r="E9" s="4"/>
      <c r="F9" s="4" t="s">
        <v>20</v>
      </c>
    </row>
    <row r="10" spans="4:8">
      <c r="D10" s="4" t="s">
        <v>41</v>
      </c>
      <c r="E10" s="4"/>
      <c r="F10" s="4" t="s">
        <v>19</v>
      </c>
    </row>
    <row r="11" spans="4:8">
      <c r="D11" s="4"/>
      <c r="E11" s="4"/>
      <c r="F11" s="4" t="s">
        <v>16</v>
      </c>
    </row>
    <row r="12" spans="4:8">
      <c r="D12" s="5"/>
      <c r="E12" s="5"/>
      <c r="F12" s="5" t="str">
        <f t="shared" ref="F12:F21" si="0">DEC2HEX(HEX2DEC(F11)+1,4)</f>
        <v>0610</v>
      </c>
    </row>
    <row r="13" spans="4:8">
      <c r="D13" s="5"/>
      <c r="E13" s="5"/>
      <c r="F13" s="5" t="str">
        <f t="shared" si="0"/>
        <v>0611</v>
      </c>
    </row>
    <row r="14" spans="4:8">
      <c r="D14" s="5" t="s">
        <v>17</v>
      </c>
      <c r="E14" s="5"/>
      <c r="F14" s="5" t="str">
        <f t="shared" si="0"/>
        <v>0612</v>
      </c>
    </row>
    <row r="15" spans="4:8">
      <c r="D15" s="5"/>
      <c r="E15" s="5"/>
      <c r="F15" s="5" t="str">
        <f t="shared" si="0"/>
        <v>0613</v>
      </c>
    </row>
    <row r="16" spans="4:8">
      <c r="D16" s="5" t="s">
        <v>18</v>
      </c>
      <c r="E16" s="5"/>
      <c r="F16" s="5" t="str">
        <f t="shared" si="0"/>
        <v>0614</v>
      </c>
    </row>
    <row r="17" spans="4:8">
      <c r="D17" s="5"/>
      <c r="E17" s="5"/>
      <c r="F17" s="5" t="str">
        <f t="shared" si="0"/>
        <v>0615</v>
      </c>
    </row>
    <row r="18" spans="4:8">
      <c r="D18" s="5" t="s">
        <v>23</v>
      </c>
      <c r="E18" s="5"/>
      <c r="F18" s="5" t="str">
        <f t="shared" si="0"/>
        <v>0616</v>
      </c>
    </row>
    <row r="19" spans="4:8">
      <c r="D19" s="5"/>
      <c r="E19" s="5"/>
      <c r="F19" s="5" t="str">
        <f t="shared" si="0"/>
        <v>0617</v>
      </c>
    </row>
    <row r="20" spans="4:8">
      <c r="D20" s="5" t="s">
        <v>24</v>
      </c>
      <c r="E20" s="5"/>
      <c r="F20" s="5" t="str">
        <f t="shared" si="0"/>
        <v>0618</v>
      </c>
    </row>
    <row r="21" spans="4:8">
      <c r="D21" s="5"/>
      <c r="E21" s="5"/>
      <c r="F21" s="5" t="str">
        <f t="shared" si="0"/>
        <v>0619</v>
      </c>
    </row>
    <row r="22" spans="4:8">
      <c r="D22" s="4"/>
      <c r="E22" s="4"/>
      <c r="F22" s="4"/>
    </row>
    <row r="23" spans="4:8">
      <c r="D23" s="4" t="s">
        <v>13</v>
      </c>
      <c r="E23" s="4" t="s">
        <v>28</v>
      </c>
      <c r="F23" s="4" t="s">
        <v>3</v>
      </c>
      <c r="H23" s="1" t="s">
        <v>3</v>
      </c>
    </row>
    <row r="24" spans="4:8">
      <c r="D24" s="6"/>
      <c r="E24" s="6"/>
      <c r="F24" s="6"/>
    </row>
    <row r="25" spans="4:8">
      <c r="D25" s="7" t="s">
        <v>6</v>
      </c>
      <c r="E25" s="7"/>
      <c r="F25" s="7" t="str">
        <f>DEC2HEX(HEX2DEC(F6)+HEX2DEC("1BE"),4)</f>
        <v>07BE</v>
      </c>
      <c r="H25" s="2" t="str">
        <f>DEC2HEX(HEX2DEC(H6)+HEX2DEC("1BE"),4)</f>
        <v>07BE</v>
      </c>
    </row>
    <row r="26" spans="4:8">
      <c r="D26" s="6"/>
      <c r="E26" s="6"/>
      <c r="F26" s="6"/>
    </row>
    <row r="27" spans="4:8">
      <c r="D27" s="8" t="s">
        <v>15</v>
      </c>
      <c r="E27" s="8" t="s">
        <v>27</v>
      </c>
      <c r="F27" s="8" t="s">
        <v>8</v>
      </c>
    </row>
    <row r="28" spans="4:8">
      <c r="D28" s="9" t="s">
        <v>9</v>
      </c>
      <c r="E28" s="9"/>
      <c r="F28" s="9"/>
    </row>
    <row r="29" spans="4:8">
      <c r="D29" s="13"/>
      <c r="E29" s="13"/>
      <c r="F29" s="13" t="str">
        <f>DEC2HEX(HEX2DEC(F27)+32*512)</f>
        <v>4800</v>
      </c>
    </row>
    <row r="30" spans="4:8">
      <c r="D30" s="14"/>
      <c r="E30" s="14"/>
      <c r="F30" s="14"/>
    </row>
    <row r="31" spans="4:8">
      <c r="D31" s="14"/>
      <c r="E31" s="14"/>
      <c r="F31" s="17" t="str">
        <f>DEC2HEX(HEX2DEC(F29)+40*512)</f>
        <v>9800</v>
      </c>
    </row>
    <row r="32" spans="4:8">
      <c r="D32" s="14"/>
      <c r="E32" s="14"/>
      <c r="F32" s="14"/>
    </row>
    <row r="33" spans="4:8">
      <c r="D33" s="14"/>
      <c r="E33" s="14"/>
      <c r="F33" s="14"/>
    </row>
    <row r="34" spans="4:8">
      <c r="D34" s="14" t="s">
        <v>10</v>
      </c>
      <c r="E34" s="14" t="s">
        <v>29</v>
      </c>
      <c r="F34" s="14"/>
    </row>
    <row r="35" spans="4:8">
      <c r="D35" s="15"/>
      <c r="E35" s="15"/>
      <c r="F35" s="15"/>
    </row>
    <row r="36" spans="4:8">
      <c r="D36" s="10" t="s">
        <v>11</v>
      </c>
      <c r="E36" s="10" t="s">
        <v>30</v>
      </c>
      <c r="F36" s="10" t="s">
        <v>0</v>
      </c>
    </row>
    <row r="37" spans="4:8">
      <c r="D37" s="11" t="s">
        <v>12</v>
      </c>
      <c r="E37" s="11" t="s">
        <v>31</v>
      </c>
      <c r="F37" s="11" t="s">
        <v>2</v>
      </c>
    </row>
    <row r="38" spans="4:8">
      <c r="D38" s="11"/>
      <c r="E38" s="11"/>
      <c r="F38" s="11"/>
    </row>
    <row r="39" spans="4:8">
      <c r="D39" s="12" t="s">
        <v>6</v>
      </c>
      <c r="E39" s="12"/>
      <c r="F39" s="12" t="str">
        <f>DEC2HEX(HEX2DEC(F36)+HEX2DEC("1BE"),4)</f>
        <v>7DBE</v>
      </c>
    </row>
    <row r="40" spans="4:8">
      <c r="D40" s="1" t="s">
        <v>7</v>
      </c>
    </row>
    <row r="41" spans="4:8">
      <c r="D41" s="3" t="s">
        <v>14</v>
      </c>
      <c r="E41" s="3" t="s">
        <v>32</v>
      </c>
      <c r="F41" s="3" t="s">
        <v>0</v>
      </c>
    </row>
    <row r="42" spans="4:8">
      <c r="D42" s="4" t="s">
        <v>26</v>
      </c>
      <c r="E42" s="4"/>
      <c r="F42" s="4" t="s">
        <v>4</v>
      </c>
    </row>
    <row r="43" spans="4:8">
      <c r="D43" s="6"/>
      <c r="E43" s="6"/>
      <c r="F43" s="6"/>
    </row>
    <row r="44" spans="4:8">
      <c r="D44" s="13"/>
      <c r="E44" s="13"/>
      <c r="F44" s="13" t="str">
        <f>DEC2HEX(HEX2DEC(F41)+512,4)</f>
        <v>7E00</v>
      </c>
    </row>
    <row r="45" spans="4:8">
      <c r="D45" s="14"/>
      <c r="E45" s="14"/>
      <c r="F45" s="14"/>
    </row>
    <row r="46" spans="4:8">
      <c r="D46" s="15"/>
      <c r="E46" s="15"/>
      <c r="F46" s="15"/>
    </row>
    <row r="47" spans="4:8">
      <c r="D47" s="7" t="s">
        <v>33</v>
      </c>
      <c r="E47" s="7" t="s">
        <v>34</v>
      </c>
      <c r="F47" s="7" t="str">
        <f>DEC2HEX(HEX2DEC(F44)+256,4)</f>
        <v>7F00</v>
      </c>
      <c r="G47" s="1" t="s">
        <v>44</v>
      </c>
      <c r="H47" s="2">
        <f>HEX2DEC(G47)</f>
        <v>32512</v>
      </c>
    </row>
    <row r="48" spans="4:8">
      <c r="D48" s="4"/>
      <c r="E48" s="4"/>
      <c r="F48" s="4"/>
    </row>
    <row r="49" spans="4:10">
      <c r="D49" s="4"/>
      <c r="E49" s="4"/>
      <c r="F49" s="5" t="str">
        <f>DEC2HEX(HEX2DEC(F47)+215931)</f>
        <v>3CA7B</v>
      </c>
    </row>
    <row r="50" spans="4:10">
      <c r="D50" s="4" t="s">
        <v>35</v>
      </c>
      <c r="E50" s="4"/>
      <c r="F50" s="5" t="str">
        <f>DEC2HEX(HEX2DEC(F47)+HEX2DEC("FF")*512)</f>
        <v>27D00</v>
      </c>
      <c r="H50" s="2"/>
    </row>
    <row r="51" spans="4:10">
      <c r="D51" s="4"/>
      <c r="E51" s="4"/>
      <c r="F51" s="4"/>
    </row>
    <row r="52" spans="4:10">
      <c r="D52" s="4"/>
      <c r="E52" s="4"/>
      <c r="F52" s="4"/>
    </row>
    <row r="53" spans="4:10">
      <c r="D53" s="4"/>
      <c r="E53" s="4"/>
      <c r="F53" s="4"/>
    </row>
    <row r="54" spans="4:10">
      <c r="D54" s="6"/>
      <c r="E54" s="6"/>
      <c r="F54" s="6"/>
    </row>
    <row r="55" spans="4:10">
      <c r="D55" s="3"/>
      <c r="E55" s="3"/>
      <c r="F55" s="3" t="s">
        <v>37</v>
      </c>
    </row>
    <row r="56" spans="4:10">
      <c r="D56" s="4" t="s">
        <v>38</v>
      </c>
      <c r="E56" s="4"/>
      <c r="F56" s="4" t="s">
        <v>42</v>
      </c>
      <c r="G56" s="1" t="s">
        <v>43</v>
      </c>
      <c r="H56" s="2">
        <f>HEX2DEC(G56)</f>
        <v>86135</v>
      </c>
      <c r="I56" s="2">
        <f>H56-H47+1</f>
        <v>53624</v>
      </c>
      <c r="J56" s="2" t="str">
        <f>DEC2HEX(I56)</f>
        <v>D178</v>
      </c>
    </row>
    <row r="57" spans="4:10">
      <c r="D57" s="4"/>
      <c r="E57" s="4"/>
      <c r="F57" s="4"/>
    </row>
    <row r="58" spans="4:10">
      <c r="D58" s="4"/>
      <c r="E58" s="4"/>
      <c r="F58" s="5" t="str">
        <f>DEC2HEX(HEX2DEC(F56)+40*512)</f>
        <v>105200</v>
      </c>
    </row>
    <row r="59" spans="4:10">
      <c r="D59" s="6"/>
      <c r="E59" s="6"/>
      <c r="F59" s="6"/>
    </row>
    <row r="60" spans="4:10">
      <c r="D60" s="6" t="s">
        <v>39</v>
      </c>
      <c r="E60" s="6"/>
      <c r="F60" s="6" t="s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2016-12-17T20:59:28Z</dcterms:created>
  <dcterms:modified xsi:type="dcterms:W3CDTF">2016-12-20T13:23:45Z</dcterms:modified>
</cp:coreProperties>
</file>