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0340" windowHeight="9450" activeTab="6"/>
  </bookViews>
  <sheets>
    <sheet name="asmcode" sheetId="4" r:id="rId1"/>
    <sheet name="index" sheetId="1" r:id="rId2"/>
    <sheet name="asm" sheetId="2" r:id="rId3"/>
    <sheet name="mcode" sheetId="3" r:id="rId4"/>
    <sheet name="memory" sheetId="5" r:id="rId5"/>
    <sheet name="Sheet2" sheetId="7" r:id="rId6"/>
    <sheet name="汇编指令" sheetId="8" r:id="rId7"/>
    <sheet name="Sheet1" sheetId="6" r:id="rId8"/>
  </sheets>
  <definedNames>
    <definedName name="_xlnm._FilterDatabase" localSheetId="2" hidden="1">asm!$A$1:$E$1</definedName>
    <definedName name="_xlnm._FilterDatabase" localSheetId="0" hidden="1">asmcode!$A$1:$M$133</definedName>
    <definedName name="_xlnm._FilterDatabase" localSheetId="6" hidden="1">汇编指令!$A$1:$F$99</definedName>
  </definedNames>
  <calcPr calcId="125725"/>
</workbook>
</file>

<file path=xl/calcChain.xml><?xml version="1.0" encoding="utf-8"?>
<calcChain xmlns="http://schemas.openxmlformats.org/spreadsheetml/2006/main">
  <c r="M103" i="4"/>
  <c r="B4" i="5"/>
  <c r="B16"/>
  <c r="A14"/>
  <c r="B14"/>
  <c r="B17"/>
  <c r="D23"/>
  <c r="B22"/>
  <c r="A18"/>
  <c r="B18"/>
  <c r="L16" i="4"/>
  <c r="C20" i="5"/>
  <c r="C23"/>
  <c r="B25"/>
  <c r="B24"/>
  <c r="B23"/>
  <c r="B21"/>
  <c r="B20"/>
  <c r="B15"/>
  <c r="B12"/>
  <c r="K15" i="4"/>
  <c r="J139"/>
  <c r="J138"/>
  <c r="J137"/>
  <c r="F133"/>
  <c r="H133" s="1"/>
  <c r="F132"/>
  <c r="H132" s="1"/>
  <c r="F131"/>
  <c r="H131" s="1"/>
  <c r="F130"/>
  <c r="H130" s="1"/>
  <c r="F129"/>
  <c r="H129" s="1"/>
  <c r="F128"/>
  <c r="H128" s="1"/>
  <c r="F127"/>
  <c r="H127" s="1"/>
  <c r="F126"/>
  <c r="H126" s="1"/>
  <c r="F125"/>
  <c r="H125" s="1"/>
  <c r="F124"/>
  <c r="H124" s="1"/>
  <c r="F123"/>
  <c r="H123" s="1"/>
  <c r="F122"/>
  <c r="H122" s="1"/>
  <c r="F121"/>
  <c r="H121" s="1"/>
  <c r="F120"/>
  <c r="H120" s="1"/>
  <c r="F119"/>
  <c r="H119" s="1"/>
  <c r="F118"/>
  <c r="H118" s="1"/>
  <c r="F117"/>
  <c r="H117" s="1"/>
  <c r="F116"/>
  <c r="H116" s="1"/>
  <c r="F115"/>
  <c r="H115" s="1"/>
  <c r="F114"/>
  <c r="H114" s="1"/>
  <c r="F113"/>
  <c r="H113" s="1"/>
  <c r="F112"/>
  <c r="H112" s="1"/>
  <c r="F111"/>
  <c r="H111" s="1"/>
  <c r="F110"/>
  <c r="H110" s="1"/>
  <c r="F109"/>
  <c r="H109" s="1"/>
  <c r="F108"/>
  <c r="H108" s="1"/>
  <c r="F107"/>
  <c r="H107" s="1"/>
  <c r="F106"/>
  <c r="H106" s="1"/>
  <c r="F105"/>
  <c r="H105" s="1"/>
  <c r="F104"/>
  <c r="H104" s="1"/>
  <c r="F102"/>
  <c r="H102" s="1"/>
  <c r="F101"/>
  <c r="H101" s="1"/>
  <c r="F100"/>
  <c r="H100" s="1"/>
  <c r="F99"/>
  <c r="H99" s="1"/>
  <c r="F98"/>
  <c r="H98" s="1"/>
  <c r="F97"/>
  <c r="H97" s="1"/>
  <c r="F96"/>
  <c r="H96" s="1"/>
  <c r="F95"/>
  <c r="H95" s="1"/>
  <c r="F94"/>
  <c r="H94" s="1"/>
  <c r="F93"/>
  <c r="H93" s="1"/>
  <c r="F92"/>
  <c r="H92" s="1"/>
  <c r="F91"/>
  <c r="H91" s="1"/>
  <c r="F90"/>
  <c r="H90" s="1"/>
  <c r="F89"/>
  <c r="H89" s="1"/>
  <c r="F88"/>
  <c r="H88" s="1"/>
  <c r="F87"/>
  <c r="H87" s="1"/>
  <c r="F86"/>
  <c r="H86" s="1"/>
  <c r="F85"/>
  <c r="H85" s="1"/>
  <c r="F84"/>
  <c r="H84" s="1"/>
  <c r="F83"/>
  <c r="H83" s="1"/>
  <c r="F82"/>
  <c r="H82" s="1"/>
  <c r="F81"/>
  <c r="H81" s="1"/>
  <c r="F80"/>
  <c r="H80" s="1"/>
  <c r="F79"/>
  <c r="H79" s="1"/>
  <c r="F78"/>
  <c r="H78" s="1"/>
  <c r="F77"/>
  <c r="H77" s="1"/>
  <c r="F76"/>
  <c r="H76" s="1"/>
  <c r="F75"/>
  <c r="H75" s="1"/>
  <c r="F74"/>
  <c r="H74" s="1"/>
  <c r="F73"/>
  <c r="H73" s="1"/>
  <c r="F72"/>
  <c r="H72" s="1"/>
  <c r="F71"/>
  <c r="H71" s="1"/>
  <c r="F70"/>
  <c r="H70" s="1"/>
  <c r="F69"/>
  <c r="H69" s="1"/>
  <c r="F68"/>
  <c r="H68" s="1"/>
  <c r="F67"/>
  <c r="H67" s="1"/>
  <c r="F66"/>
  <c r="H66" s="1"/>
  <c r="F65"/>
  <c r="H65" s="1"/>
  <c r="F64"/>
  <c r="H64" s="1"/>
  <c r="F63"/>
  <c r="H63" s="1"/>
  <c r="F62"/>
  <c r="H62" s="1"/>
  <c r="F61"/>
  <c r="H61" s="1"/>
  <c r="F60"/>
  <c r="H60" s="1"/>
  <c r="F59"/>
  <c r="H59" s="1"/>
  <c r="F58"/>
  <c r="H58" s="1"/>
  <c r="F57"/>
  <c r="H57" s="1"/>
  <c r="F56"/>
  <c r="H56" s="1"/>
  <c r="F55"/>
  <c r="H55" s="1"/>
  <c r="F54"/>
  <c r="H54" s="1"/>
  <c r="F53"/>
  <c r="H53" s="1"/>
  <c r="F52"/>
  <c r="H52" s="1"/>
  <c r="F51"/>
  <c r="H51" s="1"/>
  <c r="F50"/>
  <c r="H50" s="1"/>
  <c r="F49"/>
  <c r="H49" s="1"/>
  <c r="F48"/>
  <c r="H48" s="1"/>
  <c r="F47"/>
  <c r="H47" s="1"/>
  <c r="F46"/>
  <c r="H46" s="1"/>
  <c r="F45"/>
  <c r="H45" s="1"/>
  <c r="F44"/>
  <c r="H44" s="1"/>
  <c r="F43"/>
  <c r="H43" s="1"/>
  <c r="F42"/>
  <c r="H42" s="1"/>
  <c r="F41"/>
  <c r="H41" s="1"/>
  <c r="F40"/>
  <c r="H40" s="1"/>
  <c r="F39"/>
  <c r="H39" s="1"/>
  <c r="F38"/>
  <c r="H38" s="1"/>
  <c r="F37"/>
  <c r="H37" s="1"/>
  <c r="F36"/>
  <c r="H36" s="1"/>
  <c r="F35"/>
  <c r="H35" s="1"/>
  <c r="F34"/>
  <c r="H34" s="1"/>
  <c r="F33"/>
  <c r="H33" s="1"/>
  <c r="F32"/>
  <c r="H32" s="1"/>
  <c r="F31"/>
  <c r="H31" s="1"/>
  <c r="F30"/>
  <c r="H30" s="1"/>
  <c r="F29"/>
  <c r="H29" s="1"/>
  <c r="F28"/>
  <c r="H28" s="1"/>
  <c r="F27"/>
  <c r="H27" s="1"/>
  <c r="F26"/>
  <c r="H26" s="1"/>
  <c r="F25"/>
  <c r="H25" s="1"/>
  <c r="F24"/>
  <c r="H24" s="1"/>
  <c r="F23"/>
  <c r="H23" s="1"/>
  <c r="F22"/>
  <c r="H22" s="1"/>
  <c r="F21"/>
  <c r="H21" s="1"/>
  <c r="F20"/>
  <c r="H20" s="1"/>
  <c r="F19"/>
  <c r="H19" s="1"/>
  <c r="F18"/>
  <c r="H18" s="1"/>
  <c r="F17"/>
  <c r="H17" s="1"/>
  <c r="F16"/>
  <c r="H16" s="1"/>
  <c r="F15"/>
  <c r="H15" s="1"/>
  <c r="F14"/>
  <c r="H14" s="1"/>
  <c r="F13"/>
  <c r="H13" s="1"/>
  <c r="F12"/>
  <c r="H12" s="1"/>
  <c r="F11"/>
  <c r="H11" s="1"/>
  <c r="F10"/>
  <c r="H10" s="1"/>
  <c r="F9"/>
  <c r="H9" s="1"/>
  <c r="F8"/>
  <c r="H8" s="1"/>
  <c r="F7"/>
  <c r="H7" s="1"/>
  <c r="F6"/>
  <c r="H6" s="1"/>
  <c r="F5"/>
  <c r="H5" s="1"/>
  <c r="F4"/>
  <c r="H4" s="1"/>
  <c r="F3"/>
  <c r="H3" s="1"/>
  <c r="F2"/>
  <c r="H2" s="1"/>
  <c r="C133"/>
  <c r="E133" s="1"/>
  <c r="C132"/>
  <c r="E132" s="1"/>
  <c r="C131"/>
  <c r="E131" s="1"/>
  <c r="C130"/>
  <c r="E130" s="1"/>
  <c r="C129"/>
  <c r="E129" s="1"/>
  <c r="C128"/>
  <c r="E128" s="1"/>
  <c r="C127"/>
  <c r="E127" s="1"/>
  <c r="C126"/>
  <c r="E126" s="1"/>
  <c r="C125"/>
  <c r="E125" s="1"/>
  <c r="C124"/>
  <c r="E124" s="1"/>
  <c r="C123"/>
  <c r="E123" s="1"/>
  <c r="C122"/>
  <c r="E122" s="1"/>
  <c r="C121"/>
  <c r="E121" s="1"/>
  <c r="C120"/>
  <c r="E120" s="1"/>
  <c r="C119"/>
  <c r="E119" s="1"/>
  <c r="C118"/>
  <c r="E118" s="1"/>
  <c r="C117"/>
  <c r="E117" s="1"/>
  <c r="C116"/>
  <c r="E116" s="1"/>
  <c r="C115"/>
  <c r="E115" s="1"/>
  <c r="C114"/>
  <c r="E114" s="1"/>
  <c r="C113"/>
  <c r="E113" s="1"/>
  <c r="C112"/>
  <c r="E112" s="1"/>
  <c r="C111"/>
  <c r="E111" s="1"/>
  <c r="C110"/>
  <c r="E110" s="1"/>
  <c r="C109"/>
  <c r="E109" s="1"/>
  <c r="C108"/>
  <c r="E108" s="1"/>
  <c r="C107"/>
  <c r="E107" s="1"/>
  <c r="C106"/>
  <c r="E106" s="1"/>
  <c r="C105"/>
  <c r="E105" s="1"/>
  <c r="C104"/>
  <c r="E104" s="1"/>
  <c r="C102"/>
  <c r="E102" s="1"/>
  <c r="C101"/>
  <c r="E101" s="1"/>
  <c r="C100"/>
  <c r="E100" s="1"/>
  <c r="C99"/>
  <c r="E99" s="1"/>
  <c r="C98"/>
  <c r="E98" s="1"/>
  <c r="C97"/>
  <c r="E97" s="1"/>
  <c r="C96"/>
  <c r="E96" s="1"/>
  <c r="C95"/>
  <c r="E95" s="1"/>
  <c r="C94"/>
  <c r="E94" s="1"/>
  <c r="C93"/>
  <c r="E93" s="1"/>
  <c r="C92"/>
  <c r="E92" s="1"/>
  <c r="C91"/>
  <c r="E91" s="1"/>
  <c r="C90"/>
  <c r="E90" s="1"/>
  <c r="C89"/>
  <c r="E89" s="1"/>
  <c r="C88"/>
  <c r="E88" s="1"/>
  <c r="C87"/>
  <c r="E87" s="1"/>
  <c r="C86"/>
  <c r="E86" s="1"/>
  <c r="C85"/>
  <c r="E85" s="1"/>
  <c r="C84"/>
  <c r="E84" s="1"/>
  <c r="C83"/>
  <c r="E83" s="1"/>
  <c r="C82"/>
  <c r="E82" s="1"/>
  <c r="C81"/>
  <c r="E81" s="1"/>
  <c r="C80"/>
  <c r="E80" s="1"/>
  <c r="C79"/>
  <c r="E79" s="1"/>
  <c r="C78"/>
  <c r="E78" s="1"/>
  <c r="C77"/>
  <c r="E77" s="1"/>
  <c r="C76"/>
  <c r="E76" s="1"/>
  <c r="C75"/>
  <c r="E75" s="1"/>
  <c r="C74"/>
  <c r="E74" s="1"/>
  <c r="C73"/>
  <c r="E73" s="1"/>
  <c r="C72"/>
  <c r="E72" s="1"/>
  <c r="C71"/>
  <c r="E71" s="1"/>
  <c r="C70"/>
  <c r="E70" s="1"/>
  <c r="C69"/>
  <c r="E69" s="1"/>
  <c r="C68"/>
  <c r="E68" s="1"/>
  <c r="C67"/>
  <c r="E67" s="1"/>
  <c r="C66"/>
  <c r="E66" s="1"/>
  <c r="C65"/>
  <c r="E65" s="1"/>
  <c r="C64"/>
  <c r="E64" s="1"/>
  <c r="C63"/>
  <c r="E63" s="1"/>
  <c r="C62"/>
  <c r="E62" s="1"/>
  <c r="C61"/>
  <c r="E61" s="1"/>
  <c r="C60"/>
  <c r="E60" s="1"/>
  <c r="C59"/>
  <c r="E59" s="1"/>
  <c r="C58"/>
  <c r="E58" s="1"/>
  <c r="C57"/>
  <c r="E57" s="1"/>
  <c r="C56"/>
  <c r="E56" s="1"/>
  <c r="C55"/>
  <c r="E55" s="1"/>
  <c r="C54"/>
  <c r="E54" s="1"/>
  <c r="C53"/>
  <c r="E53" s="1"/>
  <c r="C52"/>
  <c r="E52" s="1"/>
  <c r="C51"/>
  <c r="E51" s="1"/>
  <c r="C50"/>
  <c r="E50" s="1"/>
  <c r="C49"/>
  <c r="E49" s="1"/>
  <c r="C48"/>
  <c r="E48" s="1"/>
  <c r="C47"/>
  <c r="E47" s="1"/>
  <c r="C46"/>
  <c r="E46" s="1"/>
  <c r="C45"/>
  <c r="E45" s="1"/>
  <c r="C44"/>
  <c r="E44" s="1"/>
  <c r="C43"/>
  <c r="E43" s="1"/>
  <c r="C42"/>
  <c r="E42" s="1"/>
  <c r="C41"/>
  <c r="E41" s="1"/>
  <c r="C40"/>
  <c r="E40" s="1"/>
  <c r="C39"/>
  <c r="E39" s="1"/>
  <c r="C38"/>
  <c r="E38" s="1"/>
  <c r="C37"/>
  <c r="E37" s="1"/>
  <c r="C36"/>
  <c r="E36" s="1"/>
  <c r="C35"/>
  <c r="E35" s="1"/>
  <c r="C34"/>
  <c r="E34" s="1"/>
  <c r="C33"/>
  <c r="E33" s="1"/>
  <c r="C32"/>
  <c r="E32" s="1"/>
  <c r="C31"/>
  <c r="E31" s="1"/>
  <c r="C30"/>
  <c r="E30" s="1"/>
  <c r="C29"/>
  <c r="E29" s="1"/>
  <c r="C28"/>
  <c r="D28" s="1"/>
  <c r="C27"/>
  <c r="E27" s="1"/>
  <c r="C26"/>
  <c r="E26" s="1"/>
  <c r="C25"/>
  <c r="E25" s="1"/>
  <c r="C24"/>
  <c r="E24" s="1"/>
  <c r="C23"/>
  <c r="E23" s="1"/>
  <c r="C22"/>
  <c r="E22" s="1"/>
  <c r="C21"/>
  <c r="E21" s="1"/>
  <c r="C20"/>
  <c r="E20" s="1"/>
  <c r="C19"/>
  <c r="E19" s="1"/>
  <c r="C18"/>
  <c r="E18" s="1"/>
  <c r="C17"/>
  <c r="E17" s="1"/>
  <c r="C16"/>
  <c r="E16" s="1"/>
  <c r="C15"/>
  <c r="E15" s="1"/>
  <c r="C14"/>
  <c r="E14" s="1"/>
  <c r="C13"/>
  <c r="E13" s="1"/>
  <c r="C12"/>
  <c r="E12" s="1"/>
  <c r="C11"/>
  <c r="E11" s="1"/>
  <c r="C10"/>
  <c r="E10" s="1"/>
  <c r="C9"/>
  <c r="E9" s="1"/>
  <c r="C8"/>
  <c r="E8" s="1"/>
  <c r="C7"/>
  <c r="E7" s="1"/>
  <c r="C6"/>
  <c r="E6" s="1"/>
  <c r="C4"/>
  <c r="E4" s="1"/>
  <c r="C3"/>
  <c r="E3" s="1"/>
  <c r="C2"/>
  <c r="E2" s="1"/>
  <c r="C5"/>
  <c r="E5" s="1"/>
  <c r="C32" i="1"/>
  <c r="C31"/>
  <c r="C30"/>
  <c r="C29"/>
  <c r="C28"/>
  <c r="C27"/>
  <c r="C26"/>
  <c r="C25"/>
  <c r="C24"/>
  <c r="C23"/>
  <c r="C22"/>
  <c r="C21"/>
  <c r="C20"/>
  <c r="C19"/>
  <c r="C18"/>
  <c r="C17"/>
  <c r="C16"/>
  <c r="C15"/>
  <c r="C14"/>
  <c r="C13"/>
  <c r="C12"/>
  <c r="C11"/>
  <c r="C10"/>
  <c r="C9"/>
  <c r="C8"/>
  <c r="C7"/>
  <c r="C6"/>
  <c r="C5"/>
  <c r="C4"/>
  <c r="C3"/>
  <c r="C2"/>
  <c r="C1"/>
  <c r="B32"/>
  <c r="B31"/>
  <c r="B30"/>
  <c r="B29"/>
  <c r="B28"/>
  <c r="B27"/>
  <c r="B26"/>
  <c r="B25"/>
  <c r="B24"/>
  <c r="B23"/>
  <c r="B22"/>
  <c r="B21"/>
  <c r="B20"/>
  <c r="B19"/>
  <c r="B18"/>
  <c r="B17"/>
  <c r="B16"/>
  <c r="B15"/>
  <c r="B14"/>
  <c r="B13"/>
  <c r="B12"/>
  <c r="B11"/>
  <c r="B10"/>
  <c r="B9"/>
  <c r="B8"/>
  <c r="B7"/>
  <c r="B6"/>
  <c r="B5"/>
  <c r="B4"/>
  <c r="B3"/>
  <c r="B2"/>
  <c r="B1"/>
  <c r="F6" i="8" l="1"/>
  <c r="F56"/>
  <c r="F80"/>
  <c r="F81"/>
  <c r="F23"/>
  <c r="F26"/>
  <c r="F31"/>
  <c r="F43"/>
  <c r="F49"/>
  <c r="F82"/>
  <c r="F25"/>
  <c r="F28"/>
  <c r="F38"/>
  <c r="F46"/>
  <c r="F3"/>
  <c r="G3" s="1"/>
  <c r="F5"/>
  <c r="F8"/>
  <c r="F10"/>
  <c r="G10" s="1"/>
  <c r="F12"/>
  <c r="F14"/>
  <c r="F16"/>
  <c r="G16" s="1"/>
  <c r="F18"/>
  <c r="G18" s="1"/>
  <c r="F20"/>
  <c r="F22"/>
  <c r="G22" s="1"/>
  <c r="F27"/>
  <c r="F30"/>
  <c r="F33"/>
  <c r="G33" s="1"/>
  <c r="F35"/>
  <c r="F37"/>
  <c r="F40"/>
  <c r="F42"/>
  <c r="F45"/>
  <c r="F48"/>
  <c r="F51"/>
  <c r="F53"/>
  <c r="F55"/>
  <c r="F58"/>
  <c r="F60"/>
  <c r="F62"/>
  <c r="F64"/>
  <c r="F66"/>
  <c r="F68"/>
  <c r="G68" s="1"/>
  <c r="F70"/>
  <c r="F72"/>
  <c r="F74"/>
  <c r="F76"/>
  <c r="F78"/>
  <c r="F83"/>
  <c r="F85"/>
  <c r="F87"/>
  <c r="F89"/>
  <c r="F91"/>
  <c r="F93"/>
  <c r="G93" s="1"/>
  <c r="F95"/>
  <c r="G95" s="1"/>
  <c r="F97"/>
  <c r="G97" s="1"/>
  <c r="F99"/>
  <c r="G99" s="1"/>
  <c r="M3" i="4"/>
  <c r="M5"/>
  <c r="M7"/>
  <c r="M9"/>
  <c r="M11"/>
  <c r="M13"/>
  <c r="M15"/>
  <c r="M17"/>
  <c r="M19"/>
  <c r="M21"/>
  <c r="M23"/>
  <c r="M25"/>
  <c r="M27"/>
  <c r="M29"/>
  <c r="M31"/>
  <c r="M33"/>
  <c r="M35"/>
  <c r="M37"/>
  <c r="M39"/>
  <c r="M41"/>
  <c r="M43"/>
  <c r="M45"/>
  <c r="M47"/>
  <c r="M49"/>
  <c r="M51"/>
  <c r="M53"/>
  <c r="M55"/>
  <c r="M57"/>
  <c r="M59"/>
  <c r="M61"/>
  <c r="M63"/>
  <c r="M65"/>
  <c r="M67"/>
  <c r="M69"/>
  <c r="M71"/>
  <c r="M73"/>
  <c r="M75"/>
  <c r="M77"/>
  <c r="M79"/>
  <c r="M81"/>
  <c r="M83"/>
  <c r="M85"/>
  <c r="M87"/>
  <c r="M89"/>
  <c r="M91"/>
  <c r="M93"/>
  <c r="M95"/>
  <c r="M97"/>
  <c r="M99"/>
  <c r="M101"/>
  <c r="M105"/>
  <c r="M107"/>
  <c r="M109"/>
  <c r="M111"/>
  <c r="M113"/>
  <c r="M115"/>
  <c r="M117"/>
  <c r="M119"/>
  <c r="M121"/>
  <c r="M123"/>
  <c r="M125"/>
  <c r="M127"/>
  <c r="M129"/>
  <c r="M131"/>
  <c r="M133"/>
  <c r="F2" i="8"/>
  <c r="G2" s="1"/>
  <c r="F4"/>
  <c r="F7"/>
  <c r="G7" s="1"/>
  <c r="F9"/>
  <c r="G9" s="1"/>
  <c r="F11"/>
  <c r="F13"/>
  <c r="G13" s="1"/>
  <c r="F15"/>
  <c r="F17"/>
  <c r="F19"/>
  <c r="F21"/>
  <c r="F24"/>
  <c r="F29"/>
  <c r="F32"/>
  <c r="F34"/>
  <c r="F36"/>
  <c r="F39"/>
  <c r="F41"/>
  <c r="F44"/>
  <c r="F47"/>
  <c r="F50"/>
  <c r="F52"/>
  <c r="G52" s="1"/>
  <c r="F54"/>
  <c r="F57"/>
  <c r="G57" s="1"/>
  <c r="F59"/>
  <c r="F61"/>
  <c r="G61" s="1"/>
  <c r="F63"/>
  <c r="F65"/>
  <c r="F67"/>
  <c r="F69"/>
  <c r="F71"/>
  <c r="F73"/>
  <c r="G73" s="1"/>
  <c r="F75"/>
  <c r="F77"/>
  <c r="F79"/>
  <c r="F84"/>
  <c r="F86"/>
  <c r="F88"/>
  <c r="F90"/>
  <c r="F92"/>
  <c r="F94"/>
  <c r="G94" s="1"/>
  <c r="F96"/>
  <c r="F98"/>
  <c r="M2" i="4"/>
  <c r="M4"/>
  <c r="M6"/>
  <c r="M8"/>
  <c r="M10"/>
  <c r="M12"/>
  <c r="M14"/>
  <c r="M16"/>
  <c r="M18"/>
  <c r="M20"/>
  <c r="M22"/>
  <c r="M24"/>
  <c r="M26"/>
  <c r="M28"/>
  <c r="M30"/>
  <c r="M32"/>
  <c r="M34"/>
  <c r="M36"/>
  <c r="M38"/>
  <c r="M40"/>
  <c r="M42"/>
  <c r="M44"/>
  <c r="M46"/>
  <c r="M48"/>
  <c r="M50"/>
  <c r="M52"/>
  <c r="M54"/>
  <c r="M56"/>
  <c r="M58"/>
  <c r="M60"/>
  <c r="M62"/>
  <c r="M64"/>
  <c r="M66"/>
  <c r="M68"/>
  <c r="M70"/>
  <c r="M72"/>
  <c r="M74"/>
  <c r="M76"/>
  <c r="M78"/>
  <c r="M80"/>
  <c r="M82"/>
  <c r="M84"/>
  <c r="M86"/>
  <c r="M88"/>
  <c r="M90"/>
  <c r="M92"/>
  <c r="M94"/>
  <c r="M96"/>
  <c r="M98"/>
  <c r="M100"/>
  <c r="M102"/>
  <c r="M104"/>
  <c r="M106"/>
  <c r="M108"/>
  <c r="M110"/>
  <c r="M112"/>
  <c r="M114"/>
  <c r="M116"/>
  <c r="M118"/>
  <c r="M120"/>
  <c r="M122"/>
  <c r="M124"/>
  <c r="M126"/>
  <c r="M128"/>
  <c r="M130"/>
  <c r="M132"/>
  <c r="D2"/>
  <c r="D3"/>
  <c r="D4"/>
  <c r="D5"/>
  <c r="D6"/>
  <c r="D7"/>
  <c r="D8"/>
  <c r="D9"/>
  <c r="D10"/>
  <c r="D11"/>
  <c r="D12"/>
  <c r="D13"/>
  <c r="D14"/>
  <c r="D15"/>
  <c r="D16"/>
  <c r="D17"/>
  <c r="D18"/>
  <c r="D19"/>
  <c r="D20"/>
  <c r="D21"/>
  <c r="D22"/>
  <c r="D24"/>
  <c r="D25"/>
  <c r="D26"/>
  <c r="D27"/>
  <c r="D29"/>
  <c r="D30"/>
  <c r="D31"/>
  <c r="D32"/>
  <c r="D33"/>
  <c r="D34"/>
  <c r="D35"/>
  <c r="D36"/>
  <c r="D37"/>
  <c r="D38"/>
  <c r="D39"/>
  <c r="D40"/>
  <c r="D41"/>
  <c r="D43"/>
  <c r="D44"/>
  <c r="D45"/>
  <c r="D46"/>
  <c r="D47"/>
  <c r="D48"/>
  <c r="D49"/>
  <c r="D50"/>
  <c r="D51"/>
  <c r="D52"/>
  <c r="D53"/>
  <c r="D55"/>
  <c r="D56"/>
  <c r="D57"/>
  <c r="D58"/>
  <c r="D59"/>
  <c r="D60"/>
  <c r="D61"/>
  <c r="D62"/>
  <c r="D63"/>
  <c r="D64"/>
  <c r="D65"/>
  <c r="D66"/>
  <c r="D69"/>
  <c r="D70"/>
  <c r="D71"/>
  <c r="D72"/>
  <c r="D73"/>
  <c r="D74"/>
  <c r="D75"/>
  <c r="D77"/>
  <c r="D78"/>
  <c r="D79"/>
  <c r="D80"/>
  <c r="D82"/>
  <c r="D83"/>
  <c r="D84"/>
  <c r="D85"/>
  <c r="D86"/>
  <c r="D87"/>
  <c r="D88"/>
  <c r="D89"/>
  <c r="D90"/>
  <c r="D91"/>
  <c r="D92"/>
  <c r="D93"/>
  <c r="D94"/>
  <c r="D95"/>
  <c r="D96"/>
  <c r="D97"/>
  <c r="D98"/>
  <c r="D99"/>
  <c r="D100"/>
  <c r="D101"/>
  <c r="D102"/>
  <c r="D104"/>
  <c r="D105"/>
  <c r="D106"/>
  <c r="D107"/>
  <c r="D108"/>
  <c r="D110"/>
  <c r="D111"/>
  <c r="D112"/>
  <c r="D113"/>
  <c r="D114"/>
  <c r="D115"/>
  <c r="D116"/>
  <c r="D117"/>
  <c r="D118"/>
  <c r="D120"/>
  <c r="D121"/>
  <c r="D122"/>
  <c r="D124"/>
  <c r="D125"/>
  <c r="D126"/>
  <c r="D127"/>
  <c r="D128"/>
  <c r="D129"/>
  <c r="D130"/>
  <c r="D131"/>
  <c r="D132"/>
  <c r="D133"/>
  <c r="E28"/>
  <c r="D23"/>
  <c r="D42"/>
  <c r="D67"/>
  <c r="D123"/>
  <c r="D119"/>
  <c r="D109"/>
  <c r="D81"/>
  <c r="D76"/>
  <c r="D68"/>
  <c r="D54"/>
</calcChain>
</file>

<file path=xl/sharedStrings.xml><?xml version="1.0" encoding="utf-8"?>
<sst xmlns="http://schemas.openxmlformats.org/spreadsheetml/2006/main" count="2373" uniqueCount="1712">
  <si>
    <t>XOR</t>
  </si>
  <si>
    <t>MOV</t>
  </si>
  <si>
    <t>STI</t>
  </si>
  <si>
    <t>PUSH</t>
  </si>
  <si>
    <t>POP</t>
  </si>
  <si>
    <t>CLD</t>
  </si>
  <si>
    <t>REP</t>
  </si>
  <si>
    <t>MOVSB</t>
  </si>
  <si>
    <t>RETF</t>
  </si>
  <si>
    <t>CMP</t>
  </si>
  <si>
    <t>JL</t>
  </si>
  <si>
    <t>JNZ</t>
  </si>
  <si>
    <t>ADD</t>
  </si>
  <si>
    <t>LOOP</t>
  </si>
  <si>
    <t>INT</t>
  </si>
  <si>
    <t>DEC</t>
  </si>
  <si>
    <t>JZ</t>
  </si>
  <si>
    <t>LODSB</t>
  </si>
  <si>
    <t>JMP</t>
  </si>
  <si>
    <t>XCHG</t>
  </si>
  <si>
    <t>INC</t>
  </si>
  <si>
    <t>JC</t>
  </si>
  <si>
    <t>TEST</t>
  </si>
  <si>
    <t>JG</t>
  </si>
  <si>
    <t>SUB</t>
  </si>
  <si>
    <t>CBW</t>
  </si>
  <si>
    <t>CWD</t>
  </si>
  <si>
    <t>ADC</t>
  </si>
  <si>
    <t>CALL</t>
  </si>
  <si>
    <t>LEA</t>
  </si>
  <si>
    <t>CLC</t>
  </si>
  <si>
    <t>RET</t>
  </si>
  <si>
    <t>指令</t>
  </si>
  <si>
    <t>功能</t>
  </si>
  <si>
    <t>AAA</t>
  </si>
  <si>
    <t>调整加</t>
  </si>
  <si>
    <t>AAD</t>
  </si>
  <si>
    <t>调整除</t>
  </si>
  <si>
    <t>AAM</t>
  </si>
  <si>
    <t>调整乘</t>
  </si>
  <si>
    <t>AAS</t>
  </si>
  <si>
    <t>调整减</t>
  </si>
  <si>
    <t>进位加</t>
  </si>
  <si>
    <t>加</t>
  </si>
  <si>
    <t>AND</t>
  </si>
  <si>
    <t>与</t>
  </si>
  <si>
    <t>ARPL</t>
  </si>
  <si>
    <t>调整优先级</t>
  </si>
  <si>
    <t>BOUND</t>
  </si>
  <si>
    <t>检查数组</t>
  </si>
  <si>
    <t>BSF</t>
  </si>
  <si>
    <t>位右扫描</t>
  </si>
  <si>
    <t>BSR</t>
  </si>
  <si>
    <t>位左扫描</t>
  </si>
  <si>
    <t>BSWAP</t>
  </si>
  <si>
    <t>交换字节</t>
  </si>
  <si>
    <t>BT</t>
  </si>
  <si>
    <t>位测试</t>
  </si>
  <si>
    <t>BTC</t>
  </si>
  <si>
    <t>位测试求反</t>
  </si>
  <si>
    <t>BTR</t>
  </si>
  <si>
    <t>位测试清零</t>
  </si>
  <si>
    <t>BTS</t>
  </si>
  <si>
    <t>位测试置一</t>
  </si>
  <si>
    <t>过程调用</t>
  </si>
  <si>
    <t>转换字节</t>
  </si>
  <si>
    <t>CDQ</t>
  </si>
  <si>
    <t>转换双字</t>
  </si>
  <si>
    <t>进位清零</t>
  </si>
  <si>
    <t>方向清零</t>
  </si>
  <si>
    <t>CLI</t>
  </si>
  <si>
    <t>中断清零</t>
  </si>
  <si>
    <t>CLTS</t>
  </si>
  <si>
    <t>任务清除</t>
  </si>
  <si>
    <t>CMC</t>
  </si>
  <si>
    <t>进位求反</t>
  </si>
  <si>
    <t>CMOVA</t>
  </si>
  <si>
    <t>高于传送</t>
  </si>
  <si>
    <t>CMOVB</t>
  </si>
  <si>
    <t>低于传送</t>
  </si>
  <si>
    <t>CMOVE</t>
  </si>
  <si>
    <t>相等传送</t>
  </si>
  <si>
    <t>CMOVG</t>
  </si>
  <si>
    <t>大于传送</t>
  </si>
  <si>
    <t>CMOVL</t>
  </si>
  <si>
    <t>小于传送</t>
  </si>
  <si>
    <t>CMOVNA</t>
  </si>
  <si>
    <t>不高于传送</t>
  </si>
  <si>
    <t>CMOVNB</t>
  </si>
  <si>
    <t>不低于传送</t>
  </si>
  <si>
    <t>CMOVNE</t>
  </si>
  <si>
    <t>不等传送</t>
  </si>
  <si>
    <t>CMOVNG</t>
  </si>
  <si>
    <t>不大于传送</t>
  </si>
  <si>
    <t>CMOVNL</t>
  </si>
  <si>
    <t>不小于传送</t>
  </si>
  <si>
    <t>CMOVNO</t>
  </si>
  <si>
    <t>不溢出传送</t>
  </si>
  <si>
    <t>CMOVNP</t>
  </si>
  <si>
    <t>非奇偶传送</t>
  </si>
  <si>
    <t>CMOVNS</t>
  </si>
  <si>
    <t>非负传送</t>
  </si>
  <si>
    <t>CMOVO</t>
  </si>
  <si>
    <t>溢出传送</t>
  </si>
  <si>
    <t>CMOVP</t>
  </si>
  <si>
    <t>奇偶传送</t>
  </si>
  <si>
    <t>CMOVS</t>
  </si>
  <si>
    <t>负号传送</t>
  </si>
  <si>
    <t>比较</t>
  </si>
  <si>
    <t>CMPSB</t>
  </si>
  <si>
    <t>比较字节串</t>
  </si>
  <si>
    <t>CMPSD</t>
  </si>
  <si>
    <t>比较双字串</t>
  </si>
  <si>
    <t>CMPSW</t>
  </si>
  <si>
    <t>比较字串</t>
  </si>
  <si>
    <t>CMPXCHG</t>
  </si>
  <si>
    <t>比较交换</t>
  </si>
  <si>
    <t>CMPXCHG486</t>
  </si>
  <si>
    <t>比较交换486</t>
  </si>
  <si>
    <t>CMPXCHG8B</t>
  </si>
  <si>
    <t>比较交换8字节</t>
  </si>
  <si>
    <t>CPUID</t>
  </si>
  <si>
    <t>CPU标识</t>
  </si>
  <si>
    <t>转换字</t>
  </si>
  <si>
    <t>CWDE</t>
  </si>
  <si>
    <t>扩展字</t>
  </si>
  <si>
    <t>DAA</t>
  </si>
  <si>
    <t>调整加十</t>
  </si>
  <si>
    <t>DAS</t>
  </si>
  <si>
    <t>调整减十</t>
  </si>
  <si>
    <t>减一</t>
  </si>
  <si>
    <t>DIV</t>
  </si>
  <si>
    <t>除</t>
  </si>
  <si>
    <t>ENTER</t>
  </si>
  <si>
    <t>建立堆栈帧</t>
  </si>
  <si>
    <t>HLT</t>
  </si>
  <si>
    <t>停</t>
  </si>
  <si>
    <t>IDIV</t>
  </si>
  <si>
    <t>符号整除</t>
  </si>
  <si>
    <t>IMUL</t>
  </si>
  <si>
    <t>符号乘法</t>
  </si>
  <si>
    <t>IN</t>
  </si>
  <si>
    <t>端口输入</t>
  </si>
  <si>
    <t>加一</t>
  </si>
  <si>
    <t>INSB</t>
  </si>
  <si>
    <t>端口输入字节串</t>
  </si>
  <si>
    <t>INSD</t>
  </si>
  <si>
    <t>端口输入双字串</t>
  </si>
  <si>
    <t>INSW</t>
  </si>
  <si>
    <t>端口输入字串</t>
  </si>
  <si>
    <t>JA</t>
  </si>
  <si>
    <t>高于跳转</t>
  </si>
  <si>
    <t>JB</t>
  </si>
  <si>
    <t>低于跳转</t>
  </si>
  <si>
    <t>JBE</t>
  </si>
  <si>
    <t>不高于跳转</t>
  </si>
  <si>
    <t>JCXZ</t>
  </si>
  <si>
    <t>计数一六零跳转</t>
  </si>
  <si>
    <t>JE</t>
  </si>
  <si>
    <t>相等跳转</t>
  </si>
  <si>
    <t>JECXZ</t>
  </si>
  <si>
    <t>计数三二零跳转</t>
  </si>
  <si>
    <t>大于跳转</t>
  </si>
  <si>
    <t>小于跳转</t>
  </si>
  <si>
    <t>JMPE</t>
  </si>
  <si>
    <t>跳转扩展</t>
  </si>
  <si>
    <t>JNB</t>
  </si>
  <si>
    <t>不低于跳转</t>
  </si>
  <si>
    <t>JNE</t>
  </si>
  <si>
    <t>不等跳转</t>
  </si>
  <si>
    <t>JNG</t>
  </si>
  <si>
    <t>不大于跳转</t>
  </si>
  <si>
    <t>JNL</t>
  </si>
  <si>
    <t>不小于跳转</t>
  </si>
  <si>
    <t>JNO</t>
  </si>
  <si>
    <t>不溢出跳转</t>
  </si>
  <si>
    <t>JNP</t>
  </si>
  <si>
    <t>非奇偶跳转</t>
  </si>
  <si>
    <t>JNS</t>
  </si>
  <si>
    <t>非负跳转</t>
  </si>
  <si>
    <t>JO</t>
  </si>
  <si>
    <t>溢出跳转</t>
  </si>
  <si>
    <t>JP</t>
  </si>
  <si>
    <t>奇偶跳转</t>
  </si>
  <si>
    <t>JS</t>
  </si>
  <si>
    <t>负号跳转</t>
  </si>
  <si>
    <t>LAHF</t>
  </si>
  <si>
    <t>加载标志低八</t>
  </si>
  <si>
    <t>LAR</t>
  </si>
  <si>
    <t>加载访问权限</t>
  </si>
  <si>
    <t>LDS</t>
  </si>
  <si>
    <t>加载数据段</t>
  </si>
  <si>
    <t>加载有效地址</t>
  </si>
  <si>
    <t>LEAVE</t>
  </si>
  <si>
    <t>清除过程堆栈</t>
  </si>
  <si>
    <t>LES</t>
  </si>
  <si>
    <t>加载附加段</t>
  </si>
  <si>
    <t>LFS</t>
  </si>
  <si>
    <t>加载标志段</t>
  </si>
  <si>
    <t>LGDT</t>
  </si>
  <si>
    <t>加载全局描述符</t>
  </si>
  <si>
    <t>LGS</t>
  </si>
  <si>
    <t>加载全局段</t>
  </si>
  <si>
    <t>LIDT</t>
  </si>
  <si>
    <t>加载中断描述符</t>
  </si>
  <si>
    <t>LMSW</t>
  </si>
  <si>
    <t>加载状态字</t>
  </si>
  <si>
    <t>LOADALL</t>
  </si>
  <si>
    <t>加载所有</t>
  </si>
  <si>
    <t>LOADALL286</t>
  </si>
  <si>
    <t>加载所有286</t>
  </si>
  <si>
    <t>LOCK</t>
  </si>
  <si>
    <t>锁</t>
  </si>
  <si>
    <t>加载源变址字节串</t>
  </si>
  <si>
    <t>加载源变址双字串</t>
  </si>
  <si>
    <t>加载源变址字串</t>
  </si>
  <si>
    <t>计数循环</t>
  </si>
  <si>
    <t>LOOPE</t>
  </si>
  <si>
    <t>相等循环</t>
  </si>
  <si>
    <t>LOOPNE</t>
  </si>
  <si>
    <t>不等循环</t>
  </si>
  <si>
    <t>LOOPNZ</t>
  </si>
  <si>
    <t>非零循环</t>
  </si>
  <si>
    <t>LOOPZ</t>
  </si>
  <si>
    <t>为零循环</t>
  </si>
  <si>
    <t>LSL</t>
  </si>
  <si>
    <t>加载段界限</t>
  </si>
  <si>
    <t>LSS</t>
  </si>
  <si>
    <t>加载堆栈段</t>
  </si>
  <si>
    <t>LTR</t>
  </si>
  <si>
    <t>加载任务</t>
  </si>
  <si>
    <t>MONITOR</t>
  </si>
  <si>
    <t>监视</t>
  </si>
  <si>
    <t>传送</t>
  </si>
  <si>
    <t>传送字节串</t>
  </si>
  <si>
    <t>MOVSD</t>
  </si>
  <si>
    <t>传送双字串</t>
  </si>
  <si>
    <t>MOVSW</t>
  </si>
  <si>
    <t>传送字串</t>
  </si>
  <si>
    <t>MOVSX</t>
  </si>
  <si>
    <t>符号传送</t>
  </si>
  <si>
    <t>MOVZX</t>
  </si>
  <si>
    <t>MUL</t>
  </si>
  <si>
    <t>乘</t>
  </si>
  <si>
    <t>MWAIT</t>
  </si>
  <si>
    <t>NEG</t>
  </si>
  <si>
    <t>求补</t>
  </si>
  <si>
    <t>NOP</t>
  </si>
  <si>
    <t>空</t>
  </si>
  <si>
    <t>NOT</t>
  </si>
  <si>
    <t>非</t>
  </si>
  <si>
    <t>OR</t>
  </si>
  <si>
    <t>或</t>
  </si>
  <si>
    <t>OUT</t>
  </si>
  <si>
    <t>端口输出</t>
  </si>
  <si>
    <t>OUTSB</t>
  </si>
  <si>
    <t>端口输出字节串</t>
  </si>
  <si>
    <t>OUTSD</t>
  </si>
  <si>
    <t>端口输出双字串</t>
  </si>
  <si>
    <t>OUTSW</t>
  </si>
  <si>
    <t>端口输出字串</t>
  </si>
  <si>
    <t>出栈</t>
  </si>
  <si>
    <t>POPA</t>
  </si>
  <si>
    <t>全部出栈</t>
  </si>
  <si>
    <t>POPF</t>
  </si>
  <si>
    <t>标志出栈</t>
  </si>
  <si>
    <t>压栈</t>
  </si>
  <si>
    <t>PUSHA</t>
  </si>
  <si>
    <t>全部压栈</t>
  </si>
  <si>
    <t>PUSHF</t>
  </si>
  <si>
    <t>标志压栈</t>
  </si>
  <si>
    <t>RCL</t>
  </si>
  <si>
    <t>进位循环左移</t>
  </si>
  <si>
    <t>RCR</t>
  </si>
  <si>
    <t>进位循环右移</t>
  </si>
  <si>
    <t>RDMSR</t>
  </si>
  <si>
    <t>读专用模式</t>
  </si>
  <si>
    <t>RDPMC</t>
  </si>
  <si>
    <t>读执行监视计数</t>
  </si>
  <si>
    <t>RDSHR</t>
  </si>
  <si>
    <t>RDTSC</t>
  </si>
  <si>
    <t>读时间戳计数</t>
  </si>
  <si>
    <t>重复</t>
  </si>
  <si>
    <t>REPE</t>
  </si>
  <si>
    <t>相等重复</t>
  </si>
  <si>
    <t>REPNE</t>
  </si>
  <si>
    <t>不等重复</t>
  </si>
  <si>
    <t>过程返回</t>
  </si>
  <si>
    <t>远过程返回</t>
  </si>
  <si>
    <t>RETN</t>
  </si>
  <si>
    <t>近过程返回</t>
  </si>
  <si>
    <t>ROL</t>
  </si>
  <si>
    <t>循环左移</t>
  </si>
  <si>
    <t>ROR</t>
  </si>
  <si>
    <t>循环右移</t>
  </si>
  <si>
    <t>RSM</t>
  </si>
  <si>
    <t>恢复系统管理</t>
  </si>
  <si>
    <t>SAHF</t>
  </si>
  <si>
    <t>恢复标志低八</t>
  </si>
  <si>
    <t>SAL</t>
  </si>
  <si>
    <t>算术左移</t>
  </si>
  <si>
    <t>SALC</t>
  </si>
  <si>
    <t>SAR</t>
  </si>
  <si>
    <t>算术右移</t>
  </si>
  <si>
    <t>借位减</t>
  </si>
  <si>
    <t>SCASB</t>
  </si>
  <si>
    <t>扫描字节串</t>
  </si>
  <si>
    <t>SCASD</t>
  </si>
  <si>
    <t>扫描双字串</t>
  </si>
  <si>
    <t>SCASW</t>
  </si>
  <si>
    <t>扫描字串</t>
  </si>
  <si>
    <t>SETA</t>
  </si>
  <si>
    <t>高于置位</t>
  </si>
  <si>
    <t>SETB</t>
  </si>
  <si>
    <t>低于置位</t>
  </si>
  <si>
    <t>SETE</t>
  </si>
  <si>
    <t>相等置位</t>
  </si>
  <si>
    <t>SETG</t>
  </si>
  <si>
    <t>大于置位</t>
  </si>
  <si>
    <t>SETL</t>
  </si>
  <si>
    <t>小于置位</t>
  </si>
  <si>
    <t>SETNA</t>
  </si>
  <si>
    <t>不高于置位</t>
  </si>
  <si>
    <t>SETNB</t>
  </si>
  <si>
    <t>不低于置位</t>
  </si>
  <si>
    <t>SETNE</t>
  </si>
  <si>
    <t>不等置位</t>
  </si>
  <si>
    <t>SETNG</t>
  </si>
  <si>
    <t>不大于置位</t>
  </si>
  <si>
    <t>SETNL</t>
  </si>
  <si>
    <t>不小于置位</t>
  </si>
  <si>
    <t>SETNO</t>
  </si>
  <si>
    <t>不溢出置位</t>
  </si>
  <si>
    <t>SETNP</t>
  </si>
  <si>
    <t>非奇偶置位</t>
  </si>
  <si>
    <t>SETNS</t>
  </si>
  <si>
    <t>非负置位</t>
  </si>
  <si>
    <t>SETO</t>
  </si>
  <si>
    <t>溢出置位</t>
  </si>
  <si>
    <t>SETP</t>
  </si>
  <si>
    <t>奇偶置位</t>
  </si>
  <si>
    <t>SETS</t>
  </si>
  <si>
    <t>负号置位</t>
  </si>
  <si>
    <t>SGDT</t>
  </si>
  <si>
    <t>保存全局描述符</t>
  </si>
  <si>
    <t>SHL</t>
  </si>
  <si>
    <t>逻辑左移</t>
  </si>
  <si>
    <t>SHLD</t>
  </si>
  <si>
    <t>双精度左移</t>
  </si>
  <si>
    <t>SHR</t>
  </si>
  <si>
    <t>逻辑右移</t>
  </si>
  <si>
    <t>SHRD</t>
  </si>
  <si>
    <t>双精度右移</t>
  </si>
  <si>
    <t>SIDT</t>
  </si>
  <si>
    <t>保存中断描述符</t>
  </si>
  <si>
    <t>SLDT</t>
  </si>
  <si>
    <t>保存局部描述符</t>
  </si>
  <si>
    <t>SMI</t>
  </si>
  <si>
    <t>SMINT</t>
  </si>
  <si>
    <t>SMINTOLD</t>
  </si>
  <si>
    <t>SMSW</t>
  </si>
  <si>
    <t>保存状态字</t>
  </si>
  <si>
    <t>STC</t>
  </si>
  <si>
    <t>进位设置</t>
  </si>
  <si>
    <t>STD</t>
  </si>
  <si>
    <t>方向设置</t>
  </si>
  <si>
    <t>中断设置</t>
  </si>
  <si>
    <t>STOSB</t>
  </si>
  <si>
    <t>保存字节串</t>
  </si>
  <si>
    <t>STOSD</t>
  </si>
  <si>
    <t>保存双字串</t>
  </si>
  <si>
    <t>STOSW</t>
  </si>
  <si>
    <t>保存字串</t>
  </si>
  <si>
    <t>STR</t>
  </si>
  <si>
    <t>保存任务</t>
  </si>
  <si>
    <t>减</t>
  </si>
  <si>
    <t>SYSCALL</t>
  </si>
  <si>
    <t>系统调用</t>
  </si>
  <si>
    <t>SYSENTER</t>
  </si>
  <si>
    <t>系统进入</t>
  </si>
  <si>
    <t>SYSEXIT</t>
  </si>
  <si>
    <t>系统退出</t>
  </si>
  <si>
    <t>SYSRET</t>
  </si>
  <si>
    <t>系统返回</t>
  </si>
  <si>
    <t>UD0</t>
  </si>
  <si>
    <t>未定义指令0</t>
  </si>
  <si>
    <t>UD1</t>
  </si>
  <si>
    <t>未定义指令1</t>
  </si>
  <si>
    <t>UD2</t>
  </si>
  <si>
    <t>未定义指令2</t>
  </si>
  <si>
    <t>UMOV</t>
  </si>
  <si>
    <t>VERW</t>
  </si>
  <si>
    <t>校验写</t>
  </si>
  <si>
    <t>WAIT</t>
  </si>
  <si>
    <t>等</t>
  </si>
  <si>
    <t>WBINVD</t>
  </si>
  <si>
    <t>回写无效高速缓存</t>
  </si>
  <si>
    <t>WRMSR</t>
  </si>
  <si>
    <t>写专用模式</t>
  </si>
  <si>
    <t>WRSHR</t>
  </si>
  <si>
    <t>XADD</t>
  </si>
  <si>
    <t>交换加</t>
  </si>
  <si>
    <t>XBTS</t>
  </si>
  <si>
    <t>交换</t>
  </si>
  <si>
    <t>XLAT</t>
  </si>
  <si>
    <t>换码</t>
  </si>
  <si>
    <t>异或</t>
  </si>
  <si>
    <t>XSTORE</t>
  </si>
  <si>
    <t>EMMS</t>
  </si>
  <si>
    <t>媒体空MMX状态</t>
  </si>
  <si>
    <t>F2XM1</t>
  </si>
  <si>
    <t>浮点栈顶绝对值</t>
  </si>
  <si>
    <t>FADD</t>
  </si>
  <si>
    <t>浮点加</t>
  </si>
  <si>
    <t>FADDP</t>
  </si>
  <si>
    <t>浮点加出栈</t>
  </si>
  <si>
    <t>FBLD</t>
  </si>
  <si>
    <t>浮点加载十数</t>
  </si>
  <si>
    <t>FBSTP</t>
  </si>
  <si>
    <t>浮点保存十数出栈</t>
  </si>
  <si>
    <t>FCHS</t>
  </si>
  <si>
    <t>浮点正负求反</t>
  </si>
  <si>
    <t>FCLEX</t>
  </si>
  <si>
    <t>浮点检查错误清除</t>
  </si>
  <si>
    <t>FCMOVB</t>
  </si>
  <si>
    <t>浮点低于传送</t>
  </si>
  <si>
    <t>FCMOVBE</t>
  </si>
  <si>
    <t>浮点不高于传送</t>
  </si>
  <si>
    <t>FCMOVE</t>
  </si>
  <si>
    <t>浮点相等传送</t>
  </si>
  <si>
    <t>FCMOVNB</t>
  </si>
  <si>
    <t>浮点不低于传送</t>
  </si>
  <si>
    <t>FCMOVNBE</t>
  </si>
  <si>
    <t>浮点高于传送</t>
  </si>
  <si>
    <t>FCMOVNE</t>
  </si>
  <si>
    <t>浮点不等传送</t>
  </si>
  <si>
    <t>FCMOVNU</t>
  </si>
  <si>
    <t>浮点有序传送</t>
  </si>
  <si>
    <t>FCMOVU</t>
  </si>
  <si>
    <t>浮点无序传送</t>
  </si>
  <si>
    <t>FCOM</t>
  </si>
  <si>
    <t>浮点比较</t>
  </si>
  <si>
    <t>FCOMI</t>
  </si>
  <si>
    <t>浮点比较加载标志</t>
  </si>
  <si>
    <t>FCOMIP</t>
  </si>
  <si>
    <t>浮点比较加载标志出栈</t>
  </si>
  <si>
    <t>FCOMP</t>
  </si>
  <si>
    <t>浮点比较出栈</t>
  </si>
  <si>
    <t>FCOMPP</t>
  </si>
  <si>
    <t>浮点比较出栈二</t>
  </si>
  <si>
    <t>FCOS</t>
  </si>
  <si>
    <t>浮点余弦</t>
  </si>
  <si>
    <t>FDECSTP</t>
  </si>
  <si>
    <t>浮点栈针减一</t>
  </si>
  <si>
    <t>FDISI</t>
  </si>
  <si>
    <t>浮点检查禁止中断</t>
  </si>
  <si>
    <t>FDIV</t>
  </si>
  <si>
    <t>浮点除</t>
  </si>
  <si>
    <t>FDIVP</t>
  </si>
  <si>
    <t>浮点除出栈</t>
  </si>
  <si>
    <t>FDIVR</t>
  </si>
  <si>
    <t>浮点反除</t>
  </si>
  <si>
    <t>FDIVRP</t>
  </si>
  <si>
    <t>浮点反除出栈</t>
  </si>
  <si>
    <t>FENI</t>
  </si>
  <si>
    <t>浮点检查禁止中断二</t>
  </si>
  <si>
    <t>FFREE</t>
  </si>
  <si>
    <t>浮点释放</t>
  </si>
  <si>
    <t>FFREEP</t>
  </si>
  <si>
    <t>浮点释放出栈</t>
  </si>
  <si>
    <t>FIADD</t>
  </si>
  <si>
    <t>浮点加整数</t>
  </si>
  <si>
    <t>FICOM</t>
  </si>
  <si>
    <t>浮点比较整数</t>
  </si>
  <si>
    <t>FICOMP</t>
  </si>
  <si>
    <t>浮点比较整数出栈</t>
  </si>
  <si>
    <t>FIDIV</t>
  </si>
  <si>
    <t>浮点除整数</t>
  </si>
  <si>
    <t>FIDIVR</t>
  </si>
  <si>
    <t>FILD</t>
  </si>
  <si>
    <t>浮点加载整数</t>
  </si>
  <si>
    <t>FIMUL</t>
  </si>
  <si>
    <t>浮点乘整数</t>
  </si>
  <si>
    <t>FINCSTP</t>
  </si>
  <si>
    <t>浮点栈针加一</t>
  </si>
  <si>
    <t>FINIT</t>
  </si>
  <si>
    <t>浮点检查初始化</t>
  </si>
  <si>
    <t>FIST</t>
  </si>
  <si>
    <t>浮点保存整数</t>
  </si>
  <si>
    <t>FISTP</t>
  </si>
  <si>
    <t>浮点保存整数出栈</t>
  </si>
  <si>
    <t>FISTTP</t>
  </si>
  <si>
    <t>FISUB</t>
  </si>
  <si>
    <t>浮点减整数</t>
  </si>
  <si>
    <t>FISUBR</t>
  </si>
  <si>
    <t>浮点反减整数</t>
  </si>
  <si>
    <t>FLD</t>
  </si>
  <si>
    <t>浮点加载数</t>
  </si>
  <si>
    <t>FLD1</t>
  </si>
  <si>
    <t>浮点加载一</t>
  </si>
  <si>
    <t>FLDCW</t>
  </si>
  <si>
    <t>浮点加载控制器</t>
  </si>
  <si>
    <t>FLDENV</t>
  </si>
  <si>
    <t>浮点加载环境</t>
  </si>
  <si>
    <t>FLDL2E</t>
  </si>
  <si>
    <t>浮点加载L2E</t>
  </si>
  <si>
    <t>FLDL2T</t>
  </si>
  <si>
    <t>浮点加载L2T</t>
  </si>
  <si>
    <t>FLDLG2</t>
  </si>
  <si>
    <t>浮点加载LG2</t>
  </si>
  <si>
    <t>FLDLN2</t>
  </si>
  <si>
    <t>浮点加载LN2</t>
  </si>
  <si>
    <t>FLDPI</t>
  </si>
  <si>
    <t>浮点加载PI</t>
  </si>
  <si>
    <t>FLDZ</t>
  </si>
  <si>
    <t>浮点加载零</t>
  </si>
  <si>
    <t>FMUL</t>
  </si>
  <si>
    <t>浮点乘</t>
  </si>
  <si>
    <t>FMULP</t>
  </si>
  <si>
    <t>浮点乘出栈</t>
  </si>
  <si>
    <t>FNCLEX</t>
  </si>
  <si>
    <t>浮点不检查错误清除</t>
  </si>
  <si>
    <t>FNDISI</t>
  </si>
  <si>
    <t>浮点不检查禁止中断</t>
  </si>
  <si>
    <t>FNENI</t>
  </si>
  <si>
    <t>浮点不检查禁止中断二</t>
  </si>
  <si>
    <t>FNINIT</t>
  </si>
  <si>
    <t>浮点不检查初始化</t>
  </si>
  <si>
    <t>FNOP</t>
  </si>
  <si>
    <t>浮点空</t>
  </si>
  <si>
    <t>FNSAVE</t>
  </si>
  <si>
    <t>浮点不检查保存状态</t>
  </si>
  <si>
    <t>FNSTCW</t>
  </si>
  <si>
    <t>浮点不检查保存控制器</t>
  </si>
  <si>
    <t>FNSTENV</t>
  </si>
  <si>
    <t>浮点不检查保存环境</t>
  </si>
  <si>
    <t>FNSTSW</t>
  </si>
  <si>
    <t>浮点不检查保存状态器</t>
  </si>
  <si>
    <t>FPATAN</t>
  </si>
  <si>
    <t>浮点部分反正切</t>
  </si>
  <si>
    <t>FPREM</t>
  </si>
  <si>
    <t>浮点部分余数</t>
  </si>
  <si>
    <t>FPREM1</t>
  </si>
  <si>
    <t>浮点部分余数二</t>
  </si>
  <si>
    <t>FPTAN</t>
  </si>
  <si>
    <t>浮点部分正切</t>
  </si>
  <si>
    <t>FRNDINT</t>
  </si>
  <si>
    <t>浮点舍入求整</t>
  </si>
  <si>
    <t>FRSTOR</t>
  </si>
  <si>
    <t>浮点恢复状态</t>
  </si>
  <si>
    <t>FSAVE</t>
  </si>
  <si>
    <t>浮点检查保存状态</t>
  </si>
  <si>
    <t>FSCALE</t>
  </si>
  <si>
    <t>浮点比例运算</t>
  </si>
  <si>
    <t>FSETPM</t>
  </si>
  <si>
    <t>浮点设置保护</t>
  </si>
  <si>
    <t>FSIN</t>
  </si>
  <si>
    <t>浮点正弦</t>
  </si>
  <si>
    <t>FSINCOS</t>
  </si>
  <si>
    <t>浮点正余弦</t>
  </si>
  <si>
    <t>FSQRT</t>
  </si>
  <si>
    <t>浮点平方根</t>
  </si>
  <si>
    <t>FST</t>
  </si>
  <si>
    <t>浮点保存</t>
  </si>
  <si>
    <t>FSTCW</t>
  </si>
  <si>
    <t>浮点检查保存控制器</t>
  </si>
  <si>
    <t>FSTENV</t>
  </si>
  <si>
    <t>浮点检查保存环境</t>
  </si>
  <si>
    <t>FSTP</t>
  </si>
  <si>
    <t>浮点保存出栈</t>
  </si>
  <si>
    <t>FSTSW</t>
  </si>
  <si>
    <t>浮点检查保存状态器</t>
  </si>
  <si>
    <t>FSUB</t>
  </si>
  <si>
    <t>浮点减</t>
  </si>
  <si>
    <t>FSUBP</t>
  </si>
  <si>
    <t>浮点减出栈</t>
  </si>
  <si>
    <t>FSUBR</t>
  </si>
  <si>
    <t>浮点反减</t>
  </si>
  <si>
    <t>FSUBRP</t>
  </si>
  <si>
    <t>浮点反减出栈</t>
  </si>
  <si>
    <t>FTST</t>
  </si>
  <si>
    <t>浮点比零</t>
  </si>
  <si>
    <t>FUCOM</t>
  </si>
  <si>
    <t>浮点无序比较</t>
  </si>
  <si>
    <t>FUCOMI</t>
  </si>
  <si>
    <t>浮点反比加载标志</t>
  </si>
  <si>
    <t>FUCOMIP</t>
  </si>
  <si>
    <t>浮点反比加载标志出栈</t>
  </si>
  <si>
    <t>FUCOMP</t>
  </si>
  <si>
    <t>浮点无序比较出栈</t>
  </si>
  <si>
    <t>FUCOMPP</t>
  </si>
  <si>
    <t>浮点无序比较出栈二</t>
  </si>
  <si>
    <t>FWAIT</t>
  </si>
  <si>
    <t>浮点等</t>
  </si>
  <si>
    <t>FXAM</t>
  </si>
  <si>
    <t>浮点检查</t>
  </si>
  <si>
    <t>FXCH</t>
  </si>
  <si>
    <t>浮点交换</t>
  </si>
  <si>
    <t>FXTRACT</t>
  </si>
  <si>
    <t>浮点分解</t>
  </si>
  <si>
    <t>FYL2X</t>
  </si>
  <si>
    <t>浮点求L2X</t>
  </si>
  <si>
    <t>FYL2XP1</t>
  </si>
  <si>
    <t>浮点求L2XP1</t>
  </si>
  <si>
    <t>MOVED</t>
  </si>
  <si>
    <t>媒体双字传送</t>
  </si>
  <si>
    <t>MOVEQ</t>
  </si>
  <si>
    <t>媒体四字传送</t>
  </si>
  <si>
    <t>PACKSSDW</t>
  </si>
  <si>
    <t>媒体符号双字压缩</t>
  </si>
  <si>
    <t>PACKSSWB</t>
  </si>
  <si>
    <t>媒体符号字压缩</t>
  </si>
  <si>
    <t>PACKUSWB</t>
  </si>
  <si>
    <t>媒体无符号字压缩</t>
  </si>
  <si>
    <t>PADDB</t>
  </si>
  <si>
    <t>媒体截断字节加</t>
  </si>
  <si>
    <t>PADDD</t>
  </si>
  <si>
    <t>媒体截断双字加</t>
  </si>
  <si>
    <t>PADDSB</t>
  </si>
  <si>
    <t>媒体符号饱和字节加</t>
  </si>
  <si>
    <t>PADDSIW</t>
  </si>
  <si>
    <t>PADDSW</t>
  </si>
  <si>
    <t>媒体符号饱和字加</t>
  </si>
  <si>
    <t>PADDUSB</t>
  </si>
  <si>
    <t>媒体无符号饱和字节加</t>
  </si>
  <si>
    <t>PADDUSW</t>
  </si>
  <si>
    <t>媒体无符号饱和字加</t>
  </si>
  <si>
    <t>PADDW</t>
  </si>
  <si>
    <t>媒体截断字加</t>
  </si>
  <si>
    <t>PAND</t>
  </si>
  <si>
    <t>媒体与</t>
  </si>
  <si>
    <t>PANDN</t>
  </si>
  <si>
    <t>媒体与非</t>
  </si>
  <si>
    <t>PAVEB</t>
  </si>
  <si>
    <t>PCMPEQB</t>
  </si>
  <si>
    <t>媒体字节比等</t>
  </si>
  <si>
    <t>PCMPEQD</t>
  </si>
  <si>
    <t>媒体双字比等</t>
  </si>
  <si>
    <t>PCMPEQW</t>
  </si>
  <si>
    <t>媒体字比等</t>
  </si>
  <si>
    <t>PCMPGTB</t>
  </si>
  <si>
    <t>媒体字节比大</t>
  </si>
  <si>
    <t>PCMPGTD</t>
  </si>
  <si>
    <t>媒体双字比大</t>
  </si>
  <si>
    <t>PCMPGTW</t>
  </si>
  <si>
    <t>媒体字比大</t>
  </si>
  <si>
    <t>PDISTIB</t>
  </si>
  <si>
    <t>PMACHRIW</t>
  </si>
  <si>
    <t>PMADDWD</t>
  </si>
  <si>
    <t>PMAGW</t>
  </si>
  <si>
    <t>PMULHRIW</t>
  </si>
  <si>
    <t>PMULHRWC</t>
  </si>
  <si>
    <t>PMULHW</t>
  </si>
  <si>
    <t>PMVGEZB</t>
  </si>
  <si>
    <t>PMVLZB</t>
  </si>
  <si>
    <t>PMVNZB</t>
  </si>
  <si>
    <t>PMVZB</t>
  </si>
  <si>
    <t>POR</t>
  </si>
  <si>
    <t>媒体或</t>
  </si>
  <si>
    <t>PSLLD</t>
  </si>
  <si>
    <t>媒体双字左移</t>
  </si>
  <si>
    <t>PSLLQ</t>
  </si>
  <si>
    <t>媒体四字左移</t>
  </si>
  <si>
    <t>PSLLW</t>
  </si>
  <si>
    <t>媒体字左移</t>
  </si>
  <si>
    <t>PSRAD</t>
  </si>
  <si>
    <t>媒体双字算术右移</t>
  </si>
  <si>
    <t>PSRAW</t>
  </si>
  <si>
    <t>媒体字算术右移</t>
  </si>
  <si>
    <t>PSRLD</t>
  </si>
  <si>
    <t>媒体双字右移</t>
  </si>
  <si>
    <t>PSRLQ</t>
  </si>
  <si>
    <t>媒体四字右移</t>
  </si>
  <si>
    <t>PSRLW</t>
  </si>
  <si>
    <t>媒体字右移</t>
  </si>
  <si>
    <t>PSUBB</t>
  </si>
  <si>
    <t>媒体截断字节减</t>
  </si>
  <si>
    <t>PSUBSB</t>
  </si>
  <si>
    <t>媒体符号饱和字节减</t>
  </si>
  <si>
    <t>PSUBSIW</t>
  </si>
  <si>
    <t>PSUBSW</t>
  </si>
  <si>
    <t>媒体符号饱和字减</t>
  </si>
  <si>
    <t>PSUBUSB</t>
  </si>
  <si>
    <t>媒体无符号饱和字节减</t>
  </si>
  <si>
    <t>PSUBUSW</t>
  </si>
  <si>
    <t>媒体无符号饱和字减</t>
  </si>
  <si>
    <t>PSUBW</t>
  </si>
  <si>
    <t>媒体截断字减</t>
  </si>
  <si>
    <t>PUNPCKHBW</t>
  </si>
  <si>
    <t>媒体字节高位解压</t>
  </si>
  <si>
    <t>PUNPCKHDQ</t>
  </si>
  <si>
    <t>媒体双字高位解压</t>
  </si>
  <si>
    <t>PUNPCKHWD</t>
  </si>
  <si>
    <t>媒体字高位解压</t>
  </si>
  <si>
    <t>PUNPCKLBW</t>
  </si>
  <si>
    <t>媒体字节低位解压</t>
  </si>
  <si>
    <t>PUNPCKLDQ</t>
  </si>
  <si>
    <t>媒体双字低位解压</t>
  </si>
  <si>
    <t>PUNPCKLWD</t>
  </si>
  <si>
    <t>媒体字低位解压</t>
  </si>
  <si>
    <t>Add Carry</t>
  </si>
  <si>
    <t>Add</t>
  </si>
  <si>
    <t>Decrement</t>
  </si>
  <si>
    <t>DEC r/m</t>
  </si>
  <si>
    <t>Increment</t>
  </si>
  <si>
    <t>INC r/m</t>
  </si>
  <si>
    <t>Negate</t>
  </si>
  <si>
    <t>NEG r/m</t>
  </si>
  <si>
    <t>Subtract With Borrow</t>
  </si>
  <si>
    <t>Subtract</t>
  </si>
  <si>
    <t>ADD r/m, r/m/i</t>
    <phoneticPr fontId="1"/>
  </si>
  <si>
    <t>ADC</t>
    <phoneticPr fontId="1"/>
  </si>
  <si>
    <t>ADC r/m, r/m/i</t>
    <phoneticPr fontId="1"/>
  </si>
  <si>
    <t>SUB</t>
    <phoneticPr fontId="1"/>
  </si>
  <si>
    <t>SUB r/m, r/m/i</t>
    <phoneticPr fontId="1"/>
  </si>
  <si>
    <t>SBB</t>
    <phoneticPr fontId="1"/>
  </si>
  <si>
    <t>SBB r/m, r/m/i</t>
    <phoneticPr fontId="1"/>
  </si>
  <si>
    <t>CMP</t>
    <phoneticPr fontId="1"/>
  </si>
  <si>
    <t>CMP r/m, r/m/i</t>
    <phoneticPr fontId="1"/>
  </si>
  <si>
    <t>Convert Byte to Word</t>
    <phoneticPr fontId="1"/>
  </si>
  <si>
    <t>Convert Word to Extended Double</t>
    <phoneticPr fontId="1"/>
  </si>
  <si>
    <t>Convert Doubleword to Quadword</t>
    <phoneticPr fontId="1"/>
  </si>
  <si>
    <t>onvert Word to Doubleword</t>
    <phoneticPr fontId="1"/>
  </si>
  <si>
    <r>
      <t xml:space="preserve">将 AL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AX</t>
    </r>
  </si>
  <si>
    <t>CBW</t>
    <phoneticPr fontId="1"/>
  </si>
  <si>
    <t>CDQ</t>
    <phoneticPr fontId="1"/>
  </si>
  <si>
    <r>
      <t xml:space="preserve">将 EAX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64 位数 EDX:EAX</t>
    </r>
  </si>
  <si>
    <t>CWD</t>
    <phoneticPr fontId="1"/>
  </si>
  <si>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DX:AX</t>
    </r>
  </si>
  <si>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EAX</t>
    </r>
  </si>
  <si>
    <t>CWDE</t>
    <phoneticPr fontId="1"/>
  </si>
  <si>
    <t>AND r/m, r/m/i</t>
    <phoneticPr fontId="1"/>
  </si>
  <si>
    <t>OR r/m, r/m/i</t>
    <phoneticPr fontId="1"/>
  </si>
  <si>
    <t>XOR r/m, r/m/i</t>
    <phoneticPr fontId="1"/>
  </si>
  <si>
    <t>NOT r/m</t>
    <phoneticPr fontId="1"/>
  </si>
  <si>
    <t>TEST r/m, r/m/i</t>
    <phoneticPr fontId="1"/>
  </si>
  <si>
    <r>
      <rPr>
        <sz val="9"/>
        <rFont val="ＭＳ Ｐゴシック"/>
        <family val="3"/>
        <charset val="128"/>
      </rPr>
      <t>数</t>
    </r>
    <r>
      <rPr>
        <sz val="9"/>
        <rFont val="FangSong"/>
        <family val="3"/>
        <charset val="134"/>
      </rPr>
      <t>测试</t>
    </r>
    <r>
      <rPr>
        <sz val="9"/>
        <rFont val="Verdana"/>
        <family val="2"/>
      </rPr>
      <t>,</t>
    </r>
    <r>
      <rPr>
        <sz val="9"/>
        <rFont val="FangSong"/>
        <family val="3"/>
        <charset val="134"/>
      </rPr>
      <t>测试逻辑</t>
    </r>
    <r>
      <rPr>
        <sz val="9"/>
        <rFont val="ＭＳ Ｐゴシック"/>
        <family val="3"/>
        <charset val="128"/>
      </rPr>
      <t>与</t>
    </r>
    <phoneticPr fontId="1"/>
  </si>
  <si>
    <t>Move</t>
    <phoneticPr fontId="1"/>
  </si>
  <si>
    <t>MOV r/m, r/m/i</t>
    <phoneticPr fontId="1"/>
  </si>
  <si>
    <t>Exchange</t>
    <phoneticPr fontId="1"/>
  </si>
  <si>
    <t>XCHG r/m, r/m</t>
    <phoneticPr fontId="1"/>
  </si>
  <si>
    <t>Translate Byte</t>
    <phoneticPr fontId="1"/>
  </si>
  <si>
    <t>XLATB</t>
    <phoneticPr fontId="1"/>
  </si>
  <si>
    <t>Translate</t>
    <phoneticPr fontId="1"/>
  </si>
  <si>
    <t>换码</t>
    <phoneticPr fontId="1"/>
  </si>
  <si>
    <t>XLAT</t>
    <phoneticPr fontId="1"/>
  </si>
  <si>
    <t>Move With Zero-Extend</t>
    <phoneticPr fontId="1"/>
  </si>
  <si>
    <r>
      <rPr>
        <sz val="9"/>
        <rFont val="ＭＳ Ｐゴシック"/>
        <family val="3"/>
        <charset val="128"/>
      </rPr>
      <t>零</t>
    </r>
    <r>
      <rPr>
        <sz val="9"/>
        <rFont val="FangSong"/>
        <family val="3"/>
        <charset val="134"/>
      </rPr>
      <t>扩</t>
    </r>
    <r>
      <rPr>
        <sz val="9"/>
        <rFont val="ＭＳ Ｐゴシック"/>
        <family val="3"/>
        <charset val="128"/>
      </rPr>
      <t>展</t>
    </r>
    <r>
      <rPr>
        <sz val="9"/>
        <rFont val="FangSong"/>
        <family val="3"/>
        <charset val="134"/>
      </rPr>
      <t>传</t>
    </r>
    <r>
      <rPr>
        <sz val="9"/>
        <rFont val="ＭＳ Ｐゴシック"/>
        <family val="3"/>
        <charset val="128"/>
      </rPr>
      <t>送</t>
    </r>
    <phoneticPr fontId="1"/>
  </si>
  <si>
    <t>MOVZX r32, r16/m16 , MOVZX r16, r8/m8</t>
    <phoneticPr fontId="1"/>
  </si>
  <si>
    <t>Move With Sign-Extend</t>
    <phoneticPr fontId="1"/>
  </si>
  <si>
    <t>MOVSX r32, r16/m16 , MOVSX r16, r8/m8</t>
    <phoneticPr fontId="1"/>
  </si>
  <si>
    <t>LEA r, m</t>
    <phoneticPr fontId="1"/>
  </si>
  <si>
    <t>Load Effective Address</t>
    <phoneticPr fontId="1"/>
  </si>
  <si>
    <t>PUSH r/m</t>
    <phoneticPr fontId="1"/>
  </si>
  <si>
    <t>POP r/m</t>
    <phoneticPr fontId="1"/>
  </si>
  <si>
    <t>JZ</t>
    <phoneticPr fontId="1"/>
  </si>
  <si>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</si>
  <si>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JNZ</t>
    <phoneticPr fontId="1"/>
  </si>
  <si>
    <r>
      <rPr>
        <sz val="9"/>
        <rFont val="ＭＳ Ｐゴシック"/>
        <family val="3"/>
        <charset val="128"/>
      </rPr>
      <t>不</t>
    </r>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</si>
  <si>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JNA</t>
    <phoneticPr fontId="1"/>
  </si>
  <si>
    <r>
      <rPr>
        <sz val="9"/>
        <rFont val="ＭＳ Ｐゴシック"/>
        <family val="3"/>
        <charset val="128"/>
      </rPr>
      <t>无符号不大于</t>
    </r>
    <r>
      <rPr>
        <sz val="9"/>
        <rFont val="FangSong"/>
        <family val="3"/>
        <charset val="134"/>
      </rPr>
      <t>则</t>
    </r>
    <r>
      <rPr>
        <sz val="9"/>
        <rFont val="ＭＳ Ｐゴシック"/>
        <family val="3"/>
        <charset val="128"/>
      </rPr>
      <t>跳</t>
    </r>
    <r>
      <rPr>
        <sz val="9"/>
        <rFont val="FangSong"/>
        <family val="3"/>
        <charset val="134"/>
      </rPr>
      <t>转</t>
    </r>
    <phoneticPr fontId="1"/>
  </si>
  <si>
    <t>JAE</t>
  </si>
  <si>
    <t>JNAE</t>
  </si>
  <si>
    <r>
      <t>无符号大于等于</t>
    </r>
    <r>
      <rPr>
        <sz val="9"/>
        <rFont val="FangSong"/>
        <family val="3"/>
        <charset val="134"/>
      </rPr>
      <t>则</t>
    </r>
    <r>
      <rPr>
        <sz val="9"/>
        <rFont val="ＭＳ Ｐゴシック"/>
        <family val="3"/>
        <charset val="128"/>
      </rPr>
      <t>跳</t>
    </r>
    <r>
      <rPr>
        <sz val="9"/>
        <rFont val="FangSong"/>
        <family val="3"/>
        <charset val="134"/>
      </rPr>
      <t>转</t>
    </r>
  </si>
  <si>
    <r>
      <t>无符号不大于等于</t>
    </r>
    <r>
      <rPr>
        <sz val="9"/>
        <rFont val="FangSong"/>
        <family val="3"/>
        <charset val="134"/>
      </rPr>
      <t>则</t>
    </r>
    <r>
      <rPr>
        <sz val="9"/>
        <rFont val="ＭＳ Ｐゴシック"/>
        <family val="3"/>
        <charset val="128"/>
      </rPr>
      <t>跳</t>
    </r>
    <r>
      <rPr>
        <sz val="9"/>
        <rFont val="FangSong"/>
        <family val="3"/>
        <charset val="134"/>
      </rPr>
      <t>转</t>
    </r>
  </si>
  <si>
    <t>JGE</t>
    <phoneticPr fontId="1"/>
  </si>
  <si>
    <r>
      <rPr>
        <sz val="9"/>
        <rFont val="ＭＳ Ｐゴシック"/>
        <family val="3"/>
        <charset val="128"/>
      </rPr>
      <t>有符号大于等于</t>
    </r>
    <r>
      <rPr>
        <sz val="9"/>
        <rFont val="FangSong"/>
        <family val="3"/>
        <charset val="134"/>
      </rPr>
      <t>则</t>
    </r>
    <r>
      <rPr>
        <sz val="9"/>
        <rFont val="ＭＳ Ｐゴシック"/>
        <family val="3"/>
        <charset val="128"/>
      </rPr>
      <t>跳</t>
    </r>
    <r>
      <rPr>
        <sz val="9"/>
        <rFont val="FangSong"/>
        <family val="3"/>
        <charset val="134"/>
      </rPr>
      <t>转</t>
    </r>
    <phoneticPr fontId="1"/>
  </si>
  <si>
    <t>JNGE</t>
    <phoneticPr fontId="1"/>
  </si>
  <si>
    <r>
      <rPr>
        <sz val="9"/>
        <rFont val="ＭＳ Ｐゴシック"/>
        <family val="3"/>
        <charset val="128"/>
      </rPr>
      <t>有符号不大于等于</t>
    </r>
    <r>
      <rPr>
        <sz val="9"/>
        <rFont val="FangSong"/>
        <family val="3"/>
        <charset val="134"/>
      </rPr>
      <t>则</t>
    </r>
    <r>
      <rPr>
        <sz val="9"/>
        <rFont val="ＭＳ Ｐゴシック"/>
        <family val="3"/>
        <charset val="128"/>
      </rPr>
      <t>跳</t>
    </r>
    <r>
      <rPr>
        <sz val="9"/>
        <rFont val="FangSong"/>
        <family val="3"/>
        <charset val="134"/>
      </rPr>
      <t>转</t>
    </r>
    <phoneticPr fontId="1"/>
  </si>
  <si>
    <t>JNBE</t>
    <phoneticPr fontId="1"/>
  </si>
  <si>
    <r>
      <rPr>
        <sz val="9"/>
        <rFont val="ＭＳ Ｐゴシック"/>
        <family val="3"/>
        <charset val="128"/>
      </rPr>
      <t>无符号不小于等于</t>
    </r>
    <r>
      <rPr>
        <sz val="9"/>
        <rFont val="FangSong"/>
        <family val="3"/>
        <charset val="134"/>
      </rPr>
      <t>则</t>
    </r>
    <r>
      <rPr>
        <sz val="9"/>
        <rFont val="ＭＳ Ｐゴシック"/>
        <family val="3"/>
        <charset val="128"/>
      </rPr>
      <t>跳</t>
    </r>
    <r>
      <rPr>
        <sz val="9"/>
        <rFont val="FangSong"/>
        <family val="3"/>
        <charset val="134"/>
      </rPr>
      <t>转</t>
    </r>
    <phoneticPr fontId="1"/>
  </si>
  <si>
    <t>JLE</t>
  </si>
  <si>
    <t>JNLE</t>
  </si>
  <si>
    <r>
      <rPr>
        <sz val="9"/>
        <rFont val="ＭＳ Ｐゴシック"/>
        <family val="3"/>
        <charset val="128"/>
      </rPr>
      <t>有符号小于等于</t>
    </r>
    <r>
      <rPr>
        <sz val="9"/>
        <rFont val="FangSong"/>
        <family val="3"/>
        <charset val="134"/>
      </rPr>
      <t>则</t>
    </r>
    <r>
      <rPr>
        <sz val="9"/>
        <rFont val="ＭＳ Ｐゴシック"/>
        <family val="3"/>
        <charset val="128"/>
      </rPr>
      <t>跳</t>
    </r>
    <r>
      <rPr>
        <sz val="9"/>
        <rFont val="FangSong"/>
        <family val="3"/>
        <charset val="134"/>
      </rPr>
      <t>转</t>
    </r>
    <phoneticPr fontId="1"/>
  </si>
  <si>
    <r>
      <rPr>
        <sz val="9"/>
        <rFont val="ＭＳ Ｐゴシック"/>
        <family val="3"/>
        <charset val="128"/>
      </rPr>
      <t>有符号不小于等于</t>
    </r>
    <r>
      <rPr>
        <sz val="9"/>
        <rFont val="FangSong"/>
        <family val="3"/>
        <charset val="134"/>
      </rPr>
      <t>则</t>
    </r>
    <r>
      <rPr>
        <sz val="9"/>
        <rFont val="ＭＳ Ｐゴシック"/>
        <family val="3"/>
        <charset val="128"/>
      </rPr>
      <t>跳</t>
    </r>
    <r>
      <rPr>
        <sz val="9"/>
        <rFont val="FangSong"/>
        <family val="3"/>
        <charset val="134"/>
      </rPr>
      <t>转</t>
    </r>
    <phoneticPr fontId="1"/>
  </si>
  <si>
    <t>JPE</t>
    <phoneticPr fontId="1"/>
  </si>
  <si>
    <r>
      <rPr>
        <sz val="9"/>
        <rFont val="ＭＳ Ｐゴシック"/>
        <family val="3"/>
        <charset val="128"/>
      </rPr>
      <t>奇偶位相等</t>
    </r>
    <r>
      <rPr>
        <sz val="9"/>
        <rFont val="FangSong"/>
        <family val="3"/>
        <charset val="134"/>
      </rPr>
      <t>则</t>
    </r>
    <r>
      <rPr>
        <sz val="9"/>
        <rFont val="ＭＳ Ｐゴシック"/>
        <family val="3"/>
        <charset val="128"/>
      </rPr>
      <t>跳</t>
    </r>
    <r>
      <rPr>
        <sz val="9"/>
        <rFont val="FangSong"/>
        <family val="3"/>
        <charset val="134"/>
      </rPr>
      <t>转</t>
    </r>
    <phoneticPr fontId="1"/>
  </si>
  <si>
    <t>JPO</t>
  </si>
  <si>
    <r>
      <t>奇偶位不等</t>
    </r>
    <r>
      <rPr>
        <sz val="9"/>
        <rFont val="FangSong"/>
        <family val="3"/>
        <charset val="134"/>
      </rPr>
      <t>则</t>
    </r>
    <r>
      <rPr>
        <sz val="9"/>
        <rFont val="ＭＳ Ｐゴシック"/>
        <family val="3"/>
        <charset val="128"/>
      </rPr>
      <t>跳</t>
    </r>
    <r>
      <rPr>
        <sz val="9"/>
        <rFont val="FangSong"/>
        <family val="3"/>
        <charset val="134"/>
      </rPr>
      <t>转</t>
    </r>
  </si>
  <si>
    <r>
      <t xml:space="preserve">LOOP </t>
    </r>
    <r>
      <rPr>
        <sz val="11"/>
        <color theme="1"/>
        <rFont val="FangSong"/>
        <family val="3"/>
        <charset val="134"/>
      </rPr>
      <t>标</t>
    </r>
    <r>
      <rPr>
        <sz val="11"/>
        <color theme="1"/>
        <rFont val="ＭＳ Ｐゴシック"/>
        <family val="2"/>
        <charset val="128"/>
      </rPr>
      <t>号</t>
    </r>
    <phoneticPr fontId="1"/>
  </si>
  <si>
    <r>
      <t xml:space="preserve">JA </t>
    </r>
    <r>
      <rPr>
        <sz val="11"/>
        <color theme="1"/>
        <rFont val="FangSong"/>
        <family val="3"/>
        <charset val="134"/>
      </rPr>
      <t>标</t>
    </r>
    <r>
      <rPr>
        <sz val="11"/>
        <color theme="1"/>
        <rFont val="ＭＳ Ｐゴシック"/>
        <family val="2"/>
        <charset val="128"/>
      </rPr>
      <t>号</t>
    </r>
  </si>
  <si>
    <r>
      <t xml:space="preserve">JAE </t>
    </r>
    <r>
      <rPr>
        <sz val="11"/>
        <color theme="1"/>
        <rFont val="FangSong"/>
        <family val="3"/>
        <charset val="134"/>
      </rPr>
      <t>标</t>
    </r>
    <r>
      <rPr>
        <sz val="11"/>
        <color theme="1"/>
        <rFont val="ＭＳ Ｐゴシック"/>
        <family val="2"/>
        <charset val="128"/>
      </rPr>
      <t>号</t>
    </r>
  </si>
  <si>
    <r>
      <t xml:space="preserve">JB </t>
    </r>
    <r>
      <rPr>
        <sz val="11"/>
        <color theme="1"/>
        <rFont val="FangSong"/>
        <family val="3"/>
        <charset val="134"/>
      </rPr>
      <t>标</t>
    </r>
    <r>
      <rPr>
        <sz val="11"/>
        <color theme="1"/>
        <rFont val="ＭＳ Ｐゴシック"/>
        <family val="2"/>
        <charset val="128"/>
      </rPr>
      <t>号</t>
    </r>
  </si>
  <si>
    <r>
      <t xml:space="preserve">JBE </t>
    </r>
    <r>
      <rPr>
        <sz val="11"/>
        <color theme="1"/>
        <rFont val="FangSong"/>
        <family val="3"/>
        <charset val="134"/>
      </rPr>
      <t>标</t>
    </r>
    <r>
      <rPr>
        <sz val="11"/>
        <color theme="1"/>
        <rFont val="ＭＳ Ｐゴシック"/>
        <family val="2"/>
        <charset val="128"/>
      </rPr>
      <t>号</t>
    </r>
  </si>
  <si>
    <r>
      <t xml:space="preserve">JE </t>
    </r>
    <r>
      <rPr>
        <sz val="11"/>
        <color theme="1"/>
        <rFont val="FangSong"/>
        <family val="3"/>
        <charset val="134"/>
      </rPr>
      <t>标</t>
    </r>
    <r>
      <rPr>
        <sz val="11"/>
        <color theme="1"/>
        <rFont val="ＭＳ Ｐゴシック"/>
        <family val="2"/>
        <charset val="128"/>
      </rPr>
      <t>号</t>
    </r>
  </si>
  <si>
    <r>
      <t xml:space="preserve">JG </t>
    </r>
    <r>
      <rPr>
        <sz val="11"/>
        <color theme="1"/>
        <rFont val="FangSong"/>
        <family val="3"/>
        <charset val="134"/>
      </rPr>
      <t>标</t>
    </r>
    <r>
      <rPr>
        <sz val="11"/>
        <color theme="1"/>
        <rFont val="ＭＳ Ｐゴシック"/>
        <family val="2"/>
        <charset val="128"/>
      </rPr>
      <t>号</t>
    </r>
  </si>
  <si>
    <r>
      <t xml:space="preserve">JGE </t>
    </r>
    <r>
      <rPr>
        <sz val="11"/>
        <color theme="1"/>
        <rFont val="FangSong"/>
        <family val="3"/>
        <charset val="134"/>
      </rPr>
      <t>标</t>
    </r>
    <r>
      <rPr>
        <sz val="11"/>
        <color theme="1"/>
        <rFont val="ＭＳ Ｐゴシック"/>
        <family val="2"/>
        <charset val="128"/>
      </rPr>
      <t>号</t>
    </r>
  </si>
  <si>
    <r>
      <t xml:space="preserve">JL </t>
    </r>
    <r>
      <rPr>
        <sz val="11"/>
        <color theme="1"/>
        <rFont val="FangSong"/>
        <family val="3"/>
        <charset val="134"/>
      </rPr>
      <t>标</t>
    </r>
    <r>
      <rPr>
        <sz val="11"/>
        <color theme="1"/>
        <rFont val="ＭＳ Ｐゴシック"/>
        <family val="2"/>
        <charset val="128"/>
      </rPr>
      <t>号</t>
    </r>
  </si>
  <si>
    <r>
      <t xml:space="preserve">JLE </t>
    </r>
    <r>
      <rPr>
        <sz val="11"/>
        <color theme="1"/>
        <rFont val="FangSong"/>
        <family val="3"/>
        <charset val="134"/>
      </rPr>
      <t>标</t>
    </r>
    <r>
      <rPr>
        <sz val="11"/>
        <color theme="1"/>
        <rFont val="ＭＳ Ｐゴシック"/>
        <family val="2"/>
        <charset val="128"/>
      </rPr>
      <t>号</t>
    </r>
  </si>
  <si>
    <r>
      <t xml:space="preserve">JMPE </t>
    </r>
    <r>
      <rPr>
        <sz val="11"/>
        <color theme="1"/>
        <rFont val="FangSong"/>
        <family val="3"/>
        <charset val="134"/>
      </rPr>
      <t>标</t>
    </r>
    <r>
      <rPr>
        <sz val="11"/>
        <color theme="1"/>
        <rFont val="ＭＳ Ｐゴシック"/>
        <family val="2"/>
        <charset val="128"/>
      </rPr>
      <t>号</t>
    </r>
  </si>
  <si>
    <r>
      <t xml:space="preserve">JNA </t>
    </r>
    <r>
      <rPr>
        <sz val="11"/>
        <color theme="1"/>
        <rFont val="FangSong"/>
        <family val="3"/>
        <charset val="134"/>
      </rPr>
      <t>标</t>
    </r>
    <r>
      <rPr>
        <sz val="11"/>
        <color theme="1"/>
        <rFont val="ＭＳ Ｐゴシック"/>
        <family val="2"/>
        <charset val="128"/>
      </rPr>
      <t>号</t>
    </r>
  </si>
  <si>
    <r>
      <t xml:space="preserve">JNAE </t>
    </r>
    <r>
      <rPr>
        <sz val="11"/>
        <color theme="1"/>
        <rFont val="FangSong"/>
        <family val="3"/>
        <charset val="134"/>
      </rPr>
      <t>标</t>
    </r>
    <r>
      <rPr>
        <sz val="11"/>
        <color theme="1"/>
        <rFont val="ＭＳ Ｐゴシック"/>
        <family val="2"/>
        <charset val="128"/>
      </rPr>
      <t>号</t>
    </r>
  </si>
  <si>
    <r>
      <t xml:space="preserve">JNB </t>
    </r>
    <r>
      <rPr>
        <sz val="11"/>
        <color theme="1"/>
        <rFont val="FangSong"/>
        <family val="3"/>
        <charset val="134"/>
      </rPr>
      <t>标</t>
    </r>
    <r>
      <rPr>
        <sz val="11"/>
        <color theme="1"/>
        <rFont val="ＭＳ Ｐゴシック"/>
        <family val="2"/>
        <charset val="128"/>
      </rPr>
      <t>号</t>
    </r>
  </si>
  <si>
    <r>
      <t xml:space="preserve">JNBE </t>
    </r>
    <r>
      <rPr>
        <sz val="11"/>
        <color theme="1"/>
        <rFont val="FangSong"/>
        <family val="3"/>
        <charset val="134"/>
      </rPr>
      <t>标</t>
    </r>
    <r>
      <rPr>
        <sz val="11"/>
        <color theme="1"/>
        <rFont val="ＭＳ Ｐゴシック"/>
        <family val="2"/>
        <charset val="128"/>
      </rPr>
      <t>号</t>
    </r>
  </si>
  <si>
    <r>
      <t xml:space="preserve">JNE </t>
    </r>
    <r>
      <rPr>
        <sz val="11"/>
        <color theme="1"/>
        <rFont val="FangSong"/>
        <family val="3"/>
        <charset val="134"/>
      </rPr>
      <t>标</t>
    </r>
    <r>
      <rPr>
        <sz val="11"/>
        <color theme="1"/>
        <rFont val="ＭＳ Ｐゴシック"/>
        <family val="2"/>
        <charset val="128"/>
      </rPr>
      <t>号</t>
    </r>
  </si>
  <si>
    <r>
      <t xml:space="preserve">JNG </t>
    </r>
    <r>
      <rPr>
        <sz val="11"/>
        <color theme="1"/>
        <rFont val="FangSong"/>
        <family val="3"/>
        <charset val="134"/>
      </rPr>
      <t>标</t>
    </r>
    <r>
      <rPr>
        <sz val="11"/>
        <color theme="1"/>
        <rFont val="ＭＳ Ｐゴシック"/>
        <family val="2"/>
        <charset val="128"/>
      </rPr>
      <t>号</t>
    </r>
  </si>
  <si>
    <r>
      <t xml:space="preserve">JNGE </t>
    </r>
    <r>
      <rPr>
        <sz val="11"/>
        <color theme="1"/>
        <rFont val="FangSong"/>
        <family val="3"/>
        <charset val="134"/>
      </rPr>
      <t>标</t>
    </r>
    <r>
      <rPr>
        <sz val="11"/>
        <color theme="1"/>
        <rFont val="ＭＳ Ｐゴシック"/>
        <family val="2"/>
        <charset val="128"/>
      </rPr>
      <t>号</t>
    </r>
  </si>
  <si>
    <r>
      <t xml:space="preserve">JNL </t>
    </r>
    <r>
      <rPr>
        <sz val="11"/>
        <color theme="1"/>
        <rFont val="FangSong"/>
        <family val="3"/>
        <charset val="134"/>
      </rPr>
      <t>标</t>
    </r>
    <r>
      <rPr>
        <sz val="11"/>
        <color theme="1"/>
        <rFont val="ＭＳ Ｐゴシック"/>
        <family val="2"/>
        <charset val="128"/>
      </rPr>
      <t>号</t>
    </r>
  </si>
  <si>
    <r>
      <t xml:space="preserve">JNLE </t>
    </r>
    <r>
      <rPr>
        <sz val="11"/>
        <color theme="1"/>
        <rFont val="FangSong"/>
        <family val="3"/>
        <charset val="134"/>
      </rPr>
      <t>标</t>
    </r>
    <r>
      <rPr>
        <sz val="11"/>
        <color theme="1"/>
        <rFont val="ＭＳ Ｐゴシック"/>
        <family val="2"/>
        <charset val="128"/>
      </rPr>
      <t>号</t>
    </r>
  </si>
  <si>
    <r>
      <t xml:space="preserve">JNO </t>
    </r>
    <r>
      <rPr>
        <sz val="11"/>
        <color theme="1"/>
        <rFont val="FangSong"/>
        <family val="3"/>
        <charset val="134"/>
      </rPr>
      <t>标</t>
    </r>
    <r>
      <rPr>
        <sz val="11"/>
        <color theme="1"/>
        <rFont val="ＭＳ Ｐゴシック"/>
        <family val="2"/>
        <charset val="128"/>
      </rPr>
      <t>号</t>
    </r>
  </si>
  <si>
    <r>
      <t xml:space="preserve">JNP </t>
    </r>
    <r>
      <rPr>
        <sz val="11"/>
        <color theme="1"/>
        <rFont val="FangSong"/>
        <family val="3"/>
        <charset val="134"/>
      </rPr>
      <t>标</t>
    </r>
    <r>
      <rPr>
        <sz val="11"/>
        <color theme="1"/>
        <rFont val="ＭＳ Ｐゴシック"/>
        <family val="2"/>
        <charset val="128"/>
      </rPr>
      <t>号</t>
    </r>
  </si>
  <si>
    <r>
      <t xml:space="preserve">JNS </t>
    </r>
    <r>
      <rPr>
        <sz val="11"/>
        <color theme="1"/>
        <rFont val="FangSong"/>
        <family val="3"/>
        <charset val="134"/>
      </rPr>
      <t>标</t>
    </r>
    <r>
      <rPr>
        <sz val="11"/>
        <color theme="1"/>
        <rFont val="ＭＳ Ｐゴシック"/>
        <family val="2"/>
        <charset val="128"/>
      </rPr>
      <t>号</t>
    </r>
  </si>
  <si>
    <r>
      <t xml:space="preserve">JNZ </t>
    </r>
    <r>
      <rPr>
        <sz val="11"/>
        <color theme="1"/>
        <rFont val="FangSong"/>
        <family val="3"/>
        <charset val="134"/>
      </rPr>
      <t>标</t>
    </r>
    <r>
      <rPr>
        <sz val="11"/>
        <color theme="1"/>
        <rFont val="ＭＳ Ｐゴシック"/>
        <family val="2"/>
        <charset val="128"/>
      </rPr>
      <t>号</t>
    </r>
  </si>
  <si>
    <r>
      <t xml:space="preserve">JO </t>
    </r>
    <r>
      <rPr>
        <sz val="11"/>
        <color theme="1"/>
        <rFont val="FangSong"/>
        <family val="3"/>
        <charset val="134"/>
      </rPr>
      <t>标</t>
    </r>
    <r>
      <rPr>
        <sz val="11"/>
        <color theme="1"/>
        <rFont val="ＭＳ Ｐゴシック"/>
        <family val="2"/>
        <charset val="128"/>
      </rPr>
      <t>号</t>
    </r>
  </si>
  <si>
    <r>
      <t xml:space="preserve">JP </t>
    </r>
    <r>
      <rPr>
        <sz val="11"/>
        <color theme="1"/>
        <rFont val="FangSong"/>
        <family val="3"/>
        <charset val="134"/>
      </rPr>
      <t>标</t>
    </r>
    <r>
      <rPr>
        <sz val="11"/>
        <color theme="1"/>
        <rFont val="ＭＳ Ｐゴシック"/>
        <family val="2"/>
        <charset val="128"/>
      </rPr>
      <t>号</t>
    </r>
  </si>
  <si>
    <r>
      <t xml:space="preserve">JPE </t>
    </r>
    <r>
      <rPr>
        <sz val="11"/>
        <color theme="1"/>
        <rFont val="FangSong"/>
        <family val="3"/>
        <charset val="134"/>
      </rPr>
      <t>标</t>
    </r>
    <r>
      <rPr>
        <sz val="11"/>
        <color theme="1"/>
        <rFont val="ＭＳ Ｐゴシック"/>
        <family val="2"/>
        <charset val="128"/>
      </rPr>
      <t>号</t>
    </r>
  </si>
  <si>
    <r>
      <t xml:space="preserve">JPO </t>
    </r>
    <r>
      <rPr>
        <sz val="11"/>
        <color theme="1"/>
        <rFont val="FangSong"/>
        <family val="3"/>
        <charset val="134"/>
      </rPr>
      <t>标</t>
    </r>
    <r>
      <rPr>
        <sz val="11"/>
        <color theme="1"/>
        <rFont val="ＭＳ Ｐゴシック"/>
        <family val="2"/>
        <charset val="128"/>
      </rPr>
      <t>号</t>
    </r>
  </si>
  <si>
    <r>
      <t xml:space="preserve">JS </t>
    </r>
    <r>
      <rPr>
        <sz val="11"/>
        <color theme="1"/>
        <rFont val="FangSong"/>
        <family val="3"/>
        <charset val="134"/>
      </rPr>
      <t>标</t>
    </r>
    <r>
      <rPr>
        <sz val="11"/>
        <color theme="1"/>
        <rFont val="ＭＳ Ｐゴシック"/>
        <family val="2"/>
        <charset val="128"/>
      </rPr>
      <t>号</t>
    </r>
  </si>
  <si>
    <r>
      <t xml:space="preserve">JZ </t>
    </r>
    <r>
      <rPr>
        <sz val="11"/>
        <color theme="1"/>
        <rFont val="FangSong"/>
        <family val="3"/>
        <charset val="134"/>
      </rPr>
      <t>标</t>
    </r>
    <r>
      <rPr>
        <sz val="11"/>
        <color theme="1"/>
        <rFont val="ＭＳ Ｐゴシック"/>
        <family val="2"/>
        <charset val="128"/>
      </rPr>
      <t>号</t>
    </r>
  </si>
  <si>
    <t>MOVSB</t>
    <phoneticPr fontId="1"/>
  </si>
  <si>
    <r>
      <t xml:space="preserve">CALL </t>
    </r>
    <r>
      <rPr>
        <sz val="11"/>
        <color theme="1"/>
        <rFont val="FangSong"/>
        <family val="3"/>
        <charset val="134"/>
      </rPr>
      <t>标</t>
    </r>
    <r>
      <rPr>
        <sz val="11"/>
        <color theme="1"/>
        <rFont val="ＭＳ Ｐゴシック"/>
        <family val="2"/>
        <charset val="128"/>
      </rPr>
      <t>号</t>
    </r>
  </si>
  <si>
    <t>RET</t>
    <phoneticPr fontId="1"/>
  </si>
  <si>
    <t>RETF</t>
    <phoneticPr fontId="1"/>
  </si>
  <si>
    <r>
      <t>CLI禁止中断</t>
    </r>
    <r>
      <rPr>
        <sz val="11"/>
        <color theme="1"/>
        <rFont val="FangSong"/>
        <family val="3"/>
        <charset val="134"/>
      </rPr>
      <t>发</t>
    </r>
    <r>
      <rPr>
        <sz val="11"/>
        <color theme="1"/>
        <rFont val="ＭＳ Ｐゴシック"/>
        <family val="2"/>
        <charset val="128"/>
      </rPr>
      <t>生</t>
    </r>
    <phoneticPr fontId="1"/>
  </si>
  <si>
    <r>
      <t>STI允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t>
    </r>
    <phoneticPr fontId="1"/>
  </si>
  <si>
    <t>STI</t>
    <phoneticPr fontId="1"/>
  </si>
  <si>
    <t>CLI</t>
    <phoneticPr fontId="1"/>
  </si>
  <si>
    <t>LODSB</t>
    <phoneticPr fontId="1"/>
  </si>
  <si>
    <t>LODSB</t>
    <phoneticPr fontId="1"/>
  </si>
  <si>
    <t>LODSD</t>
    <phoneticPr fontId="1"/>
  </si>
  <si>
    <t>LODSD</t>
    <phoneticPr fontId="1"/>
  </si>
  <si>
    <t>LODSW</t>
    <phoneticPr fontId="1"/>
  </si>
  <si>
    <t>LODSW</t>
    <phoneticPr fontId="1"/>
  </si>
  <si>
    <t>CLC</t>
    <phoneticPr fontId="1"/>
  </si>
  <si>
    <t>CPL</t>
    <phoneticPr fontId="1"/>
  </si>
  <si>
    <r>
      <rPr>
        <sz val="9"/>
        <rFont val="ＭＳ Ｐゴシック"/>
        <family val="3"/>
        <charset val="128"/>
      </rPr>
      <t>直接</t>
    </r>
    <r>
      <rPr>
        <sz val="9"/>
        <rFont val="FangSong"/>
        <family val="3"/>
        <charset val="134"/>
      </rPr>
      <t>寻</t>
    </r>
    <r>
      <rPr>
        <sz val="9"/>
        <rFont val="ＭＳ Ｐゴシック"/>
        <family val="3"/>
        <charset val="128"/>
      </rPr>
      <t>址位取反是清除</t>
    </r>
    <r>
      <rPr>
        <sz val="9"/>
        <rFont val="FangSong"/>
        <family val="3"/>
        <charset val="134"/>
      </rPr>
      <t>进</t>
    </r>
    <r>
      <rPr>
        <sz val="9"/>
        <rFont val="ＭＳ Ｐゴシック"/>
        <family val="3"/>
        <charset val="128"/>
      </rPr>
      <t>位</t>
    </r>
    <r>
      <rPr>
        <sz val="9"/>
        <rFont val="FangSong"/>
        <family val="3"/>
        <charset val="134"/>
      </rPr>
      <t>标</t>
    </r>
    <r>
      <rPr>
        <sz val="9"/>
        <rFont val="ＭＳ Ｐゴシック"/>
        <family val="3"/>
        <charset val="128"/>
      </rPr>
      <t>志</t>
    </r>
    <phoneticPr fontId="1"/>
  </si>
  <si>
    <t xml:space="preserve">CPL bit </t>
    <phoneticPr fontId="1"/>
  </si>
  <si>
    <t>CLD使DF复位，即DF=0</t>
    <phoneticPr fontId="1"/>
  </si>
  <si>
    <t>STD使DF置位，即DF=1.用于串操作指令中</t>
    <phoneticPr fontId="1"/>
  </si>
  <si>
    <r>
      <t>JC</t>
    </r>
    <r>
      <rPr>
        <sz val="9"/>
        <rFont val="ＭＳ Ｐゴシック"/>
        <family val="3"/>
        <charset val="128"/>
      </rPr>
      <t>在</t>
    </r>
    <r>
      <rPr>
        <sz val="9"/>
        <rFont val="FangSong"/>
        <family val="3"/>
        <charset val="134"/>
      </rPr>
      <t>汇编语</t>
    </r>
    <r>
      <rPr>
        <sz val="9"/>
        <rFont val="ＭＳ Ｐゴシック"/>
        <family val="3"/>
        <charset val="128"/>
      </rPr>
      <t>言是一个条件</t>
    </r>
    <r>
      <rPr>
        <sz val="9"/>
        <rFont val="FangSong"/>
        <family val="3"/>
        <charset val="134"/>
      </rPr>
      <t>转</t>
    </r>
    <r>
      <rPr>
        <sz val="9"/>
        <rFont val="ＭＳ Ｐゴシック"/>
        <family val="3"/>
        <charset val="128"/>
      </rPr>
      <t>移指令的操作</t>
    </r>
    <r>
      <rPr>
        <sz val="9"/>
        <rFont val="FangSong"/>
        <family val="3"/>
        <charset val="134"/>
      </rPr>
      <t>码</t>
    </r>
    <r>
      <rPr>
        <sz val="9"/>
        <rFont val="ＭＳ Ｐゴシック"/>
        <family val="3"/>
        <charset val="128"/>
      </rPr>
      <t>后面</t>
    </r>
    <r>
      <rPr>
        <sz val="9"/>
        <rFont val="FangSong"/>
        <family val="3"/>
        <charset val="134"/>
      </rPr>
      <t>应该</t>
    </r>
    <r>
      <rPr>
        <sz val="9"/>
        <rFont val="ＭＳ Ｐゴシック"/>
        <family val="3"/>
        <charset val="128"/>
      </rPr>
      <t>再加上一个字</t>
    </r>
    <r>
      <rPr>
        <sz val="9"/>
        <rFont val="FangSong"/>
        <family val="3"/>
        <charset val="134"/>
      </rPr>
      <t>节</t>
    </r>
    <r>
      <rPr>
        <sz val="9"/>
        <rFont val="ＭＳ Ｐゴシック"/>
        <family val="3"/>
        <charset val="128"/>
      </rPr>
      <t>的偏移量即要</t>
    </r>
    <r>
      <rPr>
        <sz val="9"/>
        <rFont val="FangSong"/>
        <family val="3"/>
        <charset val="134"/>
      </rPr>
      <t>转</t>
    </r>
    <r>
      <rPr>
        <sz val="9"/>
        <rFont val="ＭＳ Ｐゴシック"/>
        <family val="3"/>
        <charset val="128"/>
      </rPr>
      <t>移到地址（</t>
    </r>
    <r>
      <rPr>
        <sz val="9"/>
        <rFont val="FangSong"/>
        <family val="3"/>
        <charset val="134"/>
      </rPr>
      <t>为</t>
    </r>
    <r>
      <rPr>
        <sz val="9"/>
        <rFont val="ＭＳ Ｐゴシック"/>
        <family val="3"/>
        <charset val="128"/>
      </rPr>
      <t>操作数）</t>
    </r>
    <phoneticPr fontId="1"/>
  </si>
  <si>
    <t>JC</t>
    <phoneticPr fontId="1"/>
  </si>
  <si>
    <r>
      <t>JC 要</t>
    </r>
    <r>
      <rPr>
        <sz val="11"/>
        <color theme="1"/>
        <rFont val="FangSong"/>
        <family val="3"/>
        <charset val="134"/>
      </rPr>
      <t>转</t>
    </r>
    <r>
      <rPr>
        <sz val="11"/>
        <color theme="1"/>
        <rFont val="ＭＳ Ｐゴシック"/>
        <family val="2"/>
        <charset val="128"/>
      </rPr>
      <t>移到地址</t>
    </r>
    <phoneticPr fontId="1"/>
  </si>
  <si>
    <t>INT</t>
    <phoneticPr fontId="1"/>
  </si>
  <si>
    <r>
      <rPr>
        <sz val="9"/>
        <rFont val="ＭＳ Ｐゴシック"/>
        <family val="3"/>
        <charset val="128"/>
      </rPr>
      <t>引</t>
    </r>
    <r>
      <rPr>
        <sz val="9"/>
        <rFont val="FangSong"/>
        <family val="3"/>
        <charset val="134"/>
      </rPr>
      <t>发</t>
    </r>
    <r>
      <rPr>
        <sz val="9"/>
        <rFont val="ＭＳ Ｐゴシック"/>
        <family val="3"/>
        <charset val="128"/>
      </rPr>
      <t>中断</t>
    </r>
    <r>
      <rPr>
        <sz val="9"/>
        <rFont val="FangSong"/>
        <family val="3"/>
        <charset val="134"/>
      </rPr>
      <t>过</t>
    </r>
    <r>
      <rPr>
        <sz val="9"/>
        <rFont val="ＭＳ Ｐゴシック"/>
        <family val="3"/>
        <charset val="128"/>
      </rPr>
      <t>程</t>
    </r>
    <phoneticPr fontId="1"/>
  </si>
  <si>
    <r>
      <t>INT 中断</t>
    </r>
    <r>
      <rPr>
        <sz val="11"/>
        <color theme="1"/>
        <rFont val="FangSong"/>
        <family val="3"/>
        <charset val="134"/>
      </rPr>
      <t>类</t>
    </r>
    <r>
      <rPr>
        <sz val="11"/>
        <color theme="1"/>
        <rFont val="ＭＳ Ｐゴシック"/>
        <family val="2"/>
        <charset val="128"/>
      </rPr>
      <t>型</t>
    </r>
    <r>
      <rPr>
        <sz val="11"/>
        <color theme="1"/>
        <rFont val="FangSong"/>
        <family val="3"/>
        <charset val="134"/>
      </rPr>
      <t>码</t>
    </r>
    <phoneticPr fontId="1"/>
  </si>
  <si>
    <t>xor ax,ax</t>
  </si>
  <si>
    <t>mov ss,ax</t>
  </si>
  <si>
    <t>mov sp,0x7c00</t>
  </si>
  <si>
    <t>sti</t>
  </si>
  <si>
    <t>push ax</t>
  </si>
  <si>
    <t>pop es</t>
  </si>
  <si>
    <t>pop ds</t>
  </si>
  <si>
    <t>cld</t>
  </si>
  <si>
    <t>mov si,0x7c1b</t>
  </si>
  <si>
    <t>mov di,0x61b</t>
  </si>
  <si>
    <t>push di</t>
  </si>
  <si>
    <t>mov cx,0x1e5</t>
  </si>
  <si>
    <t>rep movsb</t>
  </si>
  <si>
    <t>retf</t>
  </si>
  <si>
    <t>mov si,0x7be</t>
  </si>
  <si>
    <t>mov cl,0x4</t>
  </si>
  <si>
    <t>cmp [si],ch</t>
  </si>
  <si>
    <t>jl 0x2d</t>
  </si>
  <si>
    <t>jnz 0x3b</t>
  </si>
  <si>
    <t>loop 0x20</t>
  </si>
  <si>
    <t>int 0x18</t>
  </si>
  <si>
    <t>mov dx,[si]</t>
  </si>
  <si>
    <t>mov bp,si</t>
  </si>
  <si>
    <t>dec cx</t>
  </si>
  <si>
    <t>jz 0x4d</t>
  </si>
  <si>
    <t>jz 0x31</t>
  </si>
  <si>
    <t>mov si,0x710</t>
  </si>
  <si>
    <t>dec si</t>
  </si>
  <si>
    <t>lodsb</t>
  </si>
  <si>
    <t>cmp al,0x0</t>
  </si>
  <si>
    <t>jz 0x3e</t>
  </si>
  <si>
    <t>mov bx,0x7</t>
  </si>
  <si>
    <t>mov ah,0xe</t>
  </si>
  <si>
    <t>int 0x10</t>
  </si>
  <si>
    <t>jmp short 0x3f</t>
  </si>
  <si>
    <t>xchg ax,si</t>
  </si>
  <si>
    <t>mov al,[bp+0x4]</t>
  </si>
  <si>
    <t>mov ah,0x6</t>
  </si>
  <si>
    <t>cmp al,0xe</t>
  </si>
  <si>
    <t>jz 0x6b</t>
  </si>
  <si>
    <t>mov ah,0xb</t>
  </si>
  <si>
    <t>cmp al,0xc</t>
  </si>
  <si>
    <t>jz 0x65</t>
  </si>
  <si>
    <t>cmp al,ah</t>
  </si>
  <si>
    <t>jnz 0x8f</t>
  </si>
  <si>
    <t>inc ax</t>
  </si>
  <si>
    <t>mov bx,0x55aa</t>
  </si>
  <si>
    <t>mov ah,0x41</t>
  </si>
  <si>
    <t>int 0x13</t>
  </si>
  <si>
    <t>pop ax</t>
  </si>
  <si>
    <t>jc 0x8c</t>
  </si>
  <si>
    <t>cmp bx,0xaa55</t>
  </si>
  <si>
    <t>jnz 0x8c</t>
  </si>
  <si>
    <t>test cl,0x1</t>
  </si>
  <si>
    <t>jz 0x8c</t>
  </si>
  <si>
    <t>mov ah,al</t>
  </si>
  <si>
    <t>mov [bp+0x4],ah</t>
  </si>
  <si>
    <t>mov di,0xa</t>
  </si>
  <si>
    <t>mov ax,0x201</t>
  </si>
  <si>
    <t>mov bx,sp</t>
  </si>
  <si>
    <t>xor cx,cx</t>
  </si>
  <si>
    <t>jg 0xa1</t>
  </si>
  <si>
    <t>add cx,[bp+0x2]</t>
  </si>
  <si>
    <t>jc 0xd1</t>
  </si>
  <si>
    <t>mov si,0x746</t>
  </si>
  <si>
    <t>jz 0x10d</t>
  </si>
  <si>
    <t>jg 0x92</t>
  </si>
  <si>
    <t>test si,si</t>
  </si>
  <si>
    <t>jnz 0x3f</t>
  </si>
  <si>
    <t>mov si,0x727</t>
  </si>
  <si>
    <t>jmp short 0x4b</t>
  </si>
  <si>
    <t>cbw</t>
  </si>
  <si>
    <t>xchg ax,cx</t>
  </si>
  <si>
    <t>push dx</t>
  </si>
  <si>
    <t>cwd</t>
  </si>
  <si>
    <t>add ax,[bp+0x8]</t>
  </si>
  <si>
    <t>adc dx,[bp+0xa]</t>
  </si>
  <si>
    <t>call word 0xe0</t>
  </si>
  <si>
    <t>pop dx</t>
  </si>
  <si>
    <t>jmp short 0xa6</t>
  </si>
  <si>
    <t>dec di</t>
  </si>
  <si>
    <t>jz 0xb8</t>
  </si>
  <si>
    <t>jmp short 0x92</t>
  </si>
  <si>
    <t>push si</t>
  </si>
  <si>
    <t>xor si,si</t>
  </si>
  <si>
    <t>push es</t>
  </si>
  <si>
    <t>push bx</t>
  </si>
  <si>
    <t>push cx</t>
  </si>
  <si>
    <t>mov si,0x10</t>
  </si>
  <si>
    <t>mov si,sp</t>
  </si>
  <si>
    <t>mov ax,0x4200</t>
  </si>
  <si>
    <t>jc 0x105</t>
  </si>
  <si>
    <t>jnz 0xff</t>
  </si>
  <si>
    <t>inc dx</t>
  </si>
  <si>
    <t>add bh,0x2</t>
  </si>
  <si>
    <t>loop 0xfb</t>
  </si>
  <si>
    <t>clc</t>
  </si>
  <si>
    <t>pop si</t>
  </si>
  <si>
    <t>ret</t>
  </si>
  <si>
    <t>jmp short 0x17d</t>
  </si>
  <si>
    <t>C:\Users\DBJ\git\hos\000.mbr&gt;nasm -o btst_n.bin btst.asm</t>
  </si>
  <si>
    <t>btst.asm:53: error: parser: expecting ]</t>
  </si>
  <si>
    <t>btst.asm:67: error: parser: expecting ]</t>
  </si>
  <si>
    <t>btst.asm:75: error: parser: expecting ]</t>
  </si>
  <si>
    <t>btst.asm:80: error: parser: expecting ]</t>
  </si>
  <si>
    <t>btst.asm:117: error: parser: expecting ]</t>
  </si>
  <si>
    <t>btst.asm:121: error: parser: expecting ]</t>
  </si>
  <si>
    <t>C:\Users\DBJ\git\hos\000.mbr&gt;</t>
  </si>
  <si>
    <t>mov byte [bp+0x25],0x6</t>
  </si>
  <si>
    <t>mov word [0x6a1],0x1eeb</t>
  </si>
  <si>
    <t>mov cx,[bp+0x25]</t>
  </si>
  <si>
    <t>cmp word [0x7dfe],0xaa55</t>
  </si>
  <si>
    <t>mov dl,[bp+0x24]</t>
  </si>
  <si>
    <t>lea sp,[si+0x10]</t>
  </si>
  <si>
    <t>btst.asm:41: error: symbol `A' undefined</t>
  </si>
  <si>
    <t>btst.asm:66: error: symbol `D' undefined</t>
  </si>
  <si>
    <t>mov [bp+0x24],dl</t>
  </si>
  <si>
    <t>mov [bp+0x25],ax</t>
  </si>
  <si>
    <t>jl word 0x2d</t>
  </si>
  <si>
    <t>jnz word 0x3b</t>
  </si>
  <si>
    <t>jz word 0x4d</t>
  </si>
  <si>
    <t>jz word 0x31</t>
  </si>
  <si>
    <t>jz word 0x3e</t>
  </si>
  <si>
    <t>jz word 0x6b</t>
  </si>
  <si>
    <t>jz word 0x65</t>
  </si>
  <si>
    <t>jnz word 0x8f</t>
  </si>
  <si>
    <t>jc word 0x8c</t>
  </si>
  <si>
    <t>jnz word 0x8c</t>
  </si>
  <si>
    <t>jz word 0x8c</t>
  </si>
  <si>
    <t>jg word 0xa1</t>
  </si>
  <si>
    <t>jc word 0xd1</t>
  </si>
  <si>
    <t>jz word 0x10d</t>
  </si>
  <si>
    <t>jg word 0x92</t>
  </si>
  <si>
    <t>jnz word 0x3f</t>
  </si>
  <si>
    <t>jz word 0xb8</t>
  </si>
  <si>
    <t>jc word 0x105</t>
  </si>
  <si>
    <t>jnz word 0xff</t>
  </si>
  <si>
    <r>
      <t>MBR反</t>
    </r>
    <r>
      <rPr>
        <sz val="11"/>
        <color theme="1"/>
        <rFont val="FangSong"/>
        <family val="3"/>
        <charset val="134"/>
      </rPr>
      <t>汇编</t>
    </r>
    <phoneticPr fontId="1"/>
  </si>
  <si>
    <t>编辑</t>
    <phoneticPr fontId="1"/>
  </si>
  <si>
    <r>
      <t>再反</t>
    </r>
    <r>
      <rPr>
        <sz val="11"/>
        <color theme="1"/>
        <rFont val="FangSong"/>
        <family val="3"/>
        <charset val="134"/>
      </rPr>
      <t>汇编</t>
    </r>
    <phoneticPr fontId="1"/>
  </si>
  <si>
    <r>
      <t>机器</t>
    </r>
    <r>
      <rPr>
        <sz val="11"/>
        <color theme="1"/>
        <rFont val="FangSong"/>
        <family val="3"/>
        <charset val="134"/>
      </rPr>
      <t>码</t>
    </r>
    <phoneticPr fontId="1"/>
  </si>
  <si>
    <t>79</t>
  </si>
  <si>
    <t>73</t>
  </si>
  <si>
    <t>JNC</t>
    <phoneticPr fontId="1"/>
  </si>
  <si>
    <t>70</t>
  </si>
  <si>
    <t>74</t>
  </si>
  <si>
    <t>71</t>
  </si>
  <si>
    <t>75</t>
  </si>
  <si>
    <t>7A</t>
  </si>
  <si>
    <t>78</t>
  </si>
  <si>
    <t>7B</t>
  </si>
  <si>
    <t>77</t>
  </si>
  <si>
    <t>72</t>
  </si>
  <si>
    <t>76</t>
  </si>
  <si>
    <t>7F</t>
  </si>
  <si>
    <t>7D</t>
  </si>
  <si>
    <t>7C</t>
  </si>
  <si>
    <t>7E</t>
  </si>
  <si>
    <t>short</t>
  </si>
  <si>
    <t>EB</t>
  </si>
  <si>
    <t>near</t>
  </si>
  <si>
    <t>E9</t>
  </si>
  <si>
    <t>word</t>
  </si>
  <si>
    <t>FF</t>
  </si>
  <si>
    <t>far</t>
  </si>
  <si>
    <t>EA</t>
  </si>
  <si>
    <t>dword</t>
  </si>
  <si>
    <t>\L</t>
  </si>
  <si>
    <t>H\</t>
  </si>
  <si>
    <t>L/</t>
  </si>
  <si>
    <t>/H</t>
  </si>
  <si>
    <t>B.F.R/M</t>
  </si>
  <si>
    <t>W.F.R/M</t>
  </si>
  <si>
    <t>B.T.R/M</t>
  </si>
  <si>
    <t>W.T.R/M</t>
  </si>
  <si>
    <t>AL,</t>
  </si>
  <si>
    <t>AX,</t>
  </si>
  <si>
    <t>PUSH ES</t>
  </si>
  <si>
    <t>POP ES</t>
  </si>
  <si>
    <t>PUSH SS</t>
  </si>
  <si>
    <t>POP SS</t>
  </si>
  <si>
    <t>ES:</t>
  </si>
  <si>
    <t>SS:</t>
  </si>
  <si>
    <t>INC AX</t>
  </si>
  <si>
    <t>INC CX</t>
  </si>
  <si>
    <t>INC DX</t>
  </si>
  <si>
    <t>INC BX</t>
  </si>
  <si>
    <t>INC SP</t>
  </si>
  <si>
    <t>INC BP</t>
  </si>
  <si>
    <t>INC SI</t>
  </si>
  <si>
    <t>INC DI</t>
  </si>
  <si>
    <t>PUSH AX</t>
  </si>
  <si>
    <t>PUSH CX</t>
  </si>
  <si>
    <t>PUSH DX</t>
  </si>
  <si>
    <t>PUSH BX</t>
  </si>
  <si>
    <t>PUSH SP</t>
  </si>
  <si>
    <t>PUSH BP</t>
  </si>
  <si>
    <t>PUSH SI</t>
  </si>
  <si>
    <t>PUSH DI</t>
  </si>
  <si>
    <t>FS:</t>
  </si>
  <si>
    <t>GS:</t>
  </si>
  <si>
    <t>操作尺</t>
  </si>
  <si>
    <t>寸前缀</t>
  </si>
  <si>
    <t>寻址尺</t>
  </si>
  <si>
    <t>JO *</t>
  </si>
  <si>
    <t>JNO *</t>
  </si>
  <si>
    <t>JB *</t>
  </si>
  <si>
    <t>JNB *</t>
  </si>
  <si>
    <t>JE *</t>
  </si>
  <si>
    <t>JNE *</t>
  </si>
  <si>
    <t>JNA *</t>
  </si>
  <si>
    <t>JA *</t>
  </si>
  <si>
    <t>IMMED</t>
  </si>
  <si>
    <t>I.B.R/M</t>
  </si>
  <si>
    <t>I.W.R/M</t>
  </si>
  <si>
    <t>I.E.R/M</t>
  </si>
  <si>
    <t>B.R/M</t>
  </si>
  <si>
    <t>W.R/M</t>
  </si>
  <si>
    <t>CX,AX</t>
  </si>
  <si>
    <t>DX,AX</t>
  </si>
  <si>
    <t>BX,AX</t>
  </si>
  <si>
    <t>SP,AX</t>
  </si>
  <si>
    <t>BP,AX</t>
  </si>
  <si>
    <t>SI,AX</t>
  </si>
  <si>
    <t>DI,AX</t>
  </si>
  <si>
    <t>A</t>
  </si>
  <si>
    <t>AL,[D16]</t>
  </si>
  <si>
    <t>AX,[D16]</t>
  </si>
  <si>
    <t>[D16],AL</t>
  </si>
  <si>
    <t>[D16],AX</t>
  </si>
  <si>
    <t>B</t>
  </si>
  <si>
    <t>CL,</t>
  </si>
  <si>
    <t>DL,</t>
  </si>
  <si>
    <t>BL,</t>
  </si>
  <si>
    <t>AH,</t>
  </si>
  <si>
    <t>CH,</t>
  </si>
  <si>
    <t>DH,</t>
  </si>
  <si>
    <t>BH,</t>
  </si>
  <si>
    <t>C</t>
  </si>
  <si>
    <t>SHIFT</t>
  </si>
  <si>
    <t>R/M</t>
  </si>
  <si>
    <t>D</t>
  </si>
  <si>
    <t>B.V.R/M</t>
  </si>
  <si>
    <t>W.V.R/M</t>
  </si>
  <si>
    <t>D4 0A</t>
  </si>
  <si>
    <t>D5 0A</t>
  </si>
  <si>
    <t>E</t>
  </si>
  <si>
    <t>LOOPNE *</t>
  </si>
  <si>
    <t>LOOPE *</t>
  </si>
  <si>
    <t>LOOP *</t>
  </si>
  <si>
    <t>JCXZ *</t>
  </si>
  <si>
    <t>,AL</t>
  </si>
  <si>
    <t>,AX</t>
  </si>
  <si>
    <t>F</t>
  </si>
  <si>
    <t>REPNZ</t>
  </si>
  <si>
    <t>REPZ</t>
  </si>
  <si>
    <t>GRP1</t>
  </si>
  <si>
    <t>H/</t>
  </si>
  <si>
    <t>/L</t>
  </si>
  <si>
    <t>\H</t>
  </si>
  <si>
    <t>L\</t>
  </si>
  <si>
    <t>注：*为IP或SP加8位偏移量，**为16位偏移量</t>
  </si>
  <si>
    <t>    B字节，W字，F源，T目，I立即数，E经符号扩展，V移CL位，SR段寄存器</t>
  </si>
  <si>
    <t>    F、T指REG字段所确定的操作数是源还是目。</t>
  </si>
  <si>
    <t>PUSH CS</t>
  </si>
  <si>
    <t>SBB</t>
  </si>
  <si>
    <t>PUSH DS</t>
  </si>
  <si>
    <t>POP DS</t>
  </si>
  <si>
    <t>CS:</t>
  </si>
  <si>
    <t>DS:</t>
  </si>
  <si>
    <t>DEC AX</t>
  </si>
  <si>
    <t>DEC CX</t>
  </si>
  <si>
    <t>DEC DX</t>
  </si>
  <si>
    <t>DEC BX</t>
  </si>
  <si>
    <t>DEC SP</t>
  </si>
  <si>
    <t>DEC BP</t>
  </si>
  <si>
    <t>DEC SI</t>
  </si>
  <si>
    <t>DEC DI</t>
  </si>
  <si>
    <t>POP AX</t>
  </si>
  <si>
    <t>POP CX</t>
  </si>
  <si>
    <t>POP DX</t>
  </si>
  <si>
    <t>POP BX</t>
  </si>
  <si>
    <t>POP SP</t>
  </si>
  <si>
    <t>POP BP</t>
  </si>
  <si>
    <t>POP SI</t>
  </si>
  <si>
    <t>POP DI</t>
  </si>
  <si>
    <t>W.I</t>
  </si>
  <si>
    <t>B.I</t>
  </si>
  <si>
    <t>JS *</t>
  </si>
  <si>
    <t>JNS *</t>
  </si>
  <si>
    <t>JP *</t>
  </si>
  <si>
    <t>JNP *</t>
  </si>
  <si>
    <t>JL *</t>
  </si>
  <si>
    <t>JNL *</t>
  </si>
  <si>
    <t>JNG *</t>
  </si>
  <si>
    <t>JG *</t>
  </si>
  <si>
    <t>R/M&lt;sr&lt; font=""&gt;&lt;/sr&lt;&gt;</t>
  </si>
  <si>
    <t>SR&lt;="" font=""&gt;</t>
  </si>
  <si>
    <t>CS:IP</t>
  </si>
  <si>
    <t>LODSW</t>
  </si>
  <si>
    <t>CX,</t>
  </si>
  <si>
    <t>DX,</t>
  </si>
  <si>
    <t>BX,</t>
  </si>
  <si>
    <t>SP,</t>
  </si>
  <si>
    <t>BP,</t>
  </si>
  <si>
    <t>SI,</t>
  </si>
  <si>
    <t>DI,</t>
  </si>
  <si>
    <t>数，级</t>
  </si>
  <si>
    <t>RETF **</t>
  </si>
  <si>
    <t>INT 3</t>
  </si>
  <si>
    <t>INTO</t>
  </si>
  <si>
    <t>IRET</t>
  </si>
  <si>
    <t>ESC</t>
  </si>
  <si>
    <t>CALL **</t>
  </si>
  <si>
    <t>JMP **</t>
  </si>
  <si>
    <t>JMP *</t>
  </si>
  <si>
    <t>AL,DX</t>
  </si>
  <si>
    <t>AX,DX</t>
  </si>
  <si>
    <t>DX,AL</t>
  </si>
  <si>
    <t>GRP2</t>
  </si>
  <si>
    <r>
      <t>MOD</t>
    </r>
    <r>
      <rPr>
        <b/>
        <sz val="11"/>
        <color rgb="FFFF0000"/>
        <rFont val="MS PGothic"/>
        <family val="3"/>
      </rPr>
      <t>[][][] </t>
    </r>
    <r>
      <rPr>
        <b/>
        <sz val="11"/>
        <color theme="1"/>
        <rFont val="MS PGothic"/>
        <family val="3"/>
      </rPr>
      <t>R/M</t>
    </r>
  </si>
  <si>
    <t>CALL NEAR</t>
  </si>
  <si>
    <t>CALL FAR</t>
  </si>
  <si>
    <t>JMP NEAR</t>
  </si>
  <si>
    <t>JMP FAR</t>
  </si>
  <si>
    <t>根据REG字段确定操作指令</t>
  </si>
  <si>
    <t>据MOD及R/M字段的值确定操作对象</t>
  </si>
  <si>
    <t>→MOD</t>
  </si>
  <si>
    <t>↓R/M</t>
  </si>
  <si>
    <t>←R/M</t>
  </si>
  <si>
    <t>↓MOD</t>
  </si>
  <si>
    <t>[BX+SI]</t>
  </si>
  <si>
    <t>[BX+SI+D8]</t>
  </si>
  <si>
    <t>[BX+SI+D16]</t>
  </si>
  <si>
    <t>AL</t>
  </si>
  <si>
    <t>AX</t>
  </si>
  <si>
    <t>[BX+DI]</t>
  </si>
  <si>
    <t>[BX+DI+D8]</t>
  </si>
  <si>
    <t>[BX+DI+D16]</t>
  </si>
  <si>
    <t>CL</t>
  </si>
  <si>
    <t>CX</t>
  </si>
  <si>
    <t>[BP+SI]</t>
  </si>
  <si>
    <t>[BP+SI+D8]</t>
  </si>
  <si>
    <t>[BP+SI+D16]</t>
  </si>
  <si>
    <t>DL</t>
  </si>
  <si>
    <t>DX</t>
  </si>
  <si>
    <t>[BP+DI]</t>
  </si>
  <si>
    <t>[BP+DI+D8]</t>
  </si>
  <si>
    <t>[BP+DI+D16]</t>
  </si>
  <si>
    <t>BL</t>
  </si>
  <si>
    <t>BX</t>
  </si>
  <si>
    <t>[SI]</t>
  </si>
  <si>
    <t>[SI+D8]</t>
  </si>
  <si>
    <t>[SI+D16]</t>
  </si>
  <si>
    <t>AH</t>
  </si>
  <si>
    <t>SP</t>
  </si>
  <si>
    <t>[DI]</t>
  </si>
  <si>
    <t>[DI+D8]</t>
  </si>
  <si>
    <t>[DI+D16]</t>
  </si>
  <si>
    <t>CH</t>
  </si>
  <si>
    <t>BP</t>
  </si>
  <si>
    <t>[D16]</t>
  </si>
  <si>
    <t>[BP+D8]</t>
  </si>
  <si>
    <t>[BP+D16]</t>
  </si>
  <si>
    <t>DH</t>
  </si>
  <si>
    <t>SI</t>
  </si>
  <si>
    <t>[BX]</t>
  </si>
  <si>
    <t>[BX+D8]</t>
  </si>
  <si>
    <t>[BX+D16]</t>
  </si>
  <si>
    <t>BH</t>
  </si>
  <si>
    <t>DI</t>
  </si>
  <si>
    <t>↑R/M</t>
  </si>
  <si>
    <t>段寄存器</t>
  </si>
  <si>
    <t>ES</t>
  </si>
  <si>
    <t>CS</t>
  </si>
  <si>
    <t>SS</t>
  </si>
  <si>
    <t>DS</t>
  </si>
  <si>
    <t>FS</t>
  </si>
  <si>
    <t>GS</t>
  </si>
  <si>
    <t>MOD、REG、R/M字段的结构</t>
  </si>
  <si>
    <t>MOD</t>
  </si>
  <si>
    <t>REG</t>
  </si>
  <si>
    <r>
      <t>JMP 地址</t>
    </r>
    <r>
      <rPr>
        <sz val="11"/>
        <color theme="1"/>
        <rFont val="FangSong"/>
        <family val="3"/>
        <charset val="134"/>
      </rPr>
      <t>标</t>
    </r>
    <r>
      <rPr>
        <sz val="11"/>
        <color theme="1"/>
        <rFont val="ＭＳ Ｐゴシック"/>
        <family val="2"/>
        <charset val="128"/>
      </rPr>
      <t>号</t>
    </r>
    <phoneticPr fontId="1"/>
  </si>
  <si>
    <r>
      <rPr>
        <sz val="9"/>
        <rFont val="ＭＳ Ｐゴシック"/>
        <family val="3"/>
        <charset val="128"/>
      </rPr>
      <t>近程</t>
    </r>
    <r>
      <rPr>
        <sz val="9"/>
        <rFont val="FangSong"/>
        <family val="3"/>
        <charset val="134"/>
      </rPr>
      <t>转</t>
    </r>
    <r>
      <rPr>
        <sz val="9"/>
        <rFont val="ＭＳ Ｐゴシック"/>
        <family val="3"/>
        <charset val="128"/>
      </rPr>
      <t>移（段内直接</t>
    </r>
    <r>
      <rPr>
        <sz val="9"/>
        <rFont val="FangSong"/>
        <family val="3"/>
        <charset val="134"/>
      </rPr>
      <t>转</t>
    </r>
    <r>
      <rPr>
        <sz val="9"/>
        <rFont val="ＭＳ Ｐゴシック"/>
        <family val="3"/>
        <charset val="128"/>
      </rPr>
      <t>移）</t>
    </r>
    <phoneticPr fontId="1"/>
  </si>
  <si>
    <r>
      <rPr>
        <sz val="9"/>
        <rFont val="ＭＳ Ｐゴシック"/>
        <family val="3"/>
        <charset val="128"/>
      </rPr>
      <t>无条件跳</t>
    </r>
    <r>
      <rPr>
        <sz val="9"/>
        <rFont val="FangSong"/>
        <family val="3"/>
        <charset val="134"/>
      </rPr>
      <t>转</t>
    </r>
    <r>
      <rPr>
        <sz val="9"/>
        <rFont val="ＭＳ Ｐゴシック"/>
        <family val="3"/>
        <charset val="128"/>
      </rPr>
      <t>,短程</t>
    </r>
    <r>
      <rPr>
        <sz val="9"/>
        <rFont val="FangSong"/>
        <family val="3"/>
        <charset val="134"/>
      </rPr>
      <t>转</t>
    </r>
    <r>
      <rPr>
        <sz val="9"/>
        <rFont val="ＭＳ Ｐゴシック"/>
        <family val="3"/>
        <charset val="128"/>
      </rPr>
      <t>移（直接短</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</si>
  <si>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t>
    </r>
    <r>
      <rPr>
        <sz val="9"/>
        <rFont val="ＭＳ Ｐゴシック"/>
        <family val="3"/>
        <charset val="128"/>
      </rPr>
      <t>直接</t>
    </r>
    <r>
      <rPr>
        <sz val="9"/>
        <rFont val="FangSong"/>
        <family val="3"/>
        <charset val="134"/>
      </rPr>
      <t>转</t>
    </r>
    <r>
      <rPr>
        <sz val="9"/>
        <rFont val="ＭＳ Ｐゴシック"/>
        <family val="3"/>
        <charset val="128"/>
      </rPr>
      <t>移（</t>
    </r>
    <r>
      <rPr>
        <sz val="9"/>
        <rFont val="FangSong"/>
        <family val="3"/>
        <charset val="134"/>
      </rPr>
      <t>远</t>
    </r>
    <r>
      <rPr>
        <sz val="9"/>
        <rFont val="ＭＳ Ｐゴシック"/>
        <family val="3"/>
        <charset val="128"/>
      </rPr>
      <t>程</t>
    </r>
    <r>
      <rPr>
        <sz val="9"/>
        <rFont val="FangSong"/>
        <family val="3"/>
        <charset val="134"/>
      </rPr>
      <t>转</t>
    </r>
    <r>
      <rPr>
        <sz val="9"/>
        <rFont val="ＭＳ Ｐゴシック"/>
        <family val="3"/>
        <charset val="128"/>
      </rPr>
      <t>移）</t>
    </r>
    <phoneticPr fontId="1"/>
  </si>
  <si>
    <r>
      <rPr>
        <sz val="9"/>
        <rFont val="ＭＳ Ｐゴシック"/>
        <family val="3"/>
        <charset val="128"/>
      </rPr>
      <t>段内</t>
    </r>
    <r>
      <rPr>
        <sz val="9"/>
        <rFont val="FangSong"/>
        <family val="3"/>
        <charset val="134"/>
      </rPr>
      <t>间</t>
    </r>
    <r>
      <rPr>
        <sz val="9"/>
        <rFont val="ＭＳ Ｐゴシック"/>
        <family val="3"/>
        <charset val="128"/>
      </rPr>
      <t>接</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</si>
  <si>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间间</t>
    </r>
    <r>
      <rPr>
        <sz val="9"/>
        <rFont val="ＭＳ Ｐゴシック"/>
        <family val="3"/>
        <charset val="128"/>
      </rPr>
      <t>接</t>
    </r>
    <r>
      <rPr>
        <sz val="9"/>
        <rFont val="FangSong"/>
        <family val="3"/>
        <charset val="134"/>
      </rPr>
      <t>转</t>
    </r>
    <r>
      <rPr>
        <sz val="9"/>
        <rFont val="ＭＳ Ｐゴシック"/>
        <family val="3"/>
        <charset val="128"/>
      </rPr>
      <t>移</t>
    </r>
    <phoneticPr fontId="1"/>
  </si>
  <si>
    <t>SS:0000</t>
    <phoneticPr fontId="1"/>
  </si>
  <si>
    <t>SP:7C00</t>
    <phoneticPr fontId="1"/>
  </si>
  <si>
    <t>Invalid partition table</t>
  </si>
  <si>
    <t>Error loading operating system</t>
  </si>
  <si>
    <t>Missing operating system</t>
  </si>
  <si>
    <t>1E5</t>
    <phoneticPr fontId="1"/>
  </si>
  <si>
    <r>
      <t>通</t>
    </r>
    <r>
      <rPr>
        <sz val="11"/>
        <color theme="1"/>
        <rFont val="FangSong"/>
        <family val="3"/>
        <charset val="134"/>
      </rPr>
      <t>过</t>
    </r>
    <r>
      <rPr>
        <sz val="11"/>
        <color theme="1"/>
        <rFont val="ＭＳ Ｐゴシック"/>
        <family val="2"/>
        <charset val="128"/>
      </rPr>
      <t>SI和DI</t>
    </r>
    <r>
      <rPr>
        <sz val="11"/>
        <color theme="1"/>
        <rFont val="FangSong"/>
        <family val="3"/>
        <charset val="134"/>
      </rPr>
      <t>这</t>
    </r>
    <r>
      <rPr>
        <sz val="11"/>
        <color theme="1"/>
        <rFont val="ＭＳ Ｐゴシック"/>
        <family val="2"/>
        <charset val="128"/>
      </rPr>
      <t>两个寄存器控制字符串的源地址和目</t>
    </r>
    <r>
      <rPr>
        <sz val="11"/>
        <color theme="1"/>
        <rFont val="FangSong"/>
        <family val="3"/>
        <charset val="134"/>
      </rPr>
      <t>标</t>
    </r>
    <r>
      <rPr>
        <sz val="11"/>
        <color theme="1"/>
        <rFont val="ＭＳ Ｐゴシック"/>
        <family val="2"/>
        <charset val="128"/>
      </rPr>
      <t>地址，比如DS:SI</t>
    </r>
    <r>
      <rPr>
        <sz val="11"/>
        <color theme="1"/>
        <rFont val="FangSong"/>
        <family val="3"/>
        <charset val="134"/>
      </rPr>
      <t>这</t>
    </r>
    <r>
      <rPr>
        <sz val="11"/>
        <color theme="1"/>
        <rFont val="ＭＳ Ｐゴシック"/>
        <family val="2"/>
        <charset val="128"/>
      </rPr>
      <t>段地址的N个字</t>
    </r>
    <r>
      <rPr>
        <sz val="11"/>
        <color theme="1"/>
        <rFont val="FangSong"/>
        <family val="3"/>
        <charset val="134"/>
      </rPr>
      <t>节</t>
    </r>
    <r>
      <rPr>
        <sz val="11"/>
        <color theme="1"/>
        <rFont val="ＭＳ Ｐゴシック"/>
        <family val="2"/>
        <charset val="128"/>
      </rPr>
      <t>复制到ES:DI指向的地址，复制后DS:SI的内容保持不</t>
    </r>
    <r>
      <rPr>
        <sz val="11"/>
        <color theme="1"/>
        <rFont val="FangSong"/>
        <family val="3"/>
        <charset val="134"/>
      </rPr>
      <t>变</t>
    </r>
    <r>
      <rPr>
        <sz val="11"/>
        <color theme="1"/>
        <rFont val="ＭＳ Ｐゴシック"/>
        <family val="2"/>
        <charset val="128"/>
      </rPr>
      <t>。</t>
    </r>
    <phoneticPr fontId="1"/>
  </si>
  <si>
    <t>DS:SI-&gt;ES:DI</t>
    <phoneticPr fontId="1"/>
  </si>
  <si>
    <r>
      <t>如果要重复的</t>
    </r>
    <r>
      <rPr>
        <sz val="11"/>
        <color theme="1"/>
        <rFont val="FangSong"/>
        <family val="3"/>
        <charset val="134"/>
      </rPr>
      <t>话</t>
    </r>
    <r>
      <rPr>
        <sz val="11"/>
        <color theme="1"/>
        <rFont val="ＭＳ Ｐゴシック"/>
        <family val="2"/>
        <charset val="128"/>
      </rPr>
      <t>，就得把重复次数 ( 也就是字串</t>
    </r>
    <r>
      <rPr>
        <sz val="11"/>
        <color theme="1"/>
        <rFont val="FangSong"/>
        <family val="3"/>
        <charset val="134"/>
      </rPr>
      <t>长</t>
    </r>
    <r>
      <rPr>
        <sz val="11"/>
        <color theme="1"/>
        <rFont val="ＭＳ Ｐゴシック"/>
        <family val="2"/>
        <charset val="128"/>
      </rPr>
      <t>度 ) 先</t>
    </r>
    <r>
      <rPr>
        <sz val="11"/>
        <color theme="1"/>
        <rFont val="FangSong"/>
        <family val="3"/>
        <charset val="134"/>
      </rPr>
      <t>记录</t>
    </r>
    <r>
      <rPr>
        <sz val="11"/>
        <color theme="1"/>
        <rFont val="ＭＳ Ｐゴシック"/>
        <family val="2"/>
        <charset val="128"/>
      </rPr>
      <t>在 CX 寄存器，并且在 MOVSB 之前加上 REP 指令，REP 是重复 (repeat) 的意思。</t>
    </r>
    <phoneticPr fontId="1"/>
  </si>
  <si>
    <t>REP 指令</t>
    <phoneticPr fontId="1"/>
  </si>
  <si>
    <t>AX:0000</t>
    <phoneticPr fontId="1"/>
  </si>
  <si>
    <t>ES:0000</t>
    <phoneticPr fontId="1"/>
  </si>
  <si>
    <t>DS:0000</t>
    <phoneticPr fontId="1"/>
  </si>
  <si>
    <t>SI:7C1B</t>
    <phoneticPr fontId="1"/>
  </si>
  <si>
    <t>DI:061B</t>
    <phoneticPr fontId="1"/>
  </si>
  <si>
    <r>
      <t>retf用</t>
    </r>
    <r>
      <rPr>
        <sz val="11"/>
        <color theme="1"/>
        <rFont val="FangSong"/>
        <family val="3"/>
        <charset val="134"/>
      </rPr>
      <t>栈</t>
    </r>
    <r>
      <rPr>
        <sz val="11"/>
        <color theme="1"/>
        <rFont val="ＭＳ Ｐゴシック"/>
        <family val="2"/>
        <charset val="128"/>
      </rPr>
      <t>中数据同</t>
    </r>
    <r>
      <rPr>
        <sz val="11"/>
        <color theme="1"/>
        <rFont val="FangSong"/>
        <family val="3"/>
        <charset val="134"/>
      </rPr>
      <t>时</t>
    </r>
    <r>
      <rPr>
        <sz val="11"/>
        <color theme="1"/>
        <rFont val="ＭＳ Ｐゴシック"/>
        <family val="2"/>
        <charset val="128"/>
      </rPr>
      <t>改CS,IP,</t>
    </r>
    <r>
      <rPr>
        <sz val="11"/>
        <color theme="1"/>
        <rFont val="FangSong"/>
        <family val="3"/>
        <charset val="134"/>
      </rPr>
      <t>远转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返回指令。当它</t>
    </r>
    <r>
      <rPr>
        <sz val="11"/>
        <color theme="1"/>
        <rFont val="FangSong"/>
        <family val="3"/>
        <charset val="134"/>
      </rPr>
      <t>执</t>
    </r>
    <r>
      <rPr>
        <sz val="11"/>
        <color theme="1"/>
        <rFont val="ＭＳ Ｐゴシック"/>
        <family val="2"/>
        <charset val="128"/>
      </rPr>
      <t>行</t>
    </r>
    <r>
      <rPr>
        <sz val="11"/>
        <color theme="1"/>
        <rFont val="FangSong"/>
        <family val="3"/>
        <charset val="134"/>
      </rPr>
      <t>时</t>
    </r>
    <r>
      <rPr>
        <sz val="11"/>
        <color theme="1"/>
        <rFont val="ＭＳ Ｐゴシック"/>
        <family val="2"/>
        <charset val="128"/>
      </rPr>
      <t>，</t>
    </r>
    <r>
      <rPr>
        <sz val="11"/>
        <color theme="1"/>
        <rFont val="FangSong"/>
        <family val="3"/>
        <charset val="134"/>
      </rPr>
      <t>处</t>
    </r>
    <r>
      <rPr>
        <sz val="11"/>
        <color theme="1"/>
        <rFont val="ＭＳ Ｐゴシック"/>
        <family val="2"/>
        <charset val="128"/>
      </rPr>
      <t>理器先从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出一个字到IP，再</t>
    </r>
    <r>
      <rPr>
        <sz val="11"/>
        <color theme="1"/>
        <rFont val="FangSong"/>
        <family val="3"/>
        <charset val="134"/>
      </rPr>
      <t>弹</t>
    </r>
    <r>
      <rPr>
        <sz val="11"/>
        <color theme="1"/>
        <rFont val="ＭＳ Ｐゴシック"/>
        <family val="2"/>
        <charset val="128"/>
      </rPr>
      <t>出一个字到CS。</t>
    </r>
    <phoneticPr fontId="1"/>
  </si>
  <si>
    <t>IP:061B,CS:0000</t>
    <phoneticPr fontId="1"/>
  </si>
  <si>
    <t>7FFFF</t>
    <phoneticPr fontId="1"/>
  </si>
  <si>
    <t>00500</t>
    <phoneticPr fontId="1"/>
  </si>
  <si>
    <t>0061B</t>
    <phoneticPr fontId="1"/>
  </si>
  <si>
    <t>07BFF</t>
    <phoneticPr fontId="1"/>
  </si>
  <si>
    <t>07C00</t>
    <phoneticPr fontId="1"/>
  </si>
  <si>
    <t>07DFF</t>
    <phoneticPr fontId="1"/>
  </si>
  <si>
    <t>07E00</t>
    <phoneticPr fontId="1"/>
  </si>
  <si>
    <t>07C1B</t>
    <phoneticPr fontId="1"/>
  </si>
  <si>
    <t>007BE</t>
    <phoneticPr fontId="1"/>
  </si>
  <si>
    <r>
      <t>ret 用</t>
    </r>
    <r>
      <rPr>
        <sz val="11"/>
        <color theme="1"/>
        <rFont val="FangSong"/>
        <family val="3"/>
        <charset val="134"/>
      </rPr>
      <t>栈</t>
    </r>
    <r>
      <rPr>
        <sz val="11"/>
        <color theme="1"/>
        <rFont val="ＭＳ Ｐゴシック"/>
        <family val="2"/>
        <charset val="128"/>
      </rPr>
      <t>中数据改IP内容,近</t>
    </r>
    <r>
      <rPr>
        <sz val="11"/>
        <color theme="1"/>
        <rFont val="FangSong"/>
        <family val="3"/>
        <charset val="134"/>
      </rPr>
      <t>转</t>
    </r>
    <r>
      <rPr>
        <sz val="11"/>
        <color theme="1"/>
        <rFont val="ＭＳ Ｐゴシック"/>
        <family val="2"/>
        <charset val="128"/>
      </rPr>
      <t>移,近返回指令。</t>
    </r>
    <r>
      <rPr>
        <sz val="11"/>
        <color theme="1"/>
        <rFont val="FangSong"/>
        <family val="3"/>
        <charset val="134"/>
      </rPr>
      <t>执</t>
    </r>
    <r>
      <rPr>
        <sz val="11"/>
        <color theme="1"/>
        <rFont val="ＭＳ Ｐゴシック"/>
        <family val="2"/>
        <charset val="128"/>
      </rPr>
      <t>行的</t>
    </r>
    <r>
      <rPr>
        <sz val="11"/>
        <color theme="1"/>
        <rFont val="FangSong"/>
        <family val="3"/>
        <charset val="134"/>
      </rPr>
      <t>时</t>
    </r>
    <r>
      <rPr>
        <sz val="11"/>
        <color theme="1"/>
        <rFont val="ＭＳ Ｐゴシック"/>
        <family val="2"/>
        <charset val="128"/>
      </rPr>
      <t>候，</t>
    </r>
    <r>
      <rPr>
        <sz val="11"/>
        <color theme="1"/>
        <rFont val="FangSong"/>
        <family val="3"/>
        <charset val="134"/>
      </rPr>
      <t>处</t>
    </r>
    <r>
      <rPr>
        <sz val="11"/>
        <color theme="1"/>
        <rFont val="ＭＳ Ｐゴシック"/>
        <family val="2"/>
        <charset val="128"/>
      </rPr>
      <t>理器从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出一个字到IP中。</t>
    </r>
    <phoneticPr fontId="1"/>
  </si>
  <si>
    <r>
      <t>Compare,</t>
    </r>
    <r>
      <rPr>
        <sz val="11"/>
        <color theme="1"/>
        <rFont val="FangSong"/>
        <family val="3"/>
        <charset val="134"/>
      </rPr>
      <t>为</t>
    </r>
    <r>
      <rPr>
        <sz val="11"/>
        <color theme="1"/>
        <rFont val="ＭＳ Ｐゴシック"/>
        <family val="2"/>
        <charset val="128"/>
      </rPr>
      <t>第一个操作减去第二个操作数,但不影响第两个操作数的</t>
    </r>
    <r>
      <rPr>
        <sz val="11"/>
        <color theme="1"/>
        <rFont val="MingLiU"/>
        <family val="3"/>
        <charset val="136"/>
      </rPr>
      <t>值</t>
    </r>
    <r>
      <rPr>
        <sz val="11"/>
        <color theme="1"/>
        <rFont val="ＭＳ Ｐゴシック"/>
        <family val="2"/>
        <charset val="128"/>
      </rPr>
      <t>,它影响flag的CF，ZF，OF，AF，PF</t>
    </r>
    <phoneticPr fontId="1"/>
  </si>
  <si>
    <t>Partition Entry Table</t>
    <phoneticPr fontId="1"/>
  </si>
  <si>
    <r>
      <t>4个分区表</t>
    </r>
    <r>
      <rPr>
        <sz val="11"/>
        <color theme="1"/>
        <rFont val="FangSong"/>
        <family val="3"/>
        <charset val="134"/>
      </rPr>
      <t>项</t>
    </r>
    <phoneticPr fontId="1"/>
  </si>
  <si>
    <r>
      <t>在</t>
    </r>
    <r>
      <rPr>
        <sz val="11"/>
        <color theme="1"/>
        <rFont val="FangSong"/>
        <family val="3"/>
        <charset val="134"/>
      </rPr>
      <t>传送结束后为零</t>
    </r>
    <phoneticPr fontId="1"/>
  </si>
  <si>
    <t>2D</t>
    <phoneticPr fontId="1"/>
  </si>
  <si>
    <t>3B</t>
    <phoneticPr fontId="1"/>
  </si>
  <si>
    <t>add si,byte +0x10</t>
  </si>
  <si>
    <t>add si,byte +0x10</t>
    <phoneticPr fontId="1"/>
  </si>
  <si>
    <t>cmp di,byte +0x5</t>
  </si>
  <si>
    <t>cmp di,byte +0x5</t>
    <phoneticPr fontId="1"/>
  </si>
  <si>
    <t>sub di,byte +0x5</t>
    <phoneticPr fontId="1"/>
  </si>
  <si>
    <t>4D</t>
    <phoneticPr fontId="1"/>
  </si>
  <si>
    <t>3E</t>
    <phoneticPr fontId="1"/>
  </si>
  <si>
    <t>3F</t>
    <phoneticPr fontId="1"/>
  </si>
  <si>
    <t>6B</t>
    <phoneticPr fontId="1"/>
  </si>
  <si>
    <t>00710</t>
    <phoneticPr fontId="1"/>
  </si>
  <si>
    <r>
      <t>lodsb、lodsw：把DS:SI指向的存</t>
    </r>
    <r>
      <rPr>
        <sz val="11"/>
        <color theme="1"/>
        <rFont val="FangSong"/>
        <family val="3"/>
        <charset val="134"/>
      </rPr>
      <t>储单</t>
    </r>
    <r>
      <rPr>
        <sz val="11"/>
        <color theme="1"/>
        <rFont val="ＭＳ Ｐゴシック"/>
        <family val="2"/>
        <charset val="128"/>
      </rPr>
      <t>元中的数据装入AL或AX，然后根据DF</t>
    </r>
    <r>
      <rPr>
        <sz val="11"/>
        <color theme="1"/>
        <rFont val="FangSong"/>
        <family val="3"/>
        <charset val="134"/>
      </rPr>
      <t>标</t>
    </r>
    <r>
      <rPr>
        <sz val="11"/>
        <color theme="1"/>
        <rFont val="ＭＳ Ｐゴシック"/>
        <family val="2"/>
        <charset val="128"/>
      </rPr>
      <t>志01增减SI</t>
    </r>
    <phoneticPr fontId="1"/>
  </si>
  <si>
    <r>
      <t>0EH：在Teletype模式下</t>
    </r>
    <r>
      <rPr>
        <sz val="11"/>
        <color theme="1"/>
        <rFont val="FangSong"/>
        <family val="3"/>
        <charset val="134"/>
      </rPr>
      <t>显</t>
    </r>
    <r>
      <rPr>
        <sz val="11"/>
        <color theme="1"/>
        <rFont val="ＭＳ Ｐゴシック"/>
        <family val="2"/>
        <charset val="128"/>
      </rPr>
      <t>示字符</t>
    </r>
    <phoneticPr fontId="1"/>
  </si>
  <si>
    <r>
      <t>AL＝ 字符,BH＝</t>
    </r>
    <r>
      <rPr>
        <sz val="11"/>
        <color theme="1"/>
        <rFont val="FangSong"/>
        <family val="3"/>
        <charset val="134"/>
      </rPr>
      <t>页码</t>
    </r>
    <r>
      <rPr>
        <sz val="11"/>
        <color theme="1"/>
        <rFont val="ＭＳ Ｐゴシック"/>
        <family val="2"/>
        <charset val="128"/>
      </rPr>
      <t>,BL＝前景色(</t>
    </r>
    <r>
      <rPr>
        <sz val="11"/>
        <color theme="1"/>
        <rFont val="FangSong"/>
        <family val="3"/>
        <charset val="134"/>
      </rPr>
      <t>图</t>
    </r>
    <r>
      <rPr>
        <sz val="11"/>
        <color theme="1"/>
        <rFont val="ＭＳ Ｐゴシック"/>
        <family val="2"/>
        <charset val="128"/>
      </rPr>
      <t>形模式)</t>
    </r>
    <phoneticPr fontId="1"/>
  </si>
  <si>
    <t>显示信息</t>
    <phoneticPr fontId="1"/>
  </si>
  <si>
    <t>=&gt;</t>
    <phoneticPr fontId="1"/>
  </si>
  <si>
    <t>NG</t>
    <phoneticPr fontId="1"/>
  </si>
  <si>
    <t>HANG</t>
    <phoneticPr fontId="1"/>
  </si>
  <si>
    <r>
      <t>★没有找到活</t>
    </r>
    <r>
      <rPr>
        <sz val="11"/>
        <color theme="1"/>
        <rFont val="FangSong"/>
        <family val="3"/>
        <charset val="134"/>
      </rPr>
      <t>动</t>
    </r>
    <r>
      <rPr>
        <sz val="11"/>
        <color theme="1"/>
        <rFont val="ＭＳ Ｐゴシック"/>
        <family val="2"/>
        <charset val="128"/>
      </rPr>
      <t>分区，跳至ROM BASIC</t>
    </r>
    <phoneticPr fontId="1"/>
  </si>
  <si>
    <t>★HANG</t>
    <phoneticPr fontId="1"/>
  </si>
  <si>
    <t>8F</t>
    <phoneticPr fontId="1"/>
  </si>
  <si>
    <t>8C</t>
    <phoneticPr fontId="1"/>
  </si>
  <si>
    <t>A1</t>
    <phoneticPr fontId="1"/>
  </si>
  <si>
    <t>D1</t>
    <phoneticPr fontId="1"/>
  </si>
  <si>
    <t>00A</t>
  </si>
  <si>
    <t>00B</t>
  </si>
  <si>
    <t>00C</t>
  </si>
  <si>
    <t>00D</t>
  </si>
  <si>
    <t>01A</t>
  </si>
  <si>
    <t>01B</t>
  </si>
  <si>
    <t>01E</t>
  </si>
  <si>
    <t>02B</t>
  </si>
  <si>
    <t>02D</t>
  </si>
  <si>
    <t>02F</t>
  </si>
  <si>
    <t>03B</t>
  </si>
  <si>
    <t>03E</t>
  </si>
  <si>
    <t>03F</t>
  </si>
  <si>
    <t>04B</t>
  </si>
  <si>
    <t>04D</t>
  </si>
  <si>
    <t>05A</t>
  </si>
  <si>
    <t>05C</t>
  </si>
  <si>
    <t>05E</t>
  </si>
  <si>
    <t>06B</t>
  </si>
  <si>
    <t>06E</t>
  </si>
  <si>
    <t>06F</t>
  </si>
  <si>
    <t>07A</t>
  </si>
  <si>
    <t>07C</t>
  </si>
  <si>
    <t>07F</t>
  </si>
  <si>
    <t>08C</t>
  </si>
  <si>
    <t>08F</t>
  </si>
  <si>
    <t>09C</t>
  </si>
  <si>
    <t>09E</t>
  </si>
  <si>
    <t>0A1</t>
  </si>
  <si>
    <t>0A4</t>
  </si>
  <si>
    <t>0A6</t>
  </si>
  <si>
    <t>0A8</t>
  </si>
  <si>
    <t>0AB</t>
  </si>
  <si>
    <t>0B1</t>
  </si>
  <si>
    <t>0B3</t>
  </si>
  <si>
    <t>0B6</t>
  </si>
  <si>
    <t>0B8</t>
  </si>
  <si>
    <t>0BA</t>
  </si>
  <si>
    <t>0BC</t>
  </si>
  <si>
    <t>0BF</t>
  </si>
  <si>
    <t>0C1</t>
  </si>
  <si>
    <t>0C2</t>
  </si>
  <si>
    <t>0C3</t>
  </si>
  <si>
    <t>0C4</t>
  </si>
  <si>
    <t>0C5</t>
  </si>
  <si>
    <t>0C8</t>
  </si>
  <si>
    <t>0CB</t>
  </si>
  <si>
    <t>0CE</t>
  </si>
  <si>
    <t>0CF</t>
  </si>
  <si>
    <t>0D1</t>
  </si>
  <si>
    <t>0D2</t>
  </si>
  <si>
    <t>0D4</t>
  </si>
  <si>
    <t>0D6</t>
  </si>
  <si>
    <t>0D8</t>
  </si>
  <si>
    <t>0DA</t>
  </si>
  <si>
    <t>0DB</t>
  </si>
  <si>
    <t>0DD</t>
  </si>
  <si>
    <t>0DE</t>
  </si>
  <si>
    <t>0DF</t>
  </si>
  <si>
    <t>0EA</t>
  </si>
  <si>
    <t>0EB</t>
  </si>
  <si>
    <t>0EC</t>
  </si>
  <si>
    <t>0EF</t>
  </si>
  <si>
    <t>0F2</t>
  </si>
  <si>
    <t>0F4</t>
  </si>
  <si>
    <t>0F5</t>
  </si>
  <si>
    <t>0F6</t>
  </si>
  <si>
    <t>0F9</t>
  </si>
  <si>
    <t>0FB</t>
  </si>
  <si>
    <t>0FC</t>
  </si>
  <si>
    <t>0FE</t>
  </si>
  <si>
    <t>0FF</t>
  </si>
  <si>
    <t>000</t>
  </si>
  <si>
    <t>002</t>
  </si>
  <si>
    <t>004</t>
  </si>
  <si>
    <t>007</t>
  </si>
  <si>
    <t>008</t>
  </si>
  <si>
    <t>009</t>
  </si>
  <si>
    <t>010</t>
  </si>
  <si>
    <t>013</t>
  </si>
  <si>
    <t>014</t>
  </si>
  <si>
    <t>015</t>
  </si>
  <si>
    <t>018</t>
  </si>
  <si>
    <t>020</t>
  </si>
  <si>
    <t>022</t>
  </si>
  <si>
    <t>024</t>
  </si>
  <si>
    <t>026</t>
  </si>
  <si>
    <t>029</t>
  </si>
  <si>
    <t>031</t>
  </si>
  <si>
    <t>034</t>
  </si>
  <si>
    <t>035</t>
  </si>
  <si>
    <t>037</t>
  </si>
  <si>
    <t>039</t>
  </si>
  <si>
    <t>040</t>
  </si>
  <si>
    <t>042</t>
  </si>
  <si>
    <t>044</t>
  </si>
  <si>
    <t>047</t>
  </si>
  <si>
    <t>049</t>
  </si>
  <si>
    <t>050</t>
  </si>
  <si>
    <t>051</t>
  </si>
  <si>
    <t>054</t>
  </si>
  <si>
    <t>056</t>
  </si>
  <si>
    <t>058</t>
  </si>
  <si>
    <t>060</t>
  </si>
  <si>
    <t>062</t>
  </si>
  <si>
    <t>064</t>
  </si>
  <si>
    <t>065</t>
  </si>
  <si>
    <t>069</t>
  </si>
  <si>
    <t>071</t>
  </si>
  <si>
    <t>073</t>
  </si>
  <si>
    <t>074</t>
  </si>
  <si>
    <t>076</t>
  </si>
  <si>
    <t>081</t>
  </si>
  <si>
    <t>083</t>
  </si>
  <si>
    <t>086</t>
  </si>
  <si>
    <t>092</t>
  </si>
  <si>
    <t>095</t>
  </si>
  <si>
    <t>097</t>
  </si>
  <si>
    <t>099</t>
  </si>
  <si>
    <t>0E0</t>
  </si>
  <si>
    <t>0E1</t>
  </si>
  <si>
    <t>0E2</t>
  </si>
  <si>
    <t>0E3</t>
  </si>
  <si>
    <t>0E4</t>
  </si>
  <si>
    <t>0E7</t>
  </si>
  <si>
    <t>0E8</t>
  </si>
  <si>
    <t>102</t>
  </si>
  <si>
    <t>104</t>
  </si>
  <si>
    <t>105</t>
  </si>
  <si>
    <t>106</t>
  </si>
  <si>
    <t>107</t>
  </si>
  <si>
    <t>B8</t>
    <phoneticPr fontId="1"/>
  </si>
  <si>
    <t>A6</t>
    <phoneticPr fontId="1"/>
  </si>
  <si>
    <t>jmp short 0x14b</t>
    <phoneticPr fontId="1"/>
  </si>
  <si>
    <t>4B</t>
    <phoneticPr fontId="1"/>
  </si>
  <si>
    <t>SI:07BE</t>
    <phoneticPr fontId="1"/>
  </si>
  <si>
    <t>BP:07BE</t>
    <phoneticPr fontId="1"/>
  </si>
  <si>
    <t>25</t>
    <phoneticPr fontId="1"/>
  </si>
  <si>
    <t>0E</t>
  </si>
  <si>
    <t>WIN95: DOS 16-bit FAT, LBA-mapped</t>
  </si>
  <si>
    <t>0C</t>
  </si>
  <si>
    <t>WIN95 OSR2 FAT32, LBA-mapped</t>
  </si>
  <si>
    <t>0B</t>
  </si>
  <si>
    <t>WIN95 OSR2 FAT32</t>
  </si>
  <si>
    <t>FAT12</t>
    <phoneticPr fontId="1"/>
  </si>
  <si>
    <t>FAT32</t>
    <phoneticPr fontId="1"/>
  </si>
  <si>
    <t>FAT16</t>
    <phoneticPr fontId="1"/>
  </si>
  <si>
    <t>虽然jmp指令提供了控制转移，但是它不允许进行任何复杂的判断。80x86条件跳转指令提供了这种判断。条件跳转指令是创建循环和实现其他条件执行语句，如if…endif的基本要素。</t>
  </si>
  <si>
    <t>条件跳转指令检查一个或多个标志位，判断它们是否匹配某个特殊条件(就像setcc指令)：如果标志匹配成功，该指令就将控制转移到目标位置；如果匹配失败，CPU忽略该条件跳转指令而继续执行下一条指令。一些条件跳转指令只是简单测试符号位(sign)、进位位(carry)、溢出位(overflow)、零标志(zero)位的设置。例如，在执行一条sh1指令后，您需要测试进位标志，来判断sh1是否从操作数的高地址位移出一位。类似地，也可以在一条test指令后测试零标志位，来判断指定的位是否为1。大多数情况，在cmp指令之后执行条件跳转指令。cmp指令设置标志位，以便判断小于、大于、等于等情况。</t>
  </si>
  <si>
    <t>条件跳转指令形式如下：</t>
  </si>
  <si>
    <t>Jcc label;</t>
  </si>
  <si>
    <t>其中，Jcc中的“cc”，必须用表示测试条件类型的字符序列替换。这些字符和setcc指令使用的一样。例如，“js”表示根据符号(sign)标志是否被置位来决定是否跳转。一个典型的js指令如下：</t>
  </si>
  <si>
    <t>js ValueIsNegative ;</t>
  </si>
  <si>
    <t>在这个示例中，如果符号(sign)标志被置位，则js指令将控制转移到ValueIsNegative语句标号处；如果符号标志清零，则将控制直接转移给js指令后的指令。</t>
  </si>
  <si>
    <t>与无条件jmp指令不同，条件跳转指令不提供间接跳转的形式。惟一允许的形式是跳转到程序中某一标号处。条件跳转指令有一个限制：目标标号的位置必须在跳转指令本身附近32768字节范围内，这通常对应着8000～32000条机器指令。一般情况下不会超过这种限制。</t>
  </si>
  <si>
    <t>注意：Intel文档为许多条件跳转指令定义了多种替代名或指令别名。表7-1、7-2和7-3列出了每个指令所有的别名。这些表格也列出了表示相反分支的指令。很快您将明白这些相反分支指令的作用。</t>
  </si>
  <si>
    <t>表7-1 测试标志位的JCC指令</t>
  </si>
  <si>
    <t>指 令</t>
  </si>
  <si>
    <t>描 述</t>
  </si>
  <si>
    <t>条 件</t>
  </si>
  <si>
    <t>别 名</t>
  </si>
  <si>
    <t>相 反 指 令</t>
  </si>
  <si>
    <t>如果进位位被置位则跳转</t>
  </si>
  <si>
    <t>进位标志＝1</t>
  </si>
  <si>
    <t>JB，JNAE</t>
  </si>
  <si>
    <t>JNC</t>
  </si>
  <si>
    <t>如果进位位没有置位则跳转</t>
  </si>
  <si>
    <t>进位标志＝0</t>
  </si>
  <si>
    <t>JNB，JAE</t>
  </si>
  <si>
    <t>如果0标志被置位则跳转</t>
  </si>
  <si>
    <t>0标志＝1</t>
  </si>
  <si>
    <t>如果0标志没有置位则跳转</t>
  </si>
  <si>
    <t>0标志＝0</t>
  </si>
  <si>
    <t>(续表)</t>
  </si>
  <si>
    <t>相反指令</t>
  </si>
  <si>
    <t>如果符号位被置位则跳转</t>
  </si>
  <si>
    <t>符号标志＝1</t>
  </si>
  <si>
    <t>如果符号位没有被置位则跳转</t>
  </si>
  <si>
    <t>符号标志＝0</t>
  </si>
  <si>
    <t>如果溢出标志置位则跳转</t>
  </si>
  <si>
    <t>溢出标志＝1</t>
  </si>
  <si>
    <t>如果溢出标志没有置位则跳转</t>
  </si>
  <si>
    <t>溢出标志＝0</t>
  </si>
  <si>
    <t>如果奇偶校验位被置位则跳转</t>
  </si>
  <si>
    <t>奇偶校验标志＝1</t>
  </si>
  <si>
    <t>JPE</t>
  </si>
  <si>
    <t>如果奇偶校验位为偶校验则跳转</t>
  </si>
  <si>
    <t>如果奇偶校验位没有被置位则跳转</t>
  </si>
  <si>
    <t>奇偶校验标志＝0</t>
  </si>
  <si>
    <t>如果奇偶校验位为奇校验则跳转</t>
  </si>
  <si>
    <t>表7-2 使用无符号数比较的JCC指令</t>
  </si>
  <si>
    <t>如果超过(&gt;)则跳转</t>
  </si>
  <si>
    <t>进位标志＝0，0标志＝0</t>
  </si>
  <si>
    <t>JNBE</t>
  </si>
  <si>
    <t>JNA</t>
  </si>
  <si>
    <t>如果不低于或等于(不 &lt;=)则跳转</t>
  </si>
  <si>
    <t>如果超过或等于(&gt;=)则跳转</t>
  </si>
  <si>
    <t>JNC，JNB</t>
  </si>
  <si>
    <t>如果不低于则跳转(不 &lt;)</t>
  </si>
  <si>
    <t>JNC，JAE</t>
  </si>
  <si>
    <t>如果低于(&lt;)则跳转</t>
  </si>
  <si>
    <t>JC，JNAE</t>
  </si>
  <si>
    <t>如果不超过或等于(不&gt;=)则跳转</t>
  </si>
  <si>
    <t>JC，JB</t>
  </si>
  <si>
    <t>如果低于或等于(&lt;=)则跳转</t>
  </si>
  <si>
    <t>进位标志＝1或0标志＝1</t>
  </si>
  <si>
    <t>如果不超过(不&gt;)则跳转</t>
  </si>
  <si>
    <t>如果相等(=)则跳转</t>
  </si>
  <si>
    <t>0标志=1</t>
  </si>
  <si>
    <t>如果不相等(&lt;&gt;)则跳转</t>
  </si>
  <si>
    <t>0标志=0</t>
  </si>
  <si>
    <t>表7-3 使用有符号数比较的JCC指令</t>
  </si>
  <si>
    <t>如果大于(&gt;)则跳转</t>
  </si>
  <si>
    <t>符号标志=溢出标志或0标志=0</t>
  </si>
  <si>
    <t>如果小于或等于(&lt;=)则跳转</t>
  </si>
  <si>
    <t>JGE</t>
  </si>
  <si>
    <t>如果大于或等于(&gt;=)则跳转</t>
  </si>
  <si>
    <t>符号标志=溢出标志</t>
  </si>
  <si>
    <t>如果不小于(不&lt;)则跳转</t>
  </si>
  <si>
    <t>如果小于(&lt;)则跳转</t>
  </si>
  <si>
    <t>符号标志&lt;&gt;溢出标志</t>
  </si>
  <si>
    <t>JNGE</t>
  </si>
  <si>
    <t>如果大于或等于(&gt;=)跳转</t>
  </si>
  <si>
    <t>如果小于或等于(&lt;=)跳转</t>
  </si>
  <si>
    <t>符号标志&lt;&gt;溢出标志或0标志=1</t>
  </si>
  <si>
    <t>如果不大于(不&gt;)则跳转</t>
  </si>
  <si>
    <t>如果等于(=)则跳转</t>
  </si>
  <si>
    <t>如果不等于(&lt;&gt;)则跳转</t>
  </si>
  <si>
    <t>接下来将对“相反指令”一列进行简单的说明。在许多情况下，需要产生与某条分支指令条件相反的分支(在本章后面会给出示例)，即相反分支。除了两个例外，都可以按下面的简单规则(后面统称为N/No N规则)产生相反分支：</t>
  </si>
  <si>
    <t>● 如果Jcc的第二个字母不是“n”，则在“j”后面插入一个“n”。例如：je对应为jne，jl对应为jnl。</t>
  </si>
  <si>
    <t>● 如果Jcc的第二个字母是“n”，则去掉指令中的“n”。例如：jng对应为jg，jne对应为je。</t>
  </si>
  <si>
    <t>不遵循这两条规则的两个例外是jpe(奇偶位为偶跳转)和jpo(奇偶位为奇跳转)。这两个例外并不会导致什么问题，因为：(a)很少需要测试奇偶标志;(b)可以使用别名jp和jnp替代jpe和jpo。而“N/No N”规则对jp和jnp是适用的。</t>
  </si>
  <si>
    <t>虽然jge是jl的相反指令，但是建议使用jnl作为jl的相反指令。因为很容易误认为“大于是小于的相反”，从而把jg当作jl的相反指令。您可以坚持使用“N/No N”规则以避免这种混淆。</t>
  </si>
  <si>
    <t>80x86条件跳转指令提供了这样的能力：根据判断条件将程序流分支到两条路径中的某一条。例如，要实现：如果BX等于CX，则寄存器AX的值加1。可以使用下面的代码来完成该功能：</t>
  </si>
  <si>
    <t>cmp(bx,cx );</t>
  </si>
  <si>
    <t>jne SkipStmts;</t>
  </si>
  <si>
    <t>inc(ax );</t>
  </si>
  <si>
    <t>SkipStmts:</t>
  </si>
  <si>
    <t>其中的诀窍是使用相反分支指令来跳过在条件满足的情况下需要执行的指令。请坚持使用前面介绍的“N/no N”规则来选择相反分支指令。</t>
  </si>
  <si>
    <t>使用条件跳转指令还可以实现循环。例如，下面的代码序列实现了从用户输入读入一串字符，并将字符存储到一组连续的单元中，直到用户输入回车键。</t>
  </si>
  <si>
    <t>　 　mov(0,edi );</t>
  </si>
  <si>
    <t>RdLnLoop:</t>
  </si>
  <si>
    <t>　 stdin.getc(); //Read a character into the AL register.</t>
  </si>
  <si>
    <t>　　 mov(al,Input [edi])); //Store away the character.</t>
  </si>
  <si>
    <t>　　 inc(edi ); //Move on to the next character.</t>
  </si>
  <si>
    <t>　　 cmp(al,stdio.cr ); //See if the user pressed Enter.</t>
  </si>
  <si>
    <t>　　 jne RdLnLoop;</t>
  </si>
  <si>
    <t>与setcc指令类似，条件跳转指令分为两类—— 测试特殊处理器标志位的条件跳转指令(例如jz、jc、jno)和测试某些条件(小于、大于等)的条件跳转指令。当测试某个条件时，条件跳转指令通常紧跟在一个cmp指令之后。cmp指令设置标志位后，如果是无符号数比较，使用ja、jae、jb、jbe、je或jne等指令测试这些标志来判断是否小于、小于等于、等于、不等于、大于或大于等于；如果是有符号数比较，则使用jl、jle、je、jne、jg、jge指令。</t>
  </si>
  <si>
    <t>条件跳转指令测试标志位，但不影响标志位。</t>
  </si>
  <si>
    <r>
      <t>从内存指定位置</t>
    </r>
    <r>
      <rPr>
        <sz val="11"/>
        <color theme="1"/>
        <rFont val="FangSong"/>
        <family val="3"/>
        <charset val="134"/>
      </rPr>
      <t>处读</t>
    </r>
    <r>
      <rPr>
        <sz val="11"/>
        <color theme="1"/>
        <rFont val="ＭＳ Ｐゴシック"/>
        <family val="2"/>
        <charset val="128"/>
      </rPr>
      <t>取一个</t>
    </r>
    <r>
      <rPr>
        <sz val="11"/>
        <color theme="1"/>
        <rFont val="FangSong"/>
        <family val="3"/>
        <charset val="134"/>
      </rPr>
      <t>长</t>
    </r>
    <r>
      <rPr>
        <sz val="11"/>
        <color theme="1"/>
        <rFont val="ＭＳ Ｐゴシック"/>
        <family val="2"/>
        <charset val="128"/>
      </rPr>
      <t>指</t>
    </r>
    <r>
      <rPr>
        <sz val="11"/>
        <color theme="1"/>
        <rFont val="FangSong"/>
        <family val="3"/>
        <charset val="134"/>
      </rPr>
      <t>针</t>
    </r>
    <r>
      <rPr>
        <sz val="11"/>
        <color theme="1"/>
        <rFont val="MingLiU"/>
        <family val="3"/>
        <charset val="136"/>
      </rPr>
      <t>值</t>
    </r>
    <r>
      <rPr>
        <sz val="11"/>
        <color theme="1"/>
        <rFont val="ＭＳ Ｐゴシック"/>
        <family val="2"/>
        <charset val="128"/>
      </rPr>
      <t>并放入ds和si寄存器中。ds中放段地址，si是段内偏移地址。</t>
    </r>
    <phoneticPr fontId="1"/>
  </si>
  <si>
    <t>№</t>
    <phoneticPr fontId="1"/>
  </si>
  <si>
    <t>指令</t>
    <phoneticPr fontId="1"/>
  </si>
  <si>
    <t>STD</t>
    <phoneticPr fontId="1"/>
  </si>
  <si>
    <t>CLD</t>
    <phoneticPr fontId="1"/>
  </si>
  <si>
    <t>MOV</t>
    <phoneticPr fontId="1"/>
  </si>
  <si>
    <t>XCHG</t>
    <phoneticPr fontId="1"/>
  </si>
  <si>
    <t>LEA</t>
    <phoneticPr fontId="1"/>
  </si>
  <si>
    <t>LES</t>
    <phoneticPr fontId="1"/>
  </si>
  <si>
    <t>LDS</t>
    <phoneticPr fontId="1"/>
  </si>
  <si>
    <t>PUSH</t>
    <phoneticPr fontId="1"/>
  </si>
  <si>
    <t>POP</t>
    <phoneticPr fontId="1"/>
  </si>
  <si>
    <t>LAHF</t>
    <phoneticPr fontId="1"/>
  </si>
  <si>
    <t>SAHF</t>
    <phoneticPr fontId="1"/>
  </si>
  <si>
    <t>POPF</t>
    <phoneticPr fontId="1"/>
  </si>
  <si>
    <t>PUSHF</t>
    <phoneticPr fontId="1"/>
  </si>
  <si>
    <t>STC</t>
    <phoneticPr fontId="1"/>
  </si>
  <si>
    <t>CMC</t>
    <phoneticPr fontId="1"/>
  </si>
  <si>
    <t>ADD</t>
    <phoneticPr fontId="1"/>
  </si>
  <si>
    <t>INC</t>
    <phoneticPr fontId="1"/>
  </si>
  <si>
    <t>DEC</t>
    <phoneticPr fontId="1"/>
  </si>
  <si>
    <t>NEG</t>
    <phoneticPr fontId="1"/>
  </si>
  <si>
    <t>MUL</t>
    <phoneticPr fontId="1"/>
  </si>
  <si>
    <t>IMUL</t>
    <phoneticPr fontId="1"/>
  </si>
  <si>
    <t>DIV</t>
    <phoneticPr fontId="1"/>
  </si>
  <si>
    <t>IDIV</t>
    <phoneticPr fontId="1"/>
  </si>
  <si>
    <t>AND</t>
    <phoneticPr fontId="1"/>
  </si>
  <si>
    <t>NOT</t>
    <phoneticPr fontId="1"/>
  </si>
  <si>
    <t>OR</t>
    <phoneticPr fontId="1"/>
  </si>
  <si>
    <t>XOR</t>
    <phoneticPr fontId="1"/>
  </si>
  <si>
    <t>SAL</t>
    <phoneticPr fontId="1"/>
  </si>
  <si>
    <t>SHL</t>
    <phoneticPr fontId="1"/>
  </si>
  <si>
    <t>SAR</t>
    <phoneticPr fontId="1"/>
  </si>
  <si>
    <t>SHR</t>
    <phoneticPr fontId="1"/>
  </si>
  <si>
    <t>ROL</t>
    <phoneticPr fontId="1"/>
  </si>
  <si>
    <t>ROR</t>
    <phoneticPr fontId="1"/>
  </si>
  <si>
    <t>RCL</t>
    <phoneticPr fontId="1"/>
  </si>
  <si>
    <t>RCR</t>
    <phoneticPr fontId="1"/>
  </si>
  <si>
    <t>JMP</t>
    <phoneticPr fontId="1"/>
  </si>
  <si>
    <t>JS</t>
    <phoneticPr fontId="1"/>
  </si>
  <si>
    <t>JNS</t>
    <phoneticPr fontId="1"/>
  </si>
  <si>
    <t>JO</t>
    <phoneticPr fontId="1"/>
  </si>
  <si>
    <t>JNO</t>
    <phoneticPr fontId="1"/>
  </si>
  <si>
    <t>JB</t>
    <phoneticPr fontId="1"/>
  </si>
  <si>
    <t>JNP,JPO</t>
    <phoneticPr fontId="1"/>
  </si>
  <si>
    <t>JNB,JAE,JNC</t>
    <phoneticPr fontId="1"/>
  </si>
  <si>
    <t>JNBE,JA</t>
    <phoneticPr fontId="1"/>
  </si>
  <si>
    <t>JNL,JGE</t>
    <phoneticPr fontId="1"/>
  </si>
  <si>
    <t>JLE,JNG</t>
    <phoneticPr fontId="1"/>
  </si>
  <si>
    <t>LOOPE,LOOPZ</t>
    <phoneticPr fontId="1"/>
  </si>
  <si>
    <t>LOOPNELOOPNZ</t>
    <phoneticPr fontId="1"/>
  </si>
  <si>
    <t>JCXZ</t>
    <phoneticPr fontId="1"/>
  </si>
  <si>
    <t>格式</t>
    <phoneticPr fontId="1"/>
  </si>
  <si>
    <t>MOV DEST,SRC</t>
    <phoneticPr fontId="1"/>
  </si>
  <si>
    <t>功能</t>
    <phoneticPr fontId="1"/>
  </si>
  <si>
    <r>
      <t>把一个字</t>
    </r>
    <r>
      <rPr>
        <sz val="11"/>
        <color theme="1"/>
        <rFont val="FangSong"/>
        <family val="3"/>
        <charset val="134"/>
      </rPr>
      <t>节</t>
    </r>
    <r>
      <rPr>
        <sz val="11"/>
        <color theme="1"/>
        <rFont val="ＭＳ Ｐゴシック"/>
        <family val="2"/>
        <charset val="128"/>
      </rPr>
      <t>，字或双字从源操作数SRC</t>
    </r>
    <r>
      <rPr>
        <sz val="11"/>
        <color theme="1"/>
        <rFont val="FangSong"/>
        <family val="3"/>
        <charset val="134"/>
      </rPr>
      <t>传</t>
    </r>
    <r>
      <rPr>
        <sz val="11"/>
        <color theme="1"/>
        <rFont val="ＭＳ Ｐゴシック"/>
        <family val="2"/>
        <charset val="128"/>
      </rPr>
      <t>送至目的操作数DEST。</t>
    </r>
    <phoneticPr fontId="1"/>
  </si>
  <si>
    <r>
      <t>数据</t>
    </r>
    <r>
      <rPr>
        <sz val="11"/>
        <color theme="1"/>
        <rFont val="FangSong"/>
        <family val="3"/>
        <charset val="134"/>
      </rPr>
      <t>传</t>
    </r>
    <r>
      <rPr>
        <sz val="11"/>
        <color theme="1"/>
        <rFont val="ＭＳ Ｐゴシック"/>
        <family val="2"/>
        <charset val="128"/>
      </rPr>
      <t>送指令</t>
    </r>
    <phoneticPr fontId="1"/>
  </si>
  <si>
    <t>MOV SX　DEST，SRC</t>
    <phoneticPr fontId="1"/>
  </si>
  <si>
    <t>MOV ZX　DEST，SRC</t>
    <phoneticPr fontId="1"/>
  </si>
  <si>
    <r>
      <rPr>
        <sz val="11"/>
        <color theme="1"/>
        <rFont val="FangSong"/>
        <family val="3"/>
        <charset val="134"/>
      </rPr>
      <t>扩</t>
    </r>
    <r>
      <rPr>
        <sz val="11"/>
        <color theme="1"/>
        <rFont val="ＭＳ Ｐゴシック"/>
        <family val="2"/>
        <charset val="128"/>
      </rPr>
      <t>展</t>
    </r>
    <r>
      <rPr>
        <sz val="11"/>
        <color theme="1"/>
        <rFont val="FangSong"/>
        <family val="3"/>
        <charset val="134"/>
      </rPr>
      <t>传</t>
    </r>
    <r>
      <rPr>
        <sz val="11"/>
        <color theme="1"/>
        <rFont val="ＭＳ Ｐゴシック"/>
        <family val="2"/>
        <charset val="128"/>
      </rPr>
      <t>送指令</t>
    </r>
    <phoneticPr fontId="1"/>
  </si>
  <si>
    <r>
      <t>将源操作数由8位</t>
    </r>
    <r>
      <rPr>
        <sz val="11"/>
        <color theme="1"/>
        <rFont val="FangSong"/>
        <family val="3"/>
        <charset val="134"/>
      </rPr>
      <t>扩</t>
    </r>
    <r>
      <rPr>
        <sz val="11"/>
        <color theme="1"/>
        <rFont val="ＭＳ Ｐゴシック"/>
        <family val="2"/>
        <charset val="128"/>
      </rPr>
      <t>展到16位送目的操作数，或由16位</t>
    </r>
    <r>
      <rPr>
        <sz val="11"/>
        <color theme="1"/>
        <rFont val="FangSong"/>
        <family val="3"/>
        <charset val="134"/>
      </rPr>
      <t>扩</t>
    </r>
    <r>
      <rPr>
        <sz val="11"/>
        <color theme="1"/>
        <rFont val="ＭＳ Ｐゴシック"/>
        <family val="2"/>
        <charset val="128"/>
      </rPr>
      <t>展到32位送目的操作数。其中MOVSX是按有符号数</t>
    </r>
    <r>
      <rPr>
        <sz val="11"/>
        <color theme="1"/>
        <rFont val="FangSong"/>
        <family val="3"/>
        <charset val="134"/>
      </rPr>
      <t>扩</t>
    </r>
    <r>
      <rPr>
        <sz val="11"/>
        <color theme="1"/>
        <rFont val="ＭＳ Ｐゴシック"/>
        <family val="2"/>
        <charset val="128"/>
      </rPr>
      <t>展，MOVZX是按无符号数</t>
    </r>
    <r>
      <rPr>
        <sz val="11"/>
        <color theme="1"/>
        <rFont val="FangSong"/>
        <family val="3"/>
        <charset val="134"/>
      </rPr>
      <t>扩</t>
    </r>
    <r>
      <rPr>
        <sz val="11"/>
        <color theme="1"/>
        <rFont val="ＭＳ Ｐゴシック"/>
        <family val="2"/>
        <charset val="128"/>
      </rPr>
      <t>展。无符号数或正数高位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0，</t>
    </r>
    <r>
      <rPr>
        <sz val="11"/>
        <color theme="1"/>
        <rFont val="FangSong"/>
        <family val="3"/>
        <charset val="134"/>
      </rPr>
      <t>负</t>
    </r>
    <r>
      <rPr>
        <sz val="11"/>
        <color theme="1"/>
        <rFont val="ＭＳ Ｐゴシック"/>
        <family val="2"/>
        <charset val="128"/>
      </rPr>
      <t>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全“1”。</t>
    </r>
    <phoneticPr fontId="1"/>
  </si>
  <si>
    <r>
      <t>交</t>
    </r>
    <r>
      <rPr>
        <sz val="11"/>
        <color theme="1"/>
        <rFont val="FangSong"/>
        <family val="3"/>
        <charset val="134"/>
      </rPr>
      <t>换</t>
    </r>
    <r>
      <rPr>
        <sz val="11"/>
        <color theme="1"/>
        <rFont val="ＭＳ Ｐゴシック"/>
        <family val="2"/>
        <charset val="128"/>
      </rPr>
      <t>指令</t>
    </r>
    <phoneticPr fontId="1"/>
  </si>
  <si>
    <t>XCHG OPR1，OPR2</t>
    <phoneticPr fontId="1"/>
  </si>
  <si>
    <r>
      <t>如要</t>
    </r>
    <r>
      <rPr>
        <sz val="11"/>
        <color theme="1"/>
        <rFont val="FangSong"/>
        <family val="3"/>
        <charset val="134"/>
      </rPr>
      <t>实现</t>
    </r>
    <r>
      <rPr>
        <sz val="11"/>
        <color theme="1"/>
        <rFont val="ＭＳ Ｐゴシック"/>
        <family val="2"/>
        <charset val="128"/>
      </rPr>
      <t>存</t>
    </r>
    <r>
      <rPr>
        <sz val="11"/>
        <color theme="1"/>
        <rFont val="FangSong"/>
        <family val="3"/>
        <charset val="134"/>
      </rPr>
      <t>储</t>
    </r>
    <r>
      <rPr>
        <sz val="11"/>
        <color theme="1"/>
        <rFont val="ＭＳ Ｐゴシック"/>
        <family val="2"/>
        <charset val="128"/>
      </rPr>
      <t>器操作数交</t>
    </r>
    <r>
      <rPr>
        <sz val="11"/>
        <color theme="1"/>
        <rFont val="FangSong"/>
        <family val="3"/>
        <charset val="134"/>
      </rPr>
      <t>换</t>
    </r>
    <r>
      <rPr>
        <sz val="11"/>
        <color theme="1"/>
        <rFont val="ＭＳ Ｐゴシック"/>
        <family val="2"/>
        <charset val="128"/>
      </rPr>
      <t>，可用如下指令</t>
    </r>
    <r>
      <rPr>
        <sz val="11"/>
        <color theme="1"/>
        <rFont val="FangSong"/>
        <family val="3"/>
        <charset val="134"/>
      </rPr>
      <t>实现</t>
    </r>
    <r>
      <rPr>
        <sz val="11"/>
        <color theme="1"/>
        <rFont val="ＭＳ Ｐゴシック"/>
        <family val="2"/>
        <charset val="128"/>
      </rPr>
      <t>：</t>
    </r>
  </si>
  <si>
    <t>　　　　　　　　　　　　　　　MOV AL，BLOCK1</t>
  </si>
  <si>
    <t>　　　　　　　　　　　　　　　XCHG AL，BLOCK2</t>
  </si>
  <si>
    <t>　　　　　　　　　　　　　　　MOV BLOCK1，AL</t>
  </si>
  <si>
    <t>BSWAP</t>
    <phoneticPr fontId="1"/>
  </si>
  <si>
    <t>BSWAP REG</t>
    <phoneticPr fontId="1"/>
  </si>
  <si>
    <r>
      <t>将32位通用寄存器中，第1个字</t>
    </r>
    <r>
      <rPr>
        <sz val="11"/>
        <color theme="1"/>
        <rFont val="FangSong"/>
        <family val="3"/>
        <charset val="134"/>
      </rPr>
      <t>节</t>
    </r>
    <r>
      <rPr>
        <sz val="11"/>
        <color theme="1"/>
        <rFont val="ＭＳ Ｐゴシック"/>
        <family val="2"/>
        <charset val="128"/>
      </rPr>
      <t>和第4个字</t>
    </r>
    <r>
      <rPr>
        <sz val="11"/>
        <color theme="1"/>
        <rFont val="FangSong"/>
        <family val="3"/>
        <charset val="134"/>
      </rPr>
      <t>节</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，第2个字</t>
    </r>
    <r>
      <rPr>
        <sz val="11"/>
        <color theme="1"/>
        <rFont val="FangSong"/>
        <family val="3"/>
        <charset val="134"/>
      </rPr>
      <t>节</t>
    </r>
    <r>
      <rPr>
        <sz val="11"/>
        <color theme="1"/>
        <rFont val="ＭＳ Ｐゴシック"/>
        <family val="2"/>
        <charset val="128"/>
      </rPr>
      <t>和第3个字</t>
    </r>
    <r>
      <rPr>
        <sz val="11"/>
        <color theme="1"/>
        <rFont val="FangSong"/>
        <family val="3"/>
        <charset val="134"/>
      </rPr>
      <t>节</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。操作数</t>
    </r>
    <r>
      <rPr>
        <sz val="11"/>
        <color theme="1"/>
        <rFont val="FangSong"/>
        <family val="3"/>
        <charset val="134"/>
      </rPr>
      <t>为</t>
    </r>
    <r>
      <rPr>
        <sz val="11"/>
        <color theme="1"/>
        <rFont val="ＭＳ Ｐゴシック"/>
        <family val="2"/>
        <charset val="128"/>
      </rPr>
      <t>32位通用寄存器；交</t>
    </r>
    <r>
      <rPr>
        <sz val="11"/>
        <color theme="1"/>
        <rFont val="FangSong"/>
        <family val="3"/>
        <charset val="134"/>
      </rPr>
      <t>换</t>
    </r>
    <r>
      <rPr>
        <sz val="11"/>
        <color theme="1"/>
        <rFont val="ＭＳ Ｐゴシック"/>
        <family val="2"/>
        <charset val="128"/>
      </rPr>
      <t>指令不影响</t>
    </r>
    <r>
      <rPr>
        <sz val="11"/>
        <color theme="1"/>
        <rFont val="FangSong"/>
        <family val="3"/>
        <charset val="134"/>
      </rPr>
      <t>标</t>
    </r>
    <r>
      <rPr>
        <sz val="11"/>
        <color theme="1"/>
        <rFont val="ＭＳ Ｐゴシック"/>
        <family val="2"/>
        <charset val="128"/>
      </rPr>
      <t>志位。</t>
    </r>
    <phoneticPr fontId="1"/>
  </si>
  <si>
    <t>PUSH SRC</t>
    <phoneticPr fontId="1"/>
  </si>
  <si>
    <r>
      <rPr>
        <sz val="11"/>
        <color theme="1"/>
        <rFont val="FangSong"/>
        <family val="3"/>
        <charset val="134"/>
      </rPr>
      <t>压栈</t>
    </r>
    <r>
      <rPr>
        <sz val="11"/>
        <color theme="1"/>
        <rFont val="ＭＳ Ｐゴシック"/>
        <family val="2"/>
        <charset val="128"/>
      </rPr>
      <t>指令</t>
    </r>
    <phoneticPr fontId="1"/>
  </si>
  <si>
    <r>
      <t>将源操作数</t>
    </r>
    <r>
      <rPr>
        <sz val="11"/>
        <color theme="1"/>
        <rFont val="FangSong"/>
        <family val="3"/>
        <charset val="134"/>
      </rPr>
      <t>压</t>
    </r>
    <r>
      <rPr>
        <sz val="11"/>
        <color theme="1"/>
        <rFont val="ＭＳ Ｐゴシック"/>
        <family val="2"/>
        <charset val="128"/>
      </rPr>
      <t>下堆</t>
    </r>
    <r>
      <rPr>
        <sz val="11"/>
        <color theme="1"/>
        <rFont val="FangSong"/>
        <family val="3"/>
        <charset val="134"/>
      </rPr>
      <t>栈</t>
    </r>
    <r>
      <rPr>
        <sz val="11"/>
        <color theme="1"/>
        <rFont val="ＭＳ Ｐゴシック"/>
        <family val="2"/>
        <charset val="128"/>
      </rPr>
      <t>，源操作数允</t>
    </r>
    <r>
      <rPr>
        <sz val="11"/>
        <color theme="1"/>
        <rFont val="FangSong"/>
        <family val="3"/>
        <charset val="134"/>
      </rPr>
      <t>许为</t>
    </r>
    <r>
      <rPr>
        <sz val="11"/>
        <color theme="1"/>
        <rFont val="ＭＳ Ｐゴシック"/>
        <family val="2"/>
        <charset val="128"/>
      </rPr>
      <t>16位或32位通用寄存器、存</t>
    </r>
    <r>
      <rPr>
        <sz val="11"/>
        <color theme="1"/>
        <rFont val="FangSong"/>
        <family val="3"/>
        <charset val="134"/>
      </rPr>
      <t>储</t>
    </r>
    <r>
      <rPr>
        <sz val="11"/>
        <color theme="1"/>
        <rFont val="ＭＳ Ｐゴシック"/>
        <family val="2"/>
        <charset val="128"/>
      </rPr>
      <t>器和立即数以及16位段寄存器。当操作数数据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类</t>
    </r>
    <r>
      <rPr>
        <sz val="11"/>
        <color theme="1"/>
        <rFont val="ＭＳ Ｐゴシック"/>
        <family val="2"/>
        <charset val="128"/>
      </rPr>
      <t>型，</t>
    </r>
    <r>
      <rPr>
        <sz val="11"/>
        <color theme="1"/>
        <rFont val="FangSong"/>
        <family val="3"/>
        <charset val="134"/>
      </rPr>
      <t>压栈</t>
    </r>
    <r>
      <rPr>
        <sz val="11"/>
        <color theme="1"/>
        <rFont val="ＭＳ Ｐゴシック"/>
        <family val="2"/>
        <charset val="128"/>
      </rPr>
      <t>操作使SP</t>
    </r>
    <r>
      <rPr>
        <sz val="11"/>
        <color theme="1"/>
        <rFont val="MingLiU"/>
        <family val="3"/>
        <charset val="136"/>
      </rPr>
      <t>值</t>
    </r>
    <r>
      <rPr>
        <sz val="11"/>
        <color theme="1"/>
        <rFont val="ＭＳ Ｐゴシック"/>
        <family val="2"/>
        <charset val="128"/>
      </rPr>
      <t>减2；当数据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双字</t>
    </r>
    <r>
      <rPr>
        <sz val="11"/>
        <color theme="1"/>
        <rFont val="FangSong"/>
        <family val="3"/>
        <charset val="134"/>
      </rPr>
      <t>类</t>
    </r>
    <r>
      <rPr>
        <sz val="11"/>
        <color theme="1"/>
        <rFont val="ＭＳ Ｐゴシック"/>
        <family val="2"/>
        <charset val="128"/>
      </rPr>
      <t>型，</t>
    </r>
    <r>
      <rPr>
        <sz val="11"/>
        <color theme="1"/>
        <rFont val="FangSong"/>
        <family val="3"/>
        <charset val="134"/>
      </rPr>
      <t>压栈</t>
    </r>
    <r>
      <rPr>
        <sz val="11"/>
        <color theme="1"/>
        <rFont val="ＭＳ Ｐゴシック"/>
        <family val="2"/>
        <charset val="128"/>
      </rPr>
      <t>操作使SP</t>
    </r>
    <r>
      <rPr>
        <sz val="11"/>
        <color theme="1"/>
        <rFont val="MingLiU"/>
        <family val="3"/>
        <charset val="136"/>
      </rPr>
      <t>值</t>
    </r>
    <r>
      <rPr>
        <sz val="11"/>
        <color theme="1"/>
        <rFont val="ＭＳ Ｐゴシック"/>
        <family val="2"/>
        <charset val="128"/>
      </rPr>
      <t>减4。</t>
    </r>
    <phoneticPr fontId="1"/>
  </si>
  <si>
    <t>PUSHA</t>
    <phoneticPr fontId="1"/>
  </si>
  <si>
    <r>
      <t>PUSHA将16位通用寄存器</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t>
    </r>
    <r>
      <rPr>
        <sz val="11"/>
        <color theme="1"/>
        <rFont val="FangSong"/>
        <family val="3"/>
        <charset val="134"/>
      </rPr>
      <t>压栈顺</t>
    </r>
    <r>
      <rPr>
        <sz val="11"/>
        <color theme="1"/>
        <rFont val="ＭＳ Ｐゴシック"/>
        <family val="2"/>
        <charset val="128"/>
      </rPr>
      <t>序</t>
    </r>
    <r>
      <rPr>
        <sz val="11"/>
        <color theme="1"/>
        <rFont val="FangSong"/>
        <family val="3"/>
        <charset val="134"/>
      </rPr>
      <t>为</t>
    </r>
    <r>
      <rPr>
        <sz val="11"/>
        <color theme="1"/>
        <rFont val="ＭＳ Ｐゴシック"/>
        <family val="2"/>
        <charset val="128"/>
      </rPr>
      <t>AX，CX，DX，BX，SP，BP，SI，DI。</t>
    </r>
    <phoneticPr fontId="1"/>
  </si>
  <si>
    <t>PUSHAD</t>
    <phoneticPr fontId="1"/>
  </si>
  <si>
    <r>
      <t>PUSHAD将32位通用寄存器</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t>
    </r>
    <r>
      <rPr>
        <sz val="11"/>
        <color theme="1"/>
        <rFont val="FangSong"/>
        <family val="3"/>
        <charset val="134"/>
      </rPr>
      <t>压栈顺</t>
    </r>
    <r>
      <rPr>
        <sz val="11"/>
        <color theme="1"/>
        <rFont val="ＭＳ Ｐゴシック"/>
        <family val="2"/>
        <charset val="128"/>
      </rPr>
      <t>序</t>
    </r>
    <r>
      <rPr>
        <sz val="11"/>
        <color theme="1"/>
        <rFont val="FangSong"/>
        <family val="3"/>
        <charset val="134"/>
      </rPr>
      <t>为</t>
    </r>
    <r>
      <rPr>
        <sz val="11"/>
        <color theme="1"/>
        <rFont val="ＭＳ Ｐゴシック"/>
        <family val="2"/>
        <charset val="128"/>
      </rPr>
      <t>EAX，ECX，EDX，EBX，ESP，EBP，ESI，EDI。</t>
    </r>
    <phoneticPr fontId="1"/>
  </si>
  <si>
    <t>POP DEST</t>
    <phoneticPr fontId="1"/>
  </si>
  <si>
    <r>
      <t>从</t>
    </r>
    <r>
      <rPr>
        <sz val="11"/>
        <color theme="1"/>
        <rFont val="FangSong"/>
        <family val="3"/>
        <charset val="134"/>
      </rPr>
      <t>栈顶弹</t>
    </r>
    <r>
      <rPr>
        <sz val="11"/>
        <color theme="1"/>
        <rFont val="ＭＳ Ｐゴシック"/>
        <family val="2"/>
        <charset val="128"/>
      </rPr>
      <t>出操作数送入目的操作数。目的操作数允</t>
    </r>
    <r>
      <rPr>
        <sz val="11"/>
        <color theme="1"/>
        <rFont val="FangSong"/>
        <family val="3"/>
        <charset val="134"/>
      </rPr>
      <t>许为</t>
    </r>
    <r>
      <rPr>
        <sz val="11"/>
        <color theme="1"/>
        <rFont val="ＭＳ Ｐゴシック"/>
        <family val="2"/>
        <charset val="128"/>
      </rPr>
      <t>16或32位通用寄存器、存</t>
    </r>
    <r>
      <rPr>
        <sz val="11"/>
        <color theme="1"/>
        <rFont val="FangSong"/>
        <family val="3"/>
        <charset val="134"/>
      </rPr>
      <t>储</t>
    </r>
    <r>
      <rPr>
        <sz val="11"/>
        <color theme="1"/>
        <rFont val="ＭＳ Ｐゴシック"/>
        <family val="2"/>
        <charset val="128"/>
      </rPr>
      <t>器和16位段寄存器。当操作数数据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类</t>
    </r>
    <r>
      <rPr>
        <sz val="11"/>
        <color theme="1"/>
        <rFont val="ＭＳ Ｐゴシック"/>
        <family val="2"/>
        <charset val="128"/>
      </rPr>
      <t>型，出</t>
    </r>
    <r>
      <rPr>
        <sz val="11"/>
        <color theme="1"/>
        <rFont val="FangSong"/>
        <family val="3"/>
        <charset val="134"/>
      </rPr>
      <t>栈</t>
    </r>
    <r>
      <rPr>
        <sz val="11"/>
        <color theme="1"/>
        <rFont val="ＭＳ Ｐゴシック"/>
        <family val="2"/>
        <charset val="128"/>
      </rPr>
      <t>操作使SP加2；当操作数数据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双字</t>
    </r>
    <r>
      <rPr>
        <sz val="11"/>
        <color theme="1"/>
        <rFont val="FangSong"/>
        <family val="3"/>
        <charset val="134"/>
      </rPr>
      <t>类</t>
    </r>
    <r>
      <rPr>
        <sz val="11"/>
        <color theme="1"/>
        <rFont val="ＭＳ Ｐゴシック"/>
        <family val="2"/>
        <charset val="128"/>
      </rPr>
      <t>型，出</t>
    </r>
    <r>
      <rPr>
        <sz val="11"/>
        <color theme="1"/>
        <rFont val="FangSong"/>
        <family val="3"/>
        <charset val="134"/>
      </rPr>
      <t>栈</t>
    </r>
    <r>
      <rPr>
        <sz val="11"/>
        <color theme="1"/>
        <rFont val="ＭＳ Ｐゴシック"/>
        <family val="2"/>
        <charset val="128"/>
      </rPr>
      <t>操作使SP加4。</t>
    </r>
    <phoneticPr fontId="1"/>
  </si>
  <si>
    <r>
      <t>出</t>
    </r>
    <r>
      <rPr>
        <sz val="11"/>
        <color theme="1"/>
        <rFont val="FangSong"/>
        <family val="3"/>
        <charset val="134"/>
      </rPr>
      <t>栈</t>
    </r>
    <r>
      <rPr>
        <sz val="11"/>
        <color theme="1"/>
        <rFont val="ＭＳ Ｐゴシック"/>
        <family val="2"/>
        <charset val="128"/>
      </rPr>
      <t>指令</t>
    </r>
    <phoneticPr fontId="1"/>
  </si>
  <si>
    <t>POPA</t>
    <phoneticPr fontId="1"/>
  </si>
  <si>
    <t>POPAD</t>
    <phoneticPr fontId="1"/>
  </si>
  <si>
    <r>
      <t>POPA从堆</t>
    </r>
    <r>
      <rPr>
        <sz val="11"/>
        <color theme="1"/>
        <rFont val="FangSong"/>
        <family val="3"/>
        <charset val="134"/>
      </rPr>
      <t>栈</t>
    </r>
    <r>
      <rPr>
        <sz val="11"/>
        <color theme="1"/>
        <rFont val="ＭＳ Ｐゴシック"/>
        <family val="2"/>
        <charset val="128"/>
      </rPr>
      <t>移出16字</t>
    </r>
    <r>
      <rPr>
        <sz val="11"/>
        <color theme="1"/>
        <rFont val="FangSong"/>
        <family val="3"/>
        <charset val="134"/>
      </rPr>
      <t>节</t>
    </r>
    <r>
      <rPr>
        <sz val="11"/>
        <color theme="1"/>
        <rFont val="ＭＳ Ｐゴシック"/>
        <family val="2"/>
        <charset val="128"/>
      </rPr>
      <t>数据，并且按</t>
    </r>
    <r>
      <rPr>
        <sz val="11"/>
        <color theme="1"/>
        <rFont val="FangSong"/>
        <family val="3"/>
        <charset val="134"/>
      </rPr>
      <t>顺</t>
    </r>
    <r>
      <rPr>
        <sz val="11"/>
        <color theme="1"/>
        <rFont val="ＭＳ Ｐゴシック"/>
        <family val="2"/>
        <charset val="128"/>
      </rPr>
      <t>序存入寄存器DI，SI，BP，SP，BX，DX，CX，AX中。</t>
    </r>
    <phoneticPr fontId="1"/>
  </si>
  <si>
    <r>
      <t>POPAD从堆</t>
    </r>
    <r>
      <rPr>
        <sz val="11"/>
        <color theme="1"/>
        <rFont val="FangSong"/>
        <family val="3"/>
        <charset val="134"/>
      </rPr>
      <t>栈</t>
    </r>
    <r>
      <rPr>
        <sz val="11"/>
        <color theme="1"/>
        <rFont val="ＭＳ Ｐゴシック"/>
        <family val="2"/>
        <charset val="128"/>
      </rPr>
      <t>移出32字</t>
    </r>
    <r>
      <rPr>
        <sz val="11"/>
        <color theme="1"/>
        <rFont val="FangSong"/>
        <family val="3"/>
        <charset val="134"/>
      </rPr>
      <t>节</t>
    </r>
    <r>
      <rPr>
        <sz val="11"/>
        <color theme="1"/>
        <rFont val="ＭＳ Ｐゴシック"/>
        <family val="2"/>
        <charset val="128"/>
      </rPr>
      <t>数据，并且按</t>
    </r>
    <r>
      <rPr>
        <sz val="11"/>
        <color theme="1"/>
        <rFont val="FangSong"/>
        <family val="3"/>
        <charset val="134"/>
      </rPr>
      <t>顺</t>
    </r>
    <r>
      <rPr>
        <sz val="11"/>
        <color theme="1"/>
        <rFont val="ＭＳ Ｐゴシック"/>
        <family val="2"/>
        <charset val="128"/>
      </rPr>
      <t>序存入寄存器EDI，ESI，EBP，ESP，EBX，EDX，ECX，EAX中。目的操作数不允</t>
    </r>
    <r>
      <rPr>
        <sz val="11"/>
        <color theme="1"/>
        <rFont val="FangSong"/>
        <family val="3"/>
        <charset val="134"/>
      </rPr>
      <t>许为</t>
    </r>
    <r>
      <rPr>
        <sz val="11"/>
        <color theme="1"/>
        <rFont val="ＭＳ Ｐゴシック"/>
        <family val="2"/>
        <charset val="128"/>
      </rPr>
      <t>CS以及立即数。堆</t>
    </r>
    <r>
      <rPr>
        <sz val="11"/>
        <color theme="1"/>
        <rFont val="FangSong"/>
        <family val="3"/>
        <charset val="134"/>
      </rPr>
      <t>栈</t>
    </r>
    <r>
      <rPr>
        <sz val="11"/>
        <color theme="1"/>
        <rFont val="ＭＳ Ｐゴシック"/>
        <family val="2"/>
        <charset val="128"/>
      </rPr>
      <t>操作指令不影响</t>
    </r>
    <r>
      <rPr>
        <sz val="11"/>
        <color theme="1"/>
        <rFont val="FangSong"/>
        <family val="3"/>
        <charset val="134"/>
      </rPr>
      <t>标</t>
    </r>
    <r>
      <rPr>
        <sz val="11"/>
        <color theme="1"/>
        <rFont val="ＭＳ Ｐゴシック"/>
        <family val="2"/>
        <charset val="128"/>
      </rPr>
      <t>志位。</t>
    </r>
    <phoneticPr fontId="1"/>
  </si>
  <si>
    <t>LEA REG，MEM</t>
    <phoneticPr fontId="1"/>
  </si>
  <si>
    <t>LFS</t>
    <phoneticPr fontId="1"/>
  </si>
  <si>
    <t>LGS</t>
    <phoneticPr fontId="1"/>
  </si>
  <si>
    <t>LSS</t>
    <phoneticPr fontId="1"/>
  </si>
  <si>
    <t>LDS(ES，FS，GS，SS)REG，MEM</t>
    <phoneticPr fontId="1"/>
  </si>
  <si>
    <r>
      <t>地址</t>
    </r>
    <r>
      <rPr>
        <sz val="11"/>
        <color theme="1"/>
        <rFont val="FangSong"/>
        <family val="3"/>
        <charset val="134"/>
      </rPr>
      <t>传</t>
    </r>
    <r>
      <rPr>
        <sz val="11"/>
        <color theme="1"/>
        <rFont val="ＭＳ Ｐゴシック"/>
        <family val="2"/>
        <charset val="128"/>
      </rPr>
      <t>送指令</t>
    </r>
    <phoneticPr fontId="1"/>
  </si>
  <si>
    <r>
      <t>根据源操作数指定的偏移地址，在数据段中取出段地址和偏移地址分</t>
    </r>
    <r>
      <rPr>
        <sz val="11"/>
        <color theme="1"/>
        <rFont val="FangSong"/>
        <family val="3"/>
        <charset val="134"/>
      </rPr>
      <t>别</t>
    </r>
    <r>
      <rPr>
        <sz val="11"/>
        <color theme="1"/>
        <rFont val="ＭＳ Ｐゴシック"/>
        <family val="2"/>
        <charset val="128"/>
      </rPr>
      <t>送指定的段寄存器和指定的通用寄存器。地址</t>
    </r>
    <r>
      <rPr>
        <sz val="11"/>
        <color theme="1"/>
        <rFont val="FangSong"/>
        <family val="3"/>
        <charset val="134"/>
      </rPr>
      <t>传</t>
    </r>
    <r>
      <rPr>
        <sz val="11"/>
        <color theme="1"/>
        <rFont val="ＭＳ Ｐゴシック"/>
        <family val="2"/>
        <charset val="128"/>
      </rPr>
      <t>送指令</t>
    </r>
    <r>
      <rPr>
        <sz val="11"/>
        <color theme="1"/>
        <rFont val="FangSong"/>
        <family val="3"/>
        <charset val="134"/>
      </rPr>
      <t>对标</t>
    </r>
    <r>
      <rPr>
        <sz val="11"/>
        <color theme="1"/>
        <rFont val="ＭＳ Ｐゴシック"/>
        <family val="2"/>
        <charset val="128"/>
      </rPr>
      <t>志位无影响。</t>
    </r>
    <phoneticPr fontId="1"/>
  </si>
  <si>
    <r>
      <t>将源操作数的有效地址</t>
    </r>
    <r>
      <rPr>
        <sz val="11"/>
        <color theme="1"/>
        <rFont val="FangSong"/>
        <family val="3"/>
        <charset val="134"/>
      </rPr>
      <t>传</t>
    </r>
    <r>
      <rPr>
        <sz val="11"/>
        <color theme="1"/>
        <rFont val="ＭＳ Ｐゴシック"/>
        <family val="2"/>
        <charset val="128"/>
      </rPr>
      <t>送到通用寄存器，操作数REG</t>
    </r>
    <r>
      <rPr>
        <sz val="11"/>
        <color theme="1"/>
        <rFont val="FangSong"/>
        <family val="3"/>
        <charset val="134"/>
      </rPr>
      <t>为</t>
    </r>
    <r>
      <rPr>
        <sz val="11"/>
        <color theme="1"/>
        <rFont val="ＭＳ Ｐゴシック"/>
        <family val="2"/>
        <charset val="128"/>
      </rPr>
      <t>16位或32位通用寄存器，源操作数</t>
    </r>
    <r>
      <rPr>
        <sz val="11"/>
        <color theme="1"/>
        <rFont val="FangSong"/>
        <family val="3"/>
        <charset val="134"/>
      </rPr>
      <t>为</t>
    </r>
    <r>
      <rPr>
        <sz val="11"/>
        <color theme="1"/>
        <rFont val="ＭＳ Ｐゴシック"/>
        <family val="2"/>
        <charset val="128"/>
      </rPr>
      <t>16位或32位存</t>
    </r>
    <r>
      <rPr>
        <sz val="11"/>
        <color theme="1"/>
        <rFont val="FangSong"/>
        <family val="3"/>
        <charset val="134"/>
      </rPr>
      <t>储</t>
    </r>
    <r>
      <rPr>
        <sz val="11"/>
        <color theme="1"/>
        <rFont val="ＭＳ Ｐゴシック"/>
        <family val="2"/>
        <charset val="128"/>
      </rPr>
      <t>器操作数。地址</t>
    </r>
    <r>
      <rPr>
        <sz val="11"/>
        <color theme="1"/>
        <rFont val="FangSong"/>
        <family val="3"/>
        <charset val="134"/>
      </rPr>
      <t>传</t>
    </r>
    <r>
      <rPr>
        <sz val="11"/>
        <color theme="1"/>
        <rFont val="ＭＳ Ｐゴシック"/>
        <family val="2"/>
        <charset val="128"/>
      </rPr>
      <t>送指令</t>
    </r>
    <r>
      <rPr>
        <sz val="11"/>
        <color theme="1"/>
        <rFont val="FangSong"/>
        <family val="3"/>
        <charset val="134"/>
      </rPr>
      <t>对标</t>
    </r>
    <r>
      <rPr>
        <sz val="11"/>
        <color theme="1"/>
        <rFont val="ＭＳ Ｐゴシック"/>
        <family val="2"/>
        <charset val="128"/>
      </rPr>
      <t>志位无影响。</t>
    </r>
    <phoneticPr fontId="1"/>
  </si>
  <si>
    <r>
      <t>LAHF将</t>
    </r>
    <r>
      <rPr>
        <sz val="11"/>
        <color theme="1"/>
        <rFont val="FangSong"/>
        <family val="3"/>
        <charset val="134"/>
      </rPr>
      <t>标</t>
    </r>
    <r>
      <rPr>
        <sz val="11"/>
        <color theme="1"/>
        <rFont val="ＭＳ Ｐゴシック"/>
        <family val="2"/>
        <charset val="128"/>
      </rPr>
      <t>志寄存器中低8位送AH中。</t>
    </r>
    <phoneticPr fontId="1"/>
  </si>
  <si>
    <r>
      <rPr>
        <sz val="11"/>
        <color theme="1"/>
        <rFont val="FangSong"/>
        <family val="3"/>
        <charset val="134"/>
      </rPr>
      <t>标</t>
    </r>
    <r>
      <rPr>
        <sz val="11"/>
        <color theme="1"/>
        <rFont val="ＭＳ Ｐゴシック"/>
        <family val="2"/>
        <charset val="128"/>
      </rPr>
      <t>志寄存器</t>
    </r>
    <r>
      <rPr>
        <sz val="11"/>
        <color theme="1"/>
        <rFont val="FangSong"/>
        <family val="3"/>
        <charset val="134"/>
      </rPr>
      <t>传</t>
    </r>
    <r>
      <rPr>
        <sz val="11"/>
        <color theme="1"/>
        <rFont val="ＭＳ Ｐゴシック"/>
        <family val="2"/>
        <charset val="128"/>
      </rPr>
      <t>送指令</t>
    </r>
    <phoneticPr fontId="1"/>
  </si>
  <si>
    <r>
      <t>SAHF将AH中内容送</t>
    </r>
    <r>
      <rPr>
        <sz val="11"/>
        <color theme="1"/>
        <rFont val="FangSong"/>
        <family val="3"/>
        <charset val="134"/>
      </rPr>
      <t>标</t>
    </r>
    <r>
      <rPr>
        <sz val="11"/>
        <color theme="1"/>
        <rFont val="ＭＳ Ｐゴシック"/>
        <family val="2"/>
        <charset val="128"/>
      </rPr>
      <t>志寄存器中低8位。</t>
    </r>
    <phoneticPr fontId="1"/>
  </si>
  <si>
    <r>
      <t>PUSHF将</t>
    </r>
    <r>
      <rPr>
        <sz val="11"/>
        <color theme="1"/>
        <rFont val="FangSong"/>
        <family val="3"/>
        <charset val="134"/>
      </rPr>
      <t>标</t>
    </r>
    <r>
      <rPr>
        <sz val="11"/>
        <color theme="1"/>
        <rFont val="ＭＳ Ｐゴシック"/>
        <family val="2"/>
        <charset val="128"/>
      </rPr>
      <t>志寄存器低16位内容</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，SP←SP-2。</t>
    </r>
    <phoneticPr fontId="1"/>
  </si>
  <si>
    <r>
      <t>POPF将当前</t>
    </r>
    <r>
      <rPr>
        <sz val="11"/>
        <color theme="1"/>
        <rFont val="FangSong"/>
        <family val="3"/>
        <charset val="134"/>
      </rPr>
      <t>栈顶</t>
    </r>
    <r>
      <rPr>
        <sz val="11"/>
        <color theme="1"/>
        <rFont val="ＭＳ Ｐゴシック"/>
        <family val="2"/>
        <charset val="128"/>
      </rPr>
      <t>一个字</t>
    </r>
    <r>
      <rPr>
        <sz val="11"/>
        <color theme="1"/>
        <rFont val="FangSong"/>
        <family val="3"/>
        <charset val="134"/>
      </rPr>
      <t>传</t>
    </r>
    <r>
      <rPr>
        <sz val="11"/>
        <color theme="1"/>
        <rFont val="ＭＳ Ｐゴシック"/>
        <family val="2"/>
        <charset val="128"/>
      </rPr>
      <t>送到</t>
    </r>
    <r>
      <rPr>
        <sz val="11"/>
        <color theme="1"/>
        <rFont val="FangSong"/>
        <family val="3"/>
        <charset val="134"/>
      </rPr>
      <t>标</t>
    </r>
    <r>
      <rPr>
        <sz val="11"/>
        <color theme="1"/>
        <rFont val="ＭＳ Ｐゴシック"/>
        <family val="2"/>
        <charset val="128"/>
      </rPr>
      <t>志寄存器低16位中，SP←SP+2。</t>
    </r>
    <phoneticPr fontId="1"/>
  </si>
  <si>
    <t>PUSHFD</t>
    <phoneticPr fontId="1"/>
  </si>
  <si>
    <t>POPFD</t>
    <phoneticPr fontId="1"/>
  </si>
  <si>
    <t>POPFD</t>
    <phoneticPr fontId="1"/>
  </si>
  <si>
    <r>
      <t>POPFD将当前</t>
    </r>
    <r>
      <rPr>
        <sz val="11"/>
        <color theme="1"/>
        <rFont val="FangSong"/>
        <family val="3"/>
        <charset val="134"/>
      </rPr>
      <t>栈顶</t>
    </r>
    <r>
      <rPr>
        <sz val="11"/>
        <color theme="1"/>
        <rFont val="ＭＳ Ｐゴシック"/>
        <family val="2"/>
        <charset val="128"/>
      </rPr>
      <t>一个双字</t>
    </r>
    <r>
      <rPr>
        <sz val="11"/>
        <color theme="1"/>
        <rFont val="FangSong"/>
        <family val="3"/>
        <charset val="134"/>
      </rPr>
      <t>传</t>
    </r>
    <r>
      <rPr>
        <sz val="11"/>
        <color theme="1"/>
        <rFont val="ＭＳ Ｐゴシック"/>
        <family val="2"/>
        <charset val="128"/>
      </rPr>
      <t>送到32位</t>
    </r>
    <r>
      <rPr>
        <sz val="11"/>
        <color theme="1"/>
        <rFont val="FangSong"/>
        <family val="3"/>
        <charset val="134"/>
      </rPr>
      <t>标</t>
    </r>
    <r>
      <rPr>
        <sz val="11"/>
        <color theme="1"/>
        <rFont val="ＭＳ Ｐゴシック"/>
        <family val="2"/>
        <charset val="128"/>
      </rPr>
      <t>志寄存器中，SP←SP+4。</t>
    </r>
    <phoneticPr fontId="1"/>
  </si>
  <si>
    <r>
      <t>PUSHFD将</t>
    </r>
    <r>
      <rPr>
        <sz val="11"/>
        <color theme="1"/>
        <rFont val="FangSong"/>
        <family val="3"/>
        <charset val="134"/>
      </rPr>
      <t>标</t>
    </r>
    <r>
      <rPr>
        <sz val="11"/>
        <color theme="1"/>
        <rFont val="ＭＳ Ｐゴシック"/>
        <family val="2"/>
        <charset val="128"/>
      </rPr>
      <t>志寄存器32位内容</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SP←SP-4。上述SAHF，POPF，POPFD均影响相</t>
    </r>
    <r>
      <rPr>
        <sz val="11"/>
        <color theme="1"/>
        <rFont val="FangSong"/>
        <family val="3"/>
        <charset val="134"/>
      </rPr>
      <t>应</t>
    </r>
    <r>
      <rPr>
        <sz val="11"/>
        <color theme="1"/>
        <rFont val="ＭＳ Ｐゴシック"/>
        <family val="2"/>
        <charset val="128"/>
      </rPr>
      <t>的</t>
    </r>
    <r>
      <rPr>
        <sz val="11"/>
        <color theme="1"/>
        <rFont val="FangSong"/>
        <family val="3"/>
        <charset val="134"/>
      </rPr>
      <t>标</t>
    </r>
    <r>
      <rPr>
        <sz val="11"/>
        <color theme="1"/>
        <rFont val="ＭＳ Ｐゴシック"/>
        <family val="2"/>
        <charset val="128"/>
      </rPr>
      <t>志寄存器内容。</t>
    </r>
    <phoneticPr fontId="1"/>
  </si>
  <si>
    <r>
      <rPr>
        <sz val="11"/>
        <color theme="1"/>
        <rFont val="MingLiU"/>
        <family val="3"/>
        <charset val="136"/>
      </rPr>
      <t>查</t>
    </r>
    <r>
      <rPr>
        <sz val="11"/>
        <color theme="1"/>
        <rFont val="ＭＳ Ｐゴシック"/>
        <family val="2"/>
        <charset val="128"/>
      </rPr>
      <t>表指令</t>
    </r>
    <phoneticPr fontId="1"/>
  </si>
  <si>
    <r>
      <t>将寄存器AL中的内容</t>
    </r>
    <r>
      <rPr>
        <sz val="11"/>
        <color theme="1"/>
        <rFont val="FangSong"/>
        <family val="3"/>
        <charset val="134"/>
      </rPr>
      <t>转换</t>
    </r>
    <r>
      <rPr>
        <sz val="11"/>
        <color theme="1"/>
        <rFont val="ＭＳ Ｐゴシック"/>
        <family val="2"/>
        <charset val="128"/>
      </rPr>
      <t>成存</t>
    </r>
    <r>
      <rPr>
        <sz val="11"/>
        <color theme="1"/>
        <rFont val="FangSong"/>
        <family val="3"/>
        <charset val="134"/>
      </rPr>
      <t>储</t>
    </r>
    <r>
      <rPr>
        <sz val="11"/>
        <color theme="1"/>
        <rFont val="ＭＳ Ｐゴシック"/>
        <family val="2"/>
        <charset val="128"/>
      </rPr>
      <t>器表格中的</t>
    </r>
    <r>
      <rPr>
        <sz val="11"/>
        <color theme="1"/>
        <rFont val="FangSong"/>
        <family val="3"/>
        <charset val="134"/>
      </rPr>
      <t>对应</t>
    </r>
    <r>
      <rPr>
        <sz val="11"/>
        <color theme="1"/>
        <rFont val="MingLiU"/>
        <family val="3"/>
        <charset val="136"/>
      </rPr>
      <t>值</t>
    </r>
    <r>
      <rPr>
        <sz val="11"/>
        <color theme="1"/>
        <rFont val="ＭＳ Ｐゴシック"/>
        <family val="2"/>
        <charset val="128"/>
      </rPr>
      <t>。</t>
    </r>
    <r>
      <rPr>
        <sz val="11"/>
        <color theme="1"/>
        <rFont val="FangSong"/>
        <family val="3"/>
        <charset val="134"/>
      </rPr>
      <t>实现</t>
    </r>
    <r>
      <rPr>
        <sz val="11"/>
        <color theme="1"/>
        <rFont val="ＭＳ Ｐゴシック"/>
        <family val="2"/>
        <charset val="128"/>
      </rPr>
      <t>直接</t>
    </r>
    <r>
      <rPr>
        <sz val="11"/>
        <color theme="1"/>
        <rFont val="MingLiU"/>
        <family val="3"/>
        <charset val="136"/>
      </rPr>
      <t>查</t>
    </r>
    <r>
      <rPr>
        <sz val="11"/>
        <color theme="1"/>
        <rFont val="ＭＳ Ｐゴシック"/>
        <family val="2"/>
        <charset val="128"/>
      </rPr>
      <t>表功能。XLAT指令</t>
    </r>
    <r>
      <rPr>
        <sz val="11"/>
        <color theme="1"/>
        <rFont val="FangSong"/>
        <family val="3"/>
        <charset val="134"/>
      </rPr>
      <t>规</t>
    </r>
    <r>
      <rPr>
        <sz val="11"/>
        <color theme="1"/>
        <rFont val="ＭＳ Ｐゴシック"/>
        <family val="2"/>
        <charset val="128"/>
      </rPr>
      <t>定：BX寄存器存放表的首地址，AL寄存器中存放表内偏移量，</t>
    </r>
    <r>
      <rPr>
        <sz val="11"/>
        <color theme="1"/>
        <rFont val="FangSong"/>
        <family val="3"/>
        <charset val="134"/>
      </rPr>
      <t>执</t>
    </r>
    <r>
      <rPr>
        <sz val="11"/>
        <color theme="1"/>
        <rFont val="ＭＳ Ｐゴシック"/>
        <family val="2"/>
        <charset val="128"/>
      </rPr>
      <t>行XLAT指令，以段寄存器DS的内容</t>
    </r>
    <r>
      <rPr>
        <sz val="11"/>
        <color theme="1"/>
        <rFont val="FangSong"/>
        <family val="3"/>
        <charset val="134"/>
      </rPr>
      <t>为</t>
    </r>
    <r>
      <rPr>
        <sz val="11"/>
        <color theme="1"/>
        <rFont val="ＭＳ Ｐゴシック"/>
        <family val="2"/>
        <charset val="128"/>
      </rPr>
      <t>段基址，有效地址</t>
    </r>
    <r>
      <rPr>
        <sz val="11"/>
        <color theme="1"/>
        <rFont val="FangSong"/>
        <family val="3"/>
        <charset val="134"/>
      </rPr>
      <t>为</t>
    </r>
    <r>
      <rPr>
        <sz val="11"/>
        <color theme="1"/>
        <rFont val="ＭＳ Ｐゴシック"/>
        <family val="2"/>
        <charset val="128"/>
      </rPr>
      <t>BX和AL内容之和，取出表中一个字</t>
    </r>
    <r>
      <rPr>
        <sz val="11"/>
        <color theme="1"/>
        <rFont val="FangSong"/>
        <family val="3"/>
        <charset val="134"/>
      </rPr>
      <t>节</t>
    </r>
    <r>
      <rPr>
        <sz val="11"/>
        <color theme="1"/>
        <rFont val="ＭＳ Ｐゴシック"/>
        <family val="2"/>
        <charset val="128"/>
      </rPr>
      <t>内容送AL中。</t>
    </r>
    <r>
      <rPr>
        <sz val="11"/>
        <color theme="1"/>
        <rFont val="MingLiU"/>
        <family val="3"/>
        <charset val="136"/>
      </rPr>
      <t>查</t>
    </r>
    <r>
      <rPr>
        <sz val="11"/>
        <color theme="1"/>
        <rFont val="ＭＳ Ｐゴシック"/>
        <family val="2"/>
        <charset val="128"/>
      </rPr>
      <t>表指令不影响</t>
    </r>
    <r>
      <rPr>
        <sz val="11"/>
        <color theme="1"/>
        <rFont val="FangSong"/>
        <family val="3"/>
        <charset val="134"/>
      </rPr>
      <t>标</t>
    </r>
    <r>
      <rPr>
        <sz val="11"/>
        <color theme="1"/>
        <rFont val="ＭＳ Ｐゴシック"/>
        <family val="2"/>
        <charset val="128"/>
      </rPr>
      <t>志位。</t>
    </r>
    <phoneticPr fontId="1"/>
  </si>
  <si>
    <r>
      <t>将AL中8位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16位，送AX中。</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展是指</t>
    </r>
    <r>
      <rPr>
        <sz val="11"/>
        <color theme="1"/>
        <rFont val="FangSong"/>
        <family val="3"/>
        <charset val="134"/>
      </rPr>
      <t>对</t>
    </r>
    <r>
      <rPr>
        <sz val="11"/>
        <color theme="1"/>
        <rFont val="ＭＳ Ｐゴシック"/>
        <family val="2"/>
        <charset val="128"/>
      </rPr>
      <t>正数高位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全“0”，</t>
    </r>
    <r>
      <rPr>
        <sz val="11"/>
        <color theme="1"/>
        <rFont val="FangSong"/>
        <family val="3"/>
        <charset val="134"/>
      </rPr>
      <t>对负</t>
    </r>
    <r>
      <rPr>
        <sz val="11"/>
        <color theme="1"/>
        <rFont val="ＭＳ Ｐゴシック"/>
        <family val="2"/>
        <charset val="128"/>
      </rPr>
      <t>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全“1”。</t>
    </r>
    <phoneticPr fontId="1"/>
  </si>
  <si>
    <r>
      <t>符号</t>
    </r>
    <r>
      <rPr>
        <sz val="11"/>
        <color theme="1"/>
        <rFont val="FangSong"/>
        <family val="3"/>
        <charset val="134"/>
      </rPr>
      <t>扩</t>
    </r>
    <r>
      <rPr>
        <sz val="11"/>
        <color theme="1"/>
        <rFont val="ＭＳ Ｐゴシック"/>
        <family val="2"/>
        <charset val="128"/>
      </rPr>
      <t>展指令</t>
    </r>
    <phoneticPr fontId="1"/>
  </si>
  <si>
    <t>CWD</t>
    <phoneticPr fontId="1"/>
  </si>
  <si>
    <r>
      <t>将AX中16位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32位，送DX和AX中。高16位送DX中，低16位送AX中。</t>
    </r>
    <phoneticPr fontId="1"/>
  </si>
  <si>
    <t>CWDE</t>
    <phoneticPr fontId="1"/>
  </si>
  <si>
    <r>
      <t>将AX中16位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32位，送EAX中。</t>
    </r>
    <phoneticPr fontId="1"/>
  </si>
  <si>
    <r>
      <t>将EAX中32位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64位，送EDX和EAX中。低32位送EAX中，高32位送EDX中。符号</t>
    </r>
    <r>
      <rPr>
        <sz val="11"/>
        <color theme="1"/>
        <rFont val="FangSong"/>
        <family val="3"/>
        <charset val="134"/>
      </rPr>
      <t>扩</t>
    </r>
    <r>
      <rPr>
        <sz val="11"/>
        <color theme="1"/>
        <rFont val="ＭＳ Ｐゴシック"/>
        <family val="2"/>
        <charset val="128"/>
      </rPr>
      <t>展指令</t>
    </r>
    <r>
      <rPr>
        <sz val="11"/>
        <color theme="1"/>
        <rFont val="FangSong"/>
        <family val="3"/>
        <charset val="134"/>
      </rPr>
      <t>对标</t>
    </r>
    <r>
      <rPr>
        <sz val="11"/>
        <color theme="1"/>
        <rFont val="ＭＳ Ｐゴシック"/>
        <family val="2"/>
        <charset val="128"/>
      </rPr>
      <t>志位无影响。</t>
    </r>
    <phoneticPr fontId="1"/>
  </si>
  <si>
    <t>ADD DEST，SRC</t>
    <phoneticPr fontId="1"/>
  </si>
  <si>
    <t>ADC DEST，SRC</t>
    <phoneticPr fontId="1"/>
  </si>
  <si>
    <r>
      <t>ADD是将源操作数与目的操作数相加，</t>
    </r>
    <r>
      <rPr>
        <sz val="11"/>
        <color theme="1"/>
        <rFont val="FangSong"/>
        <family val="3"/>
        <charset val="134"/>
      </rPr>
      <t>结</t>
    </r>
    <r>
      <rPr>
        <sz val="11"/>
        <color theme="1"/>
        <rFont val="ＭＳ Ｐゴシック"/>
        <family val="2"/>
        <charset val="128"/>
      </rPr>
      <t>果</t>
    </r>
    <r>
      <rPr>
        <sz val="11"/>
        <color theme="1"/>
        <rFont val="FangSong"/>
        <family val="3"/>
        <charset val="134"/>
      </rPr>
      <t>传</t>
    </r>
    <r>
      <rPr>
        <sz val="11"/>
        <color theme="1"/>
        <rFont val="ＭＳ Ｐゴシック"/>
        <family val="2"/>
        <charset val="128"/>
      </rPr>
      <t>送到目的操作数。</t>
    </r>
    <phoneticPr fontId="1"/>
  </si>
  <si>
    <t>加法指令</t>
    <phoneticPr fontId="1"/>
  </si>
  <si>
    <r>
      <t>ADC是将源操作数与目的操作数以及CF(低位</t>
    </r>
    <r>
      <rPr>
        <sz val="11"/>
        <color theme="1"/>
        <rFont val="FangSong"/>
        <family val="3"/>
        <charset val="134"/>
      </rPr>
      <t>进</t>
    </r>
    <r>
      <rPr>
        <sz val="11"/>
        <color theme="1"/>
        <rFont val="ＭＳ Ｐゴシック"/>
        <family val="2"/>
        <charset val="128"/>
      </rPr>
      <t>位)</t>
    </r>
    <r>
      <rPr>
        <sz val="11"/>
        <color theme="1"/>
        <rFont val="MingLiU"/>
        <family val="3"/>
        <charset val="136"/>
      </rPr>
      <t>值</t>
    </r>
    <r>
      <rPr>
        <sz val="11"/>
        <color theme="1"/>
        <rFont val="ＭＳ Ｐゴシック"/>
        <family val="2"/>
        <charset val="128"/>
      </rPr>
      <t>相加，</t>
    </r>
    <r>
      <rPr>
        <sz val="11"/>
        <color theme="1"/>
        <rFont val="FangSong"/>
        <family val="3"/>
        <charset val="134"/>
      </rPr>
      <t>结</t>
    </r>
    <r>
      <rPr>
        <sz val="11"/>
        <color theme="1"/>
        <rFont val="ＭＳ Ｐゴシック"/>
        <family val="2"/>
        <charset val="128"/>
      </rPr>
      <t>果</t>
    </r>
    <r>
      <rPr>
        <sz val="11"/>
        <color theme="1"/>
        <rFont val="FangSong"/>
        <family val="3"/>
        <charset val="134"/>
      </rPr>
      <t>传</t>
    </r>
    <r>
      <rPr>
        <sz val="11"/>
        <color theme="1"/>
        <rFont val="ＭＳ Ｐゴシック"/>
        <family val="2"/>
        <charset val="128"/>
      </rPr>
      <t>送到目的操作数。</t>
    </r>
    <phoneticPr fontId="1"/>
  </si>
  <si>
    <t>SUB DEST，SRC</t>
    <phoneticPr fontId="1"/>
  </si>
  <si>
    <t>SBB DEST，SRC</t>
    <phoneticPr fontId="1"/>
  </si>
  <si>
    <r>
      <t>SBB将目的操作数减源操作数，</t>
    </r>
    <r>
      <rPr>
        <sz val="11"/>
        <color theme="1"/>
        <rFont val="FangSong"/>
        <family val="3"/>
        <charset val="134"/>
      </rPr>
      <t>还</t>
    </r>
    <r>
      <rPr>
        <sz val="11"/>
        <color theme="1"/>
        <rFont val="ＭＳ Ｐゴシック"/>
        <family val="2"/>
        <charset val="128"/>
      </rPr>
      <t>要减CF(低位借位)</t>
    </r>
    <r>
      <rPr>
        <sz val="11"/>
        <color theme="1"/>
        <rFont val="MingLiU"/>
        <family val="3"/>
        <charset val="136"/>
      </rPr>
      <t>值</t>
    </r>
    <r>
      <rPr>
        <sz val="11"/>
        <color theme="1"/>
        <rFont val="ＭＳ Ｐゴシック"/>
        <family val="2"/>
        <charset val="128"/>
      </rPr>
      <t>，</t>
    </r>
    <r>
      <rPr>
        <sz val="11"/>
        <color theme="1"/>
        <rFont val="FangSong"/>
        <family val="3"/>
        <charset val="134"/>
      </rPr>
      <t>结</t>
    </r>
    <r>
      <rPr>
        <sz val="11"/>
        <color theme="1"/>
        <rFont val="ＭＳ Ｐゴシック"/>
        <family val="2"/>
        <charset val="128"/>
      </rPr>
      <t>果送目的操作数。</t>
    </r>
    <phoneticPr fontId="1"/>
  </si>
  <si>
    <t>减法指令</t>
    <phoneticPr fontId="1"/>
  </si>
  <si>
    <r>
      <t>SUB将目的操作数减源操作数，</t>
    </r>
    <r>
      <rPr>
        <sz val="11"/>
        <color theme="1"/>
        <rFont val="FangSong"/>
        <family val="3"/>
        <charset val="134"/>
      </rPr>
      <t>结</t>
    </r>
    <r>
      <rPr>
        <sz val="11"/>
        <color theme="1"/>
        <rFont val="ＭＳ Ｐゴシック"/>
        <family val="2"/>
        <charset val="128"/>
      </rPr>
      <t>果送目的操作数。SUB，SBB指令影响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</si>
  <si>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INC DEST</t>
    <phoneticPr fontId="1"/>
  </si>
  <si>
    <t>加1减1指令</t>
    <phoneticPr fontId="1"/>
  </si>
  <si>
    <r>
      <t>DEC指令将目的操作数减1，</t>
    </r>
    <r>
      <rPr>
        <sz val="11"/>
        <color theme="1"/>
        <rFont val="FangSong"/>
        <family val="3"/>
        <charset val="134"/>
      </rPr>
      <t>结</t>
    </r>
    <r>
      <rPr>
        <sz val="11"/>
        <color theme="1"/>
        <rFont val="ＭＳ Ｐゴシック"/>
        <family val="2"/>
        <charset val="128"/>
      </rPr>
      <t>果送目的操作数。目的操作数</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t>
    </r>
    <phoneticPr fontId="1"/>
  </si>
  <si>
    <r>
      <t>INC指令将目的操作数加1，</t>
    </r>
    <r>
      <rPr>
        <sz val="11"/>
        <color theme="1"/>
        <rFont val="FangSong"/>
        <family val="3"/>
        <charset val="134"/>
      </rPr>
      <t>结</t>
    </r>
    <r>
      <rPr>
        <sz val="11"/>
        <color theme="1"/>
        <rFont val="ＭＳ Ｐゴシック"/>
        <family val="2"/>
        <charset val="128"/>
      </rPr>
      <t>果送目的操作数。INC，DEC指令影响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t>
    </r>
    <phoneticPr fontId="1"/>
  </si>
  <si>
    <t>DEC DEST</t>
    <phoneticPr fontId="1"/>
  </si>
  <si>
    <r>
      <t>比</t>
    </r>
    <r>
      <rPr>
        <sz val="11"/>
        <color theme="1"/>
        <rFont val="FangSong"/>
        <family val="3"/>
        <charset val="134"/>
      </rPr>
      <t>较</t>
    </r>
    <r>
      <rPr>
        <sz val="11"/>
        <color theme="1"/>
        <rFont val="ＭＳ Ｐゴシック"/>
        <family val="2"/>
        <charset val="128"/>
      </rPr>
      <t>指令</t>
    </r>
    <phoneticPr fontId="1"/>
  </si>
  <si>
    <t>CMP DEST，SRC</t>
    <phoneticPr fontId="1"/>
  </si>
  <si>
    <r>
      <t>目的操作数减源操作数，</t>
    </r>
    <r>
      <rPr>
        <sz val="11"/>
        <color theme="1"/>
        <rFont val="FangSong"/>
        <family val="3"/>
        <charset val="134"/>
      </rPr>
      <t>结</t>
    </r>
    <r>
      <rPr>
        <sz val="11"/>
        <color theme="1"/>
        <rFont val="ＭＳ Ｐゴシック"/>
        <family val="2"/>
        <charset val="128"/>
      </rPr>
      <t>果不回送。源操作数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器和立即数。目的操作数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器操作数。CMP指令影响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</si>
  <si>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CMPXCHGDEST，REG</t>
    <phoneticPr fontId="1"/>
  </si>
  <si>
    <t>CMPXCHG</t>
    <phoneticPr fontId="1"/>
  </si>
  <si>
    <t>CMPXCHG8BMEM</t>
    <phoneticPr fontId="1"/>
  </si>
  <si>
    <r>
      <t>目的操作数减源操作数，如果DEST=SRC，</t>
    </r>
    <r>
      <rPr>
        <sz val="11"/>
        <color theme="1"/>
        <rFont val="FangSong"/>
        <family val="3"/>
        <charset val="134"/>
      </rPr>
      <t>则</t>
    </r>
    <r>
      <rPr>
        <sz val="11"/>
        <color theme="1"/>
        <rFont val="ＭＳ Ｐゴシック"/>
        <family val="2"/>
        <charset val="128"/>
      </rPr>
      <t>SRC→DEST。如果DEST≠SRC，</t>
    </r>
    <r>
      <rPr>
        <sz val="11"/>
        <color theme="1"/>
        <rFont val="FangSong"/>
        <family val="3"/>
        <charset val="134"/>
      </rPr>
      <t>则</t>
    </r>
    <r>
      <rPr>
        <sz val="11"/>
        <color theme="1"/>
        <rFont val="ＭＳ Ｐゴシック"/>
        <family val="2"/>
        <charset val="128"/>
      </rPr>
      <t>DEST→ACC(AL，AX，EAX)。CMPXCHG影响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</si>
  <si>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r>
      <t>EDX：EAX中</t>
    </r>
    <r>
      <rPr>
        <sz val="11"/>
        <color theme="1"/>
        <rFont val="MingLiU"/>
        <family val="3"/>
        <charset val="136"/>
      </rPr>
      <t>值</t>
    </r>
    <r>
      <rPr>
        <sz val="11"/>
        <color theme="1"/>
        <rFont val="ＭＳ Ｐゴシック"/>
        <family val="2"/>
        <charset val="128"/>
      </rPr>
      <t>减存</t>
    </r>
    <r>
      <rPr>
        <sz val="11"/>
        <color theme="1"/>
        <rFont val="FangSong"/>
        <family val="3"/>
        <charset val="134"/>
      </rPr>
      <t>储</t>
    </r>
    <r>
      <rPr>
        <sz val="11"/>
        <color theme="1"/>
        <rFont val="ＭＳ Ｐゴシック"/>
        <family val="2"/>
        <charset val="128"/>
      </rPr>
      <t>器操作数。如果EDX：EAX=MEM64，</t>
    </r>
    <r>
      <rPr>
        <sz val="11"/>
        <color theme="1"/>
        <rFont val="FangSong"/>
        <family val="3"/>
        <charset val="134"/>
      </rPr>
      <t>则</t>
    </r>
    <r>
      <rPr>
        <sz val="11"/>
        <color theme="1"/>
        <rFont val="ＭＳ Ｐゴシック"/>
        <family val="2"/>
        <charset val="128"/>
      </rPr>
      <t>ECX：EBX→MEM64。如果EDX：EAX≠MEM64，</t>
    </r>
    <r>
      <rPr>
        <sz val="11"/>
        <color theme="1"/>
        <rFont val="FangSong"/>
        <family val="3"/>
        <charset val="134"/>
      </rPr>
      <t>则</t>
    </r>
    <r>
      <rPr>
        <sz val="11"/>
        <color theme="1"/>
        <rFont val="ＭＳ Ｐゴシック"/>
        <family val="2"/>
        <charset val="128"/>
      </rPr>
      <t>MEM64→EDX：EAX。</t>
    </r>
    <r>
      <rPr>
        <sz val="11"/>
        <color theme="1"/>
        <rFont val="FangSong"/>
        <family val="3"/>
        <charset val="134"/>
      </rPr>
      <t>该</t>
    </r>
    <r>
      <rPr>
        <sz val="11"/>
        <color theme="1"/>
        <rFont val="ＭＳ Ｐゴシック"/>
        <family val="2"/>
        <charset val="128"/>
      </rPr>
      <t>指令</t>
    </r>
    <r>
      <rPr>
        <sz val="11"/>
        <color theme="1"/>
        <rFont val="FangSong"/>
        <family val="3"/>
        <charset val="134"/>
      </rPr>
      <t>为</t>
    </r>
    <r>
      <rPr>
        <sz val="11"/>
        <color theme="1"/>
        <rFont val="ＭＳ Ｐゴシック"/>
        <family val="2"/>
        <charset val="128"/>
      </rPr>
      <t>64位比</t>
    </r>
    <r>
      <rPr>
        <sz val="11"/>
        <color theme="1"/>
        <rFont val="FangSong"/>
        <family val="3"/>
        <charset val="134"/>
      </rPr>
      <t>较</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指令，影响ZF</t>
    </r>
    <r>
      <rPr>
        <sz val="11"/>
        <color theme="1"/>
        <rFont val="FangSong"/>
        <family val="3"/>
        <charset val="134"/>
      </rPr>
      <t>标</t>
    </r>
    <r>
      <rPr>
        <sz val="11"/>
        <color theme="1"/>
        <rFont val="ＭＳ Ｐゴシック"/>
        <family val="2"/>
        <charset val="128"/>
      </rPr>
      <t>志位。</t>
    </r>
    <phoneticPr fontId="1"/>
  </si>
  <si>
    <t>XADD</t>
    <phoneticPr fontId="1"/>
  </si>
  <si>
    <r>
      <t>交</t>
    </r>
    <r>
      <rPr>
        <sz val="11"/>
        <color theme="1"/>
        <rFont val="FangSong"/>
        <family val="3"/>
        <charset val="134"/>
      </rPr>
      <t>换</t>
    </r>
    <r>
      <rPr>
        <sz val="11"/>
        <color theme="1"/>
        <rFont val="ＭＳ Ｐゴシック"/>
        <family val="2"/>
        <charset val="128"/>
      </rPr>
      <t>相加指令</t>
    </r>
    <phoneticPr fontId="1"/>
  </si>
  <si>
    <t>XADD DEST，REG</t>
    <phoneticPr fontId="1"/>
  </si>
  <si>
    <r>
      <t>目的操作数加源操作数，</t>
    </r>
    <r>
      <rPr>
        <sz val="11"/>
        <color theme="1"/>
        <rFont val="FangSong"/>
        <family val="3"/>
        <charset val="134"/>
      </rPr>
      <t>结</t>
    </r>
    <r>
      <rPr>
        <sz val="11"/>
        <color theme="1"/>
        <rFont val="ＭＳ Ｐゴシック"/>
        <family val="2"/>
        <charset val="128"/>
      </rPr>
      <t>果送目的操作数。原目的操作数内容送源操作数。源操作数允</t>
    </r>
    <r>
      <rPr>
        <sz val="11"/>
        <color theme="1"/>
        <rFont val="FangSong"/>
        <family val="3"/>
        <charset val="134"/>
      </rPr>
      <t>许为</t>
    </r>
    <r>
      <rPr>
        <sz val="11"/>
        <color theme="1"/>
        <rFont val="ＭＳ Ｐゴシック"/>
        <family val="2"/>
        <charset val="128"/>
      </rPr>
      <t>通用寄存器。目的操作数允</t>
    </r>
    <r>
      <rPr>
        <sz val="11"/>
        <color theme="1"/>
        <rFont val="FangSong"/>
        <family val="3"/>
        <charset val="134"/>
      </rPr>
      <t>许为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t>
    </r>
    <phoneticPr fontId="1"/>
  </si>
  <si>
    <r>
      <t>交</t>
    </r>
    <r>
      <rPr>
        <sz val="11"/>
        <color theme="1"/>
        <rFont val="FangSong"/>
        <family val="3"/>
        <charset val="134"/>
      </rPr>
      <t>换</t>
    </r>
    <r>
      <rPr>
        <sz val="11"/>
        <color theme="1"/>
        <rFont val="ＭＳ Ｐゴシック"/>
        <family val="2"/>
        <charset val="128"/>
      </rPr>
      <t>操作数OPR1和OPR2的</t>
    </r>
    <r>
      <rPr>
        <sz val="11"/>
        <color theme="1"/>
        <rFont val="MingLiU"/>
        <family val="3"/>
        <charset val="136"/>
      </rPr>
      <t>值</t>
    </r>
    <r>
      <rPr>
        <sz val="11"/>
        <color theme="1"/>
        <rFont val="ＭＳ Ｐゴシック"/>
        <family val="2"/>
        <charset val="128"/>
      </rPr>
      <t>，操作数数据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节</t>
    </r>
    <r>
      <rPr>
        <sz val="11"/>
        <color theme="1"/>
        <rFont val="ＭＳ Ｐゴシック"/>
        <family val="2"/>
        <charset val="128"/>
      </rPr>
      <t>、字或双字。允</t>
    </r>
    <r>
      <rPr>
        <sz val="11"/>
        <color theme="1"/>
        <rFont val="FangSong"/>
        <family val="3"/>
        <charset val="134"/>
      </rPr>
      <t>许</t>
    </r>
    <r>
      <rPr>
        <sz val="11"/>
        <color theme="1"/>
        <rFont val="ＭＳ Ｐゴシック"/>
        <family val="2"/>
        <charset val="128"/>
      </rPr>
      <t>通用寄存器之</t>
    </r>
    <r>
      <rPr>
        <sz val="11"/>
        <color theme="1"/>
        <rFont val="FangSong"/>
        <family val="3"/>
        <charset val="134"/>
      </rPr>
      <t>间</t>
    </r>
    <r>
      <rPr>
        <sz val="11"/>
        <color theme="1"/>
        <rFont val="ＭＳ Ｐゴシック"/>
        <family val="2"/>
        <charset val="128"/>
      </rPr>
      <t>，通用寄存器和存</t>
    </r>
    <r>
      <rPr>
        <sz val="11"/>
        <color theme="1"/>
        <rFont val="FangSong"/>
        <family val="3"/>
        <charset val="134"/>
      </rPr>
      <t>储</t>
    </r>
    <r>
      <rPr>
        <sz val="11"/>
        <color theme="1"/>
        <rFont val="ＭＳ Ｐゴシック"/>
        <family val="2"/>
        <charset val="128"/>
      </rPr>
      <t>器之</t>
    </r>
    <r>
      <rPr>
        <sz val="11"/>
        <color theme="1"/>
        <rFont val="FangSong"/>
        <family val="3"/>
        <charset val="134"/>
      </rPr>
      <t>间</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数据。操作数OPR1和OPR2不允</t>
    </r>
    <r>
      <rPr>
        <sz val="11"/>
        <color theme="1"/>
        <rFont val="FangSong"/>
        <family val="3"/>
        <charset val="134"/>
      </rPr>
      <t>许</t>
    </r>
    <r>
      <rPr>
        <sz val="11"/>
        <color theme="1"/>
        <rFont val="ＭＳ Ｐゴシック"/>
        <family val="2"/>
        <charset val="128"/>
      </rPr>
      <t>同</t>
    </r>
    <r>
      <rPr>
        <sz val="11"/>
        <color theme="1"/>
        <rFont val="FangSong"/>
        <family val="3"/>
        <charset val="134"/>
      </rPr>
      <t>为</t>
    </r>
    <r>
      <rPr>
        <sz val="11"/>
        <color theme="1"/>
        <rFont val="ＭＳ Ｐゴシック"/>
        <family val="2"/>
        <charset val="128"/>
      </rPr>
      <t>存</t>
    </r>
    <r>
      <rPr>
        <sz val="11"/>
        <color theme="1"/>
        <rFont val="FangSong"/>
        <family val="3"/>
        <charset val="134"/>
      </rPr>
      <t>储</t>
    </r>
    <r>
      <rPr>
        <sz val="11"/>
        <color theme="1"/>
        <rFont val="ＭＳ Ｐゴシック"/>
        <family val="2"/>
        <charset val="128"/>
      </rPr>
      <t>器操作数；操作数数据</t>
    </r>
    <r>
      <rPr>
        <sz val="11"/>
        <color theme="1"/>
        <rFont val="FangSong"/>
        <family val="3"/>
        <charset val="134"/>
      </rPr>
      <t>类</t>
    </r>
    <r>
      <rPr>
        <sz val="11"/>
        <color theme="1"/>
        <rFont val="ＭＳ Ｐゴシック"/>
        <family val="2"/>
        <charset val="128"/>
      </rPr>
      <t>型必</t>
    </r>
    <r>
      <rPr>
        <sz val="11"/>
        <color theme="1"/>
        <rFont val="FangSong"/>
        <family val="3"/>
        <charset val="134"/>
      </rPr>
      <t>须</t>
    </r>
    <r>
      <rPr>
        <sz val="11"/>
        <color theme="1"/>
        <rFont val="ＭＳ Ｐゴシック"/>
        <family val="2"/>
        <charset val="128"/>
      </rPr>
      <t>一致；交</t>
    </r>
    <r>
      <rPr>
        <sz val="11"/>
        <color theme="1"/>
        <rFont val="FangSong"/>
        <family val="3"/>
        <charset val="134"/>
      </rPr>
      <t>换</t>
    </r>
    <r>
      <rPr>
        <sz val="11"/>
        <color theme="1"/>
        <rFont val="ＭＳ Ｐゴシック"/>
        <family val="2"/>
        <charset val="128"/>
      </rPr>
      <t>指令不影响</t>
    </r>
    <r>
      <rPr>
        <sz val="11"/>
        <color theme="1"/>
        <rFont val="FangSong"/>
        <family val="3"/>
        <charset val="134"/>
      </rPr>
      <t>标</t>
    </r>
    <r>
      <rPr>
        <sz val="11"/>
        <color theme="1"/>
        <rFont val="ＭＳ Ｐゴシック"/>
        <family val="2"/>
        <charset val="128"/>
      </rPr>
      <t>志位。XADD指令影响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</si>
  <si>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NEG DEST</t>
    <phoneticPr fontId="1"/>
  </si>
  <si>
    <r>
      <rPr>
        <sz val="11"/>
        <color theme="1"/>
        <rFont val="FangSong"/>
        <family val="3"/>
        <charset val="134"/>
      </rPr>
      <t>对</t>
    </r>
    <r>
      <rPr>
        <sz val="11"/>
        <color theme="1"/>
        <rFont val="ＭＳ Ｐゴシック"/>
        <family val="2"/>
        <charset val="128"/>
      </rPr>
      <t>目的操作数求</t>
    </r>
    <r>
      <rPr>
        <sz val="11"/>
        <color theme="1"/>
        <rFont val="FangSong"/>
        <family val="3"/>
        <charset val="134"/>
      </rPr>
      <t>补</t>
    </r>
    <r>
      <rPr>
        <sz val="11"/>
        <color theme="1"/>
        <rFont val="ＭＳ Ｐゴシック"/>
        <family val="2"/>
        <charset val="128"/>
      </rPr>
      <t>，用零减去目的操作数，</t>
    </r>
    <r>
      <rPr>
        <sz val="11"/>
        <color theme="1"/>
        <rFont val="FangSong"/>
        <family val="3"/>
        <charset val="134"/>
      </rPr>
      <t>结</t>
    </r>
    <r>
      <rPr>
        <sz val="11"/>
        <color theme="1"/>
        <rFont val="ＭＳ Ｐゴシック"/>
        <family val="2"/>
        <charset val="128"/>
      </rPr>
      <t>果送目的操作数。目的操作数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器操作数。NEG指令影响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</si>
  <si>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MUL SRC</t>
    <phoneticPr fontId="1"/>
  </si>
  <si>
    <t>IMUL SRC</t>
    <phoneticPr fontId="1"/>
  </si>
  <si>
    <r>
      <t>IMUL</t>
    </r>
    <r>
      <rPr>
        <sz val="11"/>
        <color theme="1"/>
        <rFont val="FangSong"/>
        <family val="3"/>
        <charset val="134"/>
      </rPr>
      <t>为带</t>
    </r>
    <r>
      <rPr>
        <sz val="11"/>
        <color theme="1"/>
        <rFont val="ＭＳ Ｐゴシック"/>
        <family val="2"/>
        <charset val="128"/>
      </rPr>
      <t>符号数乘法指令。源操作数</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器操作数。目的操作数缺省存放在ACC(AL，AX，EAX)中，乘</t>
    </r>
    <r>
      <rPr>
        <sz val="11"/>
        <color theme="1"/>
        <rFont val="FangSong"/>
        <family val="3"/>
        <charset val="134"/>
      </rPr>
      <t>积</t>
    </r>
    <r>
      <rPr>
        <sz val="11"/>
        <color theme="1"/>
        <rFont val="ＭＳ Ｐゴシック"/>
        <family val="2"/>
        <charset val="128"/>
      </rPr>
      <t>存AX，DX：AX，EDX：EAX中。</t>
    </r>
    <phoneticPr fontId="1"/>
  </si>
  <si>
    <t>乘法指令</t>
    <phoneticPr fontId="1"/>
  </si>
  <si>
    <r>
      <t>MUL</t>
    </r>
    <r>
      <rPr>
        <sz val="11"/>
        <color theme="1"/>
        <rFont val="FangSong"/>
        <family val="3"/>
        <charset val="134"/>
      </rPr>
      <t>为</t>
    </r>
    <r>
      <rPr>
        <sz val="11"/>
        <color theme="1"/>
        <rFont val="ＭＳ Ｐゴシック"/>
        <family val="2"/>
        <charset val="128"/>
      </rPr>
      <t>无符号数乘法指令字</t>
    </r>
    <r>
      <rPr>
        <sz val="11"/>
        <color theme="1"/>
        <rFont val="FangSong"/>
        <family val="3"/>
        <charset val="134"/>
      </rPr>
      <t>节</t>
    </r>
    <r>
      <rPr>
        <sz val="11"/>
        <color theme="1"/>
        <rFont val="ＭＳ Ｐゴシック"/>
        <family val="2"/>
        <charset val="128"/>
      </rPr>
      <t>乘：ALSRC→AX字乘：AXSRC→DX∶AX双字乘：EAXSRC→EDX∶EAXMUL，IMUL指令</t>
    </r>
    <r>
      <rPr>
        <sz val="11"/>
        <color theme="1"/>
        <rFont val="FangSong"/>
        <family val="3"/>
        <charset val="134"/>
      </rPr>
      <t>执</t>
    </r>
    <r>
      <rPr>
        <sz val="11"/>
        <color theme="1"/>
        <rFont val="ＭＳ Ｐゴシック"/>
        <family val="2"/>
        <charset val="128"/>
      </rPr>
      <t>行后，CF=OF=0，表示乘</t>
    </r>
    <r>
      <rPr>
        <sz val="11"/>
        <color theme="1"/>
        <rFont val="FangSong"/>
        <family val="3"/>
        <charset val="134"/>
      </rPr>
      <t>积</t>
    </r>
    <r>
      <rPr>
        <sz val="11"/>
        <color theme="1"/>
        <rFont val="ＭＳ Ｐゴシック"/>
        <family val="2"/>
        <charset val="128"/>
      </rPr>
      <t>高位无有效数据；CF=OF=1表示乘</t>
    </r>
    <r>
      <rPr>
        <sz val="11"/>
        <color theme="1"/>
        <rFont val="FangSong"/>
        <family val="3"/>
        <charset val="134"/>
      </rPr>
      <t>积</t>
    </r>
    <r>
      <rPr>
        <sz val="11"/>
        <color theme="1"/>
        <rFont val="ＭＳ Ｐゴシック"/>
        <family val="2"/>
        <charset val="128"/>
      </rPr>
      <t>高位含有效数据，</t>
    </r>
    <r>
      <rPr>
        <sz val="11"/>
        <color theme="1"/>
        <rFont val="FangSong"/>
        <family val="3"/>
        <charset val="134"/>
      </rPr>
      <t>对</t>
    </r>
    <r>
      <rPr>
        <sz val="11"/>
        <color theme="1"/>
        <rFont val="ＭＳ Ｐゴシック"/>
        <family val="2"/>
        <charset val="128"/>
      </rPr>
      <t>其它</t>
    </r>
    <r>
      <rPr>
        <sz val="11"/>
        <color theme="1"/>
        <rFont val="FangSong"/>
        <family val="3"/>
        <charset val="134"/>
      </rPr>
      <t>标</t>
    </r>
    <r>
      <rPr>
        <sz val="11"/>
        <color theme="1"/>
        <rFont val="ＭＳ Ｐゴシック"/>
        <family val="2"/>
        <charset val="128"/>
      </rPr>
      <t>志位无定</t>
    </r>
    <r>
      <rPr>
        <sz val="11"/>
        <color theme="1"/>
        <rFont val="FangSong"/>
        <family val="3"/>
        <charset val="134"/>
      </rPr>
      <t>义</t>
    </r>
    <r>
      <rPr>
        <sz val="11"/>
        <color theme="1"/>
        <rFont val="ＭＳ Ｐゴシック"/>
        <family val="2"/>
        <charset val="128"/>
      </rPr>
      <t>。</t>
    </r>
    <phoneticPr fontId="1"/>
  </si>
  <si>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志指令</t>
    </r>
    <phoneticPr fontId="1"/>
  </si>
  <si>
    <t>CLC</t>
    <phoneticPr fontId="1"/>
  </si>
  <si>
    <r>
      <t>清除</t>
    </r>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t>
    </r>
    <phoneticPr fontId="1"/>
  </si>
  <si>
    <t>STC</t>
    <phoneticPr fontId="1"/>
  </si>
  <si>
    <r>
      <rPr>
        <sz val="11"/>
        <color theme="1"/>
        <rFont val="FangSong"/>
        <family val="3"/>
        <charset val="134"/>
      </rPr>
      <t>设</t>
    </r>
    <r>
      <rPr>
        <sz val="11"/>
        <color theme="1"/>
        <rFont val="ＭＳ Ｐゴシック"/>
        <family val="2"/>
        <charset val="128"/>
      </rPr>
      <t>置</t>
    </r>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t>
    </r>
    <phoneticPr fontId="1"/>
  </si>
  <si>
    <t>CMC</t>
    <phoneticPr fontId="1"/>
  </si>
  <si>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志取反。</t>
    </r>
    <phoneticPr fontId="1"/>
  </si>
  <si>
    <r>
      <t>CLD</t>
    </r>
    <r>
      <rPr>
        <sz val="11"/>
        <color theme="1"/>
        <rFont val="FangSong"/>
        <family val="3"/>
        <charset val="134"/>
      </rPr>
      <t>为</t>
    </r>
    <r>
      <rPr>
        <sz val="11"/>
        <color theme="1"/>
        <rFont val="ＭＳ Ｐゴシック"/>
        <family val="2"/>
        <charset val="128"/>
      </rPr>
      <t>清除方向</t>
    </r>
    <r>
      <rPr>
        <sz val="11"/>
        <color theme="1"/>
        <rFont val="FangSong"/>
        <family val="3"/>
        <charset val="134"/>
      </rPr>
      <t>标</t>
    </r>
    <r>
      <rPr>
        <sz val="11"/>
        <color theme="1"/>
        <rFont val="ＭＳ Ｐゴシック"/>
        <family val="2"/>
        <charset val="128"/>
      </rPr>
      <t>志，即将DF置‘0’。</t>
    </r>
    <phoneticPr fontId="1"/>
  </si>
  <si>
    <r>
      <t>方向</t>
    </r>
    <r>
      <rPr>
        <sz val="11"/>
        <color theme="1"/>
        <rFont val="FangSong"/>
        <family val="3"/>
        <charset val="134"/>
      </rPr>
      <t>标</t>
    </r>
    <r>
      <rPr>
        <sz val="11"/>
        <color theme="1"/>
        <rFont val="ＭＳ Ｐゴシック"/>
        <family val="2"/>
        <charset val="128"/>
      </rPr>
      <t>志指令</t>
    </r>
    <phoneticPr fontId="1"/>
  </si>
  <si>
    <r>
      <t>STD</t>
    </r>
    <r>
      <rPr>
        <sz val="11"/>
        <color theme="1"/>
        <rFont val="FangSong"/>
        <family val="3"/>
        <charset val="134"/>
      </rPr>
      <t>为设</t>
    </r>
    <r>
      <rPr>
        <sz val="11"/>
        <color theme="1"/>
        <rFont val="ＭＳ Ｐゴシック"/>
        <family val="2"/>
        <charset val="128"/>
      </rPr>
      <t>置方向</t>
    </r>
    <r>
      <rPr>
        <sz val="11"/>
        <color theme="1"/>
        <rFont val="FangSong"/>
        <family val="3"/>
        <charset val="134"/>
      </rPr>
      <t>标</t>
    </r>
    <r>
      <rPr>
        <sz val="11"/>
        <color theme="1"/>
        <rFont val="ＭＳ Ｐゴシック"/>
        <family val="2"/>
        <charset val="128"/>
      </rPr>
      <t>志，即将DF置‘1’。</t>
    </r>
    <phoneticPr fontId="1"/>
  </si>
  <si>
    <t>STD</t>
    <phoneticPr fontId="1"/>
  </si>
  <si>
    <r>
      <t>方向</t>
    </r>
    <r>
      <rPr>
        <sz val="11"/>
        <color theme="1"/>
        <rFont val="FangSong"/>
        <family val="3"/>
        <charset val="134"/>
      </rPr>
      <t>标</t>
    </r>
    <r>
      <rPr>
        <sz val="11"/>
        <color theme="1"/>
        <rFont val="ＭＳ Ｐゴシック"/>
        <family val="2"/>
        <charset val="128"/>
      </rPr>
      <t>志指令</t>
    </r>
    <phoneticPr fontId="1"/>
  </si>
  <si>
    <t>TEST</t>
    <phoneticPr fontId="1"/>
  </si>
  <si>
    <r>
      <rPr>
        <sz val="11"/>
        <color theme="1"/>
        <rFont val="FangSong"/>
        <family val="3"/>
        <charset val="134"/>
      </rPr>
      <t>测试</t>
    </r>
    <r>
      <rPr>
        <sz val="11"/>
        <color theme="1"/>
        <rFont val="ＭＳ Ｐゴシック"/>
        <family val="2"/>
        <charset val="128"/>
      </rPr>
      <t>指令</t>
    </r>
    <phoneticPr fontId="1"/>
  </si>
  <si>
    <t>TEST DEST，SRC</t>
    <phoneticPr fontId="1"/>
  </si>
  <si>
    <r>
      <t>目的操作数和源操作数按位</t>
    </r>
    <r>
      <rPr>
        <sz val="11"/>
        <color theme="1"/>
        <rFont val="FangSong"/>
        <family val="3"/>
        <charset val="134"/>
      </rPr>
      <t>进</t>
    </r>
    <r>
      <rPr>
        <sz val="11"/>
        <color theme="1"/>
        <rFont val="ＭＳ Ｐゴシック"/>
        <family val="2"/>
        <charset val="128"/>
      </rPr>
      <t>行</t>
    </r>
    <r>
      <rPr>
        <sz val="11"/>
        <color theme="1"/>
        <rFont val="FangSong"/>
        <family val="3"/>
        <charset val="134"/>
      </rPr>
      <t>逻辑</t>
    </r>
    <r>
      <rPr>
        <sz val="11"/>
        <color theme="1"/>
        <rFont val="ＭＳ Ｐゴシック"/>
        <family val="2"/>
        <charset val="128"/>
      </rPr>
      <t>与操作，</t>
    </r>
    <r>
      <rPr>
        <sz val="11"/>
        <color theme="1"/>
        <rFont val="FangSong"/>
        <family val="3"/>
        <charset val="134"/>
      </rPr>
      <t>结</t>
    </r>
    <r>
      <rPr>
        <sz val="11"/>
        <color theme="1"/>
        <rFont val="ＭＳ Ｐゴシック"/>
        <family val="2"/>
        <charset val="128"/>
      </rPr>
      <t>果不回送目的操作数。源操作数可以</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器或立即数。目的操作数可以</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器操作数。TEST指令常用于</t>
    </r>
    <r>
      <rPr>
        <sz val="11"/>
        <color theme="1"/>
        <rFont val="FangSong"/>
        <family val="3"/>
        <charset val="134"/>
      </rPr>
      <t>测试</t>
    </r>
    <r>
      <rPr>
        <sz val="11"/>
        <color theme="1"/>
        <rFont val="ＭＳ Ｐゴシック"/>
        <family val="2"/>
        <charset val="128"/>
      </rPr>
      <t>操作数中某位是否</t>
    </r>
    <r>
      <rPr>
        <sz val="11"/>
        <color theme="1"/>
        <rFont val="FangSong"/>
        <family val="3"/>
        <charset val="134"/>
      </rPr>
      <t>为</t>
    </r>
    <r>
      <rPr>
        <sz val="11"/>
        <color theme="1"/>
        <rFont val="ＭＳ Ｐゴシック"/>
        <family val="2"/>
        <charset val="128"/>
      </rPr>
      <t>1，而且不会影响目的操作数。如果</t>
    </r>
    <r>
      <rPr>
        <sz val="11"/>
        <color theme="1"/>
        <rFont val="FangSong"/>
        <family val="3"/>
        <charset val="134"/>
      </rPr>
      <t>测试</t>
    </r>
    <r>
      <rPr>
        <sz val="11"/>
        <color theme="1"/>
        <rFont val="ＭＳ Ｐゴシック"/>
        <family val="2"/>
        <charset val="128"/>
      </rPr>
      <t>某位的状</t>
    </r>
    <r>
      <rPr>
        <sz val="11"/>
        <color theme="1"/>
        <rFont val="FangSong"/>
        <family val="3"/>
        <charset val="134"/>
      </rPr>
      <t>态</t>
    </r>
    <r>
      <rPr>
        <sz val="11"/>
        <color theme="1"/>
        <rFont val="ＭＳ Ｐゴシック"/>
        <family val="2"/>
        <charset val="128"/>
      </rPr>
      <t>，</t>
    </r>
    <r>
      <rPr>
        <sz val="11"/>
        <color theme="1"/>
        <rFont val="FangSong"/>
        <family val="3"/>
        <charset val="134"/>
      </rPr>
      <t>对</t>
    </r>
    <r>
      <rPr>
        <sz val="11"/>
        <color theme="1"/>
        <rFont val="ＭＳ Ｐゴシック"/>
        <family val="2"/>
        <charset val="128"/>
      </rPr>
      <t>某位</t>
    </r>
    <r>
      <rPr>
        <sz val="11"/>
        <color theme="1"/>
        <rFont val="FangSong"/>
        <family val="3"/>
        <charset val="134"/>
      </rPr>
      <t>进</t>
    </r>
    <r>
      <rPr>
        <sz val="11"/>
        <color theme="1"/>
        <rFont val="ＭＳ Ｐゴシック"/>
        <family val="2"/>
        <charset val="128"/>
      </rPr>
      <t>行</t>
    </r>
    <r>
      <rPr>
        <sz val="11"/>
        <color theme="1"/>
        <rFont val="FangSong"/>
        <family val="3"/>
        <charset val="134"/>
      </rPr>
      <t>逻辑</t>
    </r>
    <r>
      <rPr>
        <sz val="11"/>
        <color theme="1"/>
        <rFont val="ＭＳ Ｐゴシック"/>
        <family val="2"/>
        <charset val="128"/>
      </rPr>
      <t>与1的运算，其它位</t>
    </r>
    <r>
      <rPr>
        <sz val="11"/>
        <color theme="1"/>
        <rFont val="FangSong"/>
        <family val="3"/>
        <charset val="134"/>
      </rPr>
      <t>逻辑</t>
    </r>
    <r>
      <rPr>
        <sz val="11"/>
        <color theme="1"/>
        <rFont val="ＭＳ Ｐゴシック"/>
        <family val="2"/>
        <charset val="128"/>
      </rPr>
      <t>与0，然后判断</t>
    </r>
    <r>
      <rPr>
        <sz val="11"/>
        <color theme="1"/>
        <rFont val="FangSong"/>
        <family val="3"/>
        <charset val="134"/>
      </rPr>
      <t>标</t>
    </r>
    <r>
      <rPr>
        <sz val="11"/>
        <color theme="1"/>
        <rFont val="ＭＳ Ｐゴシック"/>
        <family val="2"/>
        <charset val="128"/>
      </rPr>
      <t>志位。运算</t>
    </r>
    <r>
      <rPr>
        <sz val="11"/>
        <color theme="1"/>
        <rFont val="FangSong"/>
        <family val="3"/>
        <charset val="134"/>
      </rPr>
      <t>结</t>
    </r>
    <r>
      <rPr>
        <sz val="11"/>
        <color theme="1"/>
        <rFont val="ＭＳ Ｐゴシック"/>
        <family val="2"/>
        <charset val="128"/>
      </rPr>
      <t>果</t>
    </r>
    <r>
      <rPr>
        <sz val="11"/>
        <color theme="1"/>
        <rFont val="FangSong"/>
        <family val="3"/>
        <charset val="134"/>
      </rPr>
      <t>为</t>
    </r>
    <r>
      <rPr>
        <sz val="11"/>
        <color theme="1"/>
        <rFont val="ＭＳ Ｐゴシック"/>
        <family val="2"/>
        <charset val="128"/>
      </rPr>
      <t>0，ZF=1，表示被</t>
    </r>
    <r>
      <rPr>
        <sz val="11"/>
        <color theme="1"/>
        <rFont val="FangSong"/>
        <family val="3"/>
        <charset val="134"/>
      </rPr>
      <t>测试</t>
    </r>
    <r>
      <rPr>
        <sz val="11"/>
        <color theme="1"/>
        <rFont val="ＭＳ Ｐゴシック"/>
        <family val="2"/>
        <charset val="128"/>
      </rPr>
      <t>位</t>
    </r>
    <r>
      <rPr>
        <sz val="11"/>
        <color theme="1"/>
        <rFont val="FangSong"/>
        <family val="3"/>
        <charset val="134"/>
      </rPr>
      <t>为</t>
    </r>
    <r>
      <rPr>
        <sz val="11"/>
        <color theme="1"/>
        <rFont val="ＭＳ Ｐゴシック"/>
        <family val="2"/>
        <charset val="128"/>
      </rPr>
      <t>0；否</t>
    </r>
    <r>
      <rPr>
        <sz val="11"/>
        <color theme="1"/>
        <rFont val="FangSong"/>
        <family val="3"/>
        <charset val="134"/>
      </rPr>
      <t>则</t>
    </r>
    <r>
      <rPr>
        <sz val="11"/>
        <color theme="1"/>
        <rFont val="ＭＳ Ｐゴシック"/>
        <family val="2"/>
        <charset val="128"/>
      </rPr>
      <t>ZF=0，表示被</t>
    </r>
    <r>
      <rPr>
        <sz val="11"/>
        <color theme="1"/>
        <rFont val="FangSong"/>
        <family val="3"/>
        <charset val="134"/>
      </rPr>
      <t>测试</t>
    </r>
    <r>
      <rPr>
        <sz val="11"/>
        <color theme="1"/>
        <rFont val="ＭＳ Ｐゴシック"/>
        <family val="2"/>
        <charset val="128"/>
      </rPr>
      <t>位</t>
    </r>
    <r>
      <rPr>
        <sz val="11"/>
        <color theme="1"/>
        <rFont val="FangSong"/>
        <family val="3"/>
        <charset val="134"/>
      </rPr>
      <t>为</t>
    </r>
    <r>
      <rPr>
        <sz val="11"/>
        <color theme="1"/>
        <rFont val="ＭＳ Ｐゴシック"/>
        <family val="2"/>
        <charset val="128"/>
      </rPr>
      <t>1。TEST指令影响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SF，ZF，PF，并且使OF=CF=0。</t>
    </r>
    <phoneticPr fontId="1"/>
  </si>
  <si>
    <r>
      <t>无条件</t>
    </r>
    <r>
      <rPr>
        <sz val="11"/>
        <color theme="1"/>
        <rFont val="FangSong"/>
        <family val="3"/>
        <charset val="134"/>
      </rPr>
      <t>转</t>
    </r>
    <r>
      <rPr>
        <sz val="11"/>
        <color theme="1"/>
        <rFont val="ＭＳ Ｐゴシック"/>
        <family val="2"/>
        <charset val="128"/>
      </rPr>
      <t>移指令</t>
    </r>
    <phoneticPr fontId="1"/>
  </si>
  <si>
    <t>JMP TARGET</t>
    <phoneticPr fontId="1"/>
  </si>
  <si>
    <r>
      <t>使程序无条件地</t>
    </r>
    <r>
      <rPr>
        <sz val="11"/>
        <color theme="1"/>
        <rFont val="FangSong"/>
        <family val="3"/>
        <charset val="134"/>
      </rPr>
      <t>转</t>
    </r>
    <r>
      <rPr>
        <sz val="11"/>
        <color theme="1"/>
        <rFont val="ＭＳ Ｐゴシック"/>
        <family val="2"/>
        <charset val="128"/>
      </rPr>
      <t>移到指令</t>
    </r>
    <r>
      <rPr>
        <sz val="11"/>
        <color theme="1"/>
        <rFont val="FangSong"/>
        <family val="3"/>
        <charset val="134"/>
      </rPr>
      <t>规</t>
    </r>
    <r>
      <rPr>
        <sz val="11"/>
        <color theme="1"/>
        <rFont val="ＭＳ Ｐゴシック"/>
        <family val="2"/>
        <charset val="128"/>
      </rPr>
      <t>定的目的地址TARGET去</t>
    </r>
    <r>
      <rPr>
        <sz val="11"/>
        <color theme="1"/>
        <rFont val="FangSong"/>
        <family val="3"/>
        <charset val="134"/>
      </rPr>
      <t>执</t>
    </r>
    <r>
      <rPr>
        <sz val="11"/>
        <color theme="1"/>
        <rFont val="ＭＳ Ｐゴシック"/>
        <family val="2"/>
        <charset val="128"/>
      </rPr>
      <t>行指令。</t>
    </r>
    <r>
      <rPr>
        <sz val="11"/>
        <color theme="1"/>
        <rFont val="FangSong"/>
        <family val="3"/>
        <charset val="134"/>
      </rPr>
      <t>转</t>
    </r>
    <r>
      <rPr>
        <sz val="11"/>
        <color theme="1"/>
        <rFont val="ＭＳ Ｐゴシック"/>
        <family val="2"/>
        <charset val="128"/>
      </rPr>
      <t>移分</t>
    </r>
    <r>
      <rPr>
        <sz val="11"/>
        <color theme="1"/>
        <rFont val="FangSong"/>
        <family val="3"/>
        <charset val="134"/>
      </rPr>
      <t>为</t>
    </r>
    <r>
      <rPr>
        <sz val="11"/>
        <color theme="1"/>
        <rFont val="ＭＳ Ｐゴシック"/>
        <family val="2"/>
        <charset val="128"/>
      </rPr>
      <t>短</t>
    </r>
    <r>
      <rPr>
        <sz val="11"/>
        <color theme="1"/>
        <rFont val="FangSong"/>
        <family val="3"/>
        <charset val="134"/>
      </rPr>
      <t>转</t>
    </r>
    <r>
      <rPr>
        <sz val="11"/>
        <color theme="1"/>
        <rFont val="ＭＳ Ｐゴシック"/>
        <family val="2"/>
        <charset val="128"/>
      </rPr>
      <t>移、段内</t>
    </r>
    <r>
      <rPr>
        <sz val="11"/>
        <color theme="1"/>
        <rFont val="FangSong"/>
        <family val="3"/>
        <charset val="134"/>
      </rPr>
      <t>转</t>
    </r>
    <r>
      <rPr>
        <sz val="11"/>
        <color theme="1"/>
        <rFont val="ＭＳ Ｐゴシック"/>
        <family val="2"/>
        <charset val="128"/>
      </rPr>
      <t>移(近程</t>
    </r>
    <r>
      <rPr>
        <sz val="11"/>
        <color theme="1"/>
        <rFont val="FangSong"/>
        <family val="3"/>
        <charset val="134"/>
      </rPr>
      <t>转</t>
    </r>
    <r>
      <rPr>
        <sz val="11"/>
        <color theme="1"/>
        <rFont val="ＭＳ Ｐゴシック"/>
        <family val="2"/>
        <charset val="128"/>
      </rPr>
      <t>移)和段</t>
    </r>
    <r>
      <rPr>
        <sz val="11"/>
        <color theme="1"/>
        <rFont val="FangSong"/>
        <family val="3"/>
        <charset val="134"/>
      </rPr>
      <t>间转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程</t>
    </r>
    <r>
      <rPr>
        <sz val="11"/>
        <color theme="1"/>
        <rFont val="FangSong"/>
        <family val="3"/>
        <charset val="134"/>
      </rPr>
      <t>转</t>
    </r>
    <r>
      <rPr>
        <sz val="11"/>
        <color theme="1"/>
        <rFont val="ＭＳ Ｐゴシック"/>
        <family val="2"/>
        <charset val="128"/>
      </rPr>
      <t>移)。</t>
    </r>
    <phoneticPr fontId="1"/>
  </si>
  <si>
    <t>LOOP</t>
    <phoneticPr fontId="1"/>
  </si>
  <si>
    <r>
      <t>循</t>
    </r>
    <r>
      <rPr>
        <sz val="11"/>
        <color theme="1"/>
        <rFont val="FangSong"/>
        <family val="3"/>
        <charset val="134"/>
      </rPr>
      <t>环</t>
    </r>
    <r>
      <rPr>
        <sz val="11"/>
        <color theme="1"/>
        <rFont val="ＭＳ Ｐゴシック"/>
        <family val="2"/>
        <charset val="128"/>
      </rPr>
      <t>控制指令</t>
    </r>
    <phoneticPr fontId="1"/>
  </si>
  <si>
    <r>
      <t>将(E)CX内容减1，不影响</t>
    </r>
    <r>
      <rPr>
        <sz val="11"/>
        <color theme="1"/>
        <rFont val="FangSong"/>
        <family val="3"/>
        <charset val="134"/>
      </rPr>
      <t>标</t>
    </r>
    <r>
      <rPr>
        <sz val="11"/>
        <color theme="1"/>
        <rFont val="ＭＳ Ｐゴシック"/>
        <family val="2"/>
        <charset val="128"/>
      </rPr>
      <t>志位，若(E)CX不等于0，且</t>
    </r>
    <r>
      <rPr>
        <sz val="11"/>
        <color theme="1"/>
        <rFont val="FangSong"/>
        <family val="3"/>
        <charset val="134"/>
      </rPr>
      <t>测试</t>
    </r>
    <r>
      <rPr>
        <sz val="11"/>
        <color theme="1"/>
        <rFont val="ＭＳ Ｐゴシック"/>
        <family val="2"/>
        <charset val="128"/>
      </rPr>
      <t>条件‘CC’成立，</t>
    </r>
    <r>
      <rPr>
        <sz val="11"/>
        <color theme="1"/>
        <rFont val="FangSong"/>
        <family val="3"/>
        <charset val="134"/>
      </rPr>
      <t>则转</t>
    </r>
    <r>
      <rPr>
        <sz val="11"/>
        <color theme="1"/>
        <rFont val="ＭＳ Ｐゴシック"/>
        <family val="2"/>
        <charset val="128"/>
      </rPr>
      <t>移到目</t>
    </r>
    <r>
      <rPr>
        <sz val="11"/>
        <color theme="1"/>
        <rFont val="FangSong"/>
        <family val="3"/>
        <charset val="134"/>
      </rPr>
      <t>标</t>
    </r>
    <r>
      <rPr>
        <sz val="11"/>
        <color theme="1"/>
        <rFont val="ＭＳ Ｐゴシック"/>
        <family val="2"/>
        <charset val="128"/>
      </rPr>
      <t>地址TARGET</t>
    </r>
    <r>
      <rPr>
        <sz val="11"/>
        <color theme="1"/>
        <rFont val="FangSong"/>
        <family val="3"/>
        <charset val="134"/>
      </rPr>
      <t>处执</t>
    </r>
    <r>
      <rPr>
        <sz val="11"/>
        <color theme="1"/>
        <rFont val="ＭＳ Ｐゴシック"/>
        <family val="2"/>
        <charset val="128"/>
      </rPr>
      <t>行程序。</t>
    </r>
    <r>
      <rPr>
        <sz val="11"/>
        <color theme="1"/>
        <rFont val="FangSong"/>
        <family val="3"/>
        <charset val="134"/>
      </rPr>
      <t>转</t>
    </r>
    <r>
      <rPr>
        <sz val="11"/>
        <color theme="1"/>
        <rFont val="ＭＳ Ｐゴシック"/>
        <family val="2"/>
        <charset val="128"/>
      </rPr>
      <t>移范</t>
    </r>
    <r>
      <rPr>
        <sz val="11"/>
        <color theme="1"/>
        <rFont val="FangSong"/>
        <family val="3"/>
        <charset val="134"/>
      </rPr>
      <t>围为</t>
    </r>
    <r>
      <rPr>
        <sz val="11"/>
        <color theme="1"/>
        <rFont val="ＭＳ Ｐゴシック"/>
        <family val="2"/>
        <charset val="128"/>
      </rPr>
      <t>-128~+127。</t>
    </r>
    <phoneticPr fontId="1"/>
  </si>
  <si>
    <t>LOOPcc TARGET</t>
    <phoneticPr fontId="1"/>
  </si>
  <si>
    <t>STI</t>
    <phoneticPr fontId="1"/>
  </si>
  <si>
    <r>
      <t>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生程序</t>
    </r>
    <r>
      <rPr>
        <sz val="11"/>
        <color theme="1"/>
        <rFont val="FangSong"/>
        <family val="3"/>
        <charset val="134"/>
      </rPr>
      <t>员</t>
    </r>
    <r>
      <rPr>
        <sz val="11"/>
        <color theme="1"/>
        <rFont val="ＭＳ Ｐゴシック"/>
        <family val="2"/>
        <charset val="128"/>
      </rPr>
      <t>可以改</t>
    </r>
    <r>
      <rPr>
        <sz val="11"/>
        <color theme="1"/>
        <rFont val="FangSong"/>
        <family val="3"/>
        <charset val="134"/>
      </rPr>
      <t>变</t>
    </r>
    <r>
      <rPr>
        <sz val="11"/>
        <color theme="1"/>
        <rFont val="ＭＳ Ｐゴシック"/>
        <family val="2"/>
        <charset val="128"/>
      </rPr>
      <t>段地址和偏移地址，但是在</t>
    </r>
    <r>
      <rPr>
        <sz val="11"/>
        <color theme="1"/>
        <rFont val="FangSong"/>
        <family val="3"/>
        <charset val="134"/>
      </rPr>
      <t>这</t>
    </r>
    <r>
      <rPr>
        <sz val="11"/>
        <color theme="1"/>
        <rFont val="ＭＳ Ｐゴシック"/>
        <family val="2"/>
        <charset val="128"/>
      </rPr>
      <t>个</t>
    </r>
    <r>
      <rPr>
        <sz val="11"/>
        <color theme="1"/>
        <rFont val="FangSong"/>
        <family val="3"/>
        <charset val="134"/>
      </rPr>
      <t>过</t>
    </r>
    <r>
      <rPr>
        <sz val="11"/>
        <color theme="1"/>
        <rFont val="ＭＳ Ｐゴシック"/>
        <family val="2"/>
        <charset val="128"/>
      </rPr>
      <t>程中如果需要改</t>
    </r>
    <r>
      <rPr>
        <sz val="11"/>
        <color theme="1"/>
        <rFont val="FangSong"/>
        <family val="3"/>
        <charset val="134"/>
      </rPr>
      <t>变</t>
    </r>
    <r>
      <rPr>
        <sz val="11"/>
        <color theme="1"/>
        <rFont val="ＭＳ Ｐゴシック"/>
        <family val="2"/>
        <charset val="128"/>
      </rPr>
      <t>段寄存器SS和SP必</t>
    </r>
    <r>
      <rPr>
        <sz val="11"/>
        <color theme="1"/>
        <rFont val="FangSong"/>
        <family val="3"/>
        <charset val="134"/>
      </rPr>
      <t>须</t>
    </r>
    <r>
      <rPr>
        <sz val="11"/>
        <color theme="1"/>
        <rFont val="ＭＳ Ｐゴシック"/>
        <family val="2"/>
        <charset val="128"/>
      </rPr>
      <t>禁止中断，当改</t>
    </r>
    <r>
      <rPr>
        <sz val="11"/>
        <color theme="1"/>
        <rFont val="FangSong"/>
        <family val="3"/>
        <charset val="134"/>
      </rPr>
      <t>变</t>
    </r>
    <r>
      <rPr>
        <sz val="11"/>
        <color theme="1"/>
        <rFont val="ＭＳ Ｐゴシック"/>
        <family val="2"/>
        <charset val="128"/>
      </rPr>
      <t>完成后再恢复中断（也就是</t>
    </r>
    <r>
      <rPr>
        <sz val="11"/>
        <color theme="1"/>
        <rFont val="FangSong"/>
        <family val="3"/>
        <charset val="134"/>
      </rPr>
      <t>说</t>
    </r>
    <r>
      <rPr>
        <sz val="11"/>
        <color theme="1"/>
        <rFont val="ＭＳ Ｐゴシック"/>
        <family val="2"/>
        <charset val="128"/>
      </rPr>
      <t>在cli指令后需要有与其配</t>
    </r>
    <r>
      <rPr>
        <sz val="11"/>
        <color theme="1"/>
        <rFont val="FangSong"/>
        <family val="3"/>
        <charset val="134"/>
      </rPr>
      <t>对</t>
    </r>
    <r>
      <rPr>
        <sz val="11"/>
        <color theme="1"/>
        <rFont val="ＭＳ Ｐゴシック"/>
        <family val="2"/>
        <charset val="128"/>
      </rPr>
      <t>的sti指令，否</t>
    </r>
    <r>
      <rPr>
        <sz val="11"/>
        <color theme="1"/>
        <rFont val="FangSong"/>
        <family val="3"/>
        <charset val="134"/>
      </rPr>
      <t>则计</t>
    </r>
    <r>
      <rPr>
        <sz val="11"/>
        <color theme="1"/>
        <rFont val="ＭＳ Ｐゴシック"/>
        <family val="2"/>
        <charset val="128"/>
      </rPr>
      <t>算机--最常</t>
    </r>
    <r>
      <rPr>
        <sz val="11"/>
        <color theme="1"/>
        <rFont val="FangSong"/>
        <family val="3"/>
        <charset val="134"/>
      </rPr>
      <t>见</t>
    </r>
    <r>
      <rPr>
        <sz val="11"/>
        <color theme="1"/>
        <rFont val="ＭＳ Ｐゴシック"/>
        <family val="2"/>
        <charset val="128"/>
      </rPr>
      <t>的反</t>
    </r>
    <r>
      <rPr>
        <sz val="11"/>
        <color theme="1"/>
        <rFont val="FangSong"/>
        <family val="3"/>
        <charset val="134"/>
      </rPr>
      <t>应</t>
    </r>
    <r>
      <rPr>
        <sz val="11"/>
        <color theme="1"/>
        <rFont val="ＭＳ Ｐゴシック"/>
        <family val="2"/>
        <charset val="128"/>
      </rPr>
      <t>就是崩</t>
    </r>
    <r>
      <rPr>
        <sz val="11"/>
        <color theme="1"/>
        <rFont val="FangSong"/>
        <family val="3"/>
        <charset val="134"/>
      </rPr>
      <t>溃</t>
    </r>
    <r>
      <rPr>
        <sz val="11"/>
        <color theme="1"/>
        <rFont val="ＭＳ Ｐゴシック"/>
        <family val="2"/>
        <charset val="128"/>
      </rPr>
      <t>）1）在改</t>
    </r>
    <r>
      <rPr>
        <sz val="11"/>
        <color theme="1"/>
        <rFont val="FangSong"/>
        <family val="3"/>
        <charset val="134"/>
      </rPr>
      <t>变</t>
    </r>
    <r>
      <rPr>
        <sz val="11"/>
        <color theme="1"/>
        <rFont val="ＭＳ Ｐゴシック"/>
        <family val="2"/>
        <charset val="128"/>
      </rPr>
      <t>SS：SP之前，必</t>
    </r>
    <r>
      <rPr>
        <sz val="11"/>
        <color theme="1"/>
        <rFont val="FangSong"/>
        <family val="3"/>
        <charset val="134"/>
      </rPr>
      <t>须</t>
    </r>
    <r>
      <rPr>
        <sz val="11"/>
        <color theme="1"/>
        <rFont val="ＭＳ Ｐゴシック"/>
        <family val="2"/>
        <charset val="128"/>
      </rPr>
      <t>用cli指令屏蔽中断，然后等操作</t>
    </r>
    <r>
      <rPr>
        <sz val="11"/>
        <color theme="1"/>
        <rFont val="FangSong"/>
        <family val="3"/>
        <charset val="134"/>
      </rPr>
      <t>执</t>
    </r>
    <r>
      <rPr>
        <sz val="11"/>
        <color theme="1"/>
        <rFont val="ＭＳ Ｐゴシック"/>
        <family val="2"/>
        <charset val="128"/>
      </rPr>
      <t>行完立即用sti指令恢复          2）SS：SP需要</t>
    </r>
    <r>
      <rPr>
        <sz val="11"/>
        <color theme="1"/>
        <rFont val="FangSong"/>
        <family val="3"/>
        <charset val="134"/>
      </rPr>
      <t>设</t>
    </r>
    <r>
      <rPr>
        <sz val="11"/>
        <color theme="1"/>
        <rFont val="ＭＳ Ｐゴシック"/>
        <family val="2"/>
        <charset val="128"/>
      </rPr>
      <t>置在空</t>
    </r>
    <r>
      <rPr>
        <sz val="11"/>
        <color theme="1"/>
        <rFont val="FangSong"/>
        <family val="3"/>
        <charset val="134"/>
      </rPr>
      <t>闲</t>
    </r>
    <r>
      <rPr>
        <sz val="11"/>
        <color theme="1"/>
        <rFont val="ＭＳ Ｐゴシック"/>
        <family val="2"/>
        <charset val="128"/>
      </rPr>
      <t>的内存地址，不要建立在其他的程序（尤其是系</t>
    </r>
    <r>
      <rPr>
        <sz val="11"/>
        <color theme="1"/>
        <rFont val="FangSong"/>
        <family val="3"/>
        <charset val="134"/>
      </rPr>
      <t>统</t>
    </r>
    <r>
      <rPr>
        <sz val="11"/>
        <color theme="1"/>
        <rFont val="ＭＳ Ｐゴシック"/>
        <family val="2"/>
        <charset val="128"/>
      </rPr>
      <t>的）代</t>
    </r>
    <r>
      <rPr>
        <sz val="11"/>
        <color theme="1"/>
        <rFont val="FangSong"/>
        <family val="3"/>
        <charset val="134"/>
      </rPr>
      <t>码</t>
    </r>
    <r>
      <rPr>
        <sz val="11"/>
        <color theme="1"/>
        <rFont val="ＭＳ Ｐゴシック"/>
        <family val="2"/>
        <charset val="128"/>
      </rPr>
      <t xml:space="preserve">区   </t>
    </r>
    <phoneticPr fontId="1"/>
  </si>
  <si>
    <t>CLI</t>
    <phoneticPr fontId="1"/>
  </si>
  <si>
    <r>
      <t>禁止中断</t>
    </r>
    <r>
      <rPr>
        <sz val="11"/>
        <color theme="1"/>
        <rFont val="FangSong"/>
        <family val="3"/>
        <charset val="134"/>
      </rPr>
      <t>发</t>
    </r>
    <r>
      <rPr>
        <sz val="11"/>
        <color theme="1"/>
        <rFont val="ＭＳ Ｐゴシック"/>
        <family val="2"/>
        <charset val="128"/>
      </rPr>
      <t>生</t>
    </r>
    <phoneticPr fontId="1"/>
  </si>
  <si>
    <t>JL</t>
    <phoneticPr fontId="1"/>
  </si>
  <si>
    <r>
      <rPr>
        <sz val="11"/>
        <color theme="1"/>
        <rFont val="FangSong"/>
        <family val="3"/>
        <charset val="134"/>
      </rPr>
      <t>汇编</t>
    </r>
    <r>
      <rPr>
        <sz val="11"/>
        <color theme="1"/>
        <rFont val="ＭＳ Ｐゴシック"/>
        <family val="2"/>
        <charset val="128"/>
      </rPr>
      <t>指令</t>
    </r>
    <phoneticPr fontId="1"/>
  </si>
  <si>
    <t>JNE</t>
    <phoneticPr fontId="1"/>
  </si>
  <si>
    <t>JNAE</t>
    <phoneticPr fontId="1"/>
  </si>
  <si>
    <t>JBE</t>
    <phoneticPr fontId="1"/>
  </si>
  <si>
    <t>JE</t>
    <phoneticPr fontId="1"/>
  </si>
  <si>
    <t>JP</t>
    <phoneticPr fontId="1"/>
  </si>
  <si>
    <t>JG</t>
    <phoneticPr fontId="1"/>
  </si>
  <si>
    <t>JNLE</t>
    <phoneticPr fontId="1"/>
  </si>
  <si>
    <t>CALL</t>
    <phoneticPr fontId="1"/>
  </si>
  <si>
    <t>REP</t>
    <phoneticPr fontId="1"/>
  </si>
</sst>
</file>

<file path=xl/styles.xml><?xml version="1.0" encoding="utf-8"?>
<styleSheet xmlns="http://schemas.openxmlformats.org/spreadsheetml/2006/main">
  <fonts count="24">
    <font>
      <sz val="11"/>
      <color theme="1"/>
      <name val="ＭＳ Ｐゴシック"/>
      <family val="2"/>
      <charset val="128"/>
    </font>
    <font>
      <sz val="6"/>
      <name val="ＭＳ Ｐゴシック"/>
      <family val="2"/>
      <charset val="128"/>
    </font>
    <font>
      <b/>
      <sz val="10"/>
      <name val="Verdana"/>
      <family val="2"/>
    </font>
    <font>
      <sz val="9"/>
      <name val="Verdana"/>
      <family val="2"/>
    </font>
    <font>
      <sz val="11"/>
      <name val="ＭＳ Ｐゴシック"/>
      <family val="2"/>
      <charset val="128"/>
    </font>
    <font>
      <b/>
      <sz val="10"/>
      <color theme="1"/>
      <name val="Verdana"/>
      <family val="2"/>
    </font>
    <font>
      <sz val="9"/>
      <color theme="1"/>
      <name val="Verdana"/>
      <family val="2"/>
    </font>
    <font>
      <sz val="9"/>
      <name val="ＭＳ Ｐゴシック"/>
      <family val="3"/>
      <charset val="128"/>
    </font>
    <font>
      <sz val="9"/>
      <name val="FangSong"/>
      <family val="3"/>
      <charset val="134"/>
    </font>
    <font>
      <sz val="11"/>
      <color theme="1"/>
      <name val="FangSong"/>
      <family val="3"/>
      <charset val="134"/>
    </font>
    <font>
      <sz val="11"/>
      <color theme="1"/>
      <name val="MS PGothic"/>
      <family val="3"/>
    </font>
    <font>
      <b/>
      <sz val="11"/>
      <color rgb="FFFF0000"/>
      <name val="MS PGothic"/>
      <family val="3"/>
    </font>
    <font>
      <b/>
      <sz val="11"/>
      <color theme="1"/>
      <name val="MS PGothic"/>
      <family val="3"/>
    </font>
    <font>
      <sz val="10"/>
      <color rgb="FFFF0000"/>
      <name val="MS PGothic"/>
      <family val="3"/>
    </font>
    <font>
      <sz val="7.5"/>
      <color rgb="FFFF0000"/>
      <name val="MS PGothic"/>
      <family val="3"/>
    </font>
    <font>
      <sz val="10"/>
      <color theme="1"/>
      <name val="MS PGothic"/>
      <family val="3"/>
    </font>
    <font>
      <sz val="7.5"/>
      <color theme="1"/>
      <name val="MS PGothic"/>
      <family val="3"/>
    </font>
    <font>
      <sz val="10"/>
      <color rgb="FF0000FF"/>
      <name val="MS PGothic"/>
      <family val="3"/>
    </font>
    <font>
      <sz val="7.5"/>
      <color rgb="FF0000FF"/>
      <name val="MS PGothic"/>
      <family val="3"/>
    </font>
    <font>
      <b/>
      <sz val="12"/>
      <color rgb="FFFF0000"/>
      <name val="MS PGothic"/>
      <family val="3"/>
    </font>
    <font>
      <sz val="14"/>
      <color rgb="FF000000"/>
      <name val="MS PGothic"/>
      <family val="3"/>
    </font>
    <font>
      <sz val="11"/>
      <color theme="1"/>
      <name val="MingLiU"/>
      <family val="3"/>
      <charset val="136"/>
    </font>
    <font>
      <sz val="11"/>
      <color rgb="FF555555"/>
      <name val="Arial Narrow"/>
      <family val="2"/>
    </font>
    <font>
      <sz val="9"/>
      <color theme="1"/>
      <name val="Arial Narrow"/>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CCFFFF"/>
        <bgColor indexed="64"/>
      </patternFill>
    </fill>
    <fill>
      <patternFill patternType="solid">
        <fgColor rgb="FFC0C0C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style="thin">
        <color rgb="FFF0F0F0"/>
      </left>
      <right style="medium">
        <color indexed="64"/>
      </right>
      <top style="medium">
        <color indexed="64"/>
      </top>
      <bottom style="medium">
        <color indexed="64"/>
      </bottom>
      <diagonal/>
    </border>
    <border>
      <left style="thin">
        <color rgb="FFF0F0F0"/>
      </left>
      <right style="thin">
        <color rgb="FFF0F0F0"/>
      </right>
      <top style="medium">
        <color indexed="64"/>
      </top>
      <bottom style="medium">
        <color indexed="64"/>
      </bottom>
      <diagonal/>
    </border>
    <border>
      <left style="thin">
        <color rgb="FFF0F0F0"/>
      </left>
      <right style="medium">
        <color indexed="64"/>
      </right>
      <top style="thin">
        <color rgb="FFF0F0F0"/>
      </top>
      <bottom style="medium">
        <color indexed="64"/>
      </bottom>
      <diagonal/>
    </border>
    <border>
      <left style="thin">
        <color rgb="FFF0F0F0"/>
      </left>
      <right style="thin">
        <color rgb="FFF0F0F0"/>
      </right>
      <top style="thin">
        <color rgb="FFF0F0F0"/>
      </top>
      <bottom style="medium">
        <color indexed="64"/>
      </bottom>
      <diagonal/>
    </border>
  </borders>
  <cellStyleXfs count="1">
    <xf numFmtId="0" fontId="0" fillId="0" borderId="0">
      <alignment vertical="center"/>
    </xf>
  </cellStyleXfs>
  <cellXfs count="69">
    <xf numFmtId="0" fontId="0" fillId="0" borderId="0" xfId="0">
      <alignment vertical="center"/>
    </xf>
    <xf numFmtId="0" fontId="3" fillId="0" borderId="1" xfId="0" applyFont="1" applyFill="1" applyBorder="1" applyAlignment="1">
      <alignment vertical="center"/>
    </xf>
    <xf numFmtId="0" fontId="0" fillId="0" borderId="0" xfId="0" applyAlignment="1">
      <alignment vertical="center"/>
    </xf>
    <xf numFmtId="0" fontId="0" fillId="0" borderId="1" xfId="0" applyBorder="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0" borderId="1" xfId="0" applyFont="1" applyFill="1" applyBorder="1">
      <alignment vertical="center"/>
    </xf>
    <xf numFmtId="0" fontId="5" fillId="0" borderId="1" xfId="0" applyFont="1" applyFill="1" applyBorder="1" applyAlignment="1">
      <alignment horizontal="center" vertical="center"/>
    </xf>
    <xf numFmtId="0" fontId="6" fillId="0" borderId="1" xfId="0" applyFont="1" applyFill="1" applyBorder="1" applyAlignment="1">
      <alignment vertical="center"/>
    </xf>
    <xf numFmtId="0" fontId="0" fillId="0" borderId="0" xfId="0">
      <alignment vertical="center"/>
    </xf>
    <xf numFmtId="0" fontId="3" fillId="0" borderId="1" xfId="0" applyFont="1" applyFill="1" applyBorder="1" applyAlignment="1">
      <alignment vertical="center" wrapText="1"/>
    </xf>
    <xf numFmtId="0" fontId="0" fillId="2" borderId="1" xfId="0" applyFill="1" applyBorder="1">
      <alignment vertical="center"/>
    </xf>
    <xf numFmtId="0" fontId="0" fillId="3" borderId="0" xfId="0" applyFill="1">
      <alignment vertical="center"/>
    </xf>
    <xf numFmtId="0" fontId="8" fillId="0" borderId="1" xfId="0" applyFont="1" applyFill="1" applyBorder="1" applyAlignment="1">
      <alignment vertical="center" wrapText="1"/>
    </xf>
    <xf numFmtId="0" fontId="3" fillId="3" borderId="1" xfId="0" applyFont="1" applyFill="1" applyBorder="1" applyAlignment="1">
      <alignment vertical="center" wrapText="1"/>
    </xf>
    <xf numFmtId="0" fontId="7" fillId="3" borderId="1" xfId="0" applyFont="1" applyFill="1" applyBorder="1" applyAlignment="1">
      <alignment vertical="center" wrapText="1"/>
    </xf>
    <xf numFmtId="0" fontId="9" fillId="0" borderId="0" xfId="0" applyFont="1">
      <alignment vertical="center"/>
    </xf>
    <xf numFmtId="49" fontId="0" fillId="0" borderId="0" xfId="0" applyNumberFormat="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4"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7"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20" fillId="0" borderId="0" xfId="0" applyFont="1">
      <alignment vertical="center"/>
    </xf>
    <xf numFmtId="0" fontId="12" fillId="4" borderId="2"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10" fillId="4" borderId="2" xfId="0" applyFont="1" applyFill="1" applyBorder="1" applyAlignment="1">
      <alignment vertical="center" wrapText="1"/>
    </xf>
    <xf numFmtId="0" fontId="10" fillId="4" borderId="10" xfId="0" applyFont="1" applyFill="1" applyBorder="1" applyAlignment="1">
      <alignment horizontal="center" vertical="center" wrapText="1"/>
    </xf>
    <xf numFmtId="0" fontId="10" fillId="0" borderId="10" xfId="0" applyFont="1" applyBorder="1" applyAlignment="1">
      <alignment horizontal="center" vertical="center" wrapText="1"/>
    </xf>
    <xf numFmtId="0" fontId="0" fillId="2"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49" fontId="0" fillId="3" borderId="0" xfId="0" applyNumberFormat="1" applyFill="1">
      <alignment vertical="center"/>
    </xf>
    <xf numFmtId="49" fontId="0" fillId="8" borderId="0" xfId="0" applyNumberFormat="1" applyFill="1">
      <alignment vertical="center"/>
    </xf>
    <xf numFmtId="0" fontId="0" fillId="8" borderId="0" xfId="0" applyNumberFormat="1" applyFill="1">
      <alignment vertical="center"/>
    </xf>
    <xf numFmtId="0" fontId="0" fillId="2" borderId="0" xfId="0" applyNumberFormat="1" applyFill="1">
      <alignment vertical="center"/>
    </xf>
    <xf numFmtId="49" fontId="0" fillId="6" borderId="0" xfId="0" applyNumberFormat="1" applyFill="1">
      <alignment vertical="center"/>
    </xf>
    <xf numFmtId="0" fontId="0" fillId="0" borderId="0" xfId="0" quotePrefix="1">
      <alignment vertical="center"/>
    </xf>
    <xf numFmtId="0" fontId="0" fillId="10" borderId="0" xfId="0" quotePrefix="1" applyFill="1">
      <alignment vertical="center"/>
    </xf>
    <xf numFmtId="0" fontId="0" fillId="9" borderId="0" xfId="0" applyFill="1">
      <alignment vertical="center"/>
    </xf>
    <xf numFmtId="0" fontId="22" fillId="0" borderId="0" xfId="0" applyFont="1" applyAlignment="1">
      <alignment vertical="center" wrapText="1"/>
    </xf>
    <xf numFmtId="0" fontId="23" fillId="0" borderId="11" xfId="0" applyFont="1" applyBorder="1" applyAlignment="1">
      <alignment vertical="top" wrapText="1"/>
    </xf>
    <xf numFmtId="0" fontId="23" fillId="0" borderId="12" xfId="0" applyFont="1" applyBorder="1" applyAlignment="1">
      <alignment vertical="top" wrapText="1"/>
    </xf>
    <xf numFmtId="0" fontId="23" fillId="0" borderId="13" xfId="0" applyFont="1" applyBorder="1" applyAlignment="1">
      <alignment vertical="top" wrapText="1"/>
    </xf>
    <xf numFmtId="0" fontId="23" fillId="0" borderId="14" xfId="0" applyFont="1" applyBorder="1" applyAlignment="1">
      <alignment vertical="top" wrapText="1"/>
    </xf>
    <xf numFmtId="0" fontId="22" fillId="0" borderId="0" xfId="0" applyFont="1" applyAlignment="1">
      <alignment horizontal="right" vertical="center" wrapText="1"/>
    </xf>
    <xf numFmtId="0" fontId="0" fillId="0" borderId="1" xfId="0" applyBorder="1" applyAlignment="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M139"/>
  <sheetViews>
    <sheetView zoomScale="85" zoomScaleNormal="85" workbookViewId="0">
      <selection activeCell="D154" sqref="D154"/>
    </sheetView>
  </sheetViews>
  <sheetFormatPr defaultRowHeight="13.5"/>
  <cols>
    <col min="1" max="1" width="5" style="9" bestFit="1" customWidth="1"/>
    <col min="2" max="2" width="23.125" bestFit="1" customWidth="1"/>
    <col min="4" max="4" width="17.625" customWidth="1"/>
    <col min="5" max="5" width="16.25" bestFit="1" customWidth="1"/>
    <col min="6" max="6" width="4.375" customWidth="1"/>
    <col min="9" max="9" width="4" customWidth="1"/>
    <col min="10" max="10" width="15.375" bestFit="1" customWidth="1"/>
    <col min="11" max="11" width="4.5" bestFit="1" customWidth="1"/>
  </cols>
  <sheetData>
    <row r="1" spans="1:13" s="9" customFormat="1">
      <c r="B1" s="9" t="s">
        <v>972</v>
      </c>
      <c r="F1" s="16" t="s">
        <v>973</v>
      </c>
      <c r="I1" s="9" t="s">
        <v>974</v>
      </c>
      <c r="M1" s="9" t="s">
        <v>1702</v>
      </c>
    </row>
    <row r="2" spans="1:13">
      <c r="A2" s="17" t="s">
        <v>1351</v>
      </c>
      <c r="B2" s="41" t="s">
        <v>835</v>
      </c>
      <c r="C2" s="41" t="str">
        <f t="shared" ref="C2:C4" si="0">UPPER(TRIM(LEFT(B2,IFERROR(FIND(" ",B2),LEN(B2)))))</f>
        <v>XOR</v>
      </c>
      <c r="D2" s="41" t="str">
        <f>VLOOKUP(C2,asm!A:D,2,0)</f>
        <v>异或</v>
      </c>
      <c r="E2" s="41" t="str">
        <f>VLOOKUP(C2,asm!A:D,4,0)</f>
        <v>XOR r/m, r/m/i</v>
      </c>
      <c r="F2" s="41" t="str">
        <f>UPPER(B2)</f>
        <v>XOR AX,AX</v>
      </c>
      <c r="G2" s="41"/>
      <c r="H2" s="41" t="b">
        <f>EXACT(F2,UPPER(I2))</f>
        <v>1</v>
      </c>
      <c r="I2" s="41" t="s">
        <v>835</v>
      </c>
      <c r="J2" s="9" t="s">
        <v>1233</v>
      </c>
      <c r="M2" t="str">
        <f>VLOOKUP(C2,汇编指令!B:B,1,0)</f>
        <v>XOR</v>
      </c>
    </row>
    <row r="3" spans="1:13">
      <c r="A3" s="17" t="s">
        <v>1352</v>
      </c>
      <c r="B3" s="41" t="s">
        <v>836</v>
      </c>
      <c r="C3" s="41" t="str">
        <f t="shared" si="0"/>
        <v>MOV</v>
      </c>
      <c r="D3" s="41" t="str">
        <f>VLOOKUP(C3,asm!A:D,2,0)</f>
        <v>传送</v>
      </c>
      <c r="E3" s="41" t="str">
        <f>VLOOKUP(C3,asm!A:D,4,0)</f>
        <v>MOV r/m, r/m/i</v>
      </c>
      <c r="F3" s="41" t="str">
        <f t="shared" ref="F3:F66" si="1">UPPER(B3)</f>
        <v>MOV SS,AX</v>
      </c>
      <c r="G3" s="41"/>
      <c r="H3" s="41" t="b">
        <f t="shared" ref="H3:H66" si="2">EXACT(F3,UPPER(I3))</f>
        <v>1</v>
      </c>
      <c r="I3" s="41" t="s">
        <v>836</v>
      </c>
      <c r="J3" s="9" t="s">
        <v>1223</v>
      </c>
      <c r="M3" s="9" t="str">
        <f>VLOOKUP(C3,汇编指令!B:B,1,0)</f>
        <v>MOV</v>
      </c>
    </row>
    <row r="4" spans="1:13">
      <c r="A4" s="17" t="s">
        <v>1353</v>
      </c>
      <c r="B4" s="41" t="s">
        <v>837</v>
      </c>
      <c r="C4" s="41" t="str">
        <f t="shared" si="0"/>
        <v>MOV</v>
      </c>
      <c r="D4" s="41" t="str">
        <f>VLOOKUP(C4,asm!A:D,2,0)</f>
        <v>传送</v>
      </c>
      <c r="E4" s="41" t="str">
        <f>VLOOKUP(C4,asm!A:D,4,0)</f>
        <v>MOV r/m, r/m/i</v>
      </c>
      <c r="F4" s="41" t="str">
        <f t="shared" si="1"/>
        <v>MOV SP,0X7C00</v>
      </c>
      <c r="G4" s="41"/>
      <c r="H4" s="41" t="b">
        <f t="shared" si="2"/>
        <v>1</v>
      </c>
      <c r="I4" s="41" t="s">
        <v>837</v>
      </c>
      <c r="J4" s="9" t="s">
        <v>1224</v>
      </c>
      <c r="M4" s="9" t="str">
        <f>VLOOKUP(C4,汇编指令!B:B,1,0)</f>
        <v>MOV</v>
      </c>
    </row>
    <row r="5" spans="1:13">
      <c r="A5" s="17" t="s">
        <v>1354</v>
      </c>
      <c r="B5" s="41" t="s">
        <v>838</v>
      </c>
      <c r="C5" s="41" t="str">
        <f>UPPER(TRIM(LEFT(B5,IFERROR(FIND(" ",B5),LEN(B5)))))</f>
        <v>STI</v>
      </c>
      <c r="D5" s="41" t="str">
        <f>VLOOKUP(C5,asm!A:D,2,0)</f>
        <v>中断设置</v>
      </c>
      <c r="E5" s="41" t="str">
        <f>VLOOKUP(C5,asm!A:D,4,0)</f>
        <v>STI</v>
      </c>
      <c r="F5" s="41" t="str">
        <f t="shared" si="1"/>
        <v>STI</v>
      </c>
      <c r="G5" s="41"/>
      <c r="H5" s="41" t="b">
        <f t="shared" si="2"/>
        <v>1</v>
      </c>
      <c r="I5" s="41" t="s">
        <v>838</v>
      </c>
      <c r="M5" s="9" t="str">
        <f>VLOOKUP(C5,汇编指令!B:B,1,0)</f>
        <v>STI</v>
      </c>
    </row>
    <row r="6" spans="1:13">
      <c r="A6" s="17" t="s">
        <v>1355</v>
      </c>
      <c r="B6" s="41" t="s">
        <v>839</v>
      </c>
      <c r="C6" s="41" t="str">
        <f t="shared" ref="C6:C69" si="3">UPPER(TRIM(LEFT(B6,IFERROR(FIND(" ",B6),LEN(B6)))))</f>
        <v>PUSH</v>
      </c>
      <c r="D6" s="41" t="str">
        <f>VLOOKUP(C6,asm!A:D,2,0)</f>
        <v>压栈</v>
      </c>
      <c r="E6" s="41" t="str">
        <f>VLOOKUP(C6,asm!A:D,4,0)</f>
        <v>PUSH r/m</v>
      </c>
      <c r="F6" s="41" t="str">
        <f t="shared" si="1"/>
        <v>PUSH AX</v>
      </c>
      <c r="G6" s="41"/>
      <c r="H6" s="41" t="b">
        <f t="shared" si="2"/>
        <v>1</v>
      </c>
      <c r="I6" s="41" t="s">
        <v>839</v>
      </c>
      <c r="M6" s="9" t="str">
        <f>VLOOKUP(C6,汇编指令!B:B,1,0)</f>
        <v>PUSH</v>
      </c>
    </row>
    <row r="7" spans="1:13">
      <c r="A7" s="17" t="s">
        <v>1356</v>
      </c>
      <c r="B7" s="41" t="s">
        <v>840</v>
      </c>
      <c r="C7" s="41" t="str">
        <f t="shared" si="3"/>
        <v>POP</v>
      </c>
      <c r="D7" s="41" t="str">
        <f>VLOOKUP(C7,asm!A:D,2,0)</f>
        <v>出栈</v>
      </c>
      <c r="E7" s="41" t="str">
        <f>VLOOKUP(C7,asm!A:D,4,0)</f>
        <v>POP r/m</v>
      </c>
      <c r="F7" s="41" t="str">
        <f t="shared" si="1"/>
        <v>POP ES</v>
      </c>
      <c r="G7" s="41"/>
      <c r="H7" s="41" t="b">
        <f t="shared" si="2"/>
        <v>1</v>
      </c>
      <c r="I7" s="41" t="s">
        <v>840</v>
      </c>
      <c r="J7" s="9" t="s">
        <v>1234</v>
      </c>
      <c r="M7" s="9" t="str">
        <f>VLOOKUP(C7,汇编指令!B:B,1,0)</f>
        <v>POP</v>
      </c>
    </row>
    <row r="8" spans="1:13">
      <c r="A8" s="17" t="s">
        <v>1279</v>
      </c>
      <c r="B8" s="41" t="s">
        <v>839</v>
      </c>
      <c r="C8" s="41" t="str">
        <f t="shared" si="3"/>
        <v>PUSH</v>
      </c>
      <c r="D8" s="41" t="str">
        <f>VLOOKUP(C8,asm!A:D,2,0)</f>
        <v>压栈</v>
      </c>
      <c r="E8" s="41" t="str">
        <f>VLOOKUP(C8,asm!A:D,4,0)</f>
        <v>PUSH r/m</v>
      </c>
      <c r="F8" s="41" t="str">
        <f t="shared" si="1"/>
        <v>PUSH AX</v>
      </c>
      <c r="G8" s="41"/>
      <c r="H8" s="41" t="b">
        <f t="shared" si="2"/>
        <v>1</v>
      </c>
      <c r="I8" s="41" t="s">
        <v>839</v>
      </c>
      <c r="M8" s="9" t="str">
        <f>VLOOKUP(C8,汇编指令!B:B,1,0)</f>
        <v>PUSH</v>
      </c>
    </row>
    <row r="9" spans="1:13">
      <c r="A9" s="17" t="s">
        <v>1280</v>
      </c>
      <c r="B9" s="41" t="s">
        <v>841</v>
      </c>
      <c r="C9" s="41" t="str">
        <f t="shared" si="3"/>
        <v>POP</v>
      </c>
      <c r="D9" s="41" t="str">
        <f>VLOOKUP(C9,asm!A:D,2,0)</f>
        <v>出栈</v>
      </c>
      <c r="E9" s="41" t="str">
        <f>VLOOKUP(C9,asm!A:D,4,0)</f>
        <v>POP r/m</v>
      </c>
      <c r="F9" s="41" t="str">
        <f t="shared" si="1"/>
        <v>POP DS</v>
      </c>
      <c r="G9" s="41"/>
      <c r="H9" s="41" t="b">
        <f t="shared" si="2"/>
        <v>1</v>
      </c>
      <c r="I9" s="41" t="s">
        <v>841</v>
      </c>
      <c r="J9" s="9" t="s">
        <v>1235</v>
      </c>
      <c r="M9" s="9" t="str">
        <f>VLOOKUP(C9,汇编指令!B:B,1,0)</f>
        <v>POP</v>
      </c>
    </row>
    <row r="10" spans="1:13">
      <c r="A10" s="17" t="s">
        <v>1281</v>
      </c>
      <c r="B10" s="41" t="s">
        <v>842</v>
      </c>
      <c r="C10" s="41" t="str">
        <f t="shared" si="3"/>
        <v>CLD</v>
      </c>
      <c r="D10" s="41" t="str">
        <f>VLOOKUP(C10,asm!A:D,2,0)</f>
        <v>方向清零</v>
      </c>
      <c r="E10" s="41">
        <f>VLOOKUP(C10,asm!A:D,4,0)</f>
        <v>0</v>
      </c>
      <c r="F10" s="41" t="str">
        <f t="shared" si="1"/>
        <v>CLD</v>
      </c>
      <c r="G10" s="41"/>
      <c r="H10" s="41" t="b">
        <f t="shared" si="2"/>
        <v>1</v>
      </c>
      <c r="I10" s="41" t="s">
        <v>842</v>
      </c>
      <c r="M10" s="9" t="str">
        <f>VLOOKUP(C10,汇编指令!B:B,1,0)</f>
        <v>CLD</v>
      </c>
    </row>
    <row r="11" spans="1:13">
      <c r="A11" s="17" t="s">
        <v>1282</v>
      </c>
      <c r="B11" s="41" t="s">
        <v>843</v>
      </c>
      <c r="C11" s="41" t="str">
        <f t="shared" si="3"/>
        <v>MOV</v>
      </c>
      <c r="D11" s="41" t="str">
        <f>VLOOKUP(C11,asm!A:D,2,0)</f>
        <v>传送</v>
      </c>
      <c r="E11" s="41" t="str">
        <f>VLOOKUP(C11,asm!A:D,4,0)</f>
        <v>MOV r/m, r/m/i</v>
      </c>
      <c r="F11" s="41" t="str">
        <f t="shared" si="1"/>
        <v>MOV SI,0X7C1B</v>
      </c>
      <c r="G11" s="41"/>
      <c r="H11" s="41" t="b">
        <f t="shared" si="2"/>
        <v>1</v>
      </c>
      <c r="I11" s="41" t="s">
        <v>843</v>
      </c>
      <c r="J11" s="9" t="s">
        <v>1236</v>
      </c>
      <c r="M11" s="9" t="str">
        <f>VLOOKUP(C11,汇编指令!B:B,1,0)</f>
        <v>MOV</v>
      </c>
    </row>
    <row r="12" spans="1:13">
      <c r="A12" s="17" t="s">
        <v>1357</v>
      </c>
      <c r="B12" s="41" t="s">
        <v>844</v>
      </c>
      <c r="C12" s="41" t="str">
        <f t="shared" si="3"/>
        <v>MOV</v>
      </c>
      <c r="D12" s="41" t="str">
        <f>VLOOKUP(C12,asm!A:D,2,0)</f>
        <v>传送</v>
      </c>
      <c r="E12" s="41" t="str">
        <f>VLOOKUP(C12,asm!A:D,4,0)</f>
        <v>MOV r/m, r/m/i</v>
      </c>
      <c r="F12" s="41" t="str">
        <f t="shared" si="1"/>
        <v>MOV DI,0X61B</v>
      </c>
      <c r="G12" s="41"/>
      <c r="H12" s="41" t="b">
        <f t="shared" si="2"/>
        <v>1</v>
      </c>
      <c r="I12" s="41" t="s">
        <v>844</v>
      </c>
      <c r="J12" s="9" t="s">
        <v>1237</v>
      </c>
      <c r="M12" s="9" t="str">
        <f>VLOOKUP(C12,汇编指令!B:B,1,0)</f>
        <v>MOV</v>
      </c>
    </row>
    <row r="13" spans="1:13">
      <c r="A13" s="17" t="s">
        <v>1358</v>
      </c>
      <c r="B13" s="41" t="s">
        <v>839</v>
      </c>
      <c r="C13" s="41" t="str">
        <f t="shared" si="3"/>
        <v>PUSH</v>
      </c>
      <c r="D13" s="41" t="str">
        <f>VLOOKUP(C13,asm!A:D,2,0)</f>
        <v>压栈</v>
      </c>
      <c r="E13" s="41" t="str">
        <f>VLOOKUP(C13,asm!A:D,4,0)</f>
        <v>PUSH r/m</v>
      </c>
      <c r="F13" s="41" t="str">
        <f t="shared" si="1"/>
        <v>PUSH AX</v>
      </c>
      <c r="G13" s="41"/>
      <c r="H13" s="41" t="b">
        <f t="shared" si="2"/>
        <v>1</v>
      </c>
      <c r="I13" s="41" t="s">
        <v>839</v>
      </c>
      <c r="J13" s="9" t="s">
        <v>1233</v>
      </c>
      <c r="M13" s="9" t="str">
        <f>VLOOKUP(C13,汇编指令!B:B,1,0)</f>
        <v>PUSH</v>
      </c>
    </row>
    <row r="14" spans="1:13">
      <c r="A14" s="17" t="s">
        <v>1359</v>
      </c>
      <c r="B14" s="41" t="s">
        <v>845</v>
      </c>
      <c r="C14" s="41" t="str">
        <f t="shared" si="3"/>
        <v>PUSH</v>
      </c>
      <c r="D14" s="41" t="str">
        <f>VLOOKUP(C14,asm!A:D,2,0)</f>
        <v>压栈</v>
      </c>
      <c r="E14" s="41" t="str">
        <f>VLOOKUP(C14,asm!A:D,4,0)</f>
        <v>PUSH r/m</v>
      </c>
      <c r="F14" s="41" t="str">
        <f t="shared" si="1"/>
        <v>PUSH DI</v>
      </c>
      <c r="G14" s="41"/>
      <c r="H14" s="41" t="b">
        <f t="shared" si="2"/>
        <v>1</v>
      </c>
      <c r="I14" s="41" t="s">
        <v>845</v>
      </c>
      <c r="J14" s="9" t="s">
        <v>1237</v>
      </c>
      <c r="M14" s="9" t="str">
        <f>VLOOKUP(C14,汇编指令!B:B,1,0)</f>
        <v>PUSH</v>
      </c>
    </row>
    <row r="15" spans="1:13">
      <c r="A15" s="17" t="s">
        <v>1360</v>
      </c>
      <c r="B15" s="41" t="s">
        <v>846</v>
      </c>
      <c r="C15" s="41" t="str">
        <f t="shared" si="3"/>
        <v>MOV</v>
      </c>
      <c r="D15" s="41" t="str">
        <f>VLOOKUP(C15,asm!A:D,2,0)</f>
        <v>传送</v>
      </c>
      <c r="E15" s="41" t="str">
        <f>VLOOKUP(C15,asm!A:D,4,0)</f>
        <v>MOV r/m, r/m/i</v>
      </c>
      <c r="F15" s="41" t="str">
        <f t="shared" si="1"/>
        <v>MOV CX,0X1E5</v>
      </c>
      <c r="G15" s="41"/>
      <c r="H15" s="41" t="b">
        <f t="shared" si="2"/>
        <v>1</v>
      </c>
      <c r="I15" s="41" t="s">
        <v>846</v>
      </c>
      <c r="J15" s="17" t="s">
        <v>1228</v>
      </c>
      <c r="K15" s="41">
        <f>HEX2DEC(J15)</f>
        <v>485</v>
      </c>
      <c r="L15" s="41">
        <v>419</v>
      </c>
      <c r="M15" s="9" t="str">
        <f>VLOOKUP(C15,汇编指令!B:B,1,0)</f>
        <v>MOV</v>
      </c>
    </row>
    <row r="16" spans="1:13">
      <c r="A16" s="17" t="s">
        <v>1361</v>
      </c>
      <c r="B16" s="41" t="s">
        <v>847</v>
      </c>
      <c r="C16" s="41" t="str">
        <f t="shared" si="3"/>
        <v>REP</v>
      </c>
      <c r="D16" s="41" t="str">
        <f>VLOOKUP(C16,asm!A:D,2,0)</f>
        <v>重复</v>
      </c>
      <c r="E16" s="41" t="str">
        <f>VLOOKUP(C16,asm!A:D,4,0)</f>
        <v>REP 指令</v>
      </c>
      <c r="F16" s="41" t="str">
        <f t="shared" si="1"/>
        <v>REP MOVSB</v>
      </c>
      <c r="G16" s="41"/>
      <c r="H16" s="41" t="b">
        <f t="shared" si="2"/>
        <v>1</v>
      </c>
      <c r="I16" s="41" t="s">
        <v>847</v>
      </c>
      <c r="J16" s="9" t="s">
        <v>1230</v>
      </c>
      <c r="L16" s="41">
        <f>16*4</f>
        <v>64</v>
      </c>
      <c r="M16" s="9" t="str">
        <f>VLOOKUP(C16,汇编指令!B:B,1,0)</f>
        <v>REP</v>
      </c>
    </row>
    <row r="17" spans="1:13">
      <c r="A17" s="17" t="s">
        <v>1283</v>
      </c>
      <c r="B17" s="41" t="s">
        <v>848</v>
      </c>
      <c r="C17" s="41" t="str">
        <f t="shared" si="3"/>
        <v>RETF</v>
      </c>
      <c r="D17" s="41" t="str">
        <f>VLOOKUP(C17,asm!A:D,2,0)</f>
        <v>远过程返回</v>
      </c>
      <c r="E17" s="41" t="str">
        <f>VLOOKUP(C17,asm!A:D,4,0)</f>
        <v>RETF</v>
      </c>
      <c r="F17" s="41" t="str">
        <f t="shared" si="1"/>
        <v>RETF</v>
      </c>
      <c r="G17" s="41"/>
      <c r="H17" s="41" t="b">
        <f t="shared" si="2"/>
        <v>1</v>
      </c>
      <c r="I17" s="41" t="s">
        <v>848</v>
      </c>
      <c r="J17" s="9" t="s">
        <v>1239</v>
      </c>
      <c r="L17" s="41">
        <v>2</v>
      </c>
      <c r="M17" s="9" t="str">
        <f>VLOOKUP(C17,汇编指令!B:B,1,0)</f>
        <v>RETF</v>
      </c>
    </row>
    <row r="18" spans="1:13">
      <c r="A18" s="17" t="s">
        <v>1284</v>
      </c>
      <c r="B18" s="40" t="s">
        <v>849</v>
      </c>
      <c r="C18" s="40" t="str">
        <f t="shared" si="3"/>
        <v>MOV</v>
      </c>
      <c r="D18" s="40" t="str">
        <f>VLOOKUP(C18,asm!A:D,2,0)</f>
        <v>传送</v>
      </c>
      <c r="E18" s="40" t="str">
        <f>VLOOKUP(C18,asm!A:D,4,0)</f>
        <v>MOV r/m, r/m/i</v>
      </c>
      <c r="F18" s="40" t="str">
        <f t="shared" si="1"/>
        <v>MOV SI,0X7BE</v>
      </c>
      <c r="G18" s="40"/>
      <c r="H18" s="40" t="b">
        <f t="shared" si="2"/>
        <v>1</v>
      </c>
      <c r="I18" s="40" t="s">
        <v>849</v>
      </c>
      <c r="J18" s="9" t="s">
        <v>1414</v>
      </c>
      <c r="M18" s="9" t="str">
        <f>VLOOKUP(C18,汇编指令!B:B,1,0)</f>
        <v>MOV</v>
      </c>
    </row>
    <row r="19" spans="1:13">
      <c r="A19" s="17" t="s">
        <v>1285</v>
      </c>
      <c r="B19" s="40" t="s">
        <v>850</v>
      </c>
      <c r="C19" s="40" t="str">
        <f t="shared" si="3"/>
        <v>MOV</v>
      </c>
      <c r="D19" s="40" t="str">
        <f>VLOOKUP(C19,asm!A:D,2,0)</f>
        <v>传送</v>
      </c>
      <c r="E19" s="40" t="str">
        <f>VLOOKUP(C19,asm!A:D,4,0)</f>
        <v>MOV r/m, r/m/i</v>
      </c>
      <c r="F19" s="40" t="str">
        <f t="shared" si="1"/>
        <v>MOV CL,0X4</v>
      </c>
      <c r="G19" s="40"/>
      <c r="H19" s="40" t="b">
        <f t="shared" si="2"/>
        <v>1</v>
      </c>
      <c r="I19" s="40" t="s">
        <v>850</v>
      </c>
      <c r="L19" s="9" t="s">
        <v>1252</v>
      </c>
      <c r="M19" s="9" t="str">
        <f>VLOOKUP(C19,汇编指令!B:B,1,0)</f>
        <v>MOV</v>
      </c>
    </row>
    <row r="20" spans="1:13">
      <c r="A20" s="17" t="s">
        <v>1362</v>
      </c>
      <c r="B20" s="40" t="s">
        <v>851</v>
      </c>
      <c r="C20" s="40" t="str">
        <f t="shared" si="3"/>
        <v>CMP</v>
      </c>
      <c r="D20" s="40" t="str">
        <f>VLOOKUP(C20,asm!A:D,2,0)</f>
        <v>比较</v>
      </c>
      <c r="E20" s="40" t="str">
        <f>VLOOKUP(C20,asm!A:D,4,0)</f>
        <v>CMP r/m, r/m/i</v>
      </c>
      <c r="F20" s="40" t="str">
        <f t="shared" si="1"/>
        <v>CMP [SI],CH</v>
      </c>
      <c r="G20" s="40"/>
      <c r="H20" s="40" t="b">
        <f t="shared" si="2"/>
        <v>1</v>
      </c>
      <c r="I20" s="40" t="s">
        <v>851</v>
      </c>
      <c r="K20">
        <v>20</v>
      </c>
      <c r="L20" s="9" t="s">
        <v>1253</v>
      </c>
      <c r="M20" s="9" t="str">
        <f>VLOOKUP(C20,汇编指令!B:B,1,0)</f>
        <v>CMP</v>
      </c>
    </row>
    <row r="21" spans="1:13">
      <c r="A21" s="17" t="s">
        <v>1363</v>
      </c>
      <c r="B21" s="39" t="s">
        <v>852</v>
      </c>
      <c r="C21" s="39" t="str">
        <f t="shared" si="3"/>
        <v>JL</v>
      </c>
      <c r="D21" s="39" t="str">
        <f>VLOOKUP(C21,asm!A:D,2,0)</f>
        <v>小于跳转</v>
      </c>
      <c r="E21" s="39" t="str">
        <f>VLOOKUP(C21,asm!A:D,4,0)</f>
        <v>JL 标号</v>
      </c>
      <c r="F21" s="39" t="str">
        <f t="shared" si="1"/>
        <v>JL 0X2D</v>
      </c>
      <c r="G21" s="39"/>
      <c r="H21" s="39" t="b">
        <f t="shared" si="2"/>
        <v>0</v>
      </c>
      <c r="I21" s="39" t="s">
        <v>953</v>
      </c>
      <c r="J21" s="48" t="s">
        <v>1270</v>
      </c>
      <c r="M21" s="9" t="str">
        <f>VLOOKUP(C21,汇编指令!B:B,1,0)</f>
        <v>JL</v>
      </c>
    </row>
    <row r="22" spans="1:13">
      <c r="A22" s="17" t="s">
        <v>1364</v>
      </c>
      <c r="B22" s="38" t="s">
        <v>853</v>
      </c>
      <c r="C22" s="38" t="str">
        <f t="shared" si="3"/>
        <v>JNZ</v>
      </c>
      <c r="D22" s="38" t="str">
        <f>VLOOKUP(C22,asm!A:D,2,0)</f>
        <v>不为 0 则跳转</v>
      </c>
      <c r="E22" s="38" t="str">
        <f>VLOOKUP(C22,asm!A:D,4,0)</f>
        <v>JNZ 标号</v>
      </c>
      <c r="F22" s="38" t="str">
        <f t="shared" si="1"/>
        <v>JNZ 0X3B</v>
      </c>
      <c r="G22" s="38"/>
      <c r="H22" s="38" t="b">
        <f t="shared" si="2"/>
        <v>0</v>
      </c>
      <c r="I22" s="38" t="s">
        <v>954</v>
      </c>
      <c r="J22" s="9" t="s">
        <v>1271</v>
      </c>
      <c r="M22" s="9" t="str">
        <f>VLOOKUP(C22,汇编指令!B:B,1,0)</f>
        <v>JNZ</v>
      </c>
    </row>
    <row r="23" spans="1:13">
      <c r="A23" s="17" t="s">
        <v>1365</v>
      </c>
      <c r="B23" s="40" t="s">
        <v>1256</v>
      </c>
      <c r="C23" s="40" t="str">
        <f t="shared" si="3"/>
        <v>ADD</v>
      </c>
      <c r="D23" s="40" t="str">
        <f>VLOOKUP(C23,asm!A:D,2,0)</f>
        <v>加</v>
      </c>
      <c r="E23" s="40" t="str">
        <f>VLOOKUP(C23,asm!A:D,4,0)</f>
        <v>ADD r/m, r/m/i</v>
      </c>
      <c r="F23" s="40" t="str">
        <f t="shared" si="1"/>
        <v>ADD SI,BYTE +0X10</v>
      </c>
      <c r="G23" s="40"/>
      <c r="H23" s="40" t="b">
        <f t="shared" si="2"/>
        <v>1</v>
      </c>
      <c r="I23" s="40" t="s">
        <v>1257</v>
      </c>
      <c r="M23" s="9" t="str">
        <f>VLOOKUP(C23,汇编指令!B:B,1,0)</f>
        <v>ADD</v>
      </c>
    </row>
    <row r="24" spans="1:13">
      <c r="A24" s="17" t="s">
        <v>1366</v>
      </c>
      <c r="B24" s="40" t="s">
        <v>854</v>
      </c>
      <c r="C24" s="40" t="str">
        <f t="shared" si="3"/>
        <v>LOOP</v>
      </c>
      <c r="D24" s="40" t="str">
        <f>VLOOKUP(C24,asm!A:D,2,0)</f>
        <v>计数循环</v>
      </c>
      <c r="E24" s="40" t="str">
        <f>VLOOKUP(C24,asm!A:D,4,0)</f>
        <v>LOOP 标号</v>
      </c>
      <c r="F24" s="40" t="str">
        <f t="shared" si="1"/>
        <v>LOOP 0X20</v>
      </c>
      <c r="G24" s="40"/>
      <c r="H24" s="40" t="b">
        <f t="shared" si="2"/>
        <v>1</v>
      </c>
      <c r="I24" s="40" t="s">
        <v>854</v>
      </c>
      <c r="M24" s="9" t="str">
        <f>VLOOKUP(C24,汇编指令!B:B,1,0)</f>
        <v>LOOP</v>
      </c>
    </row>
    <row r="25" spans="1:13">
      <c r="A25" s="17" t="s">
        <v>1286</v>
      </c>
      <c r="B25" t="s">
        <v>855</v>
      </c>
      <c r="C25" s="9" t="str">
        <f t="shared" si="3"/>
        <v>INT</v>
      </c>
      <c r="D25" s="9" t="str">
        <f>VLOOKUP(C25,asm!A:D,2,0)</f>
        <v>引发中断过程</v>
      </c>
      <c r="E25" s="9" t="str">
        <f>VLOOKUP(C25,asm!A:D,4,0)</f>
        <v>INT 中断类型码</v>
      </c>
      <c r="F25" s="9" t="str">
        <f t="shared" si="1"/>
        <v>INT 0X18</v>
      </c>
      <c r="H25" s="9" t="b">
        <f t="shared" si="2"/>
        <v>1</v>
      </c>
      <c r="I25" t="s">
        <v>855</v>
      </c>
      <c r="J25" s="9" t="s">
        <v>1273</v>
      </c>
      <c r="M25" s="9" t="str">
        <f>VLOOKUP(C25,汇编指令!B:B,1,0)</f>
        <v>INT</v>
      </c>
    </row>
    <row r="26" spans="1:13">
      <c r="A26" s="17" t="s">
        <v>1287</v>
      </c>
      <c r="B26" s="39" t="s">
        <v>856</v>
      </c>
      <c r="C26" s="39" t="str">
        <f t="shared" si="3"/>
        <v>MOV</v>
      </c>
      <c r="D26" s="39" t="str">
        <f>VLOOKUP(C26,asm!A:D,2,0)</f>
        <v>传送</v>
      </c>
      <c r="E26" s="39" t="str">
        <f>VLOOKUP(C26,asm!A:D,4,0)</f>
        <v>MOV r/m, r/m/i</v>
      </c>
      <c r="F26" s="39" t="str">
        <f t="shared" si="1"/>
        <v>MOV DX,[SI]</v>
      </c>
      <c r="G26" s="39"/>
      <c r="H26" s="39" t="b">
        <f t="shared" si="2"/>
        <v>1</v>
      </c>
      <c r="I26" s="39" t="s">
        <v>856</v>
      </c>
      <c r="K26" s="9" t="s">
        <v>1254</v>
      </c>
      <c r="M26" s="9" t="str">
        <f>VLOOKUP(C26,汇编指令!B:B,1,0)</f>
        <v>MOV</v>
      </c>
    </row>
    <row r="27" spans="1:13">
      <c r="A27" s="17" t="s">
        <v>1288</v>
      </c>
      <c r="B27" s="39" t="s">
        <v>857</v>
      </c>
      <c r="C27" s="39" t="str">
        <f t="shared" si="3"/>
        <v>MOV</v>
      </c>
      <c r="D27" s="39" t="str">
        <f>VLOOKUP(C27,asm!A:D,2,0)</f>
        <v>传送</v>
      </c>
      <c r="E27" s="39" t="str">
        <f>VLOOKUP(C27,asm!A:D,4,0)</f>
        <v>MOV r/m, r/m/i</v>
      </c>
      <c r="F27" s="39" t="str">
        <f t="shared" si="1"/>
        <v>MOV BP,SI</v>
      </c>
      <c r="G27" s="39"/>
      <c r="H27" s="39" t="b">
        <f t="shared" si="2"/>
        <v>1</v>
      </c>
      <c r="I27" s="39" t="s">
        <v>857</v>
      </c>
      <c r="J27" s="9" t="s">
        <v>1415</v>
      </c>
      <c r="M27" s="9" t="str">
        <f>VLOOKUP(C27,汇编指令!B:B,1,0)</f>
        <v>MOV</v>
      </c>
    </row>
    <row r="28" spans="1:13">
      <c r="A28" s="17" t="s">
        <v>1367</v>
      </c>
      <c r="B28" s="39" t="s">
        <v>1257</v>
      </c>
      <c r="C28" s="39" t="str">
        <f t="shared" si="3"/>
        <v>ADD</v>
      </c>
      <c r="D28" s="39" t="str">
        <f>VLOOKUP(C28,asm!A:D,2,0)</f>
        <v>加</v>
      </c>
      <c r="E28" s="39" t="str">
        <f>VLOOKUP(C28,asm!A:D,4,0)</f>
        <v>ADD r/m, r/m/i</v>
      </c>
      <c r="F28" s="39" t="str">
        <f t="shared" si="1"/>
        <v>ADD SI,BYTE +0X10</v>
      </c>
      <c r="G28" s="39"/>
      <c r="H28" s="39" t="b">
        <f t="shared" si="2"/>
        <v>1</v>
      </c>
      <c r="I28" s="39" t="s">
        <v>1257</v>
      </c>
      <c r="K28">
        <v>31</v>
      </c>
      <c r="M28" s="9" t="str">
        <f>VLOOKUP(C28,汇编指令!B:B,1,0)</f>
        <v>ADD</v>
      </c>
    </row>
    <row r="29" spans="1:13">
      <c r="A29" s="17" t="s">
        <v>1368</v>
      </c>
      <c r="B29" s="39" t="s">
        <v>858</v>
      </c>
      <c r="C29" s="39" t="str">
        <f t="shared" si="3"/>
        <v>DEC</v>
      </c>
      <c r="D29" s="39" t="str">
        <f>VLOOKUP(C29,asm!A:D,2,0)</f>
        <v>减一</v>
      </c>
      <c r="E29" s="39" t="str">
        <f>VLOOKUP(C29,asm!A:D,4,0)</f>
        <v>DEC r/m</v>
      </c>
      <c r="F29" s="39" t="str">
        <f t="shared" si="1"/>
        <v>DEC CX</v>
      </c>
      <c r="G29" s="39"/>
      <c r="H29" s="39" t="b">
        <f t="shared" si="2"/>
        <v>1</v>
      </c>
      <c r="I29" s="39" t="s">
        <v>858</v>
      </c>
      <c r="M29" s="9" t="str">
        <f>VLOOKUP(C29,汇编指令!B:B,1,0)</f>
        <v>DEC</v>
      </c>
    </row>
    <row r="30" spans="1:13">
      <c r="A30" s="17" t="s">
        <v>1369</v>
      </c>
      <c r="B30" s="41" t="s">
        <v>859</v>
      </c>
      <c r="C30" s="41" t="str">
        <f t="shared" si="3"/>
        <v>JZ</v>
      </c>
      <c r="D30" s="41" t="str">
        <f>VLOOKUP(C30,asm!A:D,2,0)</f>
        <v>为 0 则跳转</v>
      </c>
      <c r="E30" s="41" t="str">
        <f>VLOOKUP(C30,asm!A:D,4,0)</f>
        <v>JZ 标号</v>
      </c>
      <c r="F30" s="41" t="str">
        <f t="shared" si="1"/>
        <v>JZ 0X4D</v>
      </c>
      <c r="G30" s="41"/>
      <c r="H30" s="41" t="b">
        <f t="shared" si="2"/>
        <v>0</v>
      </c>
      <c r="I30" s="41" t="s">
        <v>955</v>
      </c>
      <c r="J30" s="47" t="s">
        <v>1270</v>
      </c>
      <c r="M30" s="9" t="str">
        <f>VLOOKUP(C30,汇编指令!B:B,1,0)</f>
        <v>JZ</v>
      </c>
    </row>
    <row r="31" spans="1:13">
      <c r="A31" s="17" t="s">
        <v>1370</v>
      </c>
      <c r="B31" s="39" t="s">
        <v>851</v>
      </c>
      <c r="C31" s="39" t="str">
        <f t="shared" si="3"/>
        <v>CMP</v>
      </c>
      <c r="D31" s="39" t="str">
        <f>VLOOKUP(C31,asm!A:D,2,0)</f>
        <v>比较</v>
      </c>
      <c r="E31" s="39" t="str">
        <f>VLOOKUP(C31,asm!A:D,4,0)</f>
        <v>CMP r/m, r/m/i</v>
      </c>
      <c r="F31" s="39" t="str">
        <f t="shared" si="1"/>
        <v>CMP [SI],CH</v>
      </c>
      <c r="G31" s="39"/>
      <c r="H31" s="39" t="b">
        <f t="shared" si="2"/>
        <v>1</v>
      </c>
      <c r="I31" s="39" t="s">
        <v>851</v>
      </c>
      <c r="M31" s="9" t="str">
        <f>VLOOKUP(C31,汇编指令!B:B,1,0)</f>
        <v>CMP</v>
      </c>
    </row>
    <row r="32" spans="1:13">
      <c r="A32" s="17" t="s">
        <v>1371</v>
      </c>
      <c r="B32" s="39" t="s">
        <v>860</v>
      </c>
      <c r="C32" s="39" t="str">
        <f t="shared" si="3"/>
        <v>JZ</v>
      </c>
      <c r="D32" s="39" t="str">
        <f>VLOOKUP(C32,asm!A:D,2,0)</f>
        <v>为 0 则跳转</v>
      </c>
      <c r="E32" s="39" t="str">
        <f>VLOOKUP(C32,asm!A:D,4,0)</f>
        <v>JZ 标号</v>
      </c>
      <c r="F32" s="39" t="str">
        <f t="shared" si="1"/>
        <v>JZ 0X31</v>
      </c>
      <c r="G32" s="39"/>
      <c r="H32" s="39" t="b">
        <f t="shared" si="2"/>
        <v>0</v>
      </c>
      <c r="I32" s="39" t="s">
        <v>956</v>
      </c>
      <c r="M32" s="9" t="str">
        <f>VLOOKUP(C32,汇编指令!B:B,1,0)</f>
        <v>JZ</v>
      </c>
    </row>
    <row r="33" spans="1:13">
      <c r="A33" s="17" t="s">
        <v>1289</v>
      </c>
      <c r="B33" s="38" t="s">
        <v>861</v>
      </c>
      <c r="C33" s="38" t="str">
        <f t="shared" si="3"/>
        <v>MOV</v>
      </c>
      <c r="D33" s="38" t="str">
        <f>VLOOKUP(C33,asm!A:D,2,0)</f>
        <v>传送</v>
      </c>
      <c r="E33" s="38" t="str">
        <f>VLOOKUP(C33,asm!A:D,4,0)</f>
        <v>MOV r/m, r/m/i</v>
      </c>
      <c r="F33" s="38" t="str">
        <f t="shared" si="1"/>
        <v>MOV SI,0X710</v>
      </c>
      <c r="G33" s="38"/>
      <c r="H33" s="38" t="b">
        <f t="shared" si="2"/>
        <v>1</v>
      </c>
      <c r="I33" s="38" t="s">
        <v>861</v>
      </c>
      <c r="J33" s="16" t="s">
        <v>1269</v>
      </c>
      <c r="K33" s="9" t="s">
        <v>1255</v>
      </c>
      <c r="M33" s="9" t="str">
        <f>VLOOKUP(C33,汇编指令!B:B,1,0)</f>
        <v>MOV</v>
      </c>
    </row>
    <row r="34" spans="1:13">
      <c r="A34" s="17" t="s">
        <v>1290</v>
      </c>
      <c r="B34" s="38" t="s">
        <v>862</v>
      </c>
      <c r="C34" s="38" t="str">
        <f t="shared" si="3"/>
        <v>DEC</v>
      </c>
      <c r="D34" s="38" t="str">
        <f>VLOOKUP(C34,asm!A:D,2,0)</f>
        <v>减一</v>
      </c>
      <c r="E34" s="38" t="str">
        <f>VLOOKUP(C34,asm!A:D,4,0)</f>
        <v>DEC r/m</v>
      </c>
      <c r="F34" s="38" t="str">
        <f t="shared" si="1"/>
        <v>DEC SI</v>
      </c>
      <c r="G34" s="38"/>
      <c r="H34" s="38" t="b">
        <f t="shared" si="2"/>
        <v>1</v>
      </c>
      <c r="I34" s="38" t="s">
        <v>862</v>
      </c>
      <c r="K34" s="9" t="s">
        <v>1262</v>
      </c>
      <c r="M34" s="9" t="str">
        <f>VLOOKUP(C34,汇编指令!B:B,1,0)</f>
        <v>DEC</v>
      </c>
    </row>
    <row r="35" spans="1:13">
      <c r="A35" s="17" t="s">
        <v>1291</v>
      </c>
      <c r="B35" s="38" t="s">
        <v>863</v>
      </c>
      <c r="C35" s="38" t="str">
        <f t="shared" si="3"/>
        <v>LODSB</v>
      </c>
      <c r="D35" s="38" t="str">
        <f>VLOOKUP(C35,asm!A:D,2,0)</f>
        <v>加载源变址字节串</v>
      </c>
      <c r="E35" s="38" t="str">
        <f>VLOOKUP(C35,asm!A:D,4,0)</f>
        <v>LODSB</v>
      </c>
      <c r="F35" s="38" t="str">
        <f t="shared" si="1"/>
        <v>LODSB</v>
      </c>
      <c r="G35" s="38"/>
      <c r="H35" s="38" t="b">
        <f t="shared" si="2"/>
        <v>1</v>
      </c>
      <c r="I35" s="38" t="s">
        <v>863</v>
      </c>
      <c r="K35" s="9" t="s">
        <v>1263</v>
      </c>
      <c r="M35" s="9" t="str">
        <f>VLOOKUP(C35,汇编指令!B:B,1,0)</f>
        <v>LODSB</v>
      </c>
    </row>
    <row r="36" spans="1:13">
      <c r="A36" s="17" t="s">
        <v>1372</v>
      </c>
      <c r="B36" s="38" t="s">
        <v>864</v>
      </c>
      <c r="C36" s="38" t="str">
        <f t="shared" si="3"/>
        <v>CMP</v>
      </c>
      <c r="D36" s="38" t="str">
        <f>VLOOKUP(C36,asm!A:D,2,0)</f>
        <v>比较</v>
      </c>
      <c r="E36" s="38" t="str">
        <f>VLOOKUP(C36,asm!A:D,4,0)</f>
        <v>CMP r/m, r/m/i</v>
      </c>
      <c r="F36" s="38" t="str">
        <f t="shared" si="1"/>
        <v>CMP AL,0X0</v>
      </c>
      <c r="G36" s="38"/>
      <c r="H36" s="38" t="b">
        <f t="shared" si="2"/>
        <v>1</v>
      </c>
      <c r="I36" s="38" t="s">
        <v>864</v>
      </c>
      <c r="M36" s="9" t="str">
        <f>VLOOKUP(C36,汇编指令!B:B,1,0)</f>
        <v>CMP</v>
      </c>
    </row>
    <row r="37" spans="1:13">
      <c r="A37" s="17" t="s">
        <v>1373</v>
      </c>
      <c r="B37" s="38" t="s">
        <v>865</v>
      </c>
      <c r="C37" s="38" t="str">
        <f t="shared" si="3"/>
        <v>JZ</v>
      </c>
      <c r="D37" s="38" t="str">
        <f>VLOOKUP(C37,asm!A:D,2,0)</f>
        <v>为 0 则跳转</v>
      </c>
      <c r="E37" s="38" t="str">
        <f>VLOOKUP(C37,asm!A:D,4,0)</f>
        <v>JZ 标号</v>
      </c>
      <c r="F37" s="38" t="str">
        <f t="shared" si="1"/>
        <v>JZ 0X3E</v>
      </c>
      <c r="G37" s="38"/>
      <c r="H37" s="38" t="b">
        <f t="shared" si="2"/>
        <v>0</v>
      </c>
      <c r="I37" s="38" t="s">
        <v>957</v>
      </c>
      <c r="M37" s="9" t="str">
        <f>VLOOKUP(C37,汇编指令!B:B,1,0)</f>
        <v>JZ</v>
      </c>
    </row>
    <row r="38" spans="1:13">
      <c r="A38" s="17" t="s">
        <v>1374</v>
      </c>
      <c r="B38" s="38" t="s">
        <v>866</v>
      </c>
      <c r="C38" s="38" t="str">
        <f t="shared" si="3"/>
        <v>MOV</v>
      </c>
      <c r="D38" s="38" t="str">
        <f>VLOOKUP(C38,asm!A:D,2,0)</f>
        <v>传送</v>
      </c>
      <c r="E38" s="38" t="str">
        <f>VLOOKUP(C38,asm!A:D,4,0)</f>
        <v>MOV r/m, r/m/i</v>
      </c>
      <c r="F38" s="38" t="str">
        <f t="shared" si="1"/>
        <v>MOV BX,0X7</v>
      </c>
      <c r="G38" s="38"/>
      <c r="H38" s="38" t="b">
        <f t="shared" si="2"/>
        <v>1</v>
      </c>
      <c r="I38" s="38" t="s">
        <v>866</v>
      </c>
      <c r="M38" s="9" t="str">
        <f>VLOOKUP(C38,汇编指令!B:B,1,0)</f>
        <v>MOV</v>
      </c>
    </row>
    <row r="39" spans="1:13">
      <c r="A39" s="17" t="s">
        <v>1375</v>
      </c>
      <c r="B39" s="38" t="s">
        <v>867</v>
      </c>
      <c r="C39" s="38" t="str">
        <f t="shared" si="3"/>
        <v>MOV</v>
      </c>
      <c r="D39" s="38" t="str">
        <f>VLOOKUP(C39,asm!A:D,2,0)</f>
        <v>传送</v>
      </c>
      <c r="E39" s="38" t="str">
        <f>VLOOKUP(C39,asm!A:D,4,0)</f>
        <v>MOV r/m, r/m/i</v>
      </c>
      <c r="F39" s="38" t="str">
        <f t="shared" si="1"/>
        <v>MOV AH,0XE</v>
      </c>
      <c r="G39" s="38"/>
      <c r="H39" s="38" t="b">
        <f t="shared" si="2"/>
        <v>1</v>
      </c>
      <c r="I39" s="38" t="s">
        <v>867</v>
      </c>
      <c r="J39" s="9" t="s">
        <v>1267</v>
      </c>
      <c r="M39" s="9" t="str">
        <f>VLOOKUP(C39,汇编指令!B:B,1,0)</f>
        <v>MOV</v>
      </c>
    </row>
    <row r="40" spans="1:13">
      <c r="A40" s="17" t="s">
        <v>1376</v>
      </c>
      <c r="B40" s="38" t="s">
        <v>868</v>
      </c>
      <c r="C40" s="38" t="str">
        <f t="shared" si="3"/>
        <v>INT</v>
      </c>
      <c r="D40" s="38" t="str">
        <f>VLOOKUP(C40,asm!A:D,2,0)</f>
        <v>引发中断过程</v>
      </c>
      <c r="E40" s="38" t="str">
        <f>VLOOKUP(C40,asm!A:D,4,0)</f>
        <v>INT 中断类型码</v>
      </c>
      <c r="F40" s="38" t="str">
        <f t="shared" si="1"/>
        <v>INT 0X10</v>
      </c>
      <c r="G40" s="38"/>
      <c r="H40" s="38" t="b">
        <f t="shared" si="2"/>
        <v>1</v>
      </c>
      <c r="I40" s="38" t="s">
        <v>868</v>
      </c>
      <c r="J40" s="9" t="s">
        <v>1268</v>
      </c>
      <c r="M40" s="9" t="str">
        <f>VLOOKUP(C40,汇编指令!B:B,1,0)</f>
        <v>INT</v>
      </c>
    </row>
    <row r="41" spans="1:13">
      <c r="A41" s="17" t="s">
        <v>1292</v>
      </c>
      <c r="B41" s="38" t="s">
        <v>869</v>
      </c>
      <c r="C41" s="38" t="str">
        <f t="shared" si="3"/>
        <v>JMP</v>
      </c>
      <c r="D41" s="38" t="str">
        <f>VLOOKUP(C41,asm!A:D,2,0)</f>
        <v>无条件跳转,短程转移（直接短转移）</v>
      </c>
      <c r="E41" s="38" t="str">
        <f>VLOOKUP(C41,asm!A:D,4,0)</f>
        <v>JMP 地址标号</v>
      </c>
      <c r="F41" s="38" t="str">
        <f t="shared" si="1"/>
        <v>JMP SHORT 0X3F</v>
      </c>
      <c r="G41" s="38"/>
      <c r="H41" s="38" t="b">
        <f t="shared" si="2"/>
        <v>1</v>
      </c>
      <c r="I41" s="38" t="s">
        <v>869</v>
      </c>
      <c r="J41" s="9" t="s">
        <v>1274</v>
      </c>
      <c r="M41" s="9" t="str">
        <f>VLOOKUP(C41,汇编指令!B:B,1,0)</f>
        <v>JMP</v>
      </c>
    </row>
    <row r="42" spans="1:13">
      <c r="A42" s="17" t="s">
        <v>1293</v>
      </c>
      <c r="B42" s="41" t="s">
        <v>952</v>
      </c>
      <c r="C42" s="41" t="str">
        <f t="shared" si="3"/>
        <v>MOV</v>
      </c>
      <c r="D42" s="41" t="str">
        <f>VLOOKUP(C42,asm!A:D,2,0)</f>
        <v>传送</v>
      </c>
      <c r="E42" s="41" t="str">
        <f>VLOOKUP(C42,asm!A:D,4,0)</f>
        <v>MOV r/m, r/m/i</v>
      </c>
      <c r="F42" s="41" t="str">
        <f t="shared" si="1"/>
        <v>MOV [BP+0X25],AX</v>
      </c>
      <c r="G42" s="41" t="s">
        <v>935</v>
      </c>
      <c r="H42" s="41" t="b">
        <f t="shared" si="2"/>
        <v>1</v>
      </c>
      <c r="I42" s="41" t="s">
        <v>952</v>
      </c>
      <c r="K42" s="9" t="s">
        <v>1261</v>
      </c>
      <c r="M42" s="9" t="str">
        <f>VLOOKUP(C42,汇编指令!B:B,1,0)</f>
        <v>MOV</v>
      </c>
    </row>
    <row r="43" spans="1:13">
      <c r="A43" s="17" t="s">
        <v>1377</v>
      </c>
      <c r="B43" s="41" t="s">
        <v>870</v>
      </c>
      <c r="C43" s="41" t="str">
        <f t="shared" si="3"/>
        <v>XCHG</v>
      </c>
      <c r="D43" s="41" t="str">
        <f>VLOOKUP(C43,asm!A:D,2,0)</f>
        <v>交换</v>
      </c>
      <c r="E43" s="41" t="str">
        <f>VLOOKUP(C43,asm!A:D,4,0)</f>
        <v>XCHG r/m, r/m</v>
      </c>
      <c r="F43" s="41" t="str">
        <f t="shared" si="1"/>
        <v>XCHG AX,SI</v>
      </c>
      <c r="G43" s="41" t="s">
        <v>949</v>
      </c>
      <c r="H43" s="41" t="b">
        <f t="shared" si="2"/>
        <v>1</v>
      </c>
      <c r="I43" s="41" t="s">
        <v>870</v>
      </c>
      <c r="M43" s="9" t="str">
        <f>VLOOKUP(C43,汇编指令!B:B,1,0)</f>
        <v>XCHG</v>
      </c>
    </row>
    <row r="44" spans="1:13">
      <c r="A44" s="17" t="s">
        <v>1378</v>
      </c>
      <c r="B44" s="41" t="s">
        <v>871</v>
      </c>
      <c r="C44" s="41" t="str">
        <f t="shared" si="3"/>
        <v>MOV</v>
      </c>
      <c r="D44" s="41" t="str">
        <f>VLOOKUP(C44,asm!A:D,2,0)</f>
        <v>传送</v>
      </c>
      <c r="E44" s="41" t="str">
        <f>VLOOKUP(C44,asm!A:D,4,0)</f>
        <v>MOV r/m, r/m/i</v>
      </c>
      <c r="F44" s="41" t="str">
        <f t="shared" si="1"/>
        <v>MOV AL,[BP+0X4]</v>
      </c>
      <c r="G44" s="41" t="s">
        <v>950</v>
      </c>
      <c r="H44" s="41" t="b">
        <f t="shared" si="2"/>
        <v>1</v>
      </c>
      <c r="I44" s="41" t="s">
        <v>871</v>
      </c>
      <c r="M44" s="9" t="str">
        <f>VLOOKUP(C44,汇编指令!B:B,1,0)</f>
        <v>MOV</v>
      </c>
    </row>
    <row r="45" spans="1:13">
      <c r="A45" s="17" t="s">
        <v>1379</v>
      </c>
      <c r="B45" s="41" t="s">
        <v>872</v>
      </c>
      <c r="C45" s="41" t="str">
        <f t="shared" si="3"/>
        <v>MOV</v>
      </c>
      <c r="D45" s="41" t="str">
        <f>VLOOKUP(C45,asm!A:D,2,0)</f>
        <v>传送</v>
      </c>
      <c r="E45" s="41" t="str">
        <f>VLOOKUP(C45,asm!A:D,4,0)</f>
        <v>MOV r/m, r/m/i</v>
      </c>
      <c r="F45" s="41" t="str">
        <f t="shared" si="1"/>
        <v>MOV AH,0X6</v>
      </c>
      <c r="G45" s="41"/>
      <c r="H45" s="41" t="b">
        <f t="shared" si="2"/>
        <v>1</v>
      </c>
      <c r="I45" s="41" t="s">
        <v>872</v>
      </c>
      <c r="M45" s="9" t="str">
        <f>VLOOKUP(C45,汇编指令!B:B,1,0)</f>
        <v>MOV</v>
      </c>
    </row>
    <row r="46" spans="1:13">
      <c r="A46" s="17" t="s">
        <v>1380</v>
      </c>
      <c r="B46" s="41" t="s">
        <v>873</v>
      </c>
      <c r="C46" s="41" t="str">
        <f t="shared" si="3"/>
        <v>CMP</v>
      </c>
      <c r="D46" s="41" t="str">
        <f>VLOOKUP(C46,asm!A:D,2,0)</f>
        <v>比较</v>
      </c>
      <c r="E46" s="41" t="str">
        <f>VLOOKUP(C46,asm!A:D,4,0)</f>
        <v>CMP r/m, r/m/i</v>
      </c>
      <c r="F46" s="41" t="str">
        <f t="shared" si="1"/>
        <v>CMP AL,0XE</v>
      </c>
      <c r="G46" s="41" t="s">
        <v>942</v>
      </c>
      <c r="H46" s="41" t="b">
        <f t="shared" si="2"/>
        <v>1</v>
      </c>
      <c r="I46" s="41" t="s">
        <v>873</v>
      </c>
      <c r="J46" s="49" t="s">
        <v>1425</v>
      </c>
      <c r="M46" s="9" t="str">
        <f>VLOOKUP(C46,汇编指令!B:B,1,0)</f>
        <v>CMP</v>
      </c>
    </row>
    <row r="47" spans="1:13">
      <c r="A47" s="17" t="s">
        <v>1381</v>
      </c>
      <c r="B47" s="41" t="s">
        <v>874</v>
      </c>
      <c r="C47" s="41" t="str">
        <f t="shared" si="3"/>
        <v>JZ</v>
      </c>
      <c r="D47" s="41" t="str">
        <f>VLOOKUP(C47,asm!A:D,2,0)</f>
        <v>为 0 则跳转</v>
      </c>
      <c r="E47" s="41" t="str">
        <f>VLOOKUP(C47,asm!A:D,4,0)</f>
        <v>JZ 标号</v>
      </c>
      <c r="F47" s="41" t="str">
        <f t="shared" si="1"/>
        <v>JZ 0X6B</v>
      </c>
      <c r="G47" s="41"/>
      <c r="H47" s="41" t="b">
        <f t="shared" si="2"/>
        <v>0</v>
      </c>
      <c r="I47" s="41" t="s">
        <v>958</v>
      </c>
      <c r="M47" s="9" t="str">
        <f>VLOOKUP(C47,汇编指令!B:B,1,0)</f>
        <v>JZ</v>
      </c>
    </row>
    <row r="48" spans="1:13">
      <c r="A48" s="17" t="s">
        <v>1294</v>
      </c>
      <c r="B48" t="s">
        <v>875</v>
      </c>
      <c r="C48" s="9" t="str">
        <f t="shared" si="3"/>
        <v>MOV</v>
      </c>
      <c r="D48" s="9" t="str">
        <f>VLOOKUP(C48,asm!A:D,2,0)</f>
        <v>传送</v>
      </c>
      <c r="E48" s="9" t="str">
        <f>VLOOKUP(C48,asm!A:D,4,0)</f>
        <v>MOV r/m, r/m/i</v>
      </c>
      <c r="F48" s="9" t="str">
        <f t="shared" si="1"/>
        <v>MOV AH,0XB</v>
      </c>
      <c r="H48" s="9" t="b">
        <f t="shared" si="2"/>
        <v>1</v>
      </c>
      <c r="I48" t="s">
        <v>875</v>
      </c>
      <c r="M48" s="9" t="str">
        <f>VLOOKUP(C48,汇编指令!B:B,1,0)</f>
        <v>MOV</v>
      </c>
    </row>
    <row r="49" spans="1:13">
      <c r="A49" s="17" t="s">
        <v>1295</v>
      </c>
      <c r="B49" t="s">
        <v>876</v>
      </c>
      <c r="C49" s="9" t="str">
        <f t="shared" si="3"/>
        <v>CMP</v>
      </c>
      <c r="D49" s="9" t="str">
        <f>VLOOKUP(C49,asm!A:D,2,0)</f>
        <v>比较</v>
      </c>
      <c r="E49" s="9" t="str">
        <f>VLOOKUP(C49,asm!A:D,4,0)</f>
        <v>CMP r/m, r/m/i</v>
      </c>
      <c r="F49" s="9" t="str">
        <f t="shared" si="1"/>
        <v>CMP AL,0XC</v>
      </c>
      <c r="H49" s="9" t="b">
        <f t="shared" si="2"/>
        <v>1</v>
      </c>
      <c r="I49" t="s">
        <v>876</v>
      </c>
      <c r="J49" s="49" t="s">
        <v>1424</v>
      </c>
      <c r="M49" s="9" t="str">
        <f>VLOOKUP(C49,汇编指令!B:B,1,0)</f>
        <v>CMP</v>
      </c>
    </row>
    <row r="50" spans="1:13">
      <c r="A50" s="17" t="s">
        <v>1296</v>
      </c>
      <c r="B50" s="38" t="s">
        <v>877</v>
      </c>
      <c r="C50" s="38" t="str">
        <f t="shared" si="3"/>
        <v>JZ</v>
      </c>
      <c r="D50" s="38" t="str">
        <f>VLOOKUP(C50,asm!A:D,2,0)</f>
        <v>为 0 则跳转</v>
      </c>
      <c r="E50" s="38" t="str">
        <f>VLOOKUP(C50,asm!A:D,4,0)</f>
        <v>JZ 标号</v>
      </c>
      <c r="F50" s="38" t="str">
        <f t="shared" si="1"/>
        <v>JZ 0X65</v>
      </c>
      <c r="G50" s="38"/>
      <c r="H50" s="38" t="b">
        <f t="shared" si="2"/>
        <v>0</v>
      </c>
      <c r="I50" s="38" t="s">
        <v>959</v>
      </c>
      <c r="M50" s="9" t="str">
        <f>VLOOKUP(C50,汇编指令!B:B,1,0)</f>
        <v>JZ</v>
      </c>
    </row>
    <row r="51" spans="1:13">
      <c r="A51" s="17" t="s">
        <v>1382</v>
      </c>
      <c r="B51" t="s">
        <v>878</v>
      </c>
      <c r="C51" s="9" t="str">
        <f t="shared" si="3"/>
        <v>CMP</v>
      </c>
      <c r="D51" s="9" t="str">
        <f>VLOOKUP(C51,asm!A:D,2,0)</f>
        <v>比较</v>
      </c>
      <c r="E51" s="9" t="str">
        <f>VLOOKUP(C51,asm!A:D,4,0)</f>
        <v>CMP r/m, r/m/i</v>
      </c>
      <c r="F51" s="9" t="str">
        <f t="shared" si="1"/>
        <v>CMP AL,AH</v>
      </c>
      <c r="H51" s="9" t="b">
        <f t="shared" si="2"/>
        <v>1</v>
      </c>
      <c r="I51" t="s">
        <v>878</v>
      </c>
      <c r="J51" s="49" t="s">
        <v>1424</v>
      </c>
      <c r="M51" s="9" t="str">
        <f>VLOOKUP(C51,汇编指令!B:B,1,0)</f>
        <v>CMP</v>
      </c>
    </row>
    <row r="52" spans="1:13">
      <c r="A52" s="17" t="s">
        <v>1383</v>
      </c>
      <c r="B52" s="38" t="s">
        <v>879</v>
      </c>
      <c r="C52" s="38" t="str">
        <f t="shared" si="3"/>
        <v>JNZ</v>
      </c>
      <c r="D52" s="38" t="str">
        <f>VLOOKUP(C52,asm!A:D,2,0)</f>
        <v>不为 0 则跳转</v>
      </c>
      <c r="E52" s="38" t="str">
        <f>VLOOKUP(C52,asm!A:D,4,0)</f>
        <v>JNZ 标号</v>
      </c>
      <c r="F52" s="38" t="str">
        <f t="shared" si="1"/>
        <v>JNZ 0X8F</v>
      </c>
      <c r="G52" s="38"/>
      <c r="H52" s="38" t="b">
        <f t="shared" si="2"/>
        <v>0</v>
      </c>
      <c r="I52" s="38" t="s">
        <v>960</v>
      </c>
      <c r="J52" s="9" t="s">
        <v>1423</v>
      </c>
      <c r="M52" s="9" t="str">
        <f>VLOOKUP(C52,汇编指令!B:B,1,0)</f>
        <v>JNZ</v>
      </c>
    </row>
    <row r="53" spans="1:13">
      <c r="A53" s="17" t="s">
        <v>1384</v>
      </c>
      <c r="B53" t="s">
        <v>880</v>
      </c>
      <c r="C53" s="9" t="str">
        <f t="shared" si="3"/>
        <v>INC</v>
      </c>
      <c r="D53" s="9" t="str">
        <f>VLOOKUP(C53,asm!A:D,2,0)</f>
        <v>加一</v>
      </c>
      <c r="E53" s="9" t="str">
        <f>VLOOKUP(C53,asm!A:D,4,0)</f>
        <v>INC r/m</v>
      </c>
      <c r="F53" s="9" t="str">
        <f t="shared" si="1"/>
        <v>INC AX</v>
      </c>
      <c r="G53" t="s">
        <v>935</v>
      </c>
      <c r="H53" s="9" t="b">
        <f t="shared" si="2"/>
        <v>1</v>
      </c>
      <c r="I53" t="s">
        <v>880</v>
      </c>
      <c r="M53" s="9" t="str">
        <f>VLOOKUP(C53,汇编指令!B:B,1,0)</f>
        <v>INC</v>
      </c>
    </row>
    <row r="54" spans="1:13">
      <c r="A54" s="17" t="s">
        <v>1385</v>
      </c>
      <c r="B54" t="s">
        <v>943</v>
      </c>
      <c r="C54" s="9" t="str">
        <f t="shared" si="3"/>
        <v>MOV</v>
      </c>
      <c r="D54" s="9" t="str">
        <f>VLOOKUP(C54,asm!A:D,2,0)</f>
        <v>传送</v>
      </c>
      <c r="E54" s="9" t="str">
        <f>VLOOKUP(C54,asm!A:D,4,0)</f>
        <v>MOV r/m, r/m/i</v>
      </c>
      <c r="F54" s="9" t="str">
        <f t="shared" si="1"/>
        <v>MOV BYTE [BP+0X25],0X6</v>
      </c>
      <c r="G54" t="s">
        <v>936</v>
      </c>
      <c r="H54" s="9" t="b">
        <f t="shared" si="2"/>
        <v>1</v>
      </c>
      <c r="I54" t="s">
        <v>943</v>
      </c>
      <c r="K54">
        <v>65</v>
      </c>
      <c r="M54" s="9" t="str">
        <f>VLOOKUP(C54,汇编指令!B:B,1,0)</f>
        <v>MOV</v>
      </c>
    </row>
    <row r="55" spans="1:13">
      <c r="A55" s="17" t="s">
        <v>1386</v>
      </c>
      <c r="B55" s="38" t="s">
        <v>879</v>
      </c>
      <c r="C55" s="38" t="str">
        <f t="shared" si="3"/>
        <v>JNZ</v>
      </c>
      <c r="D55" s="38" t="str">
        <f>VLOOKUP(C55,asm!A:D,2,0)</f>
        <v>不为 0 则跳转</v>
      </c>
      <c r="E55" s="38" t="str">
        <f>VLOOKUP(C55,asm!A:D,4,0)</f>
        <v>JNZ 标号</v>
      </c>
      <c r="F55" s="38" t="str">
        <f t="shared" si="1"/>
        <v>JNZ 0X8F</v>
      </c>
      <c r="G55" s="38"/>
      <c r="H55" s="38" t="b">
        <f t="shared" si="2"/>
        <v>0</v>
      </c>
      <c r="I55" s="38" t="s">
        <v>960</v>
      </c>
      <c r="M55" s="9" t="str">
        <f>VLOOKUP(C55,汇编指令!B:B,1,0)</f>
        <v>JNZ</v>
      </c>
    </row>
    <row r="56" spans="1:13">
      <c r="A56" s="42" t="s">
        <v>1297</v>
      </c>
      <c r="B56" s="12" t="s">
        <v>881</v>
      </c>
      <c r="C56" s="12" t="str">
        <f t="shared" si="3"/>
        <v>MOV</v>
      </c>
      <c r="D56" s="12" t="str">
        <f>VLOOKUP(C56,asm!A:D,2,0)</f>
        <v>传送</v>
      </c>
      <c r="E56" s="12" t="str">
        <f>VLOOKUP(C56,asm!A:D,4,0)</f>
        <v>MOV r/m, r/m/i</v>
      </c>
      <c r="F56" s="12" t="str">
        <f t="shared" si="1"/>
        <v>MOV BX,0X55AA</v>
      </c>
      <c r="G56" s="12" t="s">
        <v>937</v>
      </c>
      <c r="H56" s="12" t="b">
        <f t="shared" si="2"/>
        <v>1</v>
      </c>
      <c r="I56" s="12" t="s">
        <v>881</v>
      </c>
      <c r="J56" s="12"/>
      <c r="K56" s="9" t="s">
        <v>1264</v>
      </c>
      <c r="M56" s="9" t="str">
        <f>VLOOKUP(C56,汇编指令!B:B,1,0)</f>
        <v>MOV</v>
      </c>
    </row>
    <row r="57" spans="1:13">
      <c r="A57" s="42" t="s">
        <v>1298</v>
      </c>
      <c r="B57" s="12" t="s">
        <v>839</v>
      </c>
      <c r="C57" s="12" t="str">
        <f t="shared" si="3"/>
        <v>PUSH</v>
      </c>
      <c r="D57" s="12" t="str">
        <f>VLOOKUP(C57,asm!A:D,2,0)</f>
        <v>压栈</v>
      </c>
      <c r="E57" s="12" t="str">
        <f>VLOOKUP(C57,asm!A:D,4,0)</f>
        <v>PUSH r/m</v>
      </c>
      <c r="F57" s="12" t="str">
        <f t="shared" si="1"/>
        <v>PUSH AX</v>
      </c>
      <c r="G57" s="12" t="s">
        <v>938</v>
      </c>
      <c r="H57" s="12" t="b">
        <f t="shared" si="2"/>
        <v>1</v>
      </c>
      <c r="I57" s="12" t="s">
        <v>839</v>
      </c>
      <c r="J57" s="12"/>
      <c r="M57" s="9" t="str">
        <f>VLOOKUP(C57,汇编指令!B:B,1,0)</f>
        <v>PUSH</v>
      </c>
    </row>
    <row r="58" spans="1:13">
      <c r="A58" s="42" t="s">
        <v>1299</v>
      </c>
      <c r="B58" s="12" t="s">
        <v>882</v>
      </c>
      <c r="C58" s="12" t="str">
        <f t="shared" si="3"/>
        <v>MOV</v>
      </c>
      <c r="D58" s="12" t="str">
        <f>VLOOKUP(C58,asm!A:D,2,0)</f>
        <v>传送</v>
      </c>
      <c r="E58" s="12" t="str">
        <f>VLOOKUP(C58,asm!A:D,4,0)</f>
        <v>MOV r/m, r/m/i</v>
      </c>
      <c r="F58" s="12" t="str">
        <f t="shared" si="1"/>
        <v>MOV AH,0X41</v>
      </c>
      <c r="G58" s="12" t="s">
        <v>939</v>
      </c>
      <c r="H58" s="12" t="b">
        <f t="shared" si="2"/>
        <v>1</v>
      </c>
      <c r="I58" s="12" t="s">
        <v>882</v>
      </c>
      <c r="J58" s="12"/>
      <c r="M58" s="9" t="str">
        <f>VLOOKUP(C58,汇编指令!B:B,1,0)</f>
        <v>MOV</v>
      </c>
    </row>
    <row r="59" spans="1:13">
      <c r="A59" s="42" t="s">
        <v>1387</v>
      </c>
      <c r="B59" s="12" t="s">
        <v>883</v>
      </c>
      <c r="C59" s="12" t="str">
        <f t="shared" si="3"/>
        <v>INT</v>
      </c>
      <c r="D59" s="12" t="str">
        <f>VLOOKUP(C59,asm!A:D,2,0)</f>
        <v>引发中断过程</v>
      </c>
      <c r="E59" s="12" t="str">
        <f>VLOOKUP(C59,asm!A:D,4,0)</f>
        <v>INT 中断类型码</v>
      </c>
      <c r="F59" s="12" t="str">
        <f t="shared" si="1"/>
        <v>INT 0X13</v>
      </c>
      <c r="G59" s="12" t="s">
        <v>940</v>
      </c>
      <c r="H59" s="12" t="b">
        <f t="shared" si="2"/>
        <v>1</v>
      </c>
      <c r="I59" s="12" t="s">
        <v>883</v>
      </c>
      <c r="J59" s="12"/>
      <c r="M59" s="9" t="str">
        <f>VLOOKUP(C59,汇编指令!B:B,1,0)</f>
        <v>INT</v>
      </c>
    </row>
    <row r="60" spans="1:13">
      <c r="A60" s="42" t="s">
        <v>1388</v>
      </c>
      <c r="B60" s="12" t="s">
        <v>884</v>
      </c>
      <c r="C60" s="12" t="str">
        <f t="shared" si="3"/>
        <v>POP</v>
      </c>
      <c r="D60" s="12" t="str">
        <f>VLOOKUP(C60,asm!A:D,2,0)</f>
        <v>出栈</v>
      </c>
      <c r="E60" s="12" t="str">
        <f>VLOOKUP(C60,asm!A:D,4,0)</f>
        <v>POP r/m</v>
      </c>
      <c r="F60" s="12" t="str">
        <f t="shared" si="1"/>
        <v>POP AX</v>
      </c>
      <c r="G60" s="12" t="s">
        <v>941</v>
      </c>
      <c r="H60" s="12" t="b">
        <f t="shared" si="2"/>
        <v>1</v>
      </c>
      <c r="I60" s="12" t="s">
        <v>884</v>
      </c>
      <c r="J60" s="12"/>
      <c r="M60" s="9" t="str">
        <f>VLOOKUP(C60,汇编指令!B:B,1,0)</f>
        <v>POP</v>
      </c>
    </row>
    <row r="61" spans="1:13">
      <c r="A61" s="17" t="s">
        <v>1389</v>
      </c>
      <c r="B61" s="38" t="s">
        <v>885</v>
      </c>
      <c r="C61" s="38" t="str">
        <f t="shared" si="3"/>
        <v>JC</v>
      </c>
      <c r="D61" s="38" t="str">
        <f>VLOOKUP(C61,asm!A:D,2,0)</f>
        <v>JC在汇编语言是一个条件转移指令的操作码后面应该再加上一个字节的偏移量即要转移到地址（为操作数）</v>
      </c>
      <c r="E61" s="38" t="str">
        <f>VLOOKUP(C61,asm!A:D,4,0)</f>
        <v>JC 要转移到地址</v>
      </c>
      <c r="F61" s="38" t="str">
        <f t="shared" si="1"/>
        <v>JC 0X8C</v>
      </c>
      <c r="G61" s="38"/>
      <c r="H61" s="38" t="b">
        <f t="shared" si="2"/>
        <v>0</v>
      </c>
      <c r="I61" s="38" t="s">
        <v>961</v>
      </c>
      <c r="M61" s="9" t="str">
        <f>VLOOKUP(C61,汇编指令!B:B,1,0)</f>
        <v>JC</v>
      </c>
    </row>
    <row r="62" spans="1:13">
      <c r="A62" s="17" t="s">
        <v>1390</v>
      </c>
      <c r="B62" t="s">
        <v>886</v>
      </c>
      <c r="C62" s="9" t="str">
        <f t="shared" si="3"/>
        <v>CMP</v>
      </c>
      <c r="D62" s="9" t="str">
        <f>VLOOKUP(C62,asm!A:D,2,0)</f>
        <v>比较</v>
      </c>
      <c r="E62" s="9" t="str">
        <f>VLOOKUP(C62,asm!A:D,4,0)</f>
        <v>CMP r/m, r/m/i</v>
      </c>
      <c r="F62" s="9" t="str">
        <f t="shared" si="1"/>
        <v>CMP BX,0XAA55</v>
      </c>
      <c r="G62" t="s">
        <v>942</v>
      </c>
      <c r="H62" s="9" t="b">
        <f t="shared" si="2"/>
        <v>1</v>
      </c>
      <c r="I62" t="s">
        <v>886</v>
      </c>
      <c r="M62" s="9" t="str">
        <f>VLOOKUP(C62,汇编指令!B:B,1,0)</f>
        <v>CMP</v>
      </c>
    </row>
    <row r="63" spans="1:13">
      <c r="A63" s="17" t="s">
        <v>1300</v>
      </c>
      <c r="B63" s="38" t="s">
        <v>887</v>
      </c>
      <c r="C63" s="38" t="str">
        <f t="shared" si="3"/>
        <v>JNZ</v>
      </c>
      <c r="D63" s="38" t="str">
        <f>VLOOKUP(C63,asm!A:D,2,0)</f>
        <v>不为 0 则跳转</v>
      </c>
      <c r="E63" s="38" t="str">
        <f>VLOOKUP(C63,asm!A:D,4,0)</f>
        <v>JNZ 标号</v>
      </c>
      <c r="F63" s="38" t="str">
        <f t="shared" si="1"/>
        <v>JNZ 0X8C</v>
      </c>
      <c r="G63" s="38"/>
      <c r="H63" s="38" t="b">
        <f t="shared" si="2"/>
        <v>0</v>
      </c>
      <c r="I63" s="38" t="s">
        <v>962</v>
      </c>
      <c r="M63" s="9" t="str">
        <f>VLOOKUP(C63,汇编指令!B:B,1,0)</f>
        <v>JNZ</v>
      </c>
    </row>
    <row r="64" spans="1:13">
      <c r="A64" s="17" t="s">
        <v>1301</v>
      </c>
      <c r="B64" t="s">
        <v>888</v>
      </c>
      <c r="C64" s="9" t="str">
        <f t="shared" si="3"/>
        <v>TEST</v>
      </c>
      <c r="D64" s="9" t="str">
        <f>VLOOKUP(C64,asm!A:D,2,0)</f>
        <v>数测试,测试逻辑与</v>
      </c>
      <c r="E64" s="9" t="str">
        <f>VLOOKUP(C64,asm!A:D,4,0)</f>
        <v>TEST r/m, r/m/i</v>
      </c>
      <c r="F64" s="9" t="str">
        <f t="shared" si="1"/>
        <v>TEST CL,0X1</v>
      </c>
      <c r="H64" s="9" t="b">
        <f t="shared" si="2"/>
        <v>1</v>
      </c>
      <c r="I64" t="s">
        <v>888</v>
      </c>
      <c r="M64" s="9" t="str">
        <f>VLOOKUP(C64,汇编指令!B:B,1,0)</f>
        <v>TEST</v>
      </c>
    </row>
    <row r="65" spans="1:13">
      <c r="A65" s="17" t="s">
        <v>1302</v>
      </c>
      <c r="B65" s="38" t="s">
        <v>889</v>
      </c>
      <c r="C65" s="38" t="str">
        <f t="shared" si="3"/>
        <v>JZ</v>
      </c>
      <c r="D65" s="38" t="str">
        <f>VLOOKUP(C65,asm!A:D,2,0)</f>
        <v>为 0 则跳转</v>
      </c>
      <c r="E65" s="38" t="str">
        <f>VLOOKUP(C65,asm!A:D,4,0)</f>
        <v>JZ 标号</v>
      </c>
      <c r="F65" s="38" t="str">
        <f t="shared" si="1"/>
        <v>JZ 0X8C</v>
      </c>
      <c r="G65" s="38"/>
      <c r="H65" s="38" t="b">
        <f t="shared" si="2"/>
        <v>0</v>
      </c>
      <c r="I65" s="38" t="s">
        <v>963</v>
      </c>
      <c r="M65" s="9" t="str">
        <f>VLOOKUP(C65,汇编指令!B:B,1,0)</f>
        <v>JZ</v>
      </c>
    </row>
    <row r="66" spans="1:13">
      <c r="A66" s="17" t="s">
        <v>1391</v>
      </c>
      <c r="B66" t="s">
        <v>890</v>
      </c>
      <c r="C66" s="9" t="str">
        <f t="shared" si="3"/>
        <v>MOV</v>
      </c>
      <c r="D66" s="9" t="str">
        <f>VLOOKUP(C66,asm!A:D,2,0)</f>
        <v>传送</v>
      </c>
      <c r="E66" s="9" t="str">
        <f>VLOOKUP(C66,asm!A:D,4,0)</f>
        <v>MOV r/m, r/m/i</v>
      </c>
      <c r="F66" s="9" t="str">
        <f t="shared" si="1"/>
        <v>MOV AH,AL</v>
      </c>
      <c r="H66" s="9" t="b">
        <f t="shared" si="2"/>
        <v>1</v>
      </c>
      <c r="I66" t="s">
        <v>890</v>
      </c>
      <c r="M66" s="9" t="str">
        <f>VLOOKUP(C66,汇编指令!B:B,1,0)</f>
        <v>MOV</v>
      </c>
    </row>
    <row r="67" spans="1:13">
      <c r="A67" s="17" t="s">
        <v>1392</v>
      </c>
      <c r="B67" t="s">
        <v>951</v>
      </c>
      <c r="C67" s="9" t="str">
        <f t="shared" si="3"/>
        <v>MOV</v>
      </c>
      <c r="D67" s="9" t="str">
        <f>VLOOKUP(C67,asm!A:D,2,0)</f>
        <v>传送</v>
      </c>
      <c r="E67" s="9" t="str">
        <f>VLOOKUP(C67,asm!A:D,4,0)</f>
        <v>MOV r/m, r/m/i</v>
      </c>
      <c r="F67" s="9" t="str">
        <f t="shared" ref="F67:F131" si="4">UPPER(B67)</f>
        <v>MOV [BP+0X24],DL</v>
      </c>
      <c r="H67" s="9" t="b">
        <f t="shared" ref="H67:H131" si="5">EXACT(F67,UPPER(I67))</f>
        <v>1</v>
      </c>
      <c r="I67" t="s">
        <v>951</v>
      </c>
      <c r="M67" s="9" t="str">
        <f>VLOOKUP(C67,汇编指令!B:B,1,0)</f>
        <v>MOV</v>
      </c>
    </row>
    <row r="68" spans="1:13">
      <c r="A68" s="17" t="s">
        <v>1393</v>
      </c>
      <c r="B68" t="s">
        <v>944</v>
      </c>
      <c r="C68" s="9" t="str">
        <f t="shared" si="3"/>
        <v>MOV</v>
      </c>
      <c r="D68" s="9" t="str">
        <f>VLOOKUP(C68,asm!A:D,2,0)</f>
        <v>传送</v>
      </c>
      <c r="E68" s="9" t="str">
        <f>VLOOKUP(C68,asm!A:D,4,0)</f>
        <v>MOV r/m, r/m/i</v>
      </c>
      <c r="F68" s="9" t="str">
        <f t="shared" si="4"/>
        <v>MOV WORD [0X6A1],0X1EEB</v>
      </c>
      <c r="H68" s="9" t="b">
        <f t="shared" si="5"/>
        <v>1</v>
      </c>
      <c r="I68" t="s">
        <v>944</v>
      </c>
      <c r="M68" s="9" t="str">
        <f>VLOOKUP(C68,汇编指令!B:B,1,0)</f>
        <v>MOV</v>
      </c>
    </row>
    <row r="69" spans="1:13">
      <c r="A69" s="42" t="s">
        <v>1303</v>
      </c>
      <c r="B69" s="12" t="s">
        <v>891</v>
      </c>
      <c r="C69" s="12" t="str">
        <f t="shared" si="3"/>
        <v>MOV</v>
      </c>
      <c r="D69" s="12" t="str">
        <f>VLOOKUP(C69,asm!A:D,2,0)</f>
        <v>传送</v>
      </c>
      <c r="E69" s="12" t="str">
        <f>VLOOKUP(C69,asm!A:D,4,0)</f>
        <v>MOV r/m, r/m/i</v>
      </c>
      <c r="F69" s="12" t="str">
        <f t="shared" si="4"/>
        <v>MOV [BP+0X4],AH</v>
      </c>
      <c r="G69" s="12"/>
      <c r="H69" s="12" t="b">
        <f t="shared" si="5"/>
        <v>1</v>
      </c>
      <c r="I69" s="12" t="s">
        <v>891</v>
      </c>
      <c r="J69" s="12"/>
      <c r="K69" s="9" t="s">
        <v>1276</v>
      </c>
      <c r="M69" s="9" t="str">
        <f>VLOOKUP(C69,汇编指令!B:B,1,0)</f>
        <v>MOV</v>
      </c>
    </row>
    <row r="70" spans="1:13">
      <c r="A70" s="42" t="s">
        <v>1304</v>
      </c>
      <c r="B70" s="12" t="s">
        <v>892</v>
      </c>
      <c r="C70" s="12" t="str">
        <f t="shared" ref="C70:C133" si="6">UPPER(TRIM(LEFT(B70,IFERROR(FIND(" ",B70),LEN(B70)))))</f>
        <v>MOV</v>
      </c>
      <c r="D70" s="12" t="str">
        <f>VLOOKUP(C70,asm!A:D,2,0)</f>
        <v>传送</v>
      </c>
      <c r="E70" s="12" t="str">
        <f>VLOOKUP(C70,asm!A:D,4,0)</f>
        <v>MOV r/m, r/m/i</v>
      </c>
      <c r="F70" s="12" t="str">
        <f t="shared" si="4"/>
        <v>MOV DI,0XA</v>
      </c>
      <c r="G70" s="12"/>
      <c r="H70" s="12" t="b">
        <f t="shared" si="5"/>
        <v>1</v>
      </c>
      <c r="I70" s="12" t="s">
        <v>892</v>
      </c>
      <c r="J70" s="12"/>
      <c r="K70" s="9" t="s">
        <v>1275</v>
      </c>
      <c r="M70" s="9" t="str">
        <f>VLOOKUP(C70,汇编指令!B:B,1,0)</f>
        <v>MOV</v>
      </c>
    </row>
    <row r="71" spans="1:13">
      <c r="A71" s="42" t="s">
        <v>1394</v>
      </c>
      <c r="B71" s="12" t="s">
        <v>893</v>
      </c>
      <c r="C71" s="12" t="str">
        <f t="shared" si="6"/>
        <v>MOV</v>
      </c>
      <c r="D71" s="12" t="str">
        <f>VLOOKUP(C71,asm!A:D,2,0)</f>
        <v>传送</v>
      </c>
      <c r="E71" s="12" t="str">
        <f>VLOOKUP(C71,asm!A:D,4,0)</f>
        <v>MOV r/m, r/m/i</v>
      </c>
      <c r="F71" s="12" t="str">
        <f t="shared" si="4"/>
        <v>MOV AX,0X201</v>
      </c>
      <c r="G71" s="12"/>
      <c r="H71" s="12" t="b">
        <f t="shared" si="5"/>
        <v>1</v>
      </c>
      <c r="I71" s="12" t="s">
        <v>893</v>
      </c>
      <c r="J71" s="12"/>
      <c r="K71">
        <v>92</v>
      </c>
      <c r="M71" s="9" t="str">
        <f>VLOOKUP(C71,汇编指令!B:B,1,0)</f>
        <v>MOV</v>
      </c>
    </row>
    <row r="72" spans="1:13">
      <c r="A72" s="42" t="s">
        <v>1395</v>
      </c>
      <c r="B72" s="12" t="s">
        <v>894</v>
      </c>
      <c r="C72" s="12" t="str">
        <f t="shared" si="6"/>
        <v>MOV</v>
      </c>
      <c r="D72" s="12" t="str">
        <f>VLOOKUP(C72,asm!A:D,2,0)</f>
        <v>传送</v>
      </c>
      <c r="E72" s="12" t="str">
        <f>VLOOKUP(C72,asm!A:D,4,0)</f>
        <v>MOV r/m, r/m/i</v>
      </c>
      <c r="F72" s="12" t="str">
        <f t="shared" si="4"/>
        <v>MOV BX,SP</v>
      </c>
      <c r="G72" s="12"/>
      <c r="H72" s="12" t="b">
        <f t="shared" si="5"/>
        <v>1</v>
      </c>
      <c r="I72" s="12" t="s">
        <v>894</v>
      </c>
      <c r="J72" s="12"/>
      <c r="M72" s="9" t="str">
        <f>VLOOKUP(C72,汇编指令!B:B,1,0)</f>
        <v>MOV</v>
      </c>
    </row>
    <row r="73" spans="1:13">
      <c r="A73" s="42" t="s">
        <v>1396</v>
      </c>
      <c r="B73" s="12" t="s">
        <v>895</v>
      </c>
      <c r="C73" s="12" t="str">
        <f t="shared" si="6"/>
        <v>XOR</v>
      </c>
      <c r="D73" s="12" t="str">
        <f>VLOOKUP(C73,asm!A:D,2,0)</f>
        <v>异或</v>
      </c>
      <c r="E73" s="12" t="str">
        <f>VLOOKUP(C73,asm!A:D,4,0)</f>
        <v>XOR r/m, r/m/i</v>
      </c>
      <c r="F73" s="12" t="str">
        <f t="shared" si="4"/>
        <v>XOR CX,CX</v>
      </c>
      <c r="G73" s="12"/>
      <c r="H73" s="12" t="b">
        <f t="shared" si="5"/>
        <v>1</v>
      </c>
      <c r="I73" s="12" t="s">
        <v>895</v>
      </c>
      <c r="J73" s="12"/>
      <c r="M73" s="9" t="str">
        <f>VLOOKUP(C73,汇编指令!B:B,1,0)</f>
        <v>XOR</v>
      </c>
    </row>
    <row r="74" spans="1:13">
      <c r="A74" s="42" t="s">
        <v>1397</v>
      </c>
      <c r="B74" s="12" t="s">
        <v>1258</v>
      </c>
      <c r="C74" s="12" t="str">
        <f t="shared" si="6"/>
        <v>CMP</v>
      </c>
      <c r="D74" s="12" t="str">
        <f>VLOOKUP(C74,asm!A:D,2,0)</f>
        <v>比较</v>
      </c>
      <c r="E74" s="12" t="str">
        <f>VLOOKUP(C74,asm!A:D,4,0)</f>
        <v>CMP r/m, r/m/i</v>
      </c>
      <c r="F74" s="12" t="str">
        <f t="shared" si="4"/>
        <v>CMP DI,BYTE +0X5</v>
      </c>
      <c r="G74" s="12"/>
      <c r="H74" s="12" t="b">
        <f t="shared" si="5"/>
        <v>1</v>
      </c>
      <c r="I74" s="12" t="s">
        <v>1259</v>
      </c>
      <c r="J74" s="12"/>
      <c r="M74" s="9" t="str">
        <f>VLOOKUP(C74,汇编指令!B:B,1,0)</f>
        <v>CMP</v>
      </c>
    </row>
    <row r="75" spans="1:13">
      <c r="A75" s="17" t="s">
        <v>1305</v>
      </c>
      <c r="B75" s="38" t="s">
        <v>896</v>
      </c>
      <c r="C75" s="38" t="str">
        <f t="shared" si="6"/>
        <v>JG</v>
      </c>
      <c r="D75" s="38" t="str">
        <f>VLOOKUP(C75,asm!A:D,2,0)</f>
        <v>大于跳转</v>
      </c>
      <c r="E75" s="38" t="str">
        <f>VLOOKUP(C75,asm!A:D,4,0)</f>
        <v>JG 标号</v>
      </c>
      <c r="F75" s="38" t="str">
        <f t="shared" si="4"/>
        <v>JG 0XA1</v>
      </c>
      <c r="G75" s="38"/>
      <c r="H75" s="38" t="b">
        <f t="shared" si="5"/>
        <v>0</v>
      </c>
      <c r="I75" s="38" t="s">
        <v>964</v>
      </c>
      <c r="M75" s="9" t="str">
        <f>VLOOKUP(C75,汇编指令!B:B,1,0)</f>
        <v>JG</v>
      </c>
    </row>
    <row r="76" spans="1:13">
      <c r="A76" s="42" t="s">
        <v>1306</v>
      </c>
      <c r="B76" s="12" t="s">
        <v>945</v>
      </c>
      <c r="C76" s="12" t="str">
        <f t="shared" si="6"/>
        <v>MOV</v>
      </c>
      <c r="D76" s="12" t="str">
        <f>VLOOKUP(C76,asm!A:D,2,0)</f>
        <v>传送</v>
      </c>
      <c r="E76" s="12" t="str">
        <f>VLOOKUP(C76,asm!A:D,4,0)</f>
        <v>MOV r/m, r/m/i</v>
      </c>
      <c r="F76" s="12" t="str">
        <f t="shared" si="4"/>
        <v>MOV CX,[BP+0X25]</v>
      </c>
      <c r="G76" s="12"/>
      <c r="H76" s="12" t="b">
        <f t="shared" si="5"/>
        <v>1</v>
      </c>
      <c r="I76" s="12" t="s">
        <v>945</v>
      </c>
      <c r="J76" s="12"/>
      <c r="M76" s="9" t="str">
        <f>VLOOKUP(C76,汇编指令!B:B,1,0)</f>
        <v>MOV</v>
      </c>
    </row>
    <row r="77" spans="1:13">
      <c r="A77" s="42" t="s">
        <v>1307</v>
      </c>
      <c r="B77" s="12" t="s">
        <v>897</v>
      </c>
      <c r="C77" s="12" t="str">
        <f t="shared" si="6"/>
        <v>ADD</v>
      </c>
      <c r="D77" s="12" t="str">
        <f>VLOOKUP(C77,asm!A:D,2,0)</f>
        <v>加</v>
      </c>
      <c r="E77" s="12" t="str">
        <f>VLOOKUP(C77,asm!A:D,4,0)</f>
        <v>ADD r/m, r/m/i</v>
      </c>
      <c r="F77" s="12" t="str">
        <f t="shared" si="4"/>
        <v>ADD CX,[BP+0X2]</v>
      </c>
      <c r="G77" s="12"/>
      <c r="H77" s="12" t="b">
        <f t="shared" si="5"/>
        <v>1</v>
      </c>
      <c r="I77" s="12" t="s">
        <v>897</v>
      </c>
      <c r="J77" s="12"/>
      <c r="K77" s="9" t="s">
        <v>1277</v>
      </c>
      <c r="M77" s="9" t="str">
        <f>VLOOKUP(C77,汇编指令!B:B,1,0)</f>
        <v>ADD</v>
      </c>
    </row>
    <row r="78" spans="1:13">
      <c r="A78" s="42" t="s">
        <v>1308</v>
      </c>
      <c r="B78" s="12" t="s">
        <v>883</v>
      </c>
      <c r="C78" s="12" t="str">
        <f t="shared" si="6"/>
        <v>INT</v>
      </c>
      <c r="D78" s="12" t="str">
        <f>VLOOKUP(C78,asm!A:D,2,0)</f>
        <v>引发中断过程</v>
      </c>
      <c r="E78" s="12" t="str">
        <f>VLOOKUP(C78,asm!A:D,4,0)</f>
        <v>INT 中断类型码</v>
      </c>
      <c r="F78" s="12" t="str">
        <f t="shared" si="4"/>
        <v>INT 0X13</v>
      </c>
      <c r="G78" s="12"/>
      <c r="H78" s="12" t="b">
        <f t="shared" si="5"/>
        <v>1</v>
      </c>
      <c r="I78" s="12" t="s">
        <v>883</v>
      </c>
      <c r="J78" s="12"/>
      <c r="M78" s="9" t="str">
        <f>VLOOKUP(C78,汇编指令!B:B,1,0)</f>
        <v>INT</v>
      </c>
    </row>
    <row r="79" spans="1:13">
      <c r="A79" s="17" t="s">
        <v>1309</v>
      </c>
      <c r="B79" s="38" t="s">
        <v>898</v>
      </c>
      <c r="C79" s="38" t="str">
        <f t="shared" si="6"/>
        <v>JC</v>
      </c>
      <c r="D79" s="38" t="str">
        <f>VLOOKUP(C79,asm!A:D,2,0)</f>
        <v>JC在汇编语言是一个条件转移指令的操作码后面应该再加上一个字节的偏移量即要转移到地址（为操作数）</v>
      </c>
      <c r="E79" s="38" t="str">
        <f>VLOOKUP(C79,asm!A:D,4,0)</f>
        <v>JC 要转移到地址</v>
      </c>
      <c r="F79" s="38" t="str">
        <f t="shared" si="4"/>
        <v>JC 0XD1</v>
      </c>
      <c r="G79" s="38"/>
      <c r="H79" s="38" t="b">
        <f t="shared" si="5"/>
        <v>0</v>
      </c>
      <c r="I79" s="38" t="s">
        <v>965</v>
      </c>
      <c r="K79" s="9" t="s">
        <v>1411</v>
      </c>
      <c r="M79" s="9" t="str">
        <f>VLOOKUP(C79,汇编指令!B:B,1,0)</f>
        <v>JC</v>
      </c>
    </row>
    <row r="80" spans="1:13">
      <c r="A80" s="17" t="s">
        <v>1310</v>
      </c>
      <c r="B80" t="s">
        <v>899</v>
      </c>
      <c r="C80" s="9" t="str">
        <f t="shared" si="6"/>
        <v>MOV</v>
      </c>
      <c r="D80" s="9" t="str">
        <f>VLOOKUP(C80,asm!A:D,2,0)</f>
        <v>传送</v>
      </c>
      <c r="E80" s="9" t="str">
        <f>VLOOKUP(C80,asm!A:D,4,0)</f>
        <v>MOV r/m, r/m/i</v>
      </c>
      <c r="F80" s="9" t="str">
        <f t="shared" si="4"/>
        <v>MOV SI,0X746</v>
      </c>
      <c r="H80" s="9" t="b">
        <f t="shared" si="5"/>
        <v>1</v>
      </c>
      <c r="I80" t="s">
        <v>899</v>
      </c>
      <c r="M80" s="9" t="str">
        <f>VLOOKUP(C80,汇编指令!B:B,1,0)</f>
        <v>MOV</v>
      </c>
    </row>
    <row r="81" spans="1:13">
      <c r="A81" s="17" t="s">
        <v>1311</v>
      </c>
      <c r="B81" t="s">
        <v>946</v>
      </c>
      <c r="C81" s="9" t="str">
        <f t="shared" si="6"/>
        <v>CMP</v>
      </c>
      <c r="D81" s="9" t="str">
        <f>VLOOKUP(C81,asm!A:D,2,0)</f>
        <v>比较</v>
      </c>
      <c r="E81" s="9" t="str">
        <f>VLOOKUP(C81,asm!A:D,4,0)</f>
        <v>CMP r/m, r/m/i</v>
      </c>
      <c r="F81" s="9" t="str">
        <f t="shared" si="4"/>
        <v>CMP WORD [0X7DFE],0XAA55</v>
      </c>
      <c r="H81" s="9" t="b">
        <f t="shared" si="5"/>
        <v>1</v>
      </c>
      <c r="I81" t="s">
        <v>946</v>
      </c>
      <c r="M81" s="9" t="str">
        <f>VLOOKUP(C81,汇编指令!B:B,1,0)</f>
        <v>CMP</v>
      </c>
    </row>
    <row r="82" spans="1:13">
      <c r="A82" s="17" t="s">
        <v>1312</v>
      </c>
      <c r="B82" s="38" t="s">
        <v>900</v>
      </c>
      <c r="C82" s="38" t="str">
        <f t="shared" si="6"/>
        <v>JZ</v>
      </c>
      <c r="D82" s="38" t="str">
        <f>VLOOKUP(C82,asm!A:D,2,0)</f>
        <v>为 0 则跳转</v>
      </c>
      <c r="E82" s="38" t="str">
        <f>VLOOKUP(C82,asm!A:D,4,0)</f>
        <v>JZ 标号</v>
      </c>
      <c r="F82" s="38" t="str">
        <f t="shared" si="4"/>
        <v>JZ 0X10D</v>
      </c>
      <c r="G82" s="38"/>
      <c r="H82" s="38" t="b">
        <f t="shared" si="5"/>
        <v>0</v>
      </c>
      <c r="I82" s="38" t="s">
        <v>966</v>
      </c>
      <c r="M82" s="9" t="str">
        <f>VLOOKUP(C82,汇编指令!B:B,1,0)</f>
        <v>JZ</v>
      </c>
    </row>
    <row r="83" spans="1:13">
      <c r="A83" s="17" t="s">
        <v>1313</v>
      </c>
      <c r="B83" s="9" t="s">
        <v>1260</v>
      </c>
      <c r="C83" s="9" t="str">
        <f t="shared" si="6"/>
        <v>SUB</v>
      </c>
      <c r="D83" s="9" t="str">
        <f>VLOOKUP(C83,asm!A:D,2,0)</f>
        <v>减</v>
      </c>
      <c r="E83" s="9" t="str">
        <f>VLOOKUP(C83,asm!A:D,4,0)</f>
        <v>SUB r/m, r/m/i</v>
      </c>
      <c r="F83" s="9" t="str">
        <f t="shared" si="4"/>
        <v>SUB DI,BYTE +0X5</v>
      </c>
      <c r="H83" s="9" t="b">
        <f t="shared" si="5"/>
        <v>1</v>
      </c>
      <c r="I83" s="9" t="s">
        <v>1260</v>
      </c>
      <c r="M83" s="9" t="str">
        <f>VLOOKUP(C83,汇编指令!B:B,1,0)</f>
        <v>SUB</v>
      </c>
    </row>
    <row r="84" spans="1:13">
      <c r="A84" s="17" t="s">
        <v>1314</v>
      </c>
      <c r="B84" s="38" t="s">
        <v>901</v>
      </c>
      <c r="C84" s="38" t="str">
        <f t="shared" si="6"/>
        <v>JG</v>
      </c>
      <c r="D84" s="38" t="str">
        <f>VLOOKUP(C84,asm!A:D,2,0)</f>
        <v>大于跳转</v>
      </c>
      <c r="E84" s="38" t="str">
        <f>VLOOKUP(C84,asm!A:D,4,0)</f>
        <v>JG 标号</v>
      </c>
      <c r="F84" s="38" t="str">
        <f t="shared" si="4"/>
        <v>JG 0X92</v>
      </c>
      <c r="G84" s="38"/>
      <c r="H84" s="38" t="b">
        <f t="shared" si="5"/>
        <v>0</v>
      </c>
      <c r="I84" s="38" t="s">
        <v>967</v>
      </c>
      <c r="M84" s="9" t="str">
        <f>VLOOKUP(C84,汇编指令!B:B,1,0)</f>
        <v>JG</v>
      </c>
    </row>
    <row r="85" spans="1:13">
      <c r="A85" s="17" t="s">
        <v>1315</v>
      </c>
      <c r="B85" t="s">
        <v>902</v>
      </c>
      <c r="C85" s="9" t="str">
        <f t="shared" si="6"/>
        <v>TEST</v>
      </c>
      <c r="D85" s="9" t="str">
        <f>VLOOKUP(C85,asm!A:D,2,0)</f>
        <v>数测试,测试逻辑与</v>
      </c>
      <c r="E85" s="9" t="str">
        <f>VLOOKUP(C85,asm!A:D,4,0)</f>
        <v>TEST r/m, r/m/i</v>
      </c>
      <c r="F85" s="9" t="str">
        <f t="shared" si="4"/>
        <v>TEST SI,SI</v>
      </c>
      <c r="H85" s="9" t="b">
        <f t="shared" si="5"/>
        <v>1</v>
      </c>
      <c r="I85" t="s">
        <v>902</v>
      </c>
      <c r="K85" s="9" t="s">
        <v>1410</v>
      </c>
      <c r="M85" s="9" t="str">
        <f>VLOOKUP(C85,汇编指令!B:B,1,0)</f>
        <v>TEST</v>
      </c>
    </row>
    <row r="86" spans="1:13">
      <c r="A86" s="17" t="s">
        <v>1316</v>
      </c>
      <c r="B86" s="38" t="s">
        <v>903</v>
      </c>
      <c r="C86" s="38" t="str">
        <f t="shared" si="6"/>
        <v>JNZ</v>
      </c>
      <c r="D86" s="38" t="str">
        <f>VLOOKUP(C86,asm!A:D,2,0)</f>
        <v>不为 0 则跳转</v>
      </c>
      <c r="E86" s="38" t="str">
        <f>VLOOKUP(C86,asm!A:D,4,0)</f>
        <v>JNZ 标号</v>
      </c>
      <c r="F86" s="38" t="str">
        <f t="shared" si="4"/>
        <v>JNZ 0X3F</v>
      </c>
      <c r="G86" s="38"/>
      <c r="H86" s="38" t="b">
        <f t="shared" si="5"/>
        <v>0</v>
      </c>
      <c r="I86" s="38" t="s">
        <v>968</v>
      </c>
      <c r="K86" s="9" t="s">
        <v>1263</v>
      </c>
      <c r="M86" s="9" t="str">
        <f>VLOOKUP(C86,汇编指令!B:B,1,0)</f>
        <v>JNZ</v>
      </c>
    </row>
    <row r="87" spans="1:13">
      <c r="A87" s="17" t="s">
        <v>1317</v>
      </c>
      <c r="B87" t="s">
        <v>904</v>
      </c>
      <c r="C87" s="9" t="str">
        <f t="shared" si="6"/>
        <v>MOV</v>
      </c>
      <c r="D87" s="9" t="str">
        <f>VLOOKUP(C87,asm!A:D,2,0)</f>
        <v>传送</v>
      </c>
      <c r="E87" s="9" t="str">
        <f>VLOOKUP(C87,asm!A:D,4,0)</f>
        <v>MOV r/m, r/m/i</v>
      </c>
      <c r="F87" s="9" t="str">
        <f t="shared" si="4"/>
        <v>MOV SI,0X727</v>
      </c>
      <c r="H87" s="9" t="b">
        <f t="shared" si="5"/>
        <v>1</v>
      </c>
      <c r="I87" t="s">
        <v>904</v>
      </c>
      <c r="M87" s="9" t="str">
        <f>VLOOKUP(C87,汇编指令!B:B,1,0)</f>
        <v>MOV</v>
      </c>
    </row>
    <row r="88" spans="1:13">
      <c r="A88" s="17" t="s">
        <v>1318</v>
      </c>
      <c r="B88" s="38" t="s">
        <v>905</v>
      </c>
      <c r="C88" s="38" t="str">
        <f t="shared" si="6"/>
        <v>JMP</v>
      </c>
      <c r="D88" s="38" t="str">
        <f>VLOOKUP(C88,asm!A:D,2,0)</f>
        <v>无条件跳转,短程转移（直接短转移）</v>
      </c>
      <c r="E88" s="38" t="str">
        <f>VLOOKUP(C88,asm!A:D,4,0)</f>
        <v>JMP 地址标号</v>
      </c>
      <c r="F88" s="38" t="str">
        <f t="shared" si="4"/>
        <v>JMP SHORT 0X4B</v>
      </c>
      <c r="G88" s="38"/>
      <c r="H88" s="38" t="b">
        <f t="shared" si="5"/>
        <v>0</v>
      </c>
      <c r="I88" s="38" t="s">
        <v>1412</v>
      </c>
      <c r="J88" s="9" t="s">
        <v>1272</v>
      </c>
      <c r="K88" s="9" t="s">
        <v>1413</v>
      </c>
      <c r="M88" s="9" t="str">
        <f>VLOOKUP(C88,汇编指令!B:B,1,0)</f>
        <v>JMP</v>
      </c>
    </row>
    <row r="89" spans="1:13">
      <c r="A89" s="17" t="s">
        <v>1319</v>
      </c>
      <c r="B89" t="s">
        <v>906</v>
      </c>
      <c r="C89" s="9" t="str">
        <f t="shared" si="6"/>
        <v>CBW</v>
      </c>
      <c r="D89" s="9" t="str">
        <f>VLOOKUP(C89,asm!A:D,2,0)</f>
        <v>转换字节</v>
      </c>
      <c r="E89" s="9" t="str">
        <f>VLOOKUP(C89,asm!A:D,4,0)</f>
        <v>CBW</v>
      </c>
      <c r="F89" s="9" t="str">
        <f t="shared" si="4"/>
        <v>CBW</v>
      </c>
      <c r="H89" s="9" t="b">
        <f t="shared" si="5"/>
        <v>1</v>
      </c>
      <c r="I89" t="s">
        <v>906</v>
      </c>
      <c r="M89" s="9" t="str">
        <f>VLOOKUP(C89,汇编指令!B:B,1,0)</f>
        <v>CBW</v>
      </c>
    </row>
    <row r="90" spans="1:13">
      <c r="A90" s="17" t="s">
        <v>1320</v>
      </c>
      <c r="B90" t="s">
        <v>907</v>
      </c>
      <c r="C90" s="9" t="str">
        <f t="shared" si="6"/>
        <v>XCHG</v>
      </c>
      <c r="D90" s="9" t="str">
        <f>VLOOKUP(C90,asm!A:D,2,0)</f>
        <v>交换</v>
      </c>
      <c r="E90" s="9" t="str">
        <f>VLOOKUP(C90,asm!A:D,4,0)</f>
        <v>XCHG r/m, r/m</v>
      </c>
      <c r="F90" s="9" t="str">
        <f t="shared" si="4"/>
        <v>XCHG AX,CX</v>
      </c>
      <c r="H90" s="9" t="b">
        <f t="shared" si="5"/>
        <v>1</v>
      </c>
      <c r="I90" t="s">
        <v>907</v>
      </c>
      <c r="M90" s="9" t="str">
        <f>VLOOKUP(C90,汇编指令!B:B,1,0)</f>
        <v>XCHG</v>
      </c>
    </row>
    <row r="91" spans="1:13">
      <c r="A91" s="17" t="s">
        <v>1321</v>
      </c>
      <c r="B91" t="s">
        <v>908</v>
      </c>
      <c r="C91" s="9" t="str">
        <f t="shared" si="6"/>
        <v>PUSH</v>
      </c>
      <c r="D91" s="9" t="str">
        <f>VLOOKUP(C91,asm!A:D,2,0)</f>
        <v>压栈</v>
      </c>
      <c r="E91" s="9" t="str">
        <f>VLOOKUP(C91,asm!A:D,4,0)</f>
        <v>PUSH r/m</v>
      </c>
      <c r="F91" s="9" t="str">
        <f t="shared" si="4"/>
        <v>PUSH DX</v>
      </c>
      <c r="H91" s="9" t="b">
        <f t="shared" si="5"/>
        <v>1</v>
      </c>
      <c r="I91" t="s">
        <v>908</v>
      </c>
      <c r="M91" s="9" t="str">
        <f>VLOOKUP(C91,汇编指令!B:B,1,0)</f>
        <v>PUSH</v>
      </c>
    </row>
    <row r="92" spans="1:13">
      <c r="A92" s="17" t="s">
        <v>1322</v>
      </c>
      <c r="B92" t="s">
        <v>909</v>
      </c>
      <c r="C92" s="9" t="str">
        <f t="shared" si="6"/>
        <v>CWD</v>
      </c>
      <c r="D92" s="9" t="str">
        <f>VLOOKUP(C92,asm!A:D,2,0)</f>
        <v>转换字</v>
      </c>
      <c r="E92" s="9" t="str">
        <f>VLOOKUP(C92,asm!A:D,4,0)</f>
        <v>CWD</v>
      </c>
      <c r="F92" s="9" t="str">
        <f t="shared" si="4"/>
        <v>CWD</v>
      </c>
      <c r="H92" s="9" t="b">
        <f t="shared" si="5"/>
        <v>1</v>
      </c>
      <c r="I92" t="s">
        <v>909</v>
      </c>
      <c r="M92" s="9" t="str">
        <f>VLOOKUP(C92,汇编指令!B:B,1,0)</f>
        <v>CWD</v>
      </c>
    </row>
    <row r="93" spans="1:13">
      <c r="A93" s="17" t="s">
        <v>1323</v>
      </c>
      <c r="B93" t="s">
        <v>910</v>
      </c>
      <c r="C93" s="9" t="str">
        <f t="shared" si="6"/>
        <v>ADD</v>
      </c>
      <c r="D93" s="9" t="str">
        <f>VLOOKUP(C93,asm!A:D,2,0)</f>
        <v>加</v>
      </c>
      <c r="E93" s="9" t="str">
        <f>VLOOKUP(C93,asm!A:D,4,0)</f>
        <v>ADD r/m, r/m/i</v>
      </c>
      <c r="F93" s="9" t="str">
        <f t="shared" si="4"/>
        <v>ADD AX,[BP+0X8]</v>
      </c>
      <c r="H93" s="9" t="b">
        <f t="shared" si="5"/>
        <v>1</v>
      </c>
      <c r="I93" t="s">
        <v>910</v>
      </c>
      <c r="M93" s="9" t="str">
        <f>VLOOKUP(C93,汇编指令!B:B,1,0)</f>
        <v>ADD</v>
      </c>
    </row>
    <row r="94" spans="1:13">
      <c r="A94" s="17" t="s">
        <v>1324</v>
      </c>
      <c r="B94" t="s">
        <v>911</v>
      </c>
      <c r="C94" s="9" t="str">
        <f t="shared" si="6"/>
        <v>ADC</v>
      </c>
      <c r="D94" s="9" t="str">
        <f>VLOOKUP(C94,asm!A:D,2,0)</f>
        <v>进位加</v>
      </c>
      <c r="E94" s="9" t="str">
        <f>VLOOKUP(C94,asm!A:D,4,0)</f>
        <v>ADC r/m, r/m/i</v>
      </c>
      <c r="F94" s="9" t="str">
        <f t="shared" si="4"/>
        <v>ADC DX,[BP+0XA]</v>
      </c>
      <c r="H94" s="9" t="b">
        <f t="shared" si="5"/>
        <v>1</v>
      </c>
      <c r="I94" t="s">
        <v>911</v>
      </c>
      <c r="M94" s="9" t="str">
        <f>VLOOKUP(C94,汇编指令!B:B,1,0)</f>
        <v>ADC</v>
      </c>
    </row>
    <row r="95" spans="1:13">
      <c r="A95" s="17" t="s">
        <v>1325</v>
      </c>
      <c r="B95" t="s">
        <v>912</v>
      </c>
      <c r="C95" s="9" t="str">
        <f t="shared" si="6"/>
        <v>CALL</v>
      </c>
      <c r="D95" s="9" t="str">
        <f>VLOOKUP(C95,asm!A:D,2,0)</f>
        <v>过程调用</v>
      </c>
      <c r="E95" s="9" t="str">
        <f>VLOOKUP(C95,asm!A:D,4,0)</f>
        <v>CALL 标号</v>
      </c>
      <c r="F95" s="9" t="str">
        <f t="shared" si="4"/>
        <v>CALL WORD 0XE0</v>
      </c>
      <c r="H95" s="9" t="b">
        <f t="shared" si="5"/>
        <v>1</v>
      </c>
      <c r="I95" t="s">
        <v>912</v>
      </c>
      <c r="M95" s="9" t="str">
        <f>VLOOKUP(C95,汇编指令!B:B,1,0)</f>
        <v>CALL</v>
      </c>
    </row>
    <row r="96" spans="1:13">
      <c r="A96" s="17" t="s">
        <v>1326</v>
      </c>
      <c r="B96" t="s">
        <v>913</v>
      </c>
      <c r="C96" s="9" t="str">
        <f t="shared" si="6"/>
        <v>POP</v>
      </c>
      <c r="D96" s="9" t="str">
        <f>VLOOKUP(C96,asm!A:D,2,0)</f>
        <v>出栈</v>
      </c>
      <c r="E96" s="9" t="str">
        <f>VLOOKUP(C96,asm!A:D,4,0)</f>
        <v>POP r/m</v>
      </c>
      <c r="F96" s="9" t="str">
        <f t="shared" si="4"/>
        <v>POP DX</v>
      </c>
      <c r="H96" s="9" t="b">
        <f t="shared" si="5"/>
        <v>1</v>
      </c>
      <c r="I96" t="s">
        <v>913</v>
      </c>
      <c r="M96" s="9" t="str">
        <f>VLOOKUP(C96,汇编指令!B:B,1,0)</f>
        <v>POP</v>
      </c>
    </row>
    <row r="97" spans="1:13">
      <c r="A97" s="17" t="s">
        <v>1327</v>
      </c>
      <c r="B97" s="38" t="s">
        <v>914</v>
      </c>
      <c r="C97" s="38" t="str">
        <f t="shared" si="6"/>
        <v>JMP</v>
      </c>
      <c r="D97" s="38" t="str">
        <f>VLOOKUP(C97,asm!A:D,2,0)</f>
        <v>无条件跳转,短程转移（直接短转移）</v>
      </c>
      <c r="E97" s="38" t="str">
        <f>VLOOKUP(C97,asm!A:D,4,0)</f>
        <v>JMP 地址标号</v>
      </c>
      <c r="F97" s="38" t="str">
        <f t="shared" si="4"/>
        <v>JMP SHORT 0XA6</v>
      </c>
      <c r="G97" s="38"/>
      <c r="H97" s="38" t="b">
        <f t="shared" si="5"/>
        <v>1</v>
      </c>
      <c r="I97" s="38" t="s">
        <v>914</v>
      </c>
      <c r="M97" s="9" t="str">
        <f>VLOOKUP(C97,汇编指令!B:B,1,0)</f>
        <v>JMP</v>
      </c>
    </row>
    <row r="98" spans="1:13">
      <c r="A98" s="17" t="s">
        <v>1328</v>
      </c>
      <c r="B98" t="s">
        <v>915</v>
      </c>
      <c r="C98" s="9" t="str">
        <f t="shared" si="6"/>
        <v>DEC</v>
      </c>
      <c r="D98" s="9" t="str">
        <f>VLOOKUP(C98,asm!A:D,2,0)</f>
        <v>减一</v>
      </c>
      <c r="E98" s="9" t="str">
        <f>VLOOKUP(C98,asm!A:D,4,0)</f>
        <v>DEC r/m</v>
      </c>
      <c r="F98" s="9" t="str">
        <f t="shared" si="4"/>
        <v>DEC DI</v>
      </c>
      <c r="H98" s="9" t="b">
        <f t="shared" si="5"/>
        <v>1</v>
      </c>
      <c r="I98" t="s">
        <v>915</v>
      </c>
      <c r="K98" s="9" t="s">
        <v>1278</v>
      </c>
      <c r="M98" s="9" t="str">
        <f>VLOOKUP(C98,汇编指令!B:B,1,0)</f>
        <v>DEC</v>
      </c>
    </row>
    <row r="99" spans="1:13">
      <c r="A99" s="17" t="s">
        <v>1329</v>
      </c>
      <c r="B99" s="38" t="s">
        <v>916</v>
      </c>
      <c r="C99" s="38" t="str">
        <f t="shared" si="6"/>
        <v>JZ</v>
      </c>
      <c r="D99" s="38" t="str">
        <f>VLOOKUP(C99,asm!A:D,2,0)</f>
        <v>为 0 则跳转</v>
      </c>
      <c r="E99" s="38" t="str">
        <f>VLOOKUP(C99,asm!A:D,4,0)</f>
        <v>JZ 标号</v>
      </c>
      <c r="F99" s="38" t="str">
        <f t="shared" si="4"/>
        <v>JZ 0XB8</v>
      </c>
      <c r="G99" s="38"/>
      <c r="H99" s="38" t="b">
        <f t="shared" si="5"/>
        <v>0</v>
      </c>
      <c r="I99" s="38" t="s">
        <v>969</v>
      </c>
      <c r="M99" s="9" t="str">
        <f>VLOOKUP(C99,汇编指令!B:B,1,0)</f>
        <v>JZ</v>
      </c>
    </row>
    <row r="100" spans="1:13">
      <c r="A100" s="17" t="s">
        <v>1330</v>
      </c>
      <c r="B100" t="s">
        <v>835</v>
      </c>
      <c r="C100" s="9" t="str">
        <f t="shared" si="6"/>
        <v>XOR</v>
      </c>
      <c r="D100" s="9" t="str">
        <f>VLOOKUP(C100,asm!A:D,2,0)</f>
        <v>异或</v>
      </c>
      <c r="E100" s="9" t="str">
        <f>VLOOKUP(C100,asm!A:D,4,0)</f>
        <v>XOR r/m, r/m/i</v>
      </c>
      <c r="F100" s="9" t="str">
        <f t="shared" si="4"/>
        <v>XOR AX,AX</v>
      </c>
      <c r="H100" s="9" t="b">
        <f t="shared" si="5"/>
        <v>1</v>
      </c>
      <c r="I100" t="s">
        <v>835</v>
      </c>
      <c r="M100" s="9" t="str">
        <f>VLOOKUP(C100,汇编指令!B:B,1,0)</f>
        <v>XOR</v>
      </c>
    </row>
    <row r="101" spans="1:13">
      <c r="A101" s="17" t="s">
        <v>1331</v>
      </c>
      <c r="B101" t="s">
        <v>883</v>
      </c>
      <c r="C101" s="9" t="str">
        <f t="shared" si="6"/>
        <v>INT</v>
      </c>
      <c r="D101" s="9" t="str">
        <f>VLOOKUP(C101,asm!A:D,2,0)</f>
        <v>引发中断过程</v>
      </c>
      <c r="E101" s="9" t="str">
        <f>VLOOKUP(C101,asm!A:D,4,0)</f>
        <v>INT 中断类型码</v>
      </c>
      <c r="F101" s="9" t="str">
        <f t="shared" si="4"/>
        <v>INT 0X13</v>
      </c>
      <c r="H101" s="9" t="b">
        <f t="shared" si="5"/>
        <v>1</v>
      </c>
      <c r="I101" t="s">
        <v>883</v>
      </c>
      <c r="M101" s="9" t="str">
        <f>VLOOKUP(C101,汇编指令!B:B,1,0)</f>
        <v>INT</v>
      </c>
    </row>
    <row r="102" spans="1:13">
      <c r="A102" s="17" t="s">
        <v>1332</v>
      </c>
      <c r="B102" s="38" t="s">
        <v>917</v>
      </c>
      <c r="C102" s="38" t="str">
        <f t="shared" si="6"/>
        <v>JMP</v>
      </c>
      <c r="D102" s="38" t="str">
        <f>VLOOKUP(C102,asm!A:D,2,0)</f>
        <v>无条件跳转,短程转移（直接短转移）</v>
      </c>
      <c r="E102" s="38" t="str">
        <f>VLOOKUP(C102,asm!A:D,4,0)</f>
        <v>JMP 地址标号</v>
      </c>
      <c r="F102" s="38" t="str">
        <f t="shared" si="4"/>
        <v>JMP SHORT 0X92</v>
      </c>
      <c r="G102" s="38"/>
      <c r="H102" s="38" t="b">
        <f t="shared" si="5"/>
        <v>1</v>
      </c>
      <c r="I102" s="38" t="s">
        <v>917</v>
      </c>
      <c r="M102" s="9" t="str">
        <f>VLOOKUP(C102,汇编指令!B:B,1,0)</f>
        <v>JMP</v>
      </c>
    </row>
    <row r="103" spans="1:13" s="9" customFormat="1">
      <c r="A103" s="17"/>
      <c r="B103" s="38"/>
      <c r="C103" s="38"/>
      <c r="D103" s="38"/>
      <c r="E103" s="38"/>
      <c r="F103" s="38"/>
      <c r="G103" s="38"/>
      <c r="H103" s="38"/>
      <c r="I103" s="38"/>
      <c r="M103" s="9" t="e">
        <f>VLOOKUP(C103,汇编指令!B:B,1,0)</f>
        <v>#N/A</v>
      </c>
    </row>
    <row r="104" spans="1:13">
      <c r="A104" s="17" t="s">
        <v>1333</v>
      </c>
      <c r="B104" t="s">
        <v>918</v>
      </c>
      <c r="C104" s="9" t="str">
        <f t="shared" si="6"/>
        <v>PUSH</v>
      </c>
      <c r="D104" s="9" t="str">
        <f>VLOOKUP(C104,asm!A:D,2,0)</f>
        <v>压栈</v>
      </c>
      <c r="E104" s="9" t="str">
        <f>VLOOKUP(C104,asm!A:D,4,0)</f>
        <v>PUSH r/m</v>
      </c>
      <c r="F104" s="9" t="str">
        <f t="shared" si="4"/>
        <v>PUSH SI</v>
      </c>
      <c r="H104" s="9" t="b">
        <f t="shared" si="5"/>
        <v>1</v>
      </c>
      <c r="I104" t="s">
        <v>918</v>
      </c>
      <c r="M104" s="9" t="str">
        <f>VLOOKUP(C104,汇编指令!B:B,1,0)</f>
        <v>PUSH</v>
      </c>
    </row>
    <row r="105" spans="1:13">
      <c r="A105" s="17" t="s">
        <v>1334</v>
      </c>
      <c r="B105" t="s">
        <v>919</v>
      </c>
      <c r="C105" s="9" t="str">
        <f t="shared" si="6"/>
        <v>XOR</v>
      </c>
      <c r="D105" s="9" t="str">
        <f>VLOOKUP(C105,asm!A:D,2,0)</f>
        <v>异或</v>
      </c>
      <c r="E105" s="9" t="str">
        <f>VLOOKUP(C105,asm!A:D,4,0)</f>
        <v>XOR r/m, r/m/i</v>
      </c>
      <c r="F105" s="9" t="str">
        <f t="shared" si="4"/>
        <v>XOR SI,SI</v>
      </c>
      <c r="H105" s="9" t="b">
        <f t="shared" si="5"/>
        <v>1</v>
      </c>
      <c r="I105" t="s">
        <v>919</v>
      </c>
      <c r="M105" s="9" t="str">
        <f>VLOOKUP(C105,汇编指令!B:B,1,0)</f>
        <v>XOR</v>
      </c>
    </row>
    <row r="106" spans="1:13">
      <c r="A106" s="17" t="s">
        <v>1335</v>
      </c>
      <c r="B106" t="s">
        <v>918</v>
      </c>
      <c r="C106" s="9" t="str">
        <f t="shared" si="6"/>
        <v>PUSH</v>
      </c>
      <c r="D106" s="9" t="str">
        <f>VLOOKUP(C106,asm!A:D,2,0)</f>
        <v>压栈</v>
      </c>
      <c r="E106" s="9" t="str">
        <f>VLOOKUP(C106,asm!A:D,4,0)</f>
        <v>PUSH r/m</v>
      </c>
      <c r="F106" s="9" t="str">
        <f t="shared" si="4"/>
        <v>PUSH SI</v>
      </c>
      <c r="H106" s="9" t="b">
        <f t="shared" si="5"/>
        <v>1</v>
      </c>
      <c r="I106" t="s">
        <v>918</v>
      </c>
      <c r="M106" s="9" t="str">
        <f>VLOOKUP(C106,汇编指令!B:B,1,0)</f>
        <v>PUSH</v>
      </c>
    </row>
    <row r="107" spans="1:13">
      <c r="A107" s="17" t="s">
        <v>1336</v>
      </c>
      <c r="B107" t="s">
        <v>918</v>
      </c>
      <c r="C107" s="9" t="str">
        <f t="shared" si="6"/>
        <v>PUSH</v>
      </c>
      <c r="D107" s="9" t="str">
        <f>VLOOKUP(C107,asm!A:D,2,0)</f>
        <v>压栈</v>
      </c>
      <c r="E107" s="9" t="str">
        <f>VLOOKUP(C107,asm!A:D,4,0)</f>
        <v>PUSH r/m</v>
      </c>
      <c r="F107" s="9" t="str">
        <f t="shared" si="4"/>
        <v>PUSH SI</v>
      </c>
      <c r="H107" s="9" t="b">
        <f t="shared" si="5"/>
        <v>1</v>
      </c>
      <c r="I107" t="s">
        <v>918</v>
      </c>
      <c r="M107" s="9" t="str">
        <f>VLOOKUP(C107,汇编指令!B:B,1,0)</f>
        <v>PUSH</v>
      </c>
    </row>
    <row r="108" spans="1:13">
      <c r="A108" s="17" t="s">
        <v>1337</v>
      </c>
      <c r="B108" t="s">
        <v>908</v>
      </c>
      <c r="C108" s="9" t="str">
        <f t="shared" si="6"/>
        <v>PUSH</v>
      </c>
      <c r="D108" s="9" t="str">
        <f>VLOOKUP(C108,asm!A:D,2,0)</f>
        <v>压栈</v>
      </c>
      <c r="E108" s="9" t="str">
        <f>VLOOKUP(C108,asm!A:D,4,0)</f>
        <v>PUSH r/m</v>
      </c>
      <c r="F108" s="9" t="str">
        <f t="shared" si="4"/>
        <v>PUSH DX</v>
      </c>
      <c r="H108" s="9" t="b">
        <f t="shared" si="5"/>
        <v>1</v>
      </c>
      <c r="I108" t="s">
        <v>908</v>
      </c>
      <c r="M108" s="9" t="str">
        <f>VLOOKUP(C108,汇编指令!B:B,1,0)</f>
        <v>PUSH</v>
      </c>
    </row>
    <row r="109" spans="1:13">
      <c r="A109" s="17" t="s">
        <v>1398</v>
      </c>
      <c r="B109" t="s">
        <v>839</v>
      </c>
      <c r="C109" s="9" t="str">
        <f t="shared" si="6"/>
        <v>PUSH</v>
      </c>
      <c r="D109" s="9" t="str">
        <f>VLOOKUP(C109,asm!A:D,2,0)</f>
        <v>压栈</v>
      </c>
      <c r="E109" s="9" t="str">
        <f>VLOOKUP(C109,asm!A:D,4,0)</f>
        <v>PUSH r/m</v>
      </c>
      <c r="F109" s="9" t="str">
        <f t="shared" si="4"/>
        <v>PUSH AX</v>
      </c>
      <c r="H109" s="9" t="b">
        <f t="shared" si="5"/>
        <v>1</v>
      </c>
      <c r="I109" t="s">
        <v>839</v>
      </c>
      <c r="M109" s="9" t="str">
        <f>VLOOKUP(C109,汇编指令!B:B,1,0)</f>
        <v>PUSH</v>
      </c>
    </row>
    <row r="110" spans="1:13">
      <c r="A110" s="17" t="s">
        <v>1399</v>
      </c>
      <c r="B110" t="s">
        <v>920</v>
      </c>
      <c r="C110" s="9" t="str">
        <f t="shared" si="6"/>
        <v>PUSH</v>
      </c>
      <c r="D110" s="9" t="str">
        <f>VLOOKUP(C110,asm!A:D,2,0)</f>
        <v>压栈</v>
      </c>
      <c r="E110" s="9" t="str">
        <f>VLOOKUP(C110,asm!A:D,4,0)</f>
        <v>PUSH r/m</v>
      </c>
      <c r="F110" s="9" t="str">
        <f t="shared" si="4"/>
        <v>PUSH ES</v>
      </c>
      <c r="H110" s="9" t="b">
        <f t="shared" si="5"/>
        <v>1</v>
      </c>
      <c r="I110" t="s">
        <v>920</v>
      </c>
      <c r="M110" s="9" t="str">
        <f>VLOOKUP(C110,汇编指令!B:B,1,0)</f>
        <v>PUSH</v>
      </c>
    </row>
    <row r="111" spans="1:13">
      <c r="A111" s="17" t="s">
        <v>1400</v>
      </c>
      <c r="B111" t="s">
        <v>921</v>
      </c>
      <c r="C111" s="9" t="str">
        <f t="shared" si="6"/>
        <v>PUSH</v>
      </c>
      <c r="D111" s="9" t="str">
        <f>VLOOKUP(C111,asm!A:D,2,0)</f>
        <v>压栈</v>
      </c>
      <c r="E111" s="9" t="str">
        <f>VLOOKUP(C111,asm!A:D,4,0)</f>
        <v>PUSH r/m</v>
      </c>
      <c r="F111" s="9" t="str">
        <f t="shared" si="4"/>
        <v>PUSH BX</v>
      </c>
      <c r="H111" s="9" t="b">
        <f t="shared" si="5"/>
        <v>1</v>
      </c>
      <c r="I111" t="s">
        <v>921</v>
      </c>
      <c r="M111" s="9" t="str">
        <f>VLOOKUP(C111,汇编指令!B:B,1,0)</f>
        <v>PUSH</v>
      </c>
    </row>
    <row r="112" spans="1:13">
      <c r="A112" s="17" t="s">
        <v>1401</v>
      </c>
      <c r="B112" t="s">
        <v>922</v>
      </c>
      <c r="C112" s="9" t="str">
        <f t="shared" si="6"/>
        <v>PUSH</v>
      </c>
      <c r="D112" s="9" t="str">
        <f>VLOOKUP(C112,asm!A:D,2,0)</f>
        <v>压栈</v>
      </c>
      <c r="E112" s="9" t="str">
        <f>VLOOKUP(C112,asm!A:D,4,0)</f>
        <v>PUSH r/m</v>
      </c>
      <c r="F112" s="9" t="str">
        <f t="shared" si="4"/>
        <v>PUSH CX</v>
      </c>
      <c r="H112" s="9" t="b">
        <f t="shared" si="5"/>
        <v>1</v>
      </c>
      <c r="I112" t="s">
        <v>922</v>
      </c>
      <c r="M112" s="9" t="str">
        <f>VLOOKUP(C112,汇编指令!B:B,1,0)</f>
        <v>PUSH</v>
      </c>
    </row>
    <row r="113" spans="1:13">
      <c r="A113" s="17" t="s">
        <v>1402</v>
      </c>
      <c r="B113" t="s">
        <v>923</v>
      </c>
      <c r="C113" s="9" t="str">
        <f t="shared" si="6"/>
        <v>MOV</v>
      </c>
      <c r="D113" s="9" t="str">
        <f>VLOOKUP(C113,asm!A:D,2,0)</f>
        <v>传送</v>
      </c>
      <c r="E113" s="9" t="str">
        <f>VLOOKUP(C113,asm!A:D,4,0)</f>
        <v>MOV r/m, r/m/i</v>
      </c>
      <c r="F113" s="9" t="str">
        <f t="shared" si="4"/>
        <v>MOV SI,0X10</v>
      </c>
      <c r="H113" s="9" t="b">
        <f t="shared" si="5"/>
        <v>1</v>
      </c>
      <c r="I113" t="s">
        <v>923</v>
      </c>
      <c r="M113" s="9" t="str">
        <f>VLOOKUP(C113,汇编指令!B:B,1,0)</f>
        <v>MOV</v>
      </c>
    </row>
    <row r="114" spans="1:13">
      <c r="A114" s="17" t="s">
        <v>1403</v>
      </c>
      <c r="B114" t="s">
        <v>918</v>
      </c>
      <c r="C114" s="9" t="str">
        <f t="shared" si="6"/>
        <v>PUSH</v>
      </c>
      <c r="D114" s="9" t="str">
        <f>VLOOKUP(C114,asm!A:D,2,0)</f>
        <v>压栈</v>
      </c>
      <c r="E114" s="9" t="str">
        <f>VLOOKUP(C114,asm!A:D,4,0)</f>
        <v>PUSH r/m</v>
      </c>
      <c r="F114" s="9" t="str">
        <f t="shared" si="4"/>
        <v>PUSH SI</v>
      </c>
      <c r="H114" s="9" t="b">
        <f t="shared" si="5"/>
        <v>1</v>
      </c>
      <c r="I114" t="s">
        <v>918</v>
      </c>
      <c r="M114" s="9" t="str">
        <f>VLOOKUP(C114,汇编指令!B:B,1,0)</f>
        <v>PUSH</v>
      </c>
    </row>
    <row r="115" spans="1:13">
      <c r="A115" s="17" t="s">
        <v>1404</v>
      </c>
      <c r="B115" t="s">
        <v>924</v>
      </c>
      <c r="C115" s="9" t="str">
        <f t="shared" si="6"/>
        <v>MOV</v>
      </c>
      <c r="D115" s="9" t="str">
        <f>VLOOKUP(C115,asm!A:D,2,0)</f>
        <v>传送</v>
      </c>
      <c r="E115" s="9" t="str">
        <f>VLOOKUP(C115,asm!A:D,4,0)</f>
        <v>MOV r/m, r/m/i</v>
      </c>
      <c r="F115" s="9" t="str">
        <f t="shared" si="4"/>
        <v>MOV SI,SP</v>
      </c>
      <c r="H115" s="9" t="b">
        <f t="shared" si="5"/>
        <v>1</v>
      </c>
      <c r="I115" t="s">
        <v>924</v>
      </c>
      <c r="M115" s="9" t="str">
        <f>VLOOKUP(C115,汇编指令!B:B,1,0)</f>
        <v>MOV</v>
      </c>
    </row>
    <row r="116" spans="1:13">
      <c r="A116" s="17" t="s">
        <v>1338</v>
      </c>
      <c r="B116" t="s">
        <v>839</v>
      </c>
      <c r="C116" s="9" t="str">
        <f t="shared" si="6"/>
        <v>PUSH</v>
      </c>
      <c r="D116" s="9" t="str">
        <f>VLOOKUP(C116,asm!A:D,2,0)</f>
        <v>压栈</v>
      </c>
      <c r="E116" s="9" t="str">
        <f>VLOOKUP(C116,asm!A:D,4,0)</f>
        <v>PUSH r/m</v>
      </c>
      <c r="F116" s="9" t="str">
        <f t="shared" si="4"/>
        <v>PUSH AX</v>
      </c>
      <c r="H116" s="9" t="b">
        <f t="shared" si="5"/>
        <v>1</v>
      </c>
      <c r="I116" t="s">
        <v>839</v>
      </c>
      <c r="M116" s="9" t="str">
        <f>VLOOKUP(C116,汇编指令!B:B,1,0)</f>
        <v>PUSH</v>
      </c>
    </row>
    <row r="117" spans="1:13">
      <c r="A117" s="17" t="s">
        <v>1339</v>
      </c>
      <c r="B117" t="s">
        <v>908</v>
      </c>
      <c r="C117" s="9" t="str">
        <f t="shared" si="6"/>
        <v>PUSH</v>
      </c>
      <c r="D117" s="9" t="str">
        <f>VLOOKUP(C117,asm!A:D,2,0)</f>
        <v>压栈</v>
      </c>
      <c r="E117" s="9" t="str">
        <f>VLOOKUP(C117,asm!A:D,4,0)</f>
        <v>PUSH r/m</v>
      </c>
      <c r="F117" s="9" t="str">
        <f t="shared" si="4"/>
        <v>PUSH DX</v>
      </c>
      <c r="H117" s="9" t="b">
        <f t="shared" si="5"/>
        <v>1</v>
      </c>
      <c r="I117" t="s">
        <v>908</v>
      </c>
      <c r="M117" s="9" t="str">
        <f>VLOOKUP(C117,汇编指令!B:B,1,0)</f>
        <v>PUSH</v>
      </c>
    </row>
    <row r="118" spans="1:13">
      <c r="A118" s="17" t="s">
        <v>1340</v>
      </c>
      <c r="B118" t="s">
        <v>925</v>
      </c>
      <c r="C118" s="9" t="str">
        <f t="shared" si="6"/>
        <v>MOV</v>
      </c>
      <c r="D118" s="9" t="str">
        <f>VLOOKUP(C118,asm!A:D,2,0)</f>
        <v>传送</v>
      </c>
      <c r="E118" s="9" t="str">
        <f>VLOOKUP(C118,asm!A:D,4,0)</f>
        <v>MOV r/m, r/m/i</v>
      </c>
      <c r="F118" s="9" t="str">
        <f t="shared" si="4"/>
        <v>MOV AX,0X4200</v>
      </c>
      <c r="H118" s="9" t="b">
        <f t="shared" si="5"/>
        <v>1</v>
      </c>
      <c r="I118" t="s">
        <v>925</v>
      </c>
      <c r="M118" s="9" t="str">
        <f>VLOOKUP(C118,汇编指令!B:B,1,0)</f>
        <v>MOV</v>
      </c>
    </row>
    <row r="119" spans="1:13">
      <c r="A119" s="17" t="s">
        <v>1341</v>
      </c>
      <c r="B119" t="s">
        <v>947</v>
      </c>
      <c r="C119" s="9" t="str">
        <f t="shared" si="6"/>
        <v>MOV</v>
      </c>
      <c r="D119" s="9" t="str">
        <f>VLOOKUP(C119,asm!A:D,2,0)</f>
        <v>传送</v>
      </c>
      <c r="E119" s="9" t="str">
        <f>VLOOKUP(C119,asm!A:D,4,0)</f>
        <v>MOV r/m, r/m/i</v>
      </c>
      <c r="F119" s="9" t="str">
        <f t="shared" si="4"/>
        <v>MOV DL,[BP+0X24]</v>
      </c>
      <c r="H119" s="9" t="b">
        <f t="shared" si="5"/>
        <v>1</v>
      </c>
      <c r="I119" t="s">
        <v>947</v>
      </c>
      <c r="M119" s="9" t="str">
        <f>VLOOKUP(C119,汇编指令!B:B,1,0)</f>
        <v>MOV</v>
      </c>
    </row>
    <row r="120" spans="1:13">
      <c r="A120" s="17" t="s">
        <v>1342</v>
      </c>
      <c r="B120" t="s">
        <v>883</v>
      </c>
      <c r="C120" s="9" t="str">
        <f t="shared" si="6"/>
        <v>INT</v>
      </c>
      <c r="D120" s="9" t="str">
        <f>VLOOKUP(C120,asm!A:D,2,0)</f>
        <v>引发中断过程</v>
      </c>
      <c r="E120" s="9" t="str">
        <f>VLOOKUP(C120,asm!A:D,4,0)</f>
        <v>INT 中断类型码</v>
      </c>
      <c r="F120" s="9" t="str">
        <f t="shared" si="4"/>
        <v>INT 0X13</v>
      </c>
      <c r="H120" s="9" t="b">
        <f t="shared" si="5"/>
        <v>1</v>
      </c>
      <c r="I120" t="s">
        <v>883</v>
      </c>
      <c r="M120" s="9" t="str">
        <f>VLOOKUP(C120,汇编指令!B:B,1,0)</f>
        <v>INT</v>
      </c>
    </row>
    <row r="121" spans="1:13">
      <c r="A121" s="17" t="s">
        <v>1343</v>
      </c>
      <c r="B121" t="s">
        <v>913</v>
      </c>
      <c r="C121" s="9" t="str">
        <f t="shared" si="6"/>
        <v>POP</v>
      </c>
      <c r="D121" s="9" t="str">
        <f>VLOOKUP(C121,asm!A:D,2,0)</f>
        <v>出栈</v>
      </c>
      <c r="E121" s="9" t="str">
        <f>VLOOKUP(C121,asm!A:D,4,0)</f>
        <v>POP r/m</v>
      </c>
      <c r="F121" s="9" t="str">
        <f t="shared" si="4"/>
        <v>POP DX</v>
      </c>
      <c r="H121" s="9" t="b">
        <f t="shared" si="5"/>
        <v>1</v>
      </c>
      <c r="I121" t="s">
        <v>913</v>
      </c>
      <c r="M121" s="9" t="str">
        <f>VLOOKUP(C121,汇编指令!B:B,1,0)</f>
        <v>POP</v>
      </c>
    </row>
    <row r="122" spans="1:13">
      <c r="A122" s="17" t="s">
        <v>1344</v>
      </c>
      <c r="B122" t="s">
        <v>884</v>
      </c>
      <c r="C122" s="9" t="str">
        <f t="shared" si="6"/>
        <v>POP</v>
      </c>
      <c r="D122" s="9" t="str">
        <f>VLOOKUP(C122,asm!A:D,2,0)</f>
        <v>出栈</v>
      </c>
      <c r="E122" s="9" t="str">
        <f>VLOOKUP(C122,asm!A:D,4,0)</f>
        <v>POP r/m</v>
      </c>
      <c r="F122" s="9" t="str">
        <f t="shared" si="4"/>
        <v>POP AX</v>
      </c>
      <c r="H122" s="9" t="b">
        <f t="shared" si="5"/>
        <v>1</v>
      </c>
      <c r="I122" t="s">
        <v>884</v>
      </c>
      <c r="M122" s="9" t="str">
        <f>VLOOKUP(C122,汇编指令!B:B,1,0)</f>
        <v>POP</v>
      </c>
    </row>
    <row r="123" spans="1:13">
      <c r="A123" s="17" t="s">
        <v>1345</v>
      </c>
      <c r="B123" t="s">
        <v>948</v>
      </c>
      <c r="C123" s="9" t="str">
        <f t="shared" si="6"/>
        <v>LEA</v>
      </c>
      <c r="D123" s="9" t="str">
        <f>VLOOKUP(C123,asm!A:D,2,0)</f>
        <v>加载有效地址</v>
      </c>
      <c r="E123" s="9" t="str">
        <f>VLOOKUP(C123,asm!A:D,4,0)</f>
        <v>LEA r, m</v>
      </c>
      <c r="F123" s="9" t="str">
        <f t="shared" si="4"/>
        <v>LEA SP,[SI+0X10]</v>
      </c>
      <c r="H123" s="9" t="b">
        <f t="shared" si="5"/>
        <v>1</v>
      </c>
      <c r="I123" t="s">
        <v>948</v>
      </c>
      <c r="M123" s="9" t="str">
        <f>VLOOKUP(C123,汇编指令!B:B,1,0)</f>
        <v>LEA</v>
      </c>
    </row>
    <row r="124" spans="1:13">
      <c r="A124" s="17" t="s">
        <v>1346</v>
      </c>
      <c r="B124" s="38" t="s">
        <v>926</v>
      </c>
      <c r="C124" s="38" t="str">
        <f t="shared" si="6"/>
        <v>JC</v>
      </c>
      <c r="D124" s="38" t="str">
        <f>VLOOKUP(C124,asm!A:D,2,0)</f>
        <v>JC在汇编语言是一个条件转移指令的操作码后面应该再加上一个字节的偏移量即要转移到地址（为操作数）</v>
      </c>
      <c r="E124" s="38" t="str">
        <f>VLOOKUP(C124,asm!A:D,4,0)</f>
        <v>JC 要转移到地址</v>
      </c>
      <c r="F124" s="38" t="str">
        <f t="shared" si="4"/>
        <v>JC 0X105</v>
      </c>
      <c r="G124" s="38"/>
      <c r="H124" s="38" t="b">
        <f t="shared" si="5"/>
        <v>0</v>
      </c>
      <c r="I124" s="38" t="s">
        <v>970</v>
      </c>
      <c r="M124" s="9" t="str">
        <f>VLOOKUP(C124,汇编指令!B:B,1,0)</f>
        <v>JC</v>
      </c>
    </row>
    <row r="125" spans="1:13">
      <c r="A125" s="17" t="s">
        <v>1347</v>
      </c>
      <c r="B125" t="s">
        <v>880</v>
      </c>
      <c r="C125" s="9" t="str">
        <f t="shared" si="6"/>
        <v>INC</v>
      </c>
      <c r="D125" s="9" t="str">
        <f>VLOOKUP(C125,asm!A:D,2,0)</f>
        <v>加一</v>
      </c>
      <c r="E125" s="9" t="str">
        <f>VLOOKUP(C125,asm!A:D,4,0)</f>
        <v>INC r/m</v>
      </c>
      <c r="F125" s="9" t="str">
        <f t="shared" si="4"/>
        <v>INC AX</v>
      </c>
      <c r="H125" s="9" t="b">
        <f t="shared" si="5"/>
        <v>1</v>
      </c>
      <c r="I125" t="s">
        <v>880</v>
      </c>
      <c r="M125" s="9" t="str">
        <f>VLOOKUP(C125,汇编指令!B:B,1,0)</f>
        <v>INC</v>
      </c>
    </row>
    <row r="126" spans="1:13">
      <c r="A126" s="17" t="s">
        <v>1348</v>
      </c>
      <c r="B126" s="38" t="s">
        <v>927</v>
      </c>
      <c r="C126" s="38" t="str">
        <f t="shared" si="6"/>
        <v>JNZ</v>
      </c>
      <c r="D126" s="38" t="str">
        <f>VLOOKUP(C126,asm!A:D,2,0)</f>
        <v>不为 0 则跳转</v>
      </c>
      <c r="E126" s="38" t="str">
        <f>VLOOKUP(C126,asm!A:D,4,0)</f>
        <v>JNZ 标号</v>
      </c>
      <c r="F126" s="38" t="str">
        <f t="shared" si="4"/>
        <v>JNZ 0XFF</v>
      </c>
      <c r="G126" s="38"/>
      <c r="H126" s="38" t="b">
        <f t="shared" si="5"/>
        <v>0</v>
      </c>
      <c r="I126" s="38" t="s">
        <v>971</v>
      </c>
      <c r="M126" s="9" t="str">
        <f>VLOOKUP(C126,汇编指令!B:B,1,0)</f>
        <v>JNZ</v>
      </c>
    </row>
    <row r="127" spans="1:13">
      <c r="A127" s="17" t="s">
        <v>1349</v>
      </c>
      <c r="B127" t="s">
        <v>928</v>
      </c>
      <c r="C127" s="9" t="str">
        <f t="shared" si="6"/>
        <v>INC</v>
      </c>
      <c r="D127" s="9" t="str">
        <f>VLOOKUP(C127,asm!A:D,2,0)</f>
        <v>加一</v>
      </c>
      <c r="E127" s="9" t="str">
        <f>VLOOKUP(C127,asm!A:D,4,0)</f>
        <v>INC r/m</v>
      </c>
      <c r="F127" s="9" t="str">
        <f t="shared" si="4"/>
        <v>INC DX</v>
      </c>
      <c r="H127" s="9" t="b">
        <f t="shared" si="5"/>
        <v>1</v>
      </c>
      <c r="I127" t="s">
        <v>928</v>
      </c>
      <c r="M127" s="9" t="str">
        <f>VLOOKUP(C127,汇编指令!B:B,1,0)</f>
        <v>INC</v>
      </c>
    </row>
    <row r="128" spans="1:13">
      <c r="A128" s="17" t="s">
        <v>1350</v>
      </c>
      <c r="B128" t="s">
        <v>929</v>
      </c>
      <c r="C128" s="9" t="str">
        <f t="shared" si="6"/>
        <v>ADD</v>
      </c>
      <c r="D128" s="9" t="str">
        <f>VLOOKUP(C128,asm!A:D,2,0)</f>
        <v>加</v>
      </c>
      <c r="E128" s="9" t="str">
        <f>VLOOKUP(C128,asm!A:D,4,0)</f>
        <v>ADD r/m, r/m/i</v>
      </c>
      <c r="F128" s="9" t="str">
        <f t="shared" si="4"/>
        <v>ADD BH,0X2</v>
      </c>
      <c r="H128" s="9" t="b">
        <f t="shared" si="5"/>
        <v>1</v>
      </c>
      <c r="I128" t="s">
        <v>929</v>
      </c>
      <c r="M128" s="9" t="str">
        <f>VLOOKUP(C128,汇编指令!B:B,1,0)</f>
        <v>ADD</v>
      </c>
    </row>
    <row r="129" spans="1:13">
      <c r="A129" s="17" t="s">
        <v>1405</v>
      </c>
      <c r="B129" t="s">
        <v>930</v>
      </c>
      <c r="C129" s="9" t="str">
        <f t="shared" si="6"/>
        <v>LOOP</v>
      </c>
      <c r="D129" s="9" t="str">
        <f>VLOOKUP(C129,asm!A:D,2,0)</f>
        <v>计数循环</v>
      </c>
      <c r="E129" s="9" t="str">
        <f>VLOOKUP(C129,asm!A:D,4,0)</f>
        <v>LOOP 标号</v>
      </c>
      <c r="F129" s="9" t="str">
        <f t="shared" si="4"/>
        <v>LOOP 0XFB</v>
      </c>
      <c r="H129" s="9" t="b">
        <f t="shared" si="5"/>
        <v>1</v>
      </c>
      <c r="I129" t="s">
        <v>930</v>
      </c>
      <c r="M129" s="9" t="str">
        <f>VLOOKUP(C129,汇编指令!B:B,1,0)</f>
        <v>LOOP</v>
      </c>
    </row>
    <row r="130" spans="1:13">
      <c r="A130" s="17" t="s">
        <v>1406</v>
      </c>
      <c r="B130" t="s">
        <v>931</v>
      </c>
      <c r="C130" s="9" t="str">
        <f t="shared" si="6"/>
        <v>CLC</v>
      </c>
      <c r="D130" s="9" t="str">
        <f>VLOOKUP(C130,asm!A:D,2,0)</f>
        <v>进位清零</v>
      </c>
      <c r="E130" s="9" t="str">
        <f>VLOOKUP(C130,asm!A:D,4,0)</f>
        <v>CLC</v>
      </c>
      <c r="F130" s="9" t="str">
        <f t="shared" si="4"/>
        <v>CLC</v>
      </c>
      <c r="H130" s="9" t="b">
        <f t="shared" si="5"/>
        <v>1</v>
      </c>
      <c r="I130" t="s">
        <v>931</v>
      </c>
      <c r="M130" s="9" t="str">
        <f>VLOOKUP(C130,汇编指令!B:B,1,0)</f>
        <v>CLC</v>
      </c>
    </row>
    <row r="131" spans="1:13">
      <c r="A131" s="17" t="s">
        <v>1407</v>
      </c>
      <c r="B131" t="s">
        <v>932</v>
      </c>
      <c r="C131" s="9" t="str">
        <f t="shared" si="6"/>
        <v>POP</v>
      </c>
      <c r="D131" s="9" t="str">
        <f>VLOOKUP(C131,asm!A:D,2,0)</f>
        <v>出栈</v>
      </c>
      <c r="E131" s="9" t="str">
        <f>VLOOKUP(C131,asm!A:D,4,0)</f>
        <v>POP r/m</v>
      </c>
      <c r="F131" s="9" t="str">
        <f t="shared" si="4"/>
        <v>POP SI</v>
      </c>
      <c r="H131" s="9" t="b">
        <f t="shared" si="5"/>
        <v>1</v>
      </c>
      <c r="I131" t="s">
        <v>932</v>
      </c>
      <c r="M131" s="9" t="str">
        <f>VLOOKUP(C131,汇编指令!B:B,1,0)</f>
        <v>POP</v>
      </c>
    </row>
    <row r="132" spans="1:13">
      <c r="A132" s="17" t="s">
        <v>1408</v>
      </c>
      <c r="B132" t="s">
        <v>933</v>
      </c>
      <c r="C132" s="9" t="str">
        <f t="shared" si="6"/>
        <v>RET</v>
      </c>
      <c r="D132" s="9" t="str">
        <f>VLOOKUP(C132,asm!A:D,2,0)</f>
        <v>过程返回</v>
      </c>
      <c r="E132" s="9" t="str">
        <f>VLOOKUP(C132,asm!A:D,4,0)</f>
        <v>RET</v>
      </c>
      <c r="F132" s="9" t="str">
        <f t="shared" ref="F132:F133" si="7">UPPER(B132)</f>
        <v>RET</v>
      </c>
      <c r="H132" s="9" t="b">
        <f t="shared" ref="H132:H133" si="8">EXACT(F132,UPPER(I132))</f>
        <v>1</v>
      </c>
      <c r="I132" t="s">
        <v>933</v>
      </c>
      <c r="M132" s="9" t="str">
        <f>VLOOKUP(C132,汇编指令!B:B,1,0)</f>
        <v>RET</v>
      </c>
    </row>
    <row r="133" spans="1:13">
      <c r="A133" s="17" t="s">
        <v>1409</v>
      </c>
      <c r="B133" s="38" t="s">
        <v>934</v>
      </c>
      <c r="C133" s="38" t="str">
        <f t="shared" si="6"/>
        <v>JMP</v>
      </c>
      <c r="D133" s="38" t="str">
        <f>VLOOKUP(C133,asm!A:D,2,0)</f>
        <v>无条件跳转,短程转移（直接短转移）</v>
      </c>
      <c r="E133" s="38" t="str">
        <f>VLOOKUP(C133,asm!A:D,4,0)</f>
        <v>JMP 地址标号</v>
      </c>
      <c r="F133" s="38" t="str">
        <f t="shared" si="7"/>
        <v>JMP SHORT 0X17D</v>
      </c>
      <c r="G133" s="38"/>
      <c r="H133" s="38" t="b">
        <f t="shared" si="8"/>
        <v>1</v>
      </c>
      <c r="I133" s="38" t="s">
        <v>934</v>
      </c>
      <c r="M133" s="9" t="str">
        <f>VLOOKUP(C133,汇编指令!B:B,1,0)</f>
        <v>JMP</v>
      </c>
    </row>
    <row r="137" spans="1:13">
      <c r="I137" t="s">
        <v>1225</v>
      </c>
      <c r="J137">
        <f>LEN(I137)</f>
        <v>23</v>
      </c>
    </row>
    <row r="138" spans="1:13">
      <c r="I138" t="s">
        <v>1226</v>
      </c>
      <c r="J138" s="9">
        <f t="shared" ref="J138:J139" si="9">LEN(I138)</f>
        <v>30</v>
      </c>
    </row>
    <row r="139" spans="1:13">
      <c r="I139" t="s">
        <v>1227</v>
      </c>
      <c r="J139" s="9">
        <f t="shared" si="9"/>
        <v>24</v>
      </c>
    </row>
  </sheetData>
  <autoFilter ref="A1:M133"/>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32"/>
  <sheetViews>
    <sheetView workbookViewId="0">
      <selection activeCell="A11" sqref="A11"/>
    </sheetView>
  </sheetViews>
  <sheetFormatPr defaultRowHeight="13.5"/>
  <cols>
    <col min="1" max="1" width="7.75" bestFit="1" customWidth="1"/>
    <col min="2" max="2" width="17.25" bestFit="1" customWidth="1"/>
    <col min="3" max="3" width="14.75" bestFit="1" customWidth="1"/>
  </cols>
  <sheetData>
    <row r="1" spans="1:3">
      <c r="A1" s="12" t="s">
        <v>27</v>
      </c>
      <c r="B1" s="12" t="str">
        <f>VLOOKUP(A1,asm!A:B,2,0)</f>
        <v>进位加</v>
      </c>
      <c r="C1" s="12" t="str">
        <f>VLOOKUP(A1,asm!A:D,4,0)</f>
        <v>ADC r/m, r/m/i</v>
      </c>
    </row>
    <row r="2" spans="1:3">
      <c r="A2" s="12" t="s">
        <v>12</v>
      </c>
      <c r="B2" s="12" t="str">
        <f>VLOOKUP(A2,asm!A:B,2,0)</f>
        <v>加</v>
      </c>
      <c r="C2" s="12" t="str">
        <f>VLOOKUP(A2,asm!A:D,4,0)</f>
        <v>ADD r/m, r/m/i</v>
      </c>
    </row>
    <row r="3" spans="1:3">
      <c r="A3" s="12" t="s">
        <v>28</v>
      </c>
      <c r="B3" s="12" t="str">
        <f>VLOOKUP(A3,asm!A:B,2,0)</f>
        <v>过程调用</v>
      </c>
      <c r="C3" s="12" t="str">
        <f>VLOOKUP(A3,asm!A:D,4,0)</f>
        <v>CALL 标号</v>
      </c>
    </row>
    <row r="4" spans="1:3">
      <c r="A4" s="12" t="s">
        <v>25</v>
      </c>
      <c r="B4" s="12" t="str">
        <f>VLOOKUP(A4,asm!A:B,2,0)</f>
        <v>转换字节</v>
      </c>
      <c r="C4" s="12" t="str">
        <f>VLOOKUP(A4,asm!A:D,4,0)</f>
        <v>CBW</v>
      </c>
    </row>
    <row r="5" spans="1:3">
      <c r="A5" s="12" t="s">
        <v>30</v>
      </c>
      <c r="B5" s="12" t="str">
        <f>VLOOKUP(A5,asm!A:B,2,0)</f>
        <v>进位清零</v>
      </c>
      <c r="C5" s="12" t="str">
        <f>VLOOKUP(A5,asm!A:D,4,0)</f>
        <v>CLC</v>
      </c>
    </row>
    <row r="6" spans="1:3">
      <c r="A6" s="12" t="s">
        <v>5</v>
      </c>
      <c r="B6" s="12" t="str">
        <f>VLOOKUP(A6,asm!A:B,2,0)</f>
        <v>方向清零</v>
      </c>
      <c r="C6" s="12">
        <f>VLOOKUP(A6,asm!A:D,4,0)</f>
        <v>0</v>
      </c>
    </row>
    <row r="7" spans="1:3">
      <c r="A7" s="12" t="s">
        <v>9</v>
      </c>
      <c r="B7" s="12" t="str">
        <f>VLOOKUP(A7,asm!A:B,2,0)</f>
        <v>比较</v>
      </c>
      <c r="C7" s="12" t="str">
        <f>VLOOKUP(A7,asm!A:D,4,0)</f>
        <v>CMP r/m, r/m/i</v>
      </c>
    </row>
    <row r="8" spans="1:3">
      <c r="A8" s="12" t="s">
        <v>26</v>
      </c>
      <c r="B8" s="12" t="str">
        <f>VLOOKUP(A8,asm!A:B,2,0)</f>
        <v>转换字</v>
      </c>
      <c r="C8" s="12" t="str">
        <f>VLOOKUP(A8,asm!A:D,4,0)</f>
        <v>CWD</v>
      </c>
    </row>
    <row r="9" spans="1:3">
      <c r="A9" s="12" t="s">
        <v>15</v>
      </c>
      <c r="B9" s="12" t="str">
        <f>VLOOKUP(A9,asm!A:B,2,0)</f>
        <v>减一</v>
      </c>
      <c r="C9" s="12" t="str">
        <f>VLOOKUP(A9,asm!A:D,4,0)</f>
        <v>DEC r/m</v>
      </c>
    </row>
    <row r="10" spans="1:3">
      <c r="A10" s="12" t="s">
        <v>20</v>
      </c>
      <c r="B10" s="12" t="str">
        <f>VLOOKUP(A10,asm!A:B,2,0)</f>
        <v>加一</v>
      </c>
      <c r="C10" s="12" t="str">
        <f>VLOOKUP(A10,asm!A:D,4,0)</f>
        <v>INC r/m</v>
      </c>
    </row>
    <row r="11" spans="1:3">
      <c r="A11" s="12" t="s">
        <v>14</v>
      </c>
      <c r="B11" s="12" t="str">
        <f>VLOOKUP(A11,asm!A:B,2,0)</f>
        <v>引发中断过程</v>
      </c>
      <c r="C11" s="12" t="str">
        <f>VLOOKUP(A11,asm!A:D,4,0)</f>
        <v>INT 中断类型码</v>
      </c>
    </row>
    <row r="12" spans="1:3">
      <c r="A12" s="12" t="s">
        <v>21</v>
      </c>
      <c r="B12" s="12" t="str">
        <f>VLOOKUP(A12,asm!A:B,2,0)</f>
        <v>JC在汇编语言是一个条件转移指令的操作码后面应该再加上一个字节的偏移量即要转移到地址（为操作数）</v>
      </c>
      <c r="C12" s="12" t="str">
        <f>VLOOKUP(A12,asm!A:D,4,0)</f>
        <v>JC 要转移到地址</v>
      </c>
    </row>
    <row r="13" spans="1:3">
      <c r="A13" s="12" t="s">
        <v>23</v>
      </c>
      <c r="B13" s="12" t="str">
        <f>VLOOKUP(A13,asm!A:B,2,0)</f>
        <v>大于跳转</v>
      </c>
      <c r="C13" s="12" t="str">
        <f>VLOOKUP(A13,asm!A:D,4,0)</f>
        <v>JG 标号</v>
      </c>
    </row>
    <row r="14" spans="1:3">
      <c r="A14" s="12" t="s">
        <v>10</v>
      </c>
      <c r="B14" s="12" t="str">
        <f>VLOOKUP(A14,asm!A:B,2,0)</f>
        <v>小于跳转</v>
      </c>
      <c r="C14" s="12" t="str">
        <f>VLOOKUP(A14,asm!A:D,4,0)</f>
        <v>JL 标号</v>
      </c>
    </row>
    <row r="15" spans="1:3">
      <c r="A15" s="12" t="s">
        <v>18</v>
      </c>
      <c r="B15" s="12" t="str">
        <f>VLOOKUP(A15,asm!A:B,2,0)</f>
        <v>无条件跳转,短程转移（直接短转移）</v>
      </c>
      <c r="C15" s="12" t="str">
        <f>VLOOKUP(A15,asm!A:D,4,0)</f>
        <v>JMP 地址标号</v>
      </c>
    </row>
    <row r="16" spans="1:3">
      <c r="A16" s="12" t="s">
        <v>11</v>
      </c>
      <c r="B16" s="12" t="str">
        <f>VLOOKUP(A16,asm!A:B,2,0)</f>
        <v>不为 0 则跳转</v>
      </c>
      <c r="C16" s="12" t="str">
        <f>VLOOKUP(A16,asm!A:D,4,0)</f>
        <v>JNZ 标号</v>
      </c>
    </row>
    <row r="17" spans="1:3">
      <c r="A17" s="12" t="s">
        <v>16</v>
      </c>
      <c r="B17" s="12" t="str">
        <f>VLOOKUP(A17,asm!A:B,2,0)</f>
        <v>为 0 则跳转</v>
      </c>
      <c r="C17" s="12" t="str">
        <f>VLOOKUP(A17,asm!A:D,4,0)</f>
        <v>JZ 标号</v>
      </c>
    </row>
    <row r="18" spans="1:3">
      <c r="A18" s="12" t="s">
        <v>29</v>
      </c>
      <c r="B18" s="12" t="str">
        <f>VLOOKUP(A18,asm!A:B,2,0)</f>
        <v>加载有效地址</v>
      </c>
      <c r="C18" s="12" t="str">
        <f>VLOOKUP(A18,asm!A:D,4,0)</f>
        <v>LEA r, m</v>
      </c>
    </row>
    <row r="19" spans="1:3">
      <c r="A19" s="12" t="s">
        <v>17</v>
      </c>
      <c r="B19" s="12" t="str">
        <f>VLOOKUP(A19,asm!A:B,2,0)</f>
        <v>加载源变址字节串</v>
      </c>
      <c r="C19" s="12" t="str">
        <f>VLOOKUP(A19,asm!A:D,4,0)</f>
        <v>LODSB</v>
      </c>
    </row>
    <row r="20" spans="1:3">
      <c r="A20" s="12" t="s">
        <v>13</v>
      </c>
      <c r="B20" s="12" t="str">
        <f>VLOOKUP(A20,asm!A:B,2,0)</f>
        <v>计数循环</v>
      </c>
      <c r="C20" s="12" t="str">
        <f>VLOOKUP(A20,asm!A:D,4,0)</f>
        <v>LOOP 标号</v>
      </c>
    </row>
    <row r="21" spans="1:3">
      <c r="A21" s="12" t="s">
        <v>1</v>
      </c>
      <c r="B21" s="12" t="str">
        <f>VLOOKUP(A21,asm!A:B,2,0)</f>
        <v>传送</v>
      </c>
      <c r="C21" s="12" t="str">
        <f>VLOOKUP(A21,asm!A:D,4,0)</f>
        <v>MOV r/m, r/m/i</v>
      </c>
    </row>
    <row r="22" spans="1:3">
      <c r="A22" s="12" t="s">
        <v>7</v>
      </c>
      <c r="B22" s="12" t="str">
        <f>VLOOKUP(A22,asm!A:B,2,0)</f>
        <v>传送字节串</v>
      </c>
      <c r="C22" s="12" t="str">
        <f>VLOOKUP(A22,asm!A:D,4,0)</f>
        <v>MOVSB</v>
      </c>
    </row>
    <row r="23" spans="1:3">
      <c r="A23" s="12" t="s">
        <v>4</v>
      </c>
      <c r="B23" s="12" t="str">
        <f>VLOOKUP(A23,asm!A:B,2,0)</f>
        <v>出栈</v>
      </c>
      <c r="C23" s="12" t="str">
        <f>VLOOKUP(A23,asm!A:D,4,0)</f>
        <v>POP r/m</v>
      </c>
    </row>
    <row r="24" spans="1:3">
      <c r="A24" s="12" t="s">
        <v>3</v>
      </c>
      <c r="B24" s="12" t="str">
        <f>VLOOKUP(A24,asm!A:B,2,0)</f>
        <v>压栈</v>
      </c>
      <c r="C24" s="12" t="str">
        <f>VLOOKUP(A24,asm!A:D,4,0)</f>
        <v>PUSH r/m</v>
      </c>
    </row>
    <row r="25" spans="1:3">
      <c r="A25" s="12" t="s">
        <v>6</v>
      </c>
      <c r="B25" s="12" t="str">
        <f>VLOOKUP(A25,asm!A:B,2,0)</f>
        <v>重复</v>
      </c>
      <c r="C25" s="12" t="str">
        <f>VLOOKUP(A25,asm!A:D,4,0)</f>
        <v>REP 指令</v>
      </c>
    </row>
    <row r="26" spans="1:3">
      <c r="A26" s="12" t="s">
        <v>31</v>
      </c>
      <c r="B26" s="12" t="str">
        <f>VLOOKUP(A26,asm!A:B,2,0)</f>
        <v>过程返回</v>
      </c>
      <c r="C26" s="12" t="str">
        <f>VLOOKUP(A26,asm!A:D,4,0)</f>
        <v>RET</v>
      </c>
    </row>
    <row r="27" spans="1:3">
      <c r="A27" s="12" t="s">
        <v>8</v>
      </c>
      <c r="B27" s="12" t="str">
        <f>VLOOKUP(A27,asm!A:B,2,0)</f>
        <v>远过程返回</v>
      </c>
      <c r="C27" s="12" t="str">
        <f>VLOOKUP(A27,asm!A:D,4,0)</f>
        <v>RETF</v>
      </c>
    </row>
    <row r="28" spans="1:3">
      <c r="A28" s="12" t="s">
        <v>2</v>
      </c>
      <c r="B28" s="12" t="str">
        <f>VLOOKUP(A28,asm!A:B,2,0)</f>
        <v>中断设置</v>
      </c>
      <c r="C28" s="12" t="str">
        <f>VLOOKUP(A28,asm!A:D,4,0)</f>
        <v>STI</v>
      </c>
    </row>
    <row r="29" spans="1:3">
      <c r="A29" s="12" t="s">
        <v>24</v>
      </c>
      <c r="B29" s="12" t="str">
        <f>VLOOKUP(A29,asm!A:B,2,0)</f>
        <v>减</v>
      </c>
      <c r="C29" s="12" t="str">
        <f>VLOOKUP(A29,asm!A:D,4,0)</f>
        <v>SUB r/m, r/m/i</v>
      </c>
    </row>
    <row r="30" spans="1:3">
      <c r="A30" s="12" t="s">
        <v>22</v>
      </c>
      <c r="B30" s="12" t="str">
        <f>VLOOKUP(A30,asm!A:B,2,0)</f>
        <v>数测试,测试逻辑与</v>
      </c>
      <c r="C30" s="12" t="str">
        <f>VLOOKUP(A30,asm!A:D,4,0)</f>
        <v>TEST r/m, r/m/i</v>
      </c>
    </row>
    <row r="31" spans="1:3">
      <c r="A31" s="12" t="s">
        <v>19</v>
      </c>
      <c r="B31" s="12" t="str">
        <f>VLOOKUP(A31,asm!A:B,2,0)</f>
        <v>交换</v>
      </c>
      <c r="C31" s="12" t="str">
        <f>VLOOKUP(A31,asm!A:D,4,0)</f>
        <v>XCHG r/m, r/m</v>
      </c>
    </row>
    <row r="32" spans="1:3">
      <c r="A32" s="12" t="s">
        <v>0</v>
      </c>
      <c r="B32" s="12" t="str">
        <f>VLOOKUP(A32,asm!A:B,2,0)</f>
        <v>异或</v>
      </c>
      <c r="C32" s="12" t="str">
        <f>VLOOKUP(A32,asm!A:D,4,0)</f>
        <v>XOR r/m, r/m/i</v>
      </c>
    </row>
  </sheetData>
  <sortState ref="A1:A132">
    <sortCondition ref="A1"/>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86"/>
  <sheetViews>
    <sheetView topLeftCell="A340" workbookViewId="0">
      <selection activeCell="B22" sqref="B22"/>
    </sheetView>
  </sheetViews>
  <sheetFormatPr defaultRowHeight="13.5"/>
  <cols>
    <col min="1" max="1" width="12.5" style="2" bestFit="1" customWidth="1"/>
    <col min="2" max="2" width="23.875" style="2" bestFit="1" customWidth="1"/>
    <col min="3" max="3" width="31.25" bestFit="1" customWidth="1"/>
    <col min="4" max="4" width="38.375" bestFit="1" customWidth="1"/>
    <col min="6" max="6" width="9" style="17"/>
  </cols>
  <sheetData>
    <row r="1" spans="1:6">
      <c r="A1" s="4" t="s">
        <v>32</v>
      </c>
      <c r="B1" s="4" t="s">
        <v>33</v>
      </c>
      <c r="C1" s="3"/>
      <c r="D1" s="3"/>
      <c r="F1" s="17" t="s">
        <v>975</v>
      </c>
    </row>
    <row r="2" spans="1:6">
      <c r="A2" s="5" t="s">
        <v>34</v>
      </c>
      <c r="B2" s="5" t="s">
        <v>35</v>
      </c>
      <c r="C2" s="3"/>
      <c r="D2" s="3"/>
    </row>
    <row r="3" spans="1:6">
      <c r="A3" s="5" t="s">
        <v>36</v>
      </c>
      <c r="B3" s="5" t="s">
        <v>37</v>
      </c>
      <c r="C3" s="3"/>
      <c r="D3" s="3"/>
    </row>
    <row r="4" spans="1:6">
      <c r="A4" s="5" t="s">
        <v>38</v>
      </c>
      <c r="B4" s="5" t="s">
        <v>39</v>
      </c>
      <c r="C4" s="3"/>
      <c r="D4" s="3"/>
    </row>
    <row r="5" spans="1:6">
      <c r="A5" s="5" t="s">
        <v>40</v>
      </c>
      <c r="B5" s="5" t="s">
        <v>41</v>
      </c>
      <c r="C5" s="3"/>
      <c r="D5" s="3"/>
    </row>
    <row r="6" spans="1:6">
      <c r="A6" s="10" t="s">
        <v>711</v>
      </c>
      <c r="B6" s="5" t="s">
        <v>42</v>
      </c>
      <c r="C6" s="3" t="s">
        <v>700</v>
      </c>
      <c r="D6" s="3" t="s">
        <v>712</v>
      </c>
    </row>
    <row r="7" spans="1:6">
      <c r="A7" s="5" t="s">
        <v>12</v>
      </c>
      <c r="B7" s="5" t="s">
        <v>43</v>
      </c>
      <c r="C7" s="3" t="s">
        <v>701</v>
      </c>
      <c r="D7" s="3" t="s">
        <v>710</v>
      </c>
    </row>
    <row r="8" spans="1:6">
      <c r="A8" s="5" t="s">
        <v>44</v>
      </c>
      <c r="B8" s="5" t="s">
        <v>45</v>
      </c>
      <c r="C8" s="3"/>
      <c r="D8" s="3" t="s">
        <v>731</v>
      </c>
    </row>
    <row r="9" spans="1:6">
      <c r="A9" s="5" t="s">
        <v>46</v>
      </c>
      <c r="B9" s="5" t="s">
        <v>47</v>
      </c>
      <c r="C9" s="3"/>
      <c r="D9" s="3"/>
    </row>
    <row r="10" spans="1:6">
      <c r="A10" s="5" t="s">
        <v>48</v>
      </c>
      <c r="B10" s="5" t="s">
        <v>49</v>
      </c>
      <c r="C10" s="3"/>
      <c r="D10" s="3"/>
    </row>
    <row r="11" spans="1:6">
      <c r="A11" s="5" t="s">
        <v>50</v>
      </c>
      <c r="B11" s="5" t="s">
        <v>51</v>
      </c>
      <c r="C11" s="3"/>
      <c r="D11" s="3"/>
    </row>
    <row r="12" spans="1:6">
      <c r="A12" s="5" t="s">
        <v>52</v>
      </c>
      <c r="B12" s="5" t="s">
        <v>53</v>
      </c>
      <c r="C12" s="3"/>
      <c r="D12" s="3"/>
    </row>
    <row r="13" spans="1:6">
      <c r="A13" s="5" t="s">
        <v>54</v>
      </c>
      <c r="B13" s="5" t="s">
        <v>55</v>
      </c>
      <c r="C13" s="3"/>
      <c r="D13" s="3"/>
    </row>
    <row r="14" spans="1:6">
      <c r="A14" s="5" t="s">
        <v>56</v>
      </c>
      <c r="B14" s="5" t="s">
        <v>57</v>
      </c>
      <c r="C14" s="3"/>
      <c r="D14" s="3"/>
    </row>
    <row r="15" spans="1:6">
      <c r="A15" s="5" t="s">
        <v>58</v>
      </c>
      <c r="B15" s="5" t="s">
        <v>59</v>
      </c>
      <c r="C15" s="3"/>
      <c r="D15" s="3"/>
    </row>
    <row r="16" spans="1:6">
      <c r="A16" s="5" t="s">
        <v>60</v>
      </c>
      <c r="B16" s="5" t="s">
        <v>61</v>
      </c>
      <c r="C16" s="3"/>
      <c r="D16" s="3"/>
    </row>
    <row r="17" spans="1:5">
      <c r="A17" s="5" t="s">
        <v>62</v>
      </c>
      <c r="B17" s="5" t="s">
        <v>63</v>
      </c>
      <c r="C17" s="3"/>
      <c r="D17" s="3"/>
    </row>
    <row r="18" spans="1:5">
      <c r="A18" s="5" t="s">
        <v>28</v>
      </c>
      <c r="B18" s="5" t="s">
        <v>64</v>
      </c>
      <c r="C18" s="3"/>
      <c r="D18" s="3" t="s">
        <v>810</v>
      </c>
    </row>
    <row r="19" spans="1:5">
      <c r="A19" s="5" t="s">
        <v>25</v>
      </c>
      <c r="B19" s="5" t="s">
        <v>65</v>
      </c>
      <c r="C19" s="3" t="s">
        <v>719</v>
      </c>
      <c r="D19" s="3" t="s">
        <v>724</v>
      </c>
      <c r="E19" t="s">
        <v>723</v>
      </c>
    </row>
    <row r="20" spans="1:5">
      <c r="A20" s="5" t="s">
        <v>66</v>
      </c>
      <c r="B20" s="5" t="s">
        <v>67</v>
      </c>
      <c r="C20" s="3" t="s">
        <v>721</v>
      </c>
      <c r="D20" s="3" t="s">
        <v>725</v>
      </c>
      <c r="E20" t="s">
        <v>726</v>
      </c>
    </row>
    <row r="21" spans="1:5">
      <c r="A21" s="5" t="s">
        <v>30</v>
      </c>
      <c r="B21" s="5" t="s">
        <v>68</v>
      </c>
      <c r="C21" s="3"/>
      <c r="D21" s="3" t="s">
        <v>823</v>
      </c>
    </row>
    <row r="22" spans="1:5">
      <c r="A22" s="5" t="s">
        <v>5</v>
      </c>
      <c r="B22" s="5" t="s">
        <v>69</v>
      </c>
      <c r="C22" s="3" t="s">
        <v>827</v>
      </c>
      <c r="D22" s="3"/>
    </row>
    <row r="23" spans="1:5">
      <c r="A23" s="5" t="s">
        <v>70</v>
      </c>
      <c r="B23" s="5" t="s">
        <v>71</v>
      </c>
      <c r="C23" s="3" t="s">
        <v>813</v>
      </c>
      <c r="D23" s="3" t="s">
        <v>816</v>
      </c>
    </row>
    <row r="24" spans="1:5">
      <c r="A24" s="5" t="s">
        <v>72</v>
      </c>
      <c r="B24" s="5" t="s">
        <v>73</v>
      </c>
      <c r="C24" s="3"/>
      <c r="D24" s="3"/>
    </row>
    <row r="25" spans="1:5">
      <c r="A25" s="5" t="s">
        <v>74</v>
      </c>
      <c r="B25" s="5" t="s">
        <v>75</v>
      </c>
      <c r="C25" s="3"/>
      <c r="D25" s="3"/>
    </row>
    <row r="26" spans="1:5">
      <c r="A26" s="5" t="s">
        <v>76</v>
      </c>
      <c r="B26" s="5" t="s">
        <v>77</v>
      </c>
      <c r="C26" s="3"/>
      <c r="D26" s="3"/>
    </row>
    <row r="27" spans="1:5">
      <c r="A27" s="5" t="s">
        <v>78</v>
      </c>
      <c r="B27" s="5" t="s">
        <v>79</v>
      </c>
      <c r="C27" s="3"/>
      <c r="D27" s="3"/>
    </row>
    <row r="28" spans="1:5">
      <c r="A28" s="5" t="s">
        <v>80</v>
      </c>
      <c r="B28" s="5" t="s">
        <v>81</v>
      </c>
      <c r="C28" s="3"/>
      <c r="D28" s="3"/>
    </row>
    <row r="29" spans="1:5">
      <c r="A29" s="5" t="s">
        <v>82</v>
      </c>
      <c r="B29" s="5" t="s">
        <v>83</v>
      </c>
      <c r="C29" s="3"/>
      <c r="D29" s="3"/>
    </row>
    <row r="30" spans="1:5">
      <c r="A30" s="5" t="s">
        <v>84</v>
      </c>
      <c r="B30" s="5" t="s">
        <v>85</v>
      </c>
      <c r="C30" s="3"/>
      <c r="D30" s="3"/>
    </row>
    <row r="31" spans="1:5">
      <c r="A31" s="5" t="s">
        <v>86</v>
      </c>
      <c r="B31" s="5" t="s">
        <v>87</v>
      </c>
      <c r="C31" s="3"/>
      <c r="D31" s="3"/>
    </row>
    <row r="32" spans="1:5">
      <c r="A32" s="5" t="s">
        <v>88</v>
      </c>
      <c r="B32" s="5" t="s">
        <v>89</v>
      </c>
      <c r="C32" s="3"/>
      <c r="D32" s="3"/>
    </row>
    <row r="33" spans="1:4">
      <c r="A33" s="5" t="s">
        <v>90</v>
      </c>
      <c r="B33" s="5" t="s">
        <v>91</v>
      </c>
      <c r="C33" s="3"/>
      <c r="D33" s="3"/>
    </row>
    <row r="34" spans="1:4">
      <c r="A34" s="5" t="s">
        <v>92</v>
      </c>
      <c r="B34" s="5" t="s">
        <v>93</v>
      </c>
      <c r="C34" s="3"/>
      <c r="D34" s="3"/>
    </row>
    <row r="35" spans="1:4">
      <c r="A35" s="5" t="s">
        <v>94</v>
      </c>
      <c r="B35" s="5" t="s">
        <v>95</v>
      </c>
      <c r="C35" s="3"/>
      <c r="D35" s="3"/>
    </row>
    <row r="36" spans="1:4">
      <c r="A36" s="5" t="s">
        <v>96</v>
      </c>
      <c r="B36" s="5" t="s">
        <v>97</v>
      </c>
      <c r="C36" s="3"/>
      <c r="D36" s="3"/>
    </row>
    <row r="37" spans="1:4">
      <c r="A37" s="5" t="s">
        <v>98</v>
      </c>
      <c r="B37" s="5" t="s">
        <v>99</v>
      </c>
      <c r="C37" s="3"/>
      <c r="D37" s="3"/>
    </row>
    <row r="38" spans="1:4">
      <c r="A38" s="5" t="s">
        <v>100</v>
      </c>
      <c r="B38" s="5" t="s">
        <v>101</v>
      </c>
      <c r="C38" s="3"/>
      <c r="D38" s="3"/>
    </row>
    <row r="39" spans="1:4">
      <c r="A39" s="5" t="s">
        <v>102</v>
      </c>
      <c r="B39" s="5" t="s">
        <v>103</v>
      </c>
      <c r="C39" s="3"/>
      <c r="D39" s="3"/>
    </row>
    <row r="40" spans="1:4">
      <c r="A40" s="5" t="s">
        <v>104</v>
      </c>
      <c r="B40" s="5" t="s">
        <v>105</v>
      </c>
      <c r="C40" s="3"/>
      <c r="D40" s="3"/>
    </row>
    <row r="41" spans="1:4">
      <c r="A41" s="5" t="s">
        <v>106</v>
      </c>
      <c r="B41" s="5" t="s">
        <v>107</v>
      </c>
      <c r="C41" s="3"/>
      <c r="D41" s="3"/>
    </row>
    <row r="42" spans="1:4" ht="15.75">
      <c r="A42" s="10" t="s">
        <v>717</v>
      </c>
      <c r="B42" s="5" t="s">
        <v>108</v>
      </c>
      <c r="C42" s="3" t="s">
        <v>1250</v>
      </c>
      <c r="D42" s="3" t="s">
        <v>718</v>
      </c>
    </row>
    <row r="43" spans="1:4">
      <c r="A43" s="5" t="s">
        <v>109</v>
      </c>
      <c r="B43" s="5" t="s">
        <v>110</v>
      </c>
      <c r="C43" s="3"/>
      <c r="D43" s="3"/>
    </row>
    <row r="44" spans="1:4">
      <c r="A44" s="5" t="s">
        <v>111</v>
      </c>
      <c r="B44" s="5" t="s">
        <v>112</v>
      </c>
      <c r="C44" s="3"/>
      <c r="D44" s="3"/>
    </row>
    <row r="45" spans="1:4">
      <c r="A45" s="5" t="s">
        <v>113</v>
      </c>
      <c r="B45" s="5" t="s">
        <v>114</v>
      </c>
      <c r="C45" s="3"/>
      <c r="D45" s="3"/>
    </row>
    <row r="46" spans="1:4">
      <c r="A46" s="5" t="s">
        <v>115</v>
      </c>
      <c r="B46" s="5" t="s">
        <v>116</v>
      </c>
      <c r="C46" s="3"/>
      <c r="D46" s="3"/>
    </row>
    <row r="47" spans="1:4">
      <c r="A47" s="5" t="s">
        <v>117</v>
      </c>
      <c r="B47" s="5" t="s">
        <v>118</v>
      </c>
      <c r="C47" s="3"/>
      <c r="D47" s="3"/>
    </row>
    <row r="48" spans="1:4">
      <c r="A48" s="5" t="s">
        <v>119</v>
      </c>
      <c r="B48" s="5" t="s">
        <v>120</v>
      </c>
      <c r="C48" s="3"/>
      <c r="D48" s="3"/>
    </row>
    <row r="49" spans="1:6" s="9" customFormat="1">
      <c r="A49" s="10" t="s">
        <v>824</v>
      </c>
      <c r="B49" s="1" t="s">
        <v>825</v>
      </c>
      <c r="C49" s="3"/>
      <c r="D49" s="3" t="s">
        <v>826</v>
      </c>
      <c r="F49" s="17"/>
    </row>
    <row r="50" spans="1:6">
      <c r="A50" s="5" t="s">
        <v>121</v>
      </c>
      <c r="B50" s="5" t="s">
        <v>122</v>
      </c>
      <c r="C50" s="3"/>
      <c r="D50" s="3"/>
    </row>
    <row r="51" spans="1:6">
      <c r="A51" s="5" t="s">
        <v>26</v>
      </c>
      <c r="B51" s="5" t="s">
        <v>123</v>
      </c>
      <c r="C51" s="3" t="s">
        <v>722</v>
      </c>
      <c r="D51" s="3" t="s">
        <v>727</v>
      </c>
      <c r="E51" t="s">
        <v>728</v>
      </c>
    </row>
    <row r="52" spans="1:6">
      <c r="A52" s="5" t="s">
        <v>124</v>
      </c>
      <c r="B52" s="5" t="s">
        <v>125</v>
      </c>
      <c r="C52" s="3" t="s">
        <v>720</v>
      </c>
      <c r="D52" s="3" t="s">
        <v>730</v>
      </c>
      <c r="E52" t="s">
        <v>729</v>
      </c>
    </row>
    <row r="53" spans="1:6">
      <c r="A53" s="5" t="s">
        <v>126</v>
      </c>
      <c r="B53" s="5" t="s">
        <v>127</v>
      </c>
      <c r="C53" s="3"/>
      <c r="D53" s="3"/>
    </row>
    <row r="54" spans="1:6">
      <c r="A54" s="5" t="s">
        <v>128</v>
      </c>
      <c r="B54" s="5" t="s">
        <v>129</v>
      </c>
      <c r="C54" s="3"/>
      <c r="D54" s="3"/>
    </row>
    <row r="55" spans="1:6">
      <c r="A55" s="5" t="s">
        <v>15</v>
      </c>
      <c r="B55" s="5" t="s">
        <v>130</v>
      </c>
      <c r="C55" s="11" t="s">
        <v>702</v>
      </c>
      <c r="D55" s="11" t="s">
        <v>703</v>
      </c>
    </row>
    <row r="56" spans="1:6">
      <c r="A56" s="5" t="s">
        <v>131</v>
      </c>
      <c r="B56" s="5" t="s">
        <v>132</v>
      </c>
      <c r="C56" s="3"/>
      <c r="D56" s="3"/>
    </row>
    <row r="57" spans="1:6">
      <c r="A57" s="5" t="s">
        <v>133</v>
      </c>
      <c r="B57" s="5" t="s">
        <v>134</v>
      </c>
      <c r="C57" s="3"/>
      <c r="D57" s="3"/>
    </row>
    <row r="58" spans="1:6">
      <c r="A58" s="5" t="s">
        <v>135</v>
      </c>
      <c r="B58" s="5" t="s">
        <v>136</v>
      </c>
      <c r="C58" s="3"/>
      <c r="D58" s="3"/>
    </row>
    <row r="59" spans="1:6">
      <c r="A59" s="5" t="s">
        <v>137</v>
      </c>
      <c r="B59" s="5" t="s">
        <v>138</v>
      </c>
      <c r="C59" s="3"/>
      <c r="D59" s="3"/>
    </row>
    <row r="60" spans="1:6">
      <c r="A60" s="5" t="s">
        <v>139</v>
      </c>
      <c r="B60" s="5" t="s">
        <v>140</v>
      </c>
      <c r="C60" s="3"/>
      <c r="D60" s="3"/>
    </row>
    <row r="61" spans="1:6">
      <c r="A61" s="5" t="s">
        <v>141</v>
      </c>
      <c r="B61" s="5" t="s">
        <v>142</v>
      </c>
      <c r="C61" s="3"/>
      <c r="D61" s="3"/>
    </row>
    <row r="62" spans="1:6">
      <c r="A62" s="5" t="s">
        <v>20</v>
      </c>
      <c r="B62" s="5" t="s">
        <v>143</v>
      </c>
      <c r="C62" s="11" t="s">
        <v>704</v>
      </c>
      <c r="D62" s="11" t="s">
        <v>705</v>
      </c>
    </row>
    <row r="63" spans="1:6">
      <c r="A63" s="5" t="s">
        <v>144</v>
      </c>
      <c r="B63" s="5" t="s">
        <v>145</v>
      </c>
      <c r="C63" s="3"/>
      <c r="D63" s="3"/>
    </row>
    <row r="64" spans="1:6">
      <c r="A64" s="5" t="s">
        <v>146</v>
      </c>
      <c r="B64" s="5" t="s">
        <v>147</v>
      </c>
      <c r="C64" s="3"/>
      <c r="D64" s="3"/>
    </row>
    <row r="65" spans="1:6">
      <c r="A65" s="5" t="s">
        <v>148</v>
      </c>
      <c r="B65" s="5" t="s">
        <v>149</v>
      </c>
      <c r="C65" s="3"/>
      <c r="D65" s="3"/>
    </row>
    <row r="66" spans="1:6" s="9" customFormat="1">
      <c r="A66" s="10" t="s">
        <v>832</v>
      </c>
      <c r="B66" s="10" t="s">
        <v>833</v>
      </c>
      <c r="C66" s="3"/>
      <c r="D66" s="3" t="s">
        <v>834</v>
      </c>
      <c r="F66" s="17"/>
    </row>
    <row r="67" spans="1:6">
      <c r="A67" s="14" t="s">
        <v>150</v>
      </c>
      <c r="B67" s="14" t="s">
        <v>151</v>
      </c>
      <c r="C67" s="3"/>
      <c r="D67" s="3" t="s">
        <v>780</v>
      </c>
      <c r="F67" s="17" t="s">
        <v>986</v>
      </c>
    </row>
    <row r="68" spans="1:6" s="9" customFormat="1">
      <c r="A68" s="14" t="s">
        <v>761</v>
      </c>
      <c r="B68" s="15" t="s">
        <v>763</v>
      </c>
      <c r="C68" s="3"/>
      <c r="D68" s="3" t="s">
        <v>781</v>
      </c>
      <c r="F68" s="17" t="s">
        <v>977</v>
      </c>
    </row>
    <row r="69" spans="1:6">
      <c r="A69" s="14" t="s">
        <v>152</v>
      </c>
      <c r="B69" s="14" t="s">
        <v>153</v>
      </c>
      <c r="C69" s="3"/>
      <c r="D69" s="3" t="s">
        <v>782</v>
      </c>
      <c r="F69" s="17" t="s">
        <v>987</v>
      </c>
    </row>
    <row r="70" spans="1:6">
      <c r="A70" s="14" t="s">
        <v>154</v>
      </c>
      <c r="B70" s="14" t="s">
        <v>155</v>
      </c>
      <c r="C70" s="3"/>
      <c r="D70" s="3" t="s">
        <v>783</v>
      </c>
      <c r="F70" s="17" t="s">
        <v>988</v>
      </c>
    </row>
    <row r="71" spans="1:6" s="9" customFormat="1" ht="45">
      <c r="A71" s="14" t="s">
        <v>830</v>
      </c>
      <c r="B71" s="14" t="s">
        <v>829</v>
      </c>
      <c r="C71" s="3"/>
      <c r="D71" s="3" t="s">
        <v>831</v>
      </c>
      <c r="F71" s="17">
        <v>72</v>
      </c>
    </row>
    <row r="72" spans="1:6">
      <c r="A72" s="5" t="s">
        <v>156</v>
      </c>
      <c r="B72" s="5" t="s">
        <v>157</v>
      </c>
      <c r="C72" s="3"/>
      <c r="D72" s="3"/>
    </row>
    <row r="73" spans="1:6">
      <c r="A73" s="14" t="s">
        <v>158</v>
      </c>
      <c r="B73" s="14" t="s">
        <v>159</v>
      </c>
      <c r="C73" s="3"/>
      <c r="D73" s="3" t="s">
        <v>784</v>
      </c>
      <c r="F73" s="17" t="s">
        <v>980</v>
      </c>
    </row>
    <row r="74" spans="1:6">
      <c r="A74" s="5" t="s">
        <v>160</v>
      </c>
      <c r="B74" s="5" t="s">
        <v>161</v>
      </c>
      <c r="C74" s="3"/>
      <c r="D74" s="3"/>
    </row>
    <row r="75" spans="1:6">
      <c r="A75" s="14" t="s">
        <v>23</v>
      </c>
      <c r="B75" s="14" t="s">
        <v>162</v>
      </c>
      <c r="C75" s="3"/>
      <c r="D75" s="3" t="s">
        <v>785</v>
      </c>
      <c r="F75" s="17" t="s">
        <v>989</v>
      </c>
    </row>
    <row r="76" spans="1:6" s="9" customFormat="1">
      <c r="A76" s="14" t="s">
        <v>765</v>
      </c>
      <c r="B76" s="14" t="s">
        <v>766</v>
      </c>
      <c r="C76" s="3"/>
      <c r="D76" s="3" t="s">
        <v>786</v>
      </c>
      <c r="F76" s="17" t="s">
        <v>990</v>
      </c>
    </row>
    <row r="77" spans="1:6">
      <c r="A77" s="14" t="s">
        <v>10</v>
      </c>
      <c r="B77" s="14" t="s">
        <v>163</v>
      </c>
      <c r="C77" s="3"/>
      <c r="D77" s="3" t="s">
        <v>787</v>
      </c>
      <c r="F77" s="17" t="s">
        <v>991</v>
      </c>
    </row>
    <row r="78" spans="1:6" s="9" customFormat="1">
      <c r="A78" s="14" t="s">
        <v>771</v>
      </c>
      <c r="B78" s="14" t="s">
        <v>773</v>
      </c>
      <c r="C78" s="3"/>
      <c r="D78" s="3" t="s">
        <v>788</v>
      </c>
      <c r="F78" s="17" t="s">
        <v>992</v>
      </c>
    </row>
    <row r="79" spans="1:6">
      <c r="A79" s="5" t="s">
        <v>18</v>
      </c>
      <c r="B79" s="10" t="s">
        <v>1219</v>
      </c>
      <c r="C79" s="3" t="s">
        <v>993</v>
      </c>
      <c r="D79" s="3" t="s">
        <v>1217</v>
      </c>
      <c r="F79" s="17" t="s">
        <v>994</v>
      </c>
    </row>
    <row r="80" spans="1:6" s="9" customFormat="1">
      <c r="A80" s="10" t="s">
        <v>18</v>
      </c>
      <c r="B80" s="10" t="s">
        <v>1218</v>
      </c>
      <c r="C80" s="3" t="s">
        <v>995</v>
      </c>
      <c r="D80" s="3" t="s">
        <v>1217</v>
      </c>
      <c r="F80" s="17" t="s">
        <v>996</v>
      </c>
    </row>
    <row r="81" spans="1:6" s="9" customFormat="1">
      <c r="A81" s="10" t="s">
        <v>18</v>
      </c>
      <c r="B81" s="10" t="s">
        <v>1220</v>
      </c>
      <c r="C81" s="3" t="s">
        <v>997</v>
      </c>
      <c r="D81" s="3" t="s">
        <v>1217</v>
      </c>
      <c r="F81" s="17" t="s">
        <v>998</v>
      </c>
    </row>
    <row r="82" spans="1:6" s="9" customFormat="1">
      <c r="A82" s="10" t="s">
        <v>18</v>
      </c>
      <c r="B82" s="10" t="s">
        <v>1221</v>
      </c>
      <c r="C82" s="3" t="s">
        <v>999</v>
      </c>
      <c r="D82" s="3" t="s">
        <v>1217</v>
      </c>
      <c r="F82" s="17" t="s">
        <v>1000</v>
      </c>
    </row>
    <row r="83" spans="1:6" s="9" customFormat="1">
      <c r="A83" s="10" t="s">
        <v>18</v>
      </c>
      <c r="B83" s="10" t="s">
        <v>1222</v>
      </c>
      <c r="C83" s="3" t="s">
        <v>1001</v>
      </c>
      <c r="D83" s="3" t="s">
        <v>1217</v>
      </c>
      <c r="F83" s="17"/>
    </row>
    <row r="84" spans="1:6">
      <c r="A84" s="5" t="s">
        <v>164</v>
      </c>
      <c r="B84" s="5" t="s">
        <v>165</v>
      </c>
      <c r="C84" s="3"/>
      <c r="D84" s="3" t="s">
        <v>789</v>
      </c>
    </row>
    <row r="85" spans="1:6" s="9" customFormat="1">
      <c r="A85" s="14" t="s">
        <v>759</v>
      </c>
      <c r="B85" s="14" t="s">
        <v>760</v>
      </c>
      <c r="C85" s="3"/>
      <c r="D85" s="3" t="s">
        <v>790</v>
      </c>
      <c r="F85" s="17" t="s">
        <v>988</v>
      </c>
    </row>
    <row r="86" spans="1:6" s="9" customFormat="1">
      <c r="A86" s="14" t="s">
        <v>762</v>
      </c>
      <c r="B86" s="15" t="s">
        <v>764</v>
      </c>
      <c r="C86" s="3"/>
      <c r="D86" s="3" t="s">
        <v>791</v>
      </c>
      <c r="F86" s="17" t="s">
        <v>987</v>
      </c>
    </row>
    <row r="87" spans="1:6">
      <c r="A87" s="14" t="s">
        <v>166</v>
      </c>
      <c r="B87" s="14" t="s">
        <v>167</v>
      </c>
      <c r="C87" s="3"/>
      <c r="D87" s="3" t="s">
        <v>792</v>
      </c>
      <c r="F87" s="17" t="s">
        <v>977</v>
      </c>
    </row>
    <row r="88" spans="1:6" s="9" customFormat="1">
      <c r="A88" s="14" t="s">
        <v>769</v>
      </c>
      <c r="B88" s="14" t="s">
        <v>770</v>
      </c>
      <c r="C88" s="3"/>
      <c r="D88" s="3" t="s">
        <v>793</v>
      </c>
      <c r="F88" s="17" t="s">
        <v>986</v>
      </c>
    </row>
    <row r="89" spans="1:6" s="9" customFormat="1">
      <c r="A89" s="14" t="s">
        <v>978</v>
      </c>
      <c r="B89" s="14"/>
      <c r="C89" s="3"/>
      <c r="D89" s="3"/>
      <c r="F89" s="17" t="s">
        <v>977</v>
      </c>
    </row>
    <row r="90" spans="1:6">
      <c r="A90" s="14" t="s">
        <v>168</v>
      </c>
      <c r="B90" s="14" t="s">
        <v>169</v>
      </c>
      <c r="C90" s="3"/>
      <c r="D90" s="3" t="s">
        <v>794</v>
      </c>
      <c r="F90" s="17" t="s">
        <v>982</v>
      </c>
    </row>
    <row r="91" spans="1:6">
      <c r="A91" s="14" t="s">
        <v>170</v>
      </c>
      <c r="B91" s="14" t="s">
        <v>171</v>
      </c>
      <c r="C91" s="3"/>
      <c r="D91" s="3" t="s">
        <v>795</v>
      </c>
      <c r="F91" s="17" t="s">
        <v>992</v>
      </c>
    </row>
    <row r="92" spans="1:6" s="9" customFormat="1">
      <c r="A92" s="14" t="s">
        <v>767</v>
      </c>
      <c r="B92" s="14" t="s">
        <v>768</v>
      </c>
      <c r="C92" s="3"/>
      <c r="D92" s="3" t="s">
        <v>796</v>
      </c>
      <c r="F92" s="17" t="s">
        <v>991</v>
      </c>
    </row>
    <row r="93" spans="1:6">
      <c r="A93" s="14" t="s">
        <v>172</v>
      </c>
      <c r="B93" s="14" t="s">
        <v>173</v>
      </c>
      <c r="C93" s="3"/>
      <c r="D93" s="3" t="s">
        <v>797</v>
      </c>
      <c r="F93" s="17" t="s">
        <v>990</v>
      </c>
    </row>
    <row r="94" spans="1:6" s="9" customFormat="1">
      <c r="A94" s="14" t="s">
        <v>772</v>
      </c>
      <c r="B94" s="14" t="s">
        <v>774</v>
      </c>
      <c r="C94" s="3"/>
      <c r="D94" s="3" t="s">
        <v>798</v>
      </c>
      <c r="F94" s="17" t="s">
        <v>989</v>
      </c>
    </row>
    <row r="95" spans="1:6">
      <c r="A95" s="14" t="s">
        <v>174</v>
      </c>
      <c r="B95" s="14" t="s">
        <v>175</v>
      </c>
      <c r="C95" s="3"/>
      <c r="D95" s="3" t="s">
        <v>799</v>
      </c>
      <c r="F95" s="17" t="s">
        <v>981</v>
      </c>
    </row>
    <row r="96" spans="1:6">
      <c r="A96" s="14" t="s">
        <v>176</v>
      </c>
      <c r="B96" s="14" t="s">
        <v>177</v>
      </c>
      <c r="C96" s="3"/>
      <c r="D96" s="3" t="s">
        <v>800</v>
      </c>
      <c r="F96" s="17" t="s">
        <v>985</v>
      </c>
    </row>
    <row r="97" spans="1:6">
      <c r="A97" s="14" t="s">
        <v>178</v>
      </c>
      <c r="B97" s="14" t="s">
        <v>179</v>
      </c>
      <c r="C97" s="3"/>
      <c r="D97" s="3" t="s">
        <v>801</v>
      </c>
      <c r="F97" s="17" t="s">
        <v>976</v>
      </c>
    </row>
    <row r="98" spans="1:6" s="9" customFormat="1">
      <c r="A98" s="14" t="s">
        <v>757</v>
      </c>
      <c r="B98" s="14" t="s">
        <v>758</v>
      </c>
      <c r="C98" s="3"/>
      <c r="D98" s="3" t="s">
        <v>802</v>
      </c>
      <c r="F98" s="17" t="s">
        <v>982</v>
      </c>
    </row>
    <row r="99" spans="1:6">
      <c r="A99" s="14" t="s">
        <v>180</v>
      </c>
      <c r="B99" s="14" t="s">
        <v>181</v>
      </c>
      <c r="C99" s="3"/>
      <c r="D99" s="3" t="s">
        <v>803</v>
      </c>
      <c r="F99" s="17" t="s">
        <v>979</v>
      </c>
    </row>
    <row r="100" spans="1:6">
      <c r="A100" s="14" t="s">
        <v>182</v>
      </c>
      <c r="B100" s="14" t="s">
        <v>183</v>
      </c>
      <c r="C100" s="3"/>
      <c r="D100" s="3" t="s">
        <v>804</v>
      </c>
      <c r="F100" s="17" t="s">
        <v>983</v>
      </c>
    </row>
    <row r="101" spans="1:6" s="9" customFormat="1">
      <c r="A101" s="14" t="s">
        <v>775</v>
      </c>
      <c r="B101" s="14" t="s">
        <v>776</v>
      </c>
      <c r="C101" s="3"/>
      <c r="D101" s="3" t="s">
        <v>805</v>
      </c>
      <c r="F101" s="17" t="s">
        <v>983</v>
      </c>
    </row>
    <row r="102" spans="1:6" s="9" customFormat="1">
      <c r="A102" s="14" t="s">
        <v>777</v>
      </c>
      <c r="B102" s="15" t="s">
        <v>778</v>
      </c>
      <c r="C102" s="3"/>
      <c r="D102" s="3" t="s">
        <v>806</v>
      </c>
      <c r="F102" s="17" t="s">
        <v>985</v>
      </c>
    </row>
    <row r="103" spans="1:6">
      <c r="A103" s="14" t="s">
        <v>184</v>
      </c>
      <c r="B103" s="14" t="s">
        <v>185</v>
      </c>
      <c r="C103" s="3"/>
      <c r="D103" s="3" t="s">
        <v>807</v>
      </c>
      <c r="F103" s="17" t="s">
        <v>984</v>
      </c>
    </row>
    <row r="104" spans="1:6" s="9" customFormat="1">
      <c r="A104" s="14" t="s">
        <v>755</v>
      </c>
      <c r="B104" s="14" t="s">
        <v>756</v>
      </c>
      <c r="C104" s="3"/>
      <c r="D104" s="3" t="s">
        <v>808</v>
      </c>
      <c r="F104" s="17" t="s">
        <v>980</v>
      </c>
    </row>
    <row r="105" spans="1:6">
      <c r="A105" s="5" t="s">
        <v>186</v>
      </c>
      <c r="B105" s="5" t="s">
        <v>187</v>
      </c>
      <c r="C105" s="3"/>
      <c r="D105" s="3"/>
    </row>
    <row r="106" spans="1:6">
      <c r="A106" s="5" t="s">
        <v>188</v>
      </c>
      <c r="B106" s="5" t="s">
        <v>189</v>
      </c>
      <c r="C106" s="3"/>
      <c r="D106" s="3"/>
    </row>
    <row r="107" spans="1:6" ht="15.75">
      <c r="A107" s="5" t="s">
        <v>190</v>
      </c>
      <c r="B107" s="5" t="s">
        <v>191</v>
      </c>
      <c r="C107" s="56" t="s">
        <v>1528</v>
      </c>
      <c r="D107" s="3"/>
    </row>
    <row r="108" spans="1:6">
      <c r="A108" s="5" t="s">
        <v>29</v>
      </c>
      <c r="B108" s="5" t="s">
        <v>192</v>
      </c>
      <c r="C108" s="3" t="s">
        <v>752</v>
      </c>
      <c r="D108" s="3" t="s">
        <v>751</v>
      </c>
    </row>
    <row r="109" spans="1:6">
      <c r="A109" s="5" t="s">
        <v>193</v>
      </c>
      <c r="B109" s="5" t="s">
        <v>194</v>
      </c>
      <c r="C109" s="3"/>
      <c r="D109" s="3"/>
    </row>
    <row r="110" spans="1:6">
      <c r="A110" s="5" t="s">
        <v>195</v>
      </c>
      <c r="B110" s="5" t="s">
        <v>196</v>
      </c>
      <c r="C110" s="3"/>
      <c r="D110" s="3"/>
    </row>
    <row r="111" spans="1:6">
      <c r="A111" s="5" t="s">
        <v>197</v>
      </c>
      <c r="B111" s="5" t="s">
        <v>198</v>
      </c>
      <c r="C111" s="3"/>
      <c r="D111" s="3"/>
    </row>
    <row r="112" spans="1:6">
      <c r="A112" s="5" t="s">
        <v>199</v>
      </c>
      <c r="B112" s="5" t="s">
        <v>200</v>
      </c>
      <c r="C112" s="3"/>
      <c r="D112" s="3"/>
    </row>
    <row r="113" spans="1:4">
      <c r="A113" s="5" t="s">
        <v>201</v>
      </c>
      <c r="B113" s="5" t="s">
        <v>202</v>
      </c>
      <c r="C113" s="3"/>
      <c r="D113" s="3"/>
    </row>
    <row r="114" spans="1:4">
      <c r="A114" s="5" t="s">
        <v>203</v>
      </c>
      <c r="B114" s="5" t="s">
        <v>204</v>
      </c>
      <c r="C114" s="3"/>
      <c r="D114" s="3"/>
    </row>
    <row r="115" spans="1:4">
      <c r="A115" s="5" t="s">
        <v>205</v>
      </c>
      <c r="B115" s="5" t="s">
        <v>206</v>
      </c>
      <c r="C115" s="3"/>
      <c r="D115" s="3"/>
    </row>
    <row r="116" spans="1:4">
      <c r="A116" s="5" t="s">
        <v>207</v>
      </c>
      <c r="B116" s="5" t="s">
        <v>208</v>
      </c>
      <c r="C116" s="3"/>
      <c r="D116" s="3"/>
    </row>
    <row r="117" spans="1:4">
      <c r="A117" s="5" t="s">
        <v>209</v>
      </c>
      <c r="B117" s="5" t="s">
        <v>210</v>
      </c>
      <c r="C117" s="3"/>
      <c r="D117" s="3"/>
    </row>
    <row r="118" spans="1:4">
      <c r="A118" s="5" t="s">
        <v>211</v>
      </c>
      <c r="B118" s="5" t="s">
        <v>212</v>
      </c>
      <c r="C118" s="3"/>
      <c r="D118" s="3"/>
    </row>
    <row r="119" spans="1:4">
      <c r="A119" s="10" t="s">
        <v>817</v>
      </c>
      <c r="B119" s="5" t="s">
        <v>213</v>
      </c>
      <c r="C119" s="3" t="s">
        <v>1266</v>
      </c>
      <c r="D119" s="3" t="s">
        <v>818</v>
      </c>
    </row>
    <row r="120" spans="1:4">
      <c r="A120" s="10" t="s">
        <v>819</v>
      </c>
      <c r="B120" s="5" t="s">
        <v>214</v>
      </c>
      <c r="C120" s="3"/>
      <c r="D120" s="3" t="s">
        <v>820</v>
      </c>
    </row>
    <row r="121" spans="1:4">
      <c r="A121" s="10" t="s">
        <v>821</v>
      </c>
      <c r="B121" s="5" t="s">
        <v>215</v>
      </c>
      <c r="C121" s="3"/>
      <c r="D121" s="3" t="s">
        <v>822</v>
      </c>
    </row>
    <row r="122" spans="1:4">
      <c r="A122" s="5" t="s">
        <v>13</v>
      </c>
      <c r="B122" s="5" t="s">
        <v>216</v>
      </c>
      <c r="C122" s="3"/>
      <c r="D122" s="3" t="s">
        <v>779</v>
      </c>
    </row>
    <row r="123" spans="1:4">
      <c r="A123" s="5" t="s">
        <v>217</v>
      </c>
      <c r="B123" s="5" t="s">
        <v>218</v>
      </c>
      <c r="C123" s="3"/>
      <c r="D123" s="3"/>
    </row>
    <row r="124" spans="1:4">
      <c r="A124" s="5" t="s">
        <v>219</v>
      </c>
      <c r="B124" s="5" t="s">
        <v>220</v>
      </c>
      <c r="C124" s="3"/>
      <c r="D124" s="3"/>
    </row>
    <row r="125" spans="1:4">
      <c r="A125" s="5" t="s">
        <v>221</v>
      </c>
      <c r="B125" s="5" t="s">
        <v>222</v>
      </c>
      <c r="C125" s="3"/>
      <c r="D125" s="3"/>
    </row>
    <row r="126" spans="1:4">
      <c r="A126" s="5" t="s">
        <v>223</v>
      </c>
      <c r="B126" s="5" t="s">
        <v>224</v>
      </c>
      <c r="C126" s="3"/>
      <c r="D126" s="3"/>
    </row>
    <row r="127" spans="1:4">
      <c r="A127" s="5" t="s">
        <v>225</v>
      </c>
      <c r="B127" s="5" t="s">
        <v>226</v>
      </c>
      <c r="C127" s="3"/>
      <c r="D127" s="3"/>
    </row>
    <row r="128" spans="1:4">
      <c r="A128" s="5" t="s">
        <v>227</v>
      </c>
      <c r="B128" s="5" t="s">
        <v>228</v>
      </c>
      <c r="C128" s="3"/>
      <c r="D128" s="3"/>
    </row>
    <row r="129" spans="1:4">
      <c r="A129" s="5" t="s">
        <v>229</v>
      </c>
      <c r="B129" s="5" t="s">
        <v>230</v>
      </c>
      <c r="C129" s="3"/>
      <c r="D129" s="3"/>
    </row>
    <row r="130" spans="1:4">
      <c r="A130" s="5" t="s">
        <v>231</v>
      </c>
      <c r="B130" s="5" t="s">
        <v>232</v>
      </c>
      <c r="C130" s="3"/>
      <c r="D130" s="3"/>
    </row>
    <row r="131" spans="1:4">
      <c r="A131" s="5" t="s">
        <v>1</v>
      </c>
      <c r="B131" s="5" t="s">
        <v>233</v>
      </c>
      <c r="C131" s="3" t="s">
        <v>737</v>
      </c>
      <c r="D131" s="3" t="s">
        <v>738</v>
      </c>
    </row>
    <row r="132" spans="1:4">
      <c r="A132" s="10" t="s">
        <v>809</v>
      </c>
      <c r="B132" s="5" t="s">
        <v>234</v>
      </c>
      <c r="C132" s="3" t="s">
        <v>1229</v>
      </c>
      <c r="D132" s="3" t="s">
        <v>809</v>
      </c>
    </row>
    <row r="133" spans="1:4">
      <c r="A133" s="5" t="s">
        <v>235</v>
      </c>
      <c r="B133" s="5" t="s">
        <v>236</v>
      </c>
      <c r="C133" s="3"/>
      <c r="D133" s="3"/>
    </row>
    <row r="134" spans="1:4">
      <c r="A134" s="5" t="s">
        <v>237</v>
      </c>
      <c r="B134" s="5" t="s">
        <v>238</v>
      </c>
      <c r="C134" s="3"/>
      <c r="D134" s="3"/>
    </row>
    <row r="135" spans="1:4">
      <c r="A135" s="5" t="s">
        <v>239</v>
      </c>
      <c r="B135" s="5" t="s">
        <v>240</v>
      </c>
      <c r="C135" s="3" t="s">
        <v>749</v>
      </c>
      <c r="D135" s="3" t="s">
        <v>750</v>
      </c>
    </row>
    <row r="136" spans="1:4">
      <c r="A136" s="5" t="s">
        <v>241</v>
      </c>
      <c r="B136" s="10" t="s">
        <v>747</v>
      </c>
      <c r="C136" s="3" t="s">
        <v>746</v>
      </c>
      <c r="D136" s="3" t="s">
        <v>748</v>
      </c>
    </row>
    <row r="137" spans="1:4">
      <c r="A137" s="5" t="s">
        <v>242</v>
      </c>
      <c r="B137" s="5" t="s">
        <v>243</v>
      </c>
      <c r="C137" s="3"/>
      <c r="D137" s="3"/>
    </row>
    <row r="138" spans="1:4">
      <c r="A138" s="5" t="s">
        <v>244</v>
      </c>
      <c r="B138" s="5"/>
      <c r="C138" s="3"/>
      <c r="D138" s="3"/>
    </row>
    <row r="139" spans="1:4">
      <c r="A139" s="5" t="s">
        <v>245</v>
      </c>
      <c r="B139" s="5" t="s">
        <v>246</v>
      </c>
      <c r="C139" s="3" t="s">
        <v>706</v>
      </c>
      <c r="D139" s="3" t="s">
        <v>707</v>
      </c>
    </row>
    <row r="140" spans="1:4">
      <c r="A140" s="5" t="s">
        <v>247</v>
      </c>
      <c r="B140" s="5" t="s">
        <v>248</v>
      </c>
      <c r="C140" s="3"/>
      <c r="D140" s="3"/>
    </row>
    <row r="141" spans="1:4">
      <c r="A141" s="5" t="s">
        <v>249</v>
      </c>
      <c r="B141" s="5" t="s">
        <v>250</v>
      </c>
      <c r="C141" s="3"/>
      <c r="D141" s="3" t="s">
        <v>734</v>
      </c>
    </row>
    <row r="142" spans="1:4">
      <c r="A142" s="5" t="s">
        <v>251</v>
      </c>
      <c r="B142" s="5" t="s">
        <v>252</v>
      </c>
      <c r="C142" s="3"/>
      <c r="D142" s="3" t="s">
        <v>732</v>
      </c>
    </row>
    <row r="143" spans="1:4">
      <c r="A143" s="5" t="s">
        <v>253</v>
      </c>
      <c r="B143" s="5" t="s">
        <v>254</v>
      </c>
      <c r="C143" s="3"/>
      <c r="D143" s="3"/>
    </row>
    <row r="144" spans="1:4">
      <c r="A144" s="5" t="s">
        <v>255</v>
      </c>
      <c r="B144" s="5" t="s">
        <v>256</v>
      </c>
      <c r="C144" s="3"/>
      <c r="D144" s="3"/>
    </row>
    <row r="145" spans="1:4">
      <c r="A145" s="5" t="s">
        <v>257</v>
      </c>
      <c r="B145" s="5" t="s">
        <v>258</v>
      </c>
      <c r="C145" s="3"/>
      <c r="D145" s="3"/>
    </row>
    <row r="146" spans="1:4">
      <c r="A146" s="5" t="s">
        <v>259</v>
      </c>
      <c r="B146" s="5" t="s">
        <v>260</v>
      </c>
      <c r="C146" s="3"/>
      <c r="D146" s="3"/>
    </row>
    <row r="147" spans="1:4">
      <c r="A147" s="5" t="s">
        <v>4</v>
      </c>
      <c r="B147" s="5" t="s">
        <v>261</v>
      </c>
      <c r="C147" s="3"/>
      <c r="D147" s="3" t="s">
        <v>754</v>
      </c>
    </row>
    <row r="148" spans="1:4">
      <c r="A148" s="5" t="s">
        <v>262</v>
      </c>
      <c r="B148" s="5" t="s">
        <v>263</v>
      </c>
      <c r="C148" s="3"/>
      <c r="D148" s="3"/>
    </row>
    <row r="149" spans="1:4">
      <c r="A149" s="5" t="s">
        <v>264</v>
      </c>
      <c r="B149" s="5" t="s">
        <v>265</v>
      </c>
      <c r="C149" s="3"/>
      <c r="D149" s="3"/>
    </row>
    <row r="150" spans="1:4">
      <c r="A150" s="5" t="s">
        <v>3</v>
      </c>
      <c r="B150" s="5" t="s">
        <v>266</v>
      </c>
      <c r="C150" s="3"/>
      <c r="D150" s="3" t="s">
        <v>753</v>
      </c>
    </row>
    <row r="151" spans="1:4">
      <c r="A151" s="5" t="s">
        <v>267</v>
      </c>
      <c r="B151" s="5" t="s">
        <v>268</v>
      </c>
      <c r="C151" s="3"/>
      <c r="D151" s="3"/>
    </row>
    <row r="152" spans="1:4">
      <c r="A152" s="5" t="s">
        <v>269</v>
      </c>
      <c r="B152" s="5" t="s">
        <v>270</v>
      </c>
      <c r="C152" s="3"/>
      <c r="D152" s="3"/>
    </row>
    <row r="153" spans="1:4">
      <c r="A153" s="5" t="s">
        <v>271</v>
      </c>
      <c r="B153" s="5" t="s">
        <v>272</v>
      </c>
      <c r="C153" s="3"/>
      <c r="D153" s="3"/>
    </row>
    <row r="154" spans="1:4">
      <c r="A154" s="5" t="s">
        <v>273</v>
      </c>
      <c r="B154" s="5" t="s">
        <v>274</v>
      </c>
      <c r="C154" s="3"/>
      <c r="D154" s="3"/>
    </row>
    <row r="155" spans="1:4">
      <c r="A155" s="5" t="s">
        <v>275</v>
      </c>
      <c r="B155" s="5" t="s">
        <v>276</v>
      </c>
      <c r="C155" s="3"/>
      <c r="D155" s="3"/>
    </row>
    <row r="156" spans="1:4">
      <c r="A156" s="5" t="s">
        <v>277</v>
      </c>
      <c r="B156" s="5" t="s">
        <v>278</v>
      </c>
      <c r="C156" s="3"/>
      <c r="D156" s="3"/>
    </row>
    <row r="157" spans="1:4">
      <c r="A157" s="5" t="s">
        <v>279</v>
      </c>
      <c r="B157" s="5"/>
      <c r="C157" s="3"/>
      <c r="D157" s="3"/>
    </row>
    <row r="158" spans="1:4">
      <c r="A158" s="5" t="s">
        <v>280</v>
      </c>
      <c r="B158" s="5" t="s">
        <v>281</v>
      </c>
      <c r="C158" s="3"/>
      <c r="D158" s="3"/>
    </row>
    <row r="159" spans="1:4">
      <c r="A159" s="5" t="s">
        <v>6</v>
      </c>
      <c r="B159" s="5" t="s">
        <v>282</v>
      </c>
      <c r="C159" s="3" t="s">
        <v>1231</v>
      </c>
      <c r="D159" s="3" t="s">
        <v>1232</v>
      </c>
    </row>
    <row r="160" spans="1:4">
      <c r="A160" s="5" t="s">
        <v>283</v>
      </c>
      <c r="B160" s="5" t="s">
        <v>284</v>
      </c>
      <c r="C160" s="3"/>
      <c r="D160" s="3"/>
    </row>
    <row r="161" spans="1:4">
      <c r="A161" s="5" t="s">
        <v>285</v>
      </c>
      <c r="B161" s="5" t="s">
        <v>286</v>
      </c>
      <c r="C161" s="3"/>
      <c r="D161" s="3"/>
    </row>
    <row r="162" spans="1:4">
      <c r="A162" s="5" t="s">
        <v>31</v>
      </c>
      <c r="B162" s="5" t="s">
        <v>287</v>
      </c>
      <c r="C162" s="3" t="s">
        <v>1249</v>
      </c>
      <c r="D162" s="3" t="s">
        <v>811</v>
      </c>
    </row>
    <row r="163" spans="1:4">
      <c r="A163" s="5" t="s">
        <v>8</v>
      </c>
      <c r="B163" s="5" t="s">
        <v>288</v>
      </c>
      <c r="C163" s="3" t="s">
        <v>1238</v>
      </c>
      <c r="D163" s="3" t="s">
        <v>812</v>
      </c>
    </row>
    <row r="164" spans="1:4">
      <c r="A164" s="5" t="s">
        <v>289</v>
      </c>
      <c r="B164" s="5" t="s">
        <v>290</v>
      </c>
      <c r="C164" s="3"/>
      <c r="D164" s="3"/>
    </row>
    <row r="165" spans="1:4">
      <c r="A165" s="5" t="s">
        <v>291</v>
      </c>
      <c r="B165" s="5" t="s">
        <v>292</v>
      </c>
      <c r="C165" s="3"/>
      <c r="D165" s="3"/>
    </row>
    <row r="166" spans="1:4">
      <c r="A166" s="5" t="s">
        <v>293</v>
      </c>
      <c r="B166" s="5" t="s">
        <v>294</v>
      </c>
      <c r="C166" s="3"/>
      <c r="D166" s="3"/>
    </row>
    <row r="167" spans="1:4">
      <c r="A167" s="5" t="s">
        <v>295</v>
      </c>
      <c r="B167" s="5" t="s">
        <v>296</v>
      </c>
      <c r="C167" s="3"/>
      <c r="D167" s="3"/>
    </row>
    <row r="168" spans="1:4">
      <c r="A168" s="5" t="s">
        <v>297</v>
      </c>
      <c r="B168" s="5" t="s">
        <v>298</v>
      </c>
      <c r="C168" s="3"/>
      <c r="D168" s="3"/>
    </row>
    <row r="169" spans="1:4">
      <c r="A169" s="5" t="s">
        <v>299</v>
      </c>
      <c r="B169" s="5" t="s">
        <v>300</v>
      </c>
      <c r="C169" s="3"/>
      <c r="D169" s="3"/>
    </row>
    <row r="170" spans="1:4">
      <c r="A170" s="5" t="s">
        <v>301</v>
      </c>
      <c r="B170" s="5"/>
      <c r="C170" s="3"/>
      <c r="D170" s="3"/>
    </row>
    <row r="171" spans="1:4">
      <c r="A171" s="5" t="s">
        <v>302</v>
      </c>
      <c r="B171" s="5" t="s">
        <v>303</v>
      </c>
      <c r="C171" s="3"/>
      <c r="D171" s="3"/>
    </row>
    <row r="172" spans="1:4">
      <c r="A172" s="10" t="s">
        <v>715</v>
      </c>
      <c r="B172" s="5" t="s">
        <v>304</v>
      </c>
      <c r="C172" s="3" t="s">
        <v>708</v>
      </c>
      <c r="D172" s="3" t="s">
        <v>716</v>
      </c>
    </row>
    <row r="173" spans="1:4">
      <c r="A173" s="5" t="s">
        <v>305</v>
      </c>
      <c r="B173" s="5" t="s">
        <v>306</v>
      </c>
      <c r="C173" s="3"/>
      <c r="D173" s="3"/>
    </row>
    <row r="174" spans="1:4">
      <c r="A174" s="5" t="s">
        <v>307</v>
      </c>
      <c r="B174" s="5" t="s">
        <v>308</v>
      </c>
      <c r="C174" s="3"/>
      <c r="D174" s="3"/>
    </row>
    <row r="175" spans="1:4">
      <c r="A175" s="5" t="s">
        <v>309</v>
      </c>
      <c r="B175" s="5" t="s">
        <v>310</v>
      </c>
      <c r="C175" s="3"/>
      <c r="D175" s="3"/>
    </row>
    <row r="176" spans="1:4">
      <c r="A176" s="5" t="s">
        <v>311</v>
      </c>
      <c r="B176" s="5" t="s">
        <v>312</v>
      </c>
      <c r="C176" s="3"/>
      <c r="D176" s="3"/>
    </row>
    <row r="177" spans="1:4">
      <c r="A177" s="5" t="s">
        <v>313</v>
      </c>
      <c r="B177" s="5" t="s">
        <v>314</v>
      </c>
      <c r="C177" s="3"/>
      <c r="D177" s="3"/>
    </row>
    <row r="178" spans="1:4">
      <c r="A178" s="5" t="s">
        <v>315</v>
      </c>
      <c r="B178" s="5" t="s">
        <v>316</v>
      </c>
      <c r="C178" s="3"/>
      <c r="D178" s="3"/>
    </row>
    <row r="179" spans="1:4">
      <c r="A179" s="5" t="s">
        <v>317</v>
      </c>
      <c r="B179" s="5" t="s">
        <v>318</v>
      </c>
      <c r="C179" s="3"/>
      <c r="D179" s="3"/>
    </row>
    <row r="180" spans="1:4">
      <c r="A180" s="5" t="s">
        <v>319</v>
      </c>
      <c r="B180" s="5" t="s">
        <v>320</v>
      </c>
      <c r="C180" s="3"/>
      <c r="D180" s="3"/>
    </row>
    <row r="181" spans="1:4">
      <c r="A181" s="5" t="s">
        <v>321</v>
      </c>
      <c r="B181" s="5" t="s">
        <v>322</v>
      </c>
      <c r="C181" s="3"/>
      <c r="D181" s="3"/>
    </row>
    <row r="182" spans="1:4">
      <c r="A182" s="5" t="s">
        <v>323</v>
      </c>
      <c r="B182" s="5" t="s">
        <v>324</v>
      </c>
      <c r="C182" s="3"/>
      <c r="D182" s="3"/>
    </row>
    <row r="183" spans="1:4">
      <c r="A183" s="5" t="s">
        <v>325</v>
      </c>
      <c r="B183" s="5" t="s">
        <v>326</v>
      </c>
      <c r="C183" s="3"/>
      <c r="D183" s="3"/>
    </row>
    <row r="184" spans="1:4">
      <c r="A184" s="5" t="s">
        <v>327</v>
      </c>
      <c r="B184" s="5" t="s">
        <v>328</v>
      </c>
      <c r="C184" s="3"/>
      <c r="D184" s="3"/>
    </row>
    <row r="185" spans="1:4">
      <c r="A185" s="5" t="s">
        <v>329</v>
      </c>
      <c r="B185" s="5" t="s">
        <v>330</v>
      </c>
      <c r="C185" s="3"/>
      <c r="D185" s="3"/>
    </row>
    <row r="186" spans="1:4">
      <c r="A186" s="5" t="s">
        <v>331</v>
      </c>
      <c r="B186" s="5" t="s">
        <v>332</v>
      </c>
      <c r="C186" s="3"/>
      <c r="D186" s="3"/>
    </row>
    <row r="187" spans="1:4">
      <c r="A187" s="5" t="s">
        <v>333</v>
      </c>
      <c r="B187" s="5" t="s">
        <v>334</v>
      </c>
      <c r="C187" s="3"/>
      <c r="D187" s="3"/>
    </row>
    <row r="188" spans="1:4">
      <c r="A188" s="5" t="s">
        <v>335</v>
      </c>
      <c r="B188" s="5" t="s">
        <v>336</v>
      </c>
      <c r="C188" s="3"/>
      <c r="D188" s="3"/>
    </row>
    <row r="189" spans="1:4">
      <c r="A189" s="5" t="s">
        <v>337</v>
      </c>
      <c r="B189" s="5" t="s">
        <v>338</v>
      </c>
      <c r="C189" s="3"/>
      <c r="D189" s="3"/>
    </row>
    <row r="190" spans="1:4">
      <c r="A190" s="5" t="s">
        <v>339</v>
      </c>
      <c r="B190" s="5" t="s">
        <v>340</v>
      </c>
      <c r="C190" s="3"/>
      <c r="D190" s="3"/>
    </row>
    <row r="191" spans="1:4">
      <c r="A191" s="5" t="s">
        <v>341</v>
      </c>
      <c r="B191" s="5" t="s">
        <v>342</v>
      </c>
      <c r="C191" s="3"/>
      <c r="D191" s="3"/>
    </row>
    <row r="192" spans="1:4">
      <c r="A192" s="5" t="s">
        <v>343</v>
      </c>
      <c r="B192" s="5" t="s">
        <v>344</v>
      </c>
      <c r="C192" s="3"/>
      <c r="D192" s="3"/>
    </row>
    <row r="193" spans="1:4">
      <c r="A193" s="5" t="s">
        <v>345</v>
      </c>
      <c r="B193" s="5" t="s">
        <v>346</v>
      </c>
      <c r="C193" s="3"/>
      <c r="D193" s="3"/>
    </row>
    <row r="194" spans="1:4">
      <c r="A194" s="5" t="s">
        <v>347</v>
      </c>
      <c r="B194" s="5" t="s">
        <v>348</v>
      </c>
      <c r="C194" s="3"/>
      <c r="D194" s="3"/>
    </row>
    <row r="195" spans="1:4">
      <c r="A195" s="5" t="s">
        <v>349</v>
      </c>
      <c r="B195" s="5" t="s">
        <v>350</v>
      </c>
      <c r="C195" s="3"/>
      <c r="D195" s="3"/>
    </row>
    <row r="196" spans="1:4">
      <c r="A196" s="5" t="s">
        <v>351</v>
      </c>
      <c r="B196" s="5" t="s">
        <v>352</v>
      </c>
      <c r="C196" s="3"/>
      <c r="D196" s="3"/>
    </row>
    <row r="197" spans="1:4">
      <c r="A197" s="5" t="s">
        <v>353</v>
      </c>
      <c r="B197" s="5" t="s">
        <v>354</v>
      </c>
      <c r="C197" s="3"/>
      <c r="D197" s="3"/>
    </row>
    <row r="198" spans="1:4">
      <c r="A198" s="5" t="s">
        <v>355</v>
      </c>
      <c r="B198" s="5" t="s">
        <v>356</v>
      </c>
      <c r="C198" s="3"/>
      <c r="D198" s="3"/>
    </row>
    <row r="199" spans="1:4">
      <c r="A199" s="5" t="s">
        <v>357</v>
      </c>
      <c r="B199" s="5"/>
      <c r="C199" s="3"/>
      <c r="D199" s="3"/>
    </row>
    <row r="200" spans="1:4">
      <c r="A200" s="5" t="s">
        <v>358</v>
      </c>
      <c r="B200" s="5"/>
      <c r="C200" s="3"/>
      <c r="D200" s="3"/>
    </row>
    <row r="201" spans="1:4">
      <c r="A201" s="5" t="s">
        <v>359</v>
      </c>
      <c r="B201" s="5"/>
      <c r="C201" s="3"/>
      <c r="D201" s="3"/>
    </row>
    <row r="202" spans="1:4">
      <c r="A202" s="5" t="s">
        <v>360</v>
      </c>
      <c r="B202" s="5" t="s">
        <v>361</v>
      </c>
      <c r="C202" s="3"/>
      <c r="D202" s="3"/>
    </row>
    <row r="203" spans="1:4">
      <c r="A203" s="5" t="s">
        <v>362</v>
      </c>
      <c r="B203" s="5" t="s">
        <v>363</v>
      </c>
      <c r="C203" s="3"/>
      <c r="D203" s="3"/>
    </row>
    <row r="204" spans="1:4">
      <c r="A204" s="5" t="s">
        <v>364</v>
      </c>
      <c r="B204" s="5" t="s">
        <v>365</v>
      </c>
      <c r="C204" s="3" t="s">
        <v>828</v>
      </c>
      <c r="D204" s="3"/>
    </row>
    <row r="205" spans="1:4">
      <c r="A205" s="5" t="s">
        <v>2</v>
      </c>
      <c r="B205" s="5" t="s">
        <v>366</v>
      </c>
      <c r="C205" s="3" t="s">
        <v>814</v>
      </c>
      <c r="D205" s="3" t="s">
        <v>815</v>
      </c>
    </row>
    <row r="206" spans="1:4">
      <c r="A206" s="5" t="s">
        <v>367</v>
      </c>
      <c r="B206" s="5" t="s">
        <v>368</v>
      </c>
      <c r="C206" s="3"/>
      <c r="D206" s="3"/>
    </row>
    <row r="207" spans="1:4">
      <c r="A207" s="5" t="s">
        <v>369</v>
      </c>
      <c r="B207" s="5" t="s">
        <v>370</v>
      </c>
      <c r="C207" s="3"/>
      <c r="D207" s="3"/>
    </row>
    <row r="208" spans="1:4">
      <c r="A208" s="5" t="s">
        <v>371</v>
      </c>
      <c r="B208" s="5" t="s">
        <v>372</v>
      </c>
      <c r="C208" s="3"/>
      <c r="D208" s="3"/>
    </row>
    <row r="209" spans="1:4">
      <c r="A209" s="5" t="s">
        <v>373</v>
      </c>
      <c r="B209" s="5" t="s">
        <v>374</v>
      </c>
      <c r="C209" s="3"/>
      <c r="D209" s="3"/>
    </row>
    <row r="210" spans="1:4">
      <c r="A210" s="10" t="s">
        <v>713</v>
      </c>
      <c r="B210" s="5" t="s">
        <v>375</v>
      </c>
      <c r="C210" s="3" t="s">
        <v>709</v>
      </c>
      <c r="D210" s="3" t="s">
        <v>714</v>
      </c>
    </row>
    <row r="211" spans="1:4">
      <c r="A211" s="5" t="s">
        <v>376</v>
      </c>
      <c r="B211" s="5" t="s">
        <v>377</v>
      </c>
      <c r="C211" s="3"/>
      <c r="D211" s="3"/>
    </row>
    <row r="212" spans="1:4">
      <c r="A212" s="5" t="s">
        <v>378</v>
      </c>
      <c r="B212" s="5" t="s">
        <v>379</v>
      </c>
      <c r="C212" s="3"/>
      <c r="D212" s="3"/>
    </row>
    <row r="213" spans="1:4">
      <c r="A213" s="5" t="s">
        <v>380</v>
      </c>
      <c r="B213" s="5" t="s">
        <v>381</v>
      </c>
      <c r="C213" s="3"/>
      <c r="D213" s="3"/>
    </row>
    <row r="214" spans="1:4">
      <c r="A214" s="5" t="s">
        <v>382</v>
      </c>
      <c r="B214" s="5" t="s">
        <v>383</v>
      </c>
      <c r="C214" s="3"/>
      <c r="D214" s="3"/>
    </row>
    <row r="215" spans="1:4">
      <c r="A215" s="5" t="s">
        <v>22</v>
      </c>
      <c r="B215" s="10" t="s">
        <v>736</v>
      </c>
      <c r="C215" s="3"/>
      <c r="D215" s="3" t="s">
        <v>735</v>
      </c>
    </row>
    <row r="216" spans="1:4">
      <c r="A216" s="5" t="s">
        <v>384</v>
      </c>
      <c r="B216" s="5" t="s">
        <v>385</v>
      </c>
      <c r="C216" s="3"/>
      <c r="D216" s="3"/>
    </row>
    <row r="217" spans="1:4">
      <c r="A217" s="5" t="s">
        <v>386</v>
      </c>
      <c r="B217" s="5" t="s">
        <v>387</v>
      </c>
      <c r="C217" s="3"/>
      <c r="D217" s="3"/>
    </row>
    <row r="218" spans="1:4">
      <c r="A218" s="5" t="s">
        <v>388</v>
      </c>
      <c r="B218" s="5" t="s">
        <v>389</v>
      </c>
      <c r="C218" s="3"/>
      <c r="D218" s="3"/>
    </row>
    <row r="219" spans="1:4">
      <c r="A219" s="5" t="s">
        <v>390</v>
      </c>
      <c r="B219" s="5"/>
      <c r="C219" s="3"/>
      <c r="D219" s="3"/>
    </row>
    <row r="220" spans="1:4">
      <c r="A220" s="5" t="s">
        <v>391</v>
      </c>
      <c r="B220" s="5" t="s">
        <v>392</v>
      </c>
      <c r="C220" s="3"/>
      <c r="D220" s="3"/>
    </row>
    <row r="221" spans="1:4">
      <c r="A221" s="5" t="s">
        <v>393</v>
      </c>
      <c r="B221" s="5" t="s">
        <v>394</v>
      </c>
      <c r="C221" s="3"/>
      <c r="D221" s="3"/>
    </row>
    <row r="222" spans="1:4">
      <c r="A222" s="5" t="s">
        <v>395</v>
      </c>
      <c r="B222" s="5" t="s">
        <v>396</v>
      </c>
      <c r="C222" s="3"/>
      <c r="D222" s="3"/>
    </row>
    <row r="223" spans="1:4">
      <c r="A223" s="5" t="s">
        <v>397</v>
      </c>
      <c r="B223" s="5" t="s">
        <v>398</v>
      </c>
      <c r="C223" s="3"/>
      <c r="D223" s="3"/>
    </row>
    <row r="224" spans="1:4">
      <c r="A224" s="5" t="s">
        <v>399</v>
      </c>
      <c r="B224" s="5"/>
      <c r="C224" s="3"/>
      <c r="D224" s="3"/>
    </row>
    <row r="225" spans="1:6">
      <c r="A225" s="5" t="s">
        <v>400</v>
      </c>
      <c r="B225" s="5" t="s">
        <v>401</v>
      </c>
      <c r="C225" s="3"/>
      <c r="D225" s="3"/>
    </row>
    <row r="226" spans="1:6">
      <c r="A226" s="5" t="s">
        <v>402</v>
      </c>
      <c r="B226" s="5"/>
      <c r="C226" s="3"/>
      <c r="D226" s="3"/>
    </row>
    <row r="227" spans="1:6">
      <c r="A227" s="5" t="s">
        <v>19</v>
      </c>
      <c r="B227" s="5" t="s">
        <v>403</v>
      </c>
      <c r="C227" s="3" t="s">
        <v>739</v>
      </c>
      <c r="D227" s="3" t="s">
        <v>740</v>
      </c>
    </row>
    <row r="228" spans="1:6">
      <c r="A228" s="5" t="s">
        <v>404</v>
      </c>
      <c r="B228" s="5" t="s">
        <v>405</v>
      </c>
      <c r="C228" s="3" t="s">
        <v>743</v>
      </c>
      <c r="D228" s="3" t="s">
        <v>745</v>
      </c>
    </row>
    <row r="229" spans="1:6" s="9" customFormat="1">
      <c r="A229" s="10" t="s">
        <v>742</v>
      </c>
      <c r="B229" s="13" t="s">
        <v>744</v>
      </c>
      <c r="C229" s="3" t="s">
        <v>741</v>
      </c>
      <c r="D229" s="3" t="s">
        <v>742</v>
      </c>
      <c r="F229" s="17"/>
    </row>
    <row r="230" spans="1:6">
      <c r="A230" s="5" t="s">
        <v>0</v>
      </c>
      <c r="B230" s="5" t="s">
        <v>406</v>
      </c>
      <c r="C230" s="3"/>
      <c r="D230" s="3" t="s">
        <v>733</v>
      </c>
    </row>
    <row r="231" spans="1:6">
      <c r="A231" s="5" t="s">
        <v>407</v>
      </c>
      <c r="B231" s="6"/>
      <c r="C231" s="3"/>
      <c r="D231" s="3"/>
    </row>
    <row r="232" spans="1:6">
      <c r="A232" s="7" t="s">
        <v>32</v>
      </c>
      <c r="B232" s="7" t="s">
        <v>33</v>
      </c>
      <c r="C232" s="3"/>
      <c r="D232" s="3"/>
    </row>
    <row r="233" spans="1:6">
      <c r="A233" s="8" t="s">
        <v>408</v>
      </c>
      <c r="B233" s="8" t="s">
        <v>409</v>
      </c>
      <c r="C233" s="3"/>
      <c r="D233" s="3"/>
    </row>
    <row r="234" spans="1:6">
      <c r="A234" s="8" t="s">
        <v>410</v>
      </c>
      <c r="B234" s="8" t="s">
        <v>411</v>
      </c>
      <c r="C234" s="3"/>
      <c r="D234" s="3"/>
    </row>
    <row r="235" spans="1:6">
      <c r="A235" s="8" t="s">
        <v>412</v>
      </c>
      <c r="B235" s="8" t="s">
        <v>413</v>
      </c>
      <c r="C235" s="3"/>
      <c r="D235" s="3"/>
    </row>
    <row r="236" spans="1:6">
      <c r="A236" s="8" t="s">
        <v>414</v>
      </c>
      <c r="B236" s="8" t="s">
        <v>415</v>
      </c>
      <c r="C236" s="3"/>
      <c r="D236" s="3"/>
    </row>
    <row r="237" spans="1:6">
      <c r="A237" s="8" t="s">
        <v>416</v>
      </c>
      <c r="B237" s="8" t="s">
        <v>417</v>
      </c>
      <c r="C237" s="3"/>
      <c r="D237" s="3"/>
    </row>
    <row r="238" spans="1:6">
      <c r="A238" s="8" t="s">
        <v>418</v>
      </c>
      <c r="B238" s="8" t="s">
        <v>419</v>
      </c>
      <c r="C238" s="3"/>
      <c r="D238" s="3"/>
    </row>
    <row r="239" spans="1:6">
      <c r="A239" s="8" t="s">
        <v>420</v>
      </c>
      <c r="B239" s="8" t="s">
        <v>421</v>
      </c>
      <c r="C239" s="3"/>
      <c r="D239" s="3"/>
    </row>
    <row r="240" spans="1:6">
      <c r="A240" s="8" t="s">
        <v>422</v>
      </c>
      <c r="B240" s="8" t="s">
        <v>423</v>
      </c>
      <c r="C240" s="3"/>
      <c r="D240" s="3"/>
    </row>
    <row r="241" spans="1:4">
      <c r="A241" s="8" t="s">
        <v>424</v>
      </c>
      <c r="B241" s="8" t="s">
        <v>425</v>
      </c>
      <c r="C241" s="3"/>
      <c r="D241" s="3"/>
    </row>
    <row r="242" spans="1:4">
      <c r="A242" s="8" t="s">
        <v>426</v>
      </c>
      <c r="B242" s="8" t="s">
        <v>427</v>
      </c>
      <c r="C242" s="3"/>
      <c r="D242" s="3"/>
    </row>
    <row r="243" spans="1:4">
      <c r="A243" s="8" t="s">
        <v>428</v>
      </c>
      <c r="B243" s="8" t="s">
        <v>429</v>
      </c>
      <c r="C243" s="3"/>
      <c r="D243" s="3"/>
    </row>
    <row r="244" spans="1:4">
      <c r="A244" s="8" t="s">
        <v>430</v>
      </c>
      <c r="B244" s="8" t="s">
        <v>431</v>
      </c>
      <c r="C244" s="3"/>
      <c r="D244" s="3"/>
    </row>
    <row r="245" spans="1:4">
      <c r="A245" s="8" t="s">
        <v>432</v>
      </c>
      <c r="B245" s="8" t="s">
        <v>433</v>
      </c>
      <c r="C245" s="3"/>
      <c r="D245" s="3"/>
    </row>
    <row r="246" spans="1:4">
      <c r="A246" s="8" t="s">
        <v>434</v>
      </c>
      <c r="B246" s="8" t="s">
        <v>435</v>
      </c>
      <c r="C246" s="3"/>
      <c r="D246" s="3"/>
    </row>
    <row r="247" spans="1:4">
      <c r="A247" s="8" t="s">
        <v>436</v>
      </c>
      <c r="B247" s="8" t="s">
        <v>437</v>
      </c>
      <c r="C247" s="3"/>
      <c r="D247" s="3"/>
    </row>
    <row r="248" spans="1:4">
      <c r="A248" s="8" t="s">
        <v>438</v>
      </c>
      <c r="B248" s="8" t="s">
        <v>439</v>
      </c>
      <c r="C248" s="3"/>
      <c r="D248" s="3"/>
    </row>
    <row r="249" spans="1:4">
      <c r="A249" s="8" t="s">
        <v>440</v>
      </c>
      <c r="B249" s="8" t="s">
        <v>441</v>
      </c>
      <c r="C249" s="3"/>
      <c r="D249" s="3"/>
    </row>
    <row r="250" spans="1:4">
      <c r="A250" s="8" t="s">
        <v>442</v>
      </c>
      <c r="B250" s="8" t="s">
        <v>443</v>
      </c>
      <c r="C250" s="3"/>
      <c r="D250" s="3"/>
    </row>
    <row r="251" spans="1:4">
      <c r="A251" s="8" t="s">
        <v>444</v>
      </c>
      <c r="B251" s="8" t="s">
        <v>445</v>
      </c>
      <c r="C251" s="3"/>
      <c r="D251" s="3"/>
    </row>
    <row r="252" spans="1:4">
      <c r="A252" s="8" t="s">
        <v>446</v>
      </c>
      <c r="B252" s="8" t="s">
        <v>447</v>
      </c>
      <c r="C252" s="3"/>
      <c r="D252" s="3"/>
    </row>
    <row r="253" spans="1:4">
      <c r="A253" s="8" t="s">
        <v>448</v>
      </c>
      <c r="B253" s="8" t="s">
        <v>449</v>
      </c>
      <c r="C253" s="3"/>
      <c r="D253" s="3"/>
    </row>
    <row r="254" spans="1:4">
      <c r="A254" s="8" t="s">
        <v>450</v>
      </c>
      <c r="B254" s="8" t="s">
        <v>451</v>
      </c>
      <c r="C254" s="3"/>
      <c r="D254" s="3"/>
    </row>
    <row r="255" spans="1:4">
      <c r="A255" s="8" t="s">
        <v>452</v>
      </c>
      <c r="B255" s="8" t="s">
        <v>453</v>
      </c>
      <c r="C255" s="3"/>
      <c r="D255" s="3"/>
    </row>
    <row r="256" spans="1:4">
      <c r="A256" s="8" t="s">
        <v>454</v>
      </c>
      <c r="B256" s="8" t="s">
        <v>455</v>
      </c>
      <c r="C256" s="3"/>
      <c r="D256" s="3"/>
    </row>
    <row r="257" spans="1:4">
      <c r="A257" s="8" t="s">
        <v>456</v>
      </c>
      <c r="B257" s="8" t="s">
        <v>457</v>
      </c>
      <c r="C257" s="3"/>
      <c r="D257" s="3"/>
    </row>
    <row r="258" spans="1:4">
      <c r="A258" s="8" t="s">
        <v>458</v>
      </c>
      <c r="B258" s="8" t="s">
        <v>459</v>
      </c>
      <c r="C258" s="3"/>
      <c r="D258" s="3"/>
    </row>
    <row r="259" spans="1:4">
      <c r="A259" s="8" t="s">
        <v>460</v>
      </c>
      <c r="B259" s="8" t="s">
        <v>461</v>
      </c>
      <c r="C259" s="3"/>
      <c r="D259" s="3"/>
    </row>
    <row r="260" spans="1:4">
      <c r="A260" s="8" t="s">
        <v>462</v>
      </c>
      <c r="B260" s="8" t="s">
        <v>463</v>
      </c>
      <c r="C260" s="3"/>
      <c r="D260" s="3"/>
    </row>
    <row r="261" spans="1:4">
      <c r="A261" s="8" t="s">
        <v>464</v>
      </c>
      <c r="B261" s="8" t="s">
        <v>465</v>
      </c>
      <c r="C261" s="3"/>
      <c r="D261" s="3"/>
    </row>
    <row r="262" spans="1:4">
      <c r="A262" s="8" t="s">
        <v>466</v>
      </c>
      <c r="B262" s="8" t="s">
        <v>467</v>
      </c>
      <c r="C262" s="3"/>
      <c r="D262" s="3"/>
    </row>
    <row r="263" spans="1:4">
      <c r="A263" s="8" t="s">
        <v>468</v>
      </c>
      <c r="B263" s="8" t="s">
        <v>469</v>
      </c>
      <c r="C263" s="3"/>
      <c r="D263" s="3"/>
    </row>
    <row r="264" spans="1:4">
      <c r="A264" s="8" t="s">
        <v>470</v>
      </c>
      <c r="B264" s="8" t="s">
        <v>471</v>
      </c>
      <c r="C264" s="3"/>
      <c r="D264" s="3"/>
    </row>
    <row r="265" spans="1:4">
      <c r="A265" s="8" t="s">
        <v>472</v>
      </c>
      <c r="B265" s="8" t="s">
        <v>473</v>
      </c>
      <c r="C265" s="3"/>
      <c r="D265" s="3"/>
    </row>
    <row r="266" spans="1:4">
      <c r="A266" s="8" t="s">
        <v>474</v>
      </c>
      <c r="B266" s="8" t="s">
        <v>475</v>
      </c>
      <c r="C266" s="3"/>
      <c r="D266" s="3"/>
    </row>
    <row r="267" spans="1:4">
      <c r="A267" s="8" t="s">
        <v>476</v>
      </c>
      <c r="B267" s="8" t="s">
        <v>477</v>
      </c>
      <c r="C267" s="3"/>
      <c r="D267" s="3"/>
    </row>
    <row r="268" spans="1:4">
      <c r="A268" s="8" t="s">
        <v>478</v>
      </c>
      <c r="B268" s="8" t="s">
        <v>461</v>
      </c>
      <c r="C268" s="3"/>
      <c r="D268" s="3"/>
    </row>
    <row r="269" spans="1:4">
      <c r="A269" s="8" t="s">
        <v>479</v>
      </c>
      <c r="B269" s="8" t="s">
        <v>480</v>
      </c>
      <c r="C269" s="3"/>
      <c r="D269" s="3"/>
    </row>
    <row r="270" spans="1:4">
      <c r="A270" s="8" t="s">
        <v>481</v>
      </c>
      <c r="B270" s="8" t="s">
        <v>482</v>
      </c>
      <c r="C270" s="3"/>
      <c r="D270" s="3"/>
    </row>
    <row r="271" spans="1:4">
      <c r="A271" s="8" t="s">
        <v>483</v>
      </c>
      <c r="B271" s="8" t="s">
        <v>484</v>
      </c>
      <c r="C271" s="3"/>
      <c r="D271" s="3"/>
    </row>
    <row r="272" spans="1:4">
      <c r="A272" s="8" t="s">
        <v>485</v>
      </c>
      <c r="B272" s="8" t="s">
        <v>486</v>
      </c>
      <c r="C272" s="3"/>
      <c r="D272" s="3"/>
    </row>
    <row r="273" spans="1:4">
      <c r="A273" s="8" t="s">
        <v>487</v>
      </c>
      <c r="B273" s="8" t="s">
        <v>488</v>
      </c>
      <c r="C273" s="3"/>
      <c r="D273" s="3"/>
    </row>
    <row r="274" spans="1:4">
      <c r="A274" s="8" t="s">
        <v>489</v>
      </c>
      <c r="B274" s="8" t="s">
        <v>490</v>
      </c>
      <c r="C274" s="3"/>
      <c r="D274" s="3"/>
    </row>
    <row r="275" spans="1:4">
      <c r="A275" s="8" t="s">
        <v>491</v>
      </c>
      <c r="B275" s="8"/>
      <c r="C275" s="3"/>
      <c r="D275" s="3"/>
    </row>
    <row r="276" spans="1:4">
      <c r="A276" s="8" t="s">
        <v>492</v>
      </c>
      <c r="B276" s="8" t="s">
        <v>493</v>
      </c>
      <c r="C276" s="3"/>
      <c r="D276" s="3"/>
    </row>
    <row r="277" spans="1:4">
      <c r="A277" s="8" t="s">
        <v>494</v>
      </c>
      <c r="B277" s="8" t="s">
        <v>495</v>
      </c>
      <c r="C277" s="3"/>
      <c r="D277" s="3"/>
    </row>
    <row r="278" spans="1:4">
      <c r="A278" s="8" t="s">
        <v>496</v>
      </c>
      <c r="B278" s="8" t="s">
        <v>497</v>
      </c>
      <c r="C278" s="3"/>
      <c r="D278" s="3"/>
    </row>
    <row r="279" spans="1:4">
      <c r="A279" s="8" t="s">
        <v>498</v>
      </c>
      <c r="B279" s="8" t="s">
        <v>499</v>
      </c>
      <c r="C279" s="3"/>
      <c r="D279" s="3"/>
    </row>
    <row r="280" spans="1:4">
      <c r="A280" s="8" t="s">
        <v>500</v>
      </c>
      <c r="B280" s="8" t="s">
        <v>501</v>
      </c>
      <c r="C280" s="3"/>
      <c r="D280" s="3"/>
    </row>
    <row r="281" spans="1:4">
      <c r="A281" s="8" t="s">
        <v>502</v>
      </c>
      <c r="B281" s="8" t="s">
        <v>503</v>
      </c>
      <c r="C281" s="3"/>
      <c r="D281" s="3"/>
    </row>
    <row r="282" spans="1:4">
      <c r="A282" s="8" t="s">
        <v>504</v>
      </c>
      <c r="B282" s="8" t="s">
        <v>505</v>
      </c>
      <c r="C282" s="3"/>
      <c r="D282" s="3"/>
    </row>
    <row r="283" spans="1:4">
      <c r="A283" s="8" t="s">
        <v>506</v>
      </c>
      <c r="B283" s="8" t="s">
        <v>507</v>
      </c>
      <c r="C283" s="3"/>
      <c r="D283" s="3"/>
    </row>
    <row r="284" spans="1:4">
      <c r="A284" s="8" t="s">
        <v>508</v>
      </c>
      <c r="B284" s="8" t="s">
        <v>509</v>
      </c>
      <c r="C284" s="3"/>
      <c r="D284" s="3"/>
    </row>
    <row r="285" spans="1:4">
      <c r="A285" s="8" t="s">
        <v>510</v>
      </c>
      <c r="B285" s="8" t="s">
        <v>511</v>
      </c>
      <c r="C285" s="3"/>
      <c r="D285" s="3"/>
    </row>
    <row r="286" spans="1:4">
      <c r="A286" s="8" t="s">
        <v>512</v>
      </c>
      <c r="B286" s="8" t="s">
        <v>513</v>
      </c>
      <c r="C286" s="3"/>
      <c r="D286" s="3"/>
    </row>
    <row r="287" spans="1:4">
      <c r="A287" s="8" t="s">
        <v>514</v>
      </c>
      <c r="B287" s="8" t="s">
        <v>515</v>
      </c>
      <c r="C287" s="3"/>
      <c r="D287" s="3"/>
    </row>
    <row r="288" spans="1:4">
      <c r="A288" s="8" t="s">
        <v>516</v>
      </c>
      <c r="B288" s="8" t="s">
        <v>517</v>
      </c>
      <c r="C288" s="3"/>
      <c r="D288" s="3"/>
    </row>
    <row r="289" spans="1:4">
      <c r="A289" s="8" t="s">
        <v>518</v>
      </c>
      <c r="B289" s="8" t="s">
        <v>519</v>
      </c>
      <c r="C289" s="3"/>
      <c r="D289" s="3"/>
    </row>
    <row r="290" spans="1:4">
      <c r="A290" s="8" t="s">
        <v>520</v>
      </c>
      <c r="B290" s="8" t="s">
        <v>521</v>
      </c>
      <c r="C290" s="3"/>
      <c r="D290" s="3"/>
    </row>
    <row r="291" spans="1:4">
      <c r="A291" s="8" t="s">
        <v>522</v>
      </c>
      <c r="B291" s="8" t="s">
        <v>523</v>
      </c>
      <c r="C291" s="3"/>
      <c r="D291" s="3"/>
    </row>
    <row r="292" spans="1:4">
      <c r="A292" s="8" t="s">
        <v>524</v>
      </c>
      <c r="B292" s="8" t="s">
        <v>525</v>
      </c>
      <c r="C292" s="3"/>
      <c r="D292" s="3"/>
    </row>
    <row r="293" spans="1:4">
      <c r="A293" s="8" t="s">
        <v>526</v>
      </c>
      <c r="B293" s="8" t="s">
        <v>527</v>
      </c>
      <c r="C293" s="3"/>
      <c r="D293" s="3"/>
    </row>
    <row r="294" spans="1:4">
      <c r="A294" s="8" t="s">
        <v>528</v>
      </c>
      <c r="B294" s="8" t="s">
        <v>529</v>
      </c>
      <c r="C294" s="3"/>
      <c r="D294" s="3"/>
    </row>
    <row r="295" spans="1:4">
      <c r="A295" s="8" t="s">
        <v>530</v>
      </c>
      <c r="B295" s="8" t="s">
        <v>531</v>
      </c>
      <c r="C295" s="3"/>
      <c r="D295" s="3"/>
    </row>
    <row r="296" spans="1:4">
      <c r="A296" s="8" t="s">
        <v>532</v>
      </c>
      <c r="B296" s="8" t="s">
        <v>533</v>
      </c>
      <c r="C296" s="3"/>
      <c r="D296" s="3"/>
    </row>
    <row r="297" spans="1:4">
      <c r="A297" s="8" t="s">
        <v>534</v>
      </c>
      <c r="B297" s="8" t="s">
        <v>535</v>
      </c>
      <c r="C297" s="3"/>
      <c r="D297" s="3"/>
    </row>
    <row r="298" spans="1:4">
      <c r="A298" s="8" t="s">
        <v>536</v>
      </c>
      <c r="B298" s="8" t="s">
        <v>537</v>
      </c>
      <c r="C298" s="3"/>
      <c r="D298" s="3"/>
    </row>
    <row r="299" spans="1:4">
      <c r="A299" s="8" t="s">
        <v>538</v>
      </c>
      <c r="B299" s="8" t="s">
        <v>539</v>
      </c>
      <c r="C299" s="3"/>
      <c r="D299" s="3"/>
    </row>
    <row r="300" spans="1:4">
      <c r="A300" s="8" t="s">
        <v>540</v>
      </c>
      <c r="B300" s="8" t="s">
        <v>541</v>
      </c>
      <c r="C300" s="3"/>
      <c r="D300" s="3"/>
    </row>
    <row r="301" spans="1:4">
      <c r="A301" s="8" t="s">
        <v>542</v>
      </c>
      <c r="B301" s="8" t="s">
        <v>543</v>
      </c>
      <c r="C301" s="3"/>
      <c r="D301" s="3"/>
    </row>
    <row r="302" spans="1:4">
      <c r="A302" s="8" t="s">
        <v>544</v>
      </c>
      <c r="B302" s="8" t="s">
        <v>545</v>
      </c>
      <c r="C302" s="3"/>
      <c r="D302" s="3"/>
    </row>
    <row r="303" spans="1:4">
      <c r="A303" s="8" t="s">
        <v>546</v>
      </c>
      <c r="B303" s="8" t="s">
        <v>547</v>
      </c>
      <c r="C303" s="3"/>
      <c r="D303" s="3"/>
    </row>
    <row r="304" spans="1:4">
      <c r="A304" s="8" t="s">
        <v>548</v>
      </c>
      <c r="B304" s="8" t="s">
        <v>549</v>
      </c>
      <c r="C304" s="3"/>
      <c r="D304" s="3"/>
    </row>
    <row r="305" spans="1:4">
      <c r="A305" s="8" t="s">
        <v>550</v>
      </c>
      <c r="B305" s="8" t="s">
        <v>551</v>
      </c>
      <c r="C305" s="3"/>
      <c r="D305" s="3"/>
    </row>
    <row r="306" spans="1:4">
      <c r="A306" s="8" t="s">
        <v>552</v>
      </c>
      <c r="B306" s="8" t="s">
        <v>553</v>
      </c>
      <c r="C306" s="3"/>
      <c r="D306" s="3"/>
    </row>
    <row r="307" spans="1:4">
      <c r="A307" s="8" t="s">
        <v>554</v>
      </c>
      <c r="B307" s="8" t="s">
        <v>555</v>
      </c>
      <c r="C307" s="3"/>
      <c r="D307" s="3"/>
    </row>
    <row r="308" spans="1:4">
      <c r="A308" s="8" t="s">
        <v>556</v>
      </c>
      <c r="B308" s="8" t="s">
        <v>557</v>
      </c>
      <c r="C308" s="3"/>
      <c r="D308" s="3"/>
    </row>
    <row r="309" spans="1:4">
      <c r="A309" s="8" t="s">
        <v>558</v>
      </c>
      <c r="B309" s="8" t="s">
        <v>559</v>
      </c>
      <c r="C309" s="3"/>
      <c r="D309" s="3"/>
    </row>
    <row r="310" spans="1:4">
      <c r="A310" s="8" t="s">
        <v>560</v>
      </c>
      <c r="B310" s="8" t="s">
        <v>561</v>
      </c>
      <c r="C310" s="3"/>
      <c r="D310" s="3"/>
    </row>
    <row r="311" spans="1:4">
      <c r="A311" s="8" t="s">
        <v>562</v>
      </c>
      <c r="B311" s="8" t="s">
        <v>563</v>
      </c>
      <c r="C311" s="3"/>
      <c r="D311" s="3"/>
    </row>
    <row r="312" spans="1:4">
      <c r="A312" s="8" t="s">
        <v>564</v>
      </c>
      <c r="B312" s="8" t="s">
        <v>565</v>
      </c>
      <c r="C312" s="3"/>
      <c r="D312" s="3"/>
    </row>
    <row r="313" spans="1:4">
      <c r="A313" s="8" t="s">
        <v>566</v>
      </c>
      <c r="B313" s="8" t="s">
        <v>567</v>
      </c>
      <c r="C313" s="3"/>
      <c r="D313" s="3"/>
    </row>
    <row r="314" spans="1:4">
      <c r="A314" s="8" t="s">
        <v>568</v>
      </c>
      <c r="B314" s="8" t="s">
        <v>569</v>
      </c>
      <c r="C314" s="3"/>
      <c r="D314" s="3"/>
    </row>
    <row r="315" spans="1:4">
      <c r="A315" s="8" t="s">
        <v>570</v>
      </c>
      <c r="B315" s="8" t="s">
        <v>571</v>
      </c>
      <c r="C315" s="3"/>
      <c r="D315" s="3"/>
    </row>
    <row r="316" spans="1:4">
      <c r="A316" s="8" t="s">
        <v>572</v>
      </c>
      <c r="B316" s="8" t="s">
        <v>573</v>
      </c>
      <c r="C316" s="3"/>
      <c r="D316" s="3"/>
    </row>
    <row r="317" spans="1:4">
      <c r="A317" s="8" t="s">
        <v>574</v>
      </c>
      <c r="B317" s="8" t="s">
        <v>575</v>
      </c>
      <c r="C317" s="3"/>
      <c r="D317" s="3"/>
    </row>
    <row r="318" spans="1:4">
      <c r="A318" s="8" t="s">
        <v>576</v>
      </c>
      <c r="B318" s="8" t="s">
        <v>577</v>
      </c>
      <c r="C318" s="3"/>
      <c r="D318" s="3"/>
    </row>
    <row r="319" spans="1:4">
      <c r="A319" s="8" t="s">
        <v>578</v>
      </c>
      <c r="B319" s="8" t="s">
        <v>579</v>
      </c>
      <c r="C319" s="3"/>
      <c r="D319" s="3"/>
    </row>
    <row r="320" spans="1:4">
      <c r="A320" s="8" t="s">
        <v>580</v>
      </c>
      <c r="B320" s="8" t="s">
        <v>581</v>
      </c>
      <c r="C320" s="3"/>
      <c r="D320" s="3"/>
    </row>
    <row r="321" spans="1:4">
      <c r="A321" s="8" t="s">
        <v>582</v>
      </c>
      <c r="B321" s="8" t="s">
        <v>583</v>
      </c>
      <c r="C321" s="3"/>
      <c r="D321" s="3"/>
    </row>
    <row r="322" spans="1:4">
      <c r="A322" s="8" t="s">
        <v>584</v>
      </c>
      <c r="B322" s="8" t="s">
        <v>585</v>
      </c>
      <c r="C322" s="3"/>
      <c r="D322" s="3"/>
    </row>
    <row r="323" spans="1:4">
      <c r="A323" s="8" t="s">
        <v>586</v>
      </c>
      <c r="B323" s="8" t="s">
        <v>587</v>
      </c>
      <c r="C323" s="3"/>
      <c r="D323" s="3"/>
    </row>
    <row r="324" spans="1:4">
      <c r="A324" s="8" t="s">
        <v>588</v>
      </c>
      <c r="B324" s="8" t="s">
        <v>589</v>
      </c>
      <c r="C324" s="3"/>
      <c r="D324" s="3"/>
    </row>
    <row r="325" spans="1:4">
      <c r="A325" s="8" t="s">
        <v>590</v>
      </c>
      <c r="B325" s="8" t="s">
        <v>591</v>
      </c>
      <c r="C325" s="3"/>
      <c r="D325" s="3"/>
    </row>
    <row r="326" spans="1:4">
      <c r="A326" s="8" t="s">
        <v>592</v>
      </c>
      <c r="B326" s="8" t="s">
        <v>593</v>
      </c>
      <c r="C326" s="3"/>
      <c r="D326" s="3"/>
    </row>
    <row r="327" spans="1:4">
      <c r="A327" s="8" t="s">
        <v>594</v>
      </c>
      <c r="B327" s="8" t="s">
        <v>595</v>
      </c>
      <c r="C327" s="3"/>
      <c r="D327" s="3"/>
    </row>
    <row r="328" spans="1:4">
      <c r="A328" s="8" t="s">
        <v>596</v>
      </c>
      <c r="B328" s="8" t="s">
        <v>597</v>
      </c>
      <c r="C328" s="3"/>
      <c r="D328" s="3"/>
    </row>
    <row r="329" spans="1:4">
      <c r="A329" s="8" t="s">
        <v>598</v>
      </c>
      <c r="B329" s="8" t="s">
        <v>599</v>
      </c>
      <c r="C329" s="3"/>
      <c r="D329" s="3"/>
    </row>
    <row r="330" spans="1:4">
      <c r="A330" s="8" t="s">
        <v>600</v>
      </c>
      <c r="B330" s="8" t="s">
        <v>601</v>
      </c>
      <c r="C330" s="3"/>
      <c r="D330" s="3"/>
    </row>
    <row r="331" spans="1:4">
      <c r="A331" s="8" t="s">
        <v>602</v>
      </c>
      <c r="B331" s="8" t="s">
        <v>603</v>
      </c>
      <c r="C331" s="3"/>
      <c r="D331" s="3"/>
    </row>
    <row r="332" spans="1:4">
      <c r="A332" s="8" t="s">
        <v>604</v>
      </c>
      <c r="B332" s="8" t="s">
        <v>605</v>
      </c>
      <c r="C332" s="3"/>
      <c r="D332" s="3"/>
    </row>
    <row r="333" spans="1:4">
      <c r="A333" s="8" t="s">
        <v>606</v>
      </c>
      <c r="B333" s="8" t="s">
        <v>607</v>
      </c>
      <c r="C333" s="3"/>
      <c r="D333" s="3"/>
    </row>
    <row r="334" spans="1:4">
      <c r="A334" s="8" t="s">
        <v>608</v>
      </c>
      <c r="B334" s="8" t="s">
        <v>609</v>
      </c>
      <c r="C334" s="3"/>
      <c r="D334" s="3"/>
    </row>
    <row r="335" spans="1:4">
      <c r="A335" s="8" t="s">
        <v>610</v>
      </c>
      <c r="B335" s="8" t="s">
        <v>611</v>
      </c>
      <c r="C335" s="3"/>
      <c r="D335" s="3"/>
    </row>
    <row r="336" spans="1:4">
      <c r="A336" s="8" t="s">
        <v>612</v>
      </c>
      <c r="B336" s="8" t="s">
        <v>613</v>
      </c>
      <c r="C336" s="3"/>
      <c r="D336" s="3"/>
    </row>
    <row r="337" spans="1:4">
      <c r="A337" s="8" t="s">
        <v>614</v>
      </c>
      <c r="B337" s="8" t="s">
        <v>615</v>
      </c>
      <c r="C337" s="3"/>
      <c r="D337" s="3"/>
    </row>
    <row r="338" spans="1:4">
      <c r="A338" s="8" t="s">
        <v>616</v>
      </c>
      <c r="B338" s="8" t="s">
        <v>617</v>
      </c>
      <c r="C338" s="3"/>
      <c r="D338" s="3"/>
    </row>
    <row r="339" spans="1:4">
      <c r="A339" s="8" t="s">
        <v>618</v>
      </c>
      <c r="B339" s="8" t="s">
        <v>619</v>
      </c>
      <c r="C339" s="3"/>
      <c r="D339" s="3"/>
    </row>
    <row r="340" spans="1:4">
      <c r="A340" s="8" t="s">
        <v>620</v>
      </c>
      <c r="B340" s="8"/>
      <c r="C340" s="3"/>
      <c r="D340" s="3"/>
    </row>
    <row r="341" spans="1:4">
      <c r="A341" s="8" t="s">
        <v>621</v>
      </c>
      <c r="B341" s="8" t="s">
        <v>622</v>
      </c>
      <c r="C341" s="3"/>
      <c r="D341" s="3"/>
    </row>
    <row r="342" spans="1:4">
      <c r="A342" s="8" t="s">
        <v>623</v>
      </c>
      <c r="B342" s="8" t="s">
        <v>624</v>
      </c>
      <c r="C342" s="3"/>
      <c r="D342" s="3"/>
    </row>
    <row r="343" spans="1:4">
      <c r="A343" s="8" t="s">
        <v>625</v>
      </c>
      <c r="B343" s="8" t="s">
        <v>626</v>
      </c>
      <c r="C343" s="3"/>
      <c r="D343" s="3"/>
    </row>
    <row r="344" spans="1:4">
      <c r="A344" s="8" t="s">
        <v>627</v>
      </c>
      <c r="B344" s="8" t="s">
        <v>628</v>
      </c>
      <c r="C344" s="3"/>
      <c r="D344" s="3"/>
    </row>
    <row r="345" spans="1:4">
      <c r="A345" s="8" t="s">
        <v>629</v>
      </c>
      <c r="B345" s="8" t="s">
        <v>630</v>
      </c>
      <c r="C345" s="3"/>
      <c r="D345" s="3"/>
    </row>
    <row r="346" spans="1:4">
      <c r="A346" s="8" t="s">
        <v>631</v>
      </c>
      <c r="B346" s="8" t="s">
        <v>632</v>
      </c>
      <c r="C346" s="3"/>
      <c r="D346" s="3"/>
    </row>
    <row r="347" spans="1:4">
      <c r="A347" s="8" t="s">
        <v>633</v>
      </c>
      <c r="B347" s="8"/>
      <c r="C347" s="3"/>
      <c r="D347" s="3"/>
    </row>
    <row r="348" spans="1:4">
      <c r="A348" s="8" t="s">
        <v>634</v>
      </c>
      <c r="B348" s="8" t="s">
        <v>635</v>
      </c>
      <c r="C348" s="3"/>
      <c r="D348" s="3"/>
    </row>
    <row r="349" spans="1:4">
      <c r="A349" s="8" t="s">
        <v>636</v>
      </c>
      <c r="B349" s="8" t="s">
        <v>637</v>
      </c>
      <c r="C349" s="3"/>
      <c r="D349" s="3"/>
    </row>
    <row r="350" spans="1:4">
      <c r="A350" s="8" t="s">
        <v>638</v>
      </c>
      <c r="B350" s="8" t="s">
        <v>639</v>
      </c>
      <c r="C350" s="3"/>
      <c r="D350" s="3"/>
    </row>
    <row r="351" spans="1:4">
      <c r="A351" s="8" t="s">
        <v>640</v>
      </c>
      <c r="B351" s="8" t="s">
        <v>641</v>
      </c>
      <c r="C351" s="3"/>
      <c r="D351" s="3"/>
    </row>
    <row r="352" spans="1:4">
      <c r="A352" s="8" t="s">
        <v>642</v>
      </c>
      <c r="B352" s="8" t="s">
        <v>643</v>
      </c>
      <c r="C352" s="3"/>
      <c r="D352" s="3"/>
    </row>
    <row r="353" spans="1:4">
      <c r="A353" s="8" t="s">
        <v>644</v>
      </c>
      <c r="B353" s="8" t="s">
        <v>645</v>
      </c>
      <c r="C353" s="3"/>
      <c r="D353" s="3"/>
    </row>
    <row r="354" spans="1:4">
      <c r="A354" s="8" t="s">
        <v>646</v>
      </c>
      <c r="B354" s="8"/>
      <c r="C354" s="3"/>
      <c r="D354" s="3"/>
    </row>
    <row r="355" spans="1:4">
      <c r="A355" s="8" t="s">
        <v>647</v>
      </c>
      <c r="B355" s="8"/>
      <c r="C355" s="3"/>
      <c r="D355" s="3"/>
    </row>
    <row r="356" spans="1:4">
      <c r="A356" s="8" t="s">
        <v>648</v>
      </c>
      <c r="B356" s="8"/>
      <c r="C356" s="3"/>
      <c r="D356" s="3"/>
    </row>
    <row r="357" spans="1:4">
      <c r="A357" s="8" t="s">
        <v>649</v>
      </c>
      <c r="B357" s="8"/>
      <c r="C357" s="3"/>
      <c r="D357" s="3"/>
    </row>
    <row r="358" spans="1:4">
      <c r="A358" s="8" t="s">
        <v>650</v>
      </c>
      <c r="B358" s="8"/>
      <c r="C358" s="3"/>
      <c r="D358" s="3"/>
    </row>
    <row r="359" spans="1:4">
      <c r="A359" s="8" t="s">
        <v>651</v>
      </c>
      <c r="B359" s="8"/>
      <c r="C359" s="3"/>
      <c r="D359" s="3"/>
    </row>
    <row r="360" spans="1:4">
      <c r="A360" s="8" t="s">
        <v>652</v>
      </c>
      <c r="B360" s="8"/>
      <c r="C360" s="3"/>
      <c r="D360" s="3"/>
    </row>
    <row r="361" spans="1:4">
      <c r="A361" s="8" t="s">
        <v>653</v>
      </c>
      <c r="B361" s="8"/>
      <c r="C361" s="3"/>
      <c r="D361" s="3"/>
    </row>
    <row r="362" spans="1:4">
      <c r="A362" s="8" t="s">
        <v>654</v>
      </c>
      <c r="B362" s="8"/>
      <c r="C362" s="3"/>
      <c r="D362" s="3"/>
    </row>
    <row r="363" spans="1:4">
      <c r="A363" s="8" t="s">
        <v>655</v>
      </c>
      <c r="B363" s="8"/>
      <c r="C363" s="3"/>
      <c r="D363" s="3"/>
    </row>
    <row r="364" spans="1:4">
      <c r="A364" s="8" t="s">
        <v>656</v>
      </c>
      <c r="B364" s="8"/>
      <c r="C364" s="3"/>
      <c r="D364" s="3"/>
    </row>
    <row r="365" spans="1:4">
      <c r="A365" s="8" t="s">
        <v>657</v>
      </c>
      <c r="B365" s="8" t="s">
        <v>658</v>
      </c>
      <c r="C365" s="3"/>
      <c r="D365" s="3"/>
    </row>
    <row r="366" spans="1:4">
      <c r="A366" s="8" t="s">
        <v>659</v>
      </c>
      <c r="B366" s="8" t="s">
        <v>660</v>
      </c>
      <c r="C366" s="3"/>
      <c r="D366" s="3"/>
    </row>
    <row r="367" spans="1:4">
      <c r="A367" s="8" t="s">
        <v>661</v>
      </c>
      <c r="B367" s="8" t="s">
        <v>662</v>
      </c>
      <c r="C367" s="3"/>
      <c r="D367" s="3"/>
    </row>
    <row r="368" spans="1:4">
      <c r="A368" s="8" t="s">
        <v>663</v>
      </c>
      <c r="B368" s="8" t="s">
        <v>664</v>
      </c>
      <c r="C368" s="3"/>
      <c r="D368" s="3"/>
    </row>
    <row r="369" spans="1:4">
      <c r="A369" s="8" t="s">
        <v>665</v>
      </c>
      <c r="B369" s="8" t="s">
        <v>666</v>
      </c>
      <c r="C369" s="3"/>
      <c r="D369" s="3"/>
    </row>
    <row r="370" spans="1:4">
      <c r="A370" s="8" t="s">
        <v>667</v>
      </c>
      <c r="B370" s="8" t="s">
        <v>668</v>
      </c>
      <c r="C370" s="3"/>
      <c r="D370" s="3"/>
    </row>
    <row r="371" spans="1:4">
      <c r="A371" s="8" t="s">
        <v>669</v>
      </c>
      <c r="B371" s="8" t="s">
        <v>670</v>
      </c>
      <c r="C371" s="3"/>
      <c r="D371" s="3"/>
    </row>
    <row r="372" spans="1:4">
      <c r="A372" s="8" t="s">
        <v>671</v>
      </c>
      <c r="B372" s="8" t="s">
        <v>672</v>
      </c>
      <c r="C372" s="3"/>
      <c r="D372" s="3"/>
    </row>
    <row r="373" spans="1:4">
      <c r="A373" s="8" t="s">
        <v>673</v>
      </c>
      <c r="B373" s="8" t="s">
        <v>674</v>
      </c>
      <c r="C373" s="3"/>
      <c r="D373" s="3"/>
    </row>
    <row r="374" spans="1:4">
      <c r="A374" s="8" t="s">
        <v>675</v>
      </c>
      <c r="B374" s="8" t="s">
        <v>676</v>
      </c>
      <c r="C374" s="3"/>
      <c r="D374" s="3"/>
    </row>
    <row r="375" spans="1:4">
      <c r="A375" s="8" t="s">
        <v>677</v>
      </c>
      <c r="B375" s="8" t="s">
        <v>678</v>
      </c>
      <c r="C375" s="3"/>
      <c r="D375" s="3"/>
    </row>
    <row r="376" spans="1:4">
      <c r="A376" s="8" t="s">
        <v>679</v>
      </c>
      <c r="B376" s="8"/>
      <c r="C376" s="3"/>
      <c r="D376" s="3"/>
    </row>
    <row r="377" spans="1:4">
      <c r="A377" s="8" t="s">
        <v>680</v>
      </c>
      <c r="B377" s="8" t="s">
        <v>681</v>
      </c>
      <c r="C377" s="3"/>
      <c r="D377" s="3"/>
    </row>
    <row r="378" spans="1:4">
      <c r="A378" s="8" t="s">
        <v>682</v>
      </c>
      <c r="B378" s="8" t="s">
        <v>683</v>
      </c>
      <c r="C378" s="3"/>
      <c r="D378" s="3"/>
    </row>
    <row r="379" spans="1:4">
      <c r="A379" s="8" t="s">
        <v>684</v>
      </c>
      <c r="B379" s="8" t="s">
        <v>685</v>
      </c>
      <c r="C379" s="3"/>
      <c r="D379" s="3"/>
    </row>
    <row r="380" spans="1:4">
      <c r="A380" s="8" t="s">
        <v>686</v>
      </c>
      <c r="B380" s="8" t="s">
        <v>687</v>
      </c>
      <c r="C380" s="3"/>
      <c r="D380" s="3"/>
    </row>
    <row r="381" spans="1:4">
      <c r="A381" s="8" t="s">
        <v>688</v>
      </c>
      <c r="B381" s="8" t="s">
        <v>689</v>
      </c>
      <c r="C381" s="3"/>
      <c r="D381" s="3"/>
    </row>
    <row r="382" spans="1:4">
      <c r="A382" s="8" t="s">
        <v>690</v>
      </c>
      <c r="B382" s="8" t="s">
        <v>691</v>
      </c>
      <c r="C382" s="3"/>
      <c r="D382" s="3"/>
    </row>
    <row r="383" spans="1:4">
      <c r="A383" s="8" t="s">
        <v>692</v>
      </c>
      <c r="B383" s="8" t="s">
        <v>693</v>
      </c>
      <c r="C383" s="3"/>
      <c r="D383" s="3"/>
    </row>
    <row r="384" spans="1:4">
      <c r="A384" s="8" t="s">
        <v>694</v>
      </c>
      <c r="B384" s="8" t="s">
        <v>695</v>
      </c>
      <c r="C384" s="3"/>
      <c r="D384" s="3"/>
    </row>
    <row r="385" spans="1:4">
      <c r="A385" s="8" t="s">
        <v>696</v>
      </c>
      <c r="B385" s="8" t="s">
        <v>697</v>
      </c>
      <c r="C385" s="3"/>
      <c r="D385" s="3"/>
    </row>
    <row r="386" spans="1:4">
      <c r="A386" s="8" t="s">
        <v>698</v>
      </c>
      <c r="B386" s="8" t="s">
        <v>699</v>
      </c>
    </row>
  </sheetData>
  <autoFilter ref="A1:E1"/>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T84"/>
  <sheetViews>
    <sheetView zoomScale="145" zoomScaleNormal="145" workbookViewId="0">
      <selection activeCell="E17" sqref="E17"/>
    </sheetView>
  </sheetViews>
  <sheetFormatPr defaultRowHeight="13.5"/>
  <sheetData>
    <row r="1" spans="1:20" ht="14.25" thickBot="1"/>
    <row r="2" spans="1:20" ht="14.25" thickTop="1">
      <c r="A2" s="18" t="s">
        <v>1002</v>
      </c>
      <c r="B2" s="57">
        <v>0</v>
      </c>
      <c r="C2" s="57">
        <v>1</v>
      </c>
      <c r="D2" s="57">
        <v>2</v>
      </c>
      <c r="E2" s="57">
        <v>3</v>
      </c>
      <c r="F2" s="57">
        <v>4</v>
      </c>
      <c r="G2" s="57">
        <v>5</v>
      </c>
      <c r="H2" s="57">
        <v>6</v>
      </c>
      <c r="I2" s="57">
        <v>7</v>
      </c>
      <c r="J2" s="18" t="s">
        <v>1004</v>
      </c>
      <c r="K2" s="18" t="s">
        <v>1002</v>
      </c>
      <c r="L2" s="57">
        <v>8</v>
      </c>
      <c r="M2" s="57">
        <v>9</v>
      </c>
      <c r="N2" s="57" t="s">
        <v>1060</v>
      </c>
      <c r="O2" s="57" t="s">
        <v>1065</v>
      </c>
      <c r="P2" s="57" t="s">
        <v>1073</v>
      </c>
      <c r="Q2" s="57" t="s">
        <v>1076</v>
      </c>
      <c r="R2" s="57" t="s">
        <v>1081</v>
      </c>
      <c r="S2" s="57" t="s">
        <v>1088</v>
      </c>
      <c r="T2" s="18" t="s">
        <v>1004</v>
      </c>
    </row>
    <row r="3" spans="1:20" ht="14.25" thickBot="1">
      <c r="A3" s="19" t="s">
        <v>1003</v>
      </c>
      <c r="B3" s="58"/>
      <c r="C3" s="58"/>
      <c r="D3" s="58"/>
      <c r="E3" s="58"/>
      <c r="F3" s="58"/>
      <c r="G3" s="58"/>
      <c r="H3" s="58"/>
      <c r="I3" s="58"/>
      <c r="J3" s="19" t="s">
        <v>1005</v>
      </c>
      <c r="K3" s="19" t="s">
        <v>1003</v>
      </c>
      <c r="L3" s="58"/>
      <c r="M3" s="58"/>
      <c r="N3" s="58"/>
      <c r="O3" s="58"/>
      <c r="P3" s="58"/>
      <c r="Q3" s="58"/>
      <c r="R3" s="58"/>
      <c r="S3" s="58"/>
      <c r="T3" s="19" t="s">
        <v>1005</v>
      </c>
    </row>
    <row r="4" spans="1:20" ht="14.25" thickTop="1">
      <c r="A4" s="57">
        <v>0</v>
      </c>
      <c r="B4" s="20" t="s">
        <v>12</v>
      </c>
      <c r="C4" s="20" t="s">
        <v>12</v>
      </c>
      <c r="D4" s="20" t="s">
        <v>12</v>
      </c>
      <c r="E4" s="20" t="s">
        <v>12</v>
      </c>
      <c r="F4" s="22" t="s">
        <v>12</v>
      </c>
      <c r="G4" s="22" t="s">
        <v>12</v>
      </c>
      <c r="H4" s="59" t="s">
        <v>1012</v>
      </c>
      <c r="I4" s="59" t="s">
        <v>1013</v>
      </c>
      <c r="J4" s="57">
        <v>0</v>
      </c>
      <c r="K4" s="57">
        <v>0</v>
      </c>
      <c r="L4" s="20" t="s">
        <v>251</v>
      </c>
      <c r="M4" s="20" t="s">
        <v>251</v>
      </c>
      <c r="N4" s="20" t="s">
        <v>251</v>
      </c>
      <c r="O4" s="20" t="s">
        <v>251</v>
      </c>
      <c r="P4" s="22" t="s">
        <v>251</v>
      </c>
      <c r="Q4" s="22" t="s">
        <v>251</v>
      </c>
      <c r="R4" s="59" t="s">
        <v>1099</v>
      </c>
      <c r="S4" s="59"/>
      <c r="T4" s="57">
        <v>0</v>
      </c>
    </row>
    <row r="5" spans="1:20" ht="14.25" thickBot="1">
      <c r="A5" s="58"/>
      <c r="B5" s="21" t="s">
        <v>1006</v>
      </c>
      <c r="C5" s="21" t="s">
        <v>1007</v>
      </c>
      <c r="D5" s="21" t="s">
        <v>1008</v>
      </c>
      <c r="E5" s="21" t="s">
        <v>1009</v>
      </c>
      <c r="F5" s="23" t="s">
        <v>1010</v>
      </c>
      <c r="G5" s="23" t="s">
        <v>1011</v>
      </c>
      <c r="H5" s="60"/>
      <c r="I5" s="60"/>
      <c r="J5" s="58"/>
      <c r="K5" s="58"/>
      <c r="L5" s="21" t="s">
        <v>1006</v>
      </c>
      <c r="M5" s="21" t="s">
        <v>1007</v>
      </c>
      <c r="N5" s="21" t="s">
        <v>1008</v>
      </c>
      <c r="O5" s="21" t="s">
        <v>1009</v>
      </c>
      <c r="P5" s="23" t="s">
        <v>1010</v>
      </c>
      <c r="Q5" s="23" t="s">
        <v>1011</v>
      </c>
      <c r="R5" s="60"/>
      <c r="S5" s="60"/>
      <c r="T5" s="58"/>
    </row>
    <row r="6" spans="1:20" ht="14.25" thickTop="1">
      <c r="A6" s="57">
        <v>1</v>
      </c>
      <c r="B6" s="20" t="s">
        <v>27</v>
      </c>
      <c r="C6" s="20" t="s">
        <v>27</v>
      </c>
      <c r="D6" s="20" t="s">
        <v>27</v>
      </c>
      <c r="E6" s="20" t="s">
        <v>27</v>
      </c>
      <c r="F6" s="22" t="s">
        <v>27</v>
      </c>
      <c r="G6" s="22" t="s">
        <v>27</v>
      </c>
      <c r="H6" s="59" t="s">
        <v>1014</v>
      </c>
      <c r="I6" s="59" t="s">
        <v>1015</v>
      </c>
      <c r="J6" s="57">
        <v>1</v>
      </c>
      <c r="K6" s="57">
        <v>1</v>
      </c>
      <c r="L6" s="20" t="s">
        <v>1100</v>
      </c>
      <c r="M6" s="20" t="s">
        <v>1100</v>
      </c>
      <c r="N6" s="20" t="s">
        <v>1100</v>
      </c>
      <c r="O6" s="20" t="s">
        <v>1100</v>
      </c>
      <c r="P6" s="22" t="s">
        <v>1100</v>
      </c>
      <c r="Q6" s="22" t="s">
        <v>1100</v>
      </c>
      <c r="R6" s="59" t="s">
        <v>1101</v>
      </c>
      <c r="S6" s="59" t="s">
        <v>1102</v>
      </c>
      <c r="T6" s="57">
        <v>1</v>
      </c>
    </row>
    <row r="7" spans="1:20" ht="14.25" thickBot="1">
      <c r="A7" s="58"/>
      <c r="B7" s="21" t="s">
        <v>1006</v>
      </c>
      <c r="C7" s="21" t="s">
        <v>1007</v>
      </c>
      <c r="D7" s="21" t="s">
        <v>1008</v>
      </c>
      <c r="E7" s="21" t="s">
        <v>1009</v>
      </c>
      <c r="F7" s="23" t="s">
        <v>1010</v>
      </c>
      <c r="G7" s="23" t="s">
        <v>1011</v>
      </c>
      <c r="H7" s="60"/>
      <c r="I7" s="60"/>
      <c r="J7" s="58"/>
      <c r="K7" s="58"/>
      <c r="L7" s="21" t="s">
        <v>1006</v>
      </c>
      <c r="M7" s="21" t="s">
        <v>1007</v>
      </c>
      <c r="N7" s="21" t="s">
        <v>1008</v>
      </c>
      <c r="O7" s="21" t="s">
        <v>1009</v>
      </c>
      <c r="P7" s="23" t="s">
        <v>1010</v>
      </c>
      <c r="Q7" s="23" t="s">
        <v>1011</v>
      </c>
      <c r="R7" s="60"/>
      <c r="S7" s="60"/>
      <c r="T7" s="58"/>
    </row>
    <row r="8" spans="1:20" ht="14.25" thickTop="1">
      <c r="A8" s="57">
        <v>2</v>
      </c>
      <c r="B8" s="20" t="s">
        <v>44</v>
      </c>
      <c r="C8" s="20" t="s">
        <v>44</v>
      </c>
      <c r="D8" s="20" t="s">
        <v>44</v>
      </c>
      <c r="E8" s="20" t="s">
        <v>44</v>
      </c>
      <c r="F8" s="22" t="s">
        <v>44</v>
      </c>
      <c r="G8" s="22" t="s">
        <v>44</v>
      </c>
      <c r="H8" s="59" t="s">
        <v>1016</v>
      </c>
      <c r="I8" s="59" t="s">
        <v>126</v>
      </c>
      <c r="J8" s="57">
        <v>2</v>
      </c>
      <c r="K8" s="57">
        <v>2</v>
      </c>
      <c r="L8" s="20" t="s">
        <v>24</v>
      </c>
      <c r="M8" s="20" t="s">
        <v>24</v>
      </c>
      <c r="N8" s="20" t="s">
        <v>24</v>
      </c>
      <c r="O8" s="20" t="s">
        <v>24</v>
      </c>
      <c r="P8" s="22" t="s">
        <v>24</v>
      </c>
      <c r="Q8" s="22" t="s">
        <v>24</v>
      </c>
      <c r="R8" s="59" t="s">
        <v>1103</v>
      </c>
      <c r="S8" s="59" t="s">
        <v>128</v>
      </c>
      <c r="T8" s="57">
        <v>2</v>
      </c>
    </row>
    <row r="9" spans="1:20" ht="14.25" thickBot="1">
      <c r="A9" s="58"/>
      <c r="B9" s="21" t="s">
        <v>1006</v>
      </c>
      <c r="C9" s="21" t="s">
        <v>1007</v>
      </c>
      <c r="D9" s="21" t="s">
        <v>1008</v>
      </c>
      <c r="E9" s="21" t="s">
        <v>1009</v>
      </c>
      <c r="F9" s="23" t="s">
        <v>1010</v>
      </c>
      <c r="G9" s="23" t="s">
        <v>1011</v>
      </c>
      <c r="H9" s="60"/>
      <c r="I9" s="60"/>
      <c r="J9" s="58"/>
      <c r="K9" s="58"/>
      <c r="L9" s="21" t="s">
        <v>1006</v>
      </c>
      <c r="M9" s="21" t="s">
        <v>1007</v>
      </c>
      <c r="N9" s="21" t="s">
        <v>1008</v>
      </c>
      <c r="O9" s="21" t="s">
        <v>1009</v>
      </c>
      <c r="P9" s="23" t="s">
        <v>1010</v>
      </c>
      <c r="Q9" s="23" t="s">
        <v>1011</v>
      </c>
      <c r="R9" s="60"/>
      <c r="S9" s="60"/>
      <c r="T9" s="58"/>
    </row>
    <row r="10" spans="1:20" ht="14.25" thickTop="1">
      <c r="A10" s="57">
        <v>3</v>
      </c>
      <c r="B10" s="20" t="s">
        <v>0</v>
      </c>
      <c r="C10" s="20" t="s">
        <v>0</v>
      </c>
      <c r="D10" s="20" t="s">
        <v>0</v>
      </c>
      <c r="E10" s="20" t="s">
        <v>0</v>
      </c>
      <c r="F10" s="22" t="s">
        <v>0</v>
      </c>
      <c r="G10" s="22" t="s">
        <v>0</v>
      </c>
      <c r="H10" s="59" t="s">
        <v>1017</v>
      </c>
      <c r="I10" s="59" t="s">
        <v>34</v>
      </c>
      <c r="J10" s="57">
        <v>3</v>
      </c>
      <c r="K10" s="57">
        <v>3</v>
      </c>
      <c r="L10" s="20" t="s">
        <v>9</v>
      </c>
      <c r="M10" s="20" t="s">
        <v>9</v>
      </c>
      <c r="N10" s="20" t="s">
        <v>9</v>
      </c>
      <c r="O10" s="20" t="s">
        <v>9</v>
      </c>
      <c r="P10" s="22" t="s">
        <v>9</v>
      </c>
      <c r="Q10" s="22" t="s">
        <v>9</v>
      </c>
      <c r="R10" s="59" t="s">
        <v>1104</v>
      </c>
      <c r="S10" s="59" t="s">
        <v>40</v>
      </c>
      <c r="T10" s="57">
        <v>3</v>
      </c>
    </row>
    <row r="11" spans="1:20" ht="14.25" thickBot="1">
      <c r="A11" s="58"/>
      <c r="B11" s="21" t="s">
        <v>1006</v>
      </c>
      <c r="C11" s="21" t="s">
        <v>1007</v>
      </c>
      <c r="D11" s="21" t="s">
        <v>1008</v>
      </c>
      <c r="E11" s="21" t="s">
        <v>1009</v>
      </c>
      <c r="F11" s="23" t="s">
        <v>1010</v>
      </c>
      <c r="G11" s="23" t="s">
        <v>1011</v>
      </c>
      <c r="H11" s="60"/>
      <c r="I11" s="60"/>
      <c r="J11" s="58"/>
      <c r="K11" s="58"/>
      <c r="L11" s="21" t="s">
        <v>1006</v>
      </c>
      <c r="M11" s="21" t="s">
        <v>1007</v>
      </c>
      <c r="N11" s="21" t="s">
        <v>1008</v>
      </c>
      <c r="O11" s="21" t="s">
        <v>1009</v>
      </c>
      <c r="P11" s="23" t="s">
        <v>1010</v>
      </c>
      <c r="Q11" s="23" t="s">
        <v>1011</v>
      </c>
      <c r="R11" s="60"/>
      <c r="S11" s="60"/>
      <c r="T11" s="58"/>
    </row>
    <row r="12" spans="1:20" ht="15" thickTop="1" thickBot="1">
      <c r="A12" s="24">
        <v>4</v>
      </c>
      <c r="B12" s="25" t="s">
        <v>1018</v>
      </c>
      <c r="C12" s="25" t="s">
        <v>1019</v>
      </c>
      <c r="D12" s="25" t="s">
        <v>1020</v>
      </c>
      <c r="E12" s="25" t="s">
        <v>1021</v>
      </c>
      <c r="F12" s="25" t="s">
        <v>1022</v>
      </c>
      <c r="G12" s="25" t="s">
        <v>1023</v>
      </c>
      <c r="H12" s="25" t="s">
        <v>1024</v>
      </c>
      <c r="I12" s="25" t="s">
        <v>1025</v>
      </c>
      <c r="J12" s="24">
        <v>4</v>
      </c>
      <c r="K12" s="24">
        <v>4</v>
      </c>
      <c r="L12" s="25" t="s">
        <v>1105</v>
      </c>
      <c r="M12" s="25" t="s">
        <v>1106</v>
      </c>
      <c r="N12" s="25" t="s">
        <v>1107</v>
      </c>
      <c r="O12" s="25" t="s">
        <v>1108</v>
      </c>
      <c r="P12" s="25" t="s">
        <v>1109</v>
      </c>
      <c r="Q12" s="25" t="s">
        <v>1110</v>
      </c>
      <c r="R12" s="25" t="s">
        <v>1111</v>
      </c>
      <c r="S12" s="25" t="s">
        <v>1112</v>
      </c>
      <c r="T12" s="24">
        <v>4</v>
      </c>
    </row>
    <row r="13" spans="1:20" ht="15" thickTop="1" thickBot="1">
      <c r="A13" s="24">
        <v>5</v>
      </c>
      <c r="B13" s="25" t="s">
        <v>1026</v>
      </c>
      <c r="C13" s="25" t="s">
        <v>1027</v>
      </c>
      <c r="D13" s="25" t="s">
        <v>1028</v>
      </c>
      <c r="E13" s="25" t="s">
        <v>1029</v>
      </c>
      <c r="F13" s="25" t="s">
        <v>1030</v>
      </c>
      <c r="G13" s="25" t="s">
        <v>1031</v>
      </c>
      <c r="H13" s="25" t="s">
        <v>1032</v>
      </c>
      <c r="I13" s="25" t="s">
        <v>1033</v>
      </c>
      <c r="J13" s="24">
        <v>5</v>
      </c>
      <c r="K13" s="24">
        <v>5</v>
      </c>
      <c r="L13" s="25" t="s">
        <v>1113</v>
      </c>
      <c r="M13" s="25" t="s">
        <v>1114</v>
      </c>
      <c r="N13" s="25" t="s">
        <v>1115</v>
      </c>
      <c r="O13" s="25" t="s">
        <v>1116</v>
      </c>
      <c r="P13" s="25" t="s">
        <v>1117</v>
      </c>
      <c r="Q13" s="25" t="s">
        <v>1118</v>
      </c>
      <c r="R13" s="25" t="s">
        <v>1119</v>
      </c>
      <c r="S13" s="25" t="s">
        <v>1120</v>
      </c>
      <c r="T13" s="24">
        <v>5</v>
      </c>
    </row>
    <row r="14" spans="1:20" ht="14.25" thickTop="1">
      <c r="A14" s="57">
        <v>6</v>
      </c>
      <c r="B14" s="59" t="s">
        <v>267</v>
      </c>
      <c r="C14" s="59" t="s">
        <v>262</v>
      </c>
      <c r="D14" s="59" t="s">
        <v>48</v>
      </c>
      <c r="E14" s="61"/>
      <c r="F14" s="59" t="s">
        <v>1034</v>
      </c>
      <c r="G14" s="59" t="s">
        <v>1035</v>
      </c>
      <c r="H14" s="22" t="s">
        <v>1036</v>
      </c>
      <c r="I14" s="22" t="s">
        <v>1038</v>
      </c>
      <c r="J14" s="57">
        <v>6</v>
      </c>
      <c r="K14" s="57">
        <v>6</v>
      </c>
      <c r="L14" s="22" t="s">
        <v>3</v>
      </c>
      <c r="M14" s="22" t="s">
        <v>139</v>
      </c>
      <c r="N14" s="22" t="s">
        <v>3</v>
      </c>
      <c r="O14" s="22" t="s">
        <v>139</v>
      </c>
      <c r="P14" s="59" t="s">
        <v>144</v>
      </c>
      <c r="Q14" s="59" t="s">
        <v>148</v>
      </c>
      <c r="R14" s="59" t="s">
        <v>255</v>
      </c>
      <c r="S14" s="59" t="s">
        <v>259</v>
      </c>
      <c r="T14" s="57">
        <v>6</v>
      </c>
    </row>
    <row r="15" spans="1:20" ht="14.25" thickBot="1">
      <c r="A15" s="58"/>
      <c r="B15" s="60"/>
      <c r="C15" s="60"/>
      <c r="D15" s="60"/>
      <c r="E15" s="62"/>
      <c r="F15" s="60"/>
      <c r="G15" s="60"/>
      <c r="H15" s="26" t="s">
        <v>1037</v>
      </c>
      <c r="I15" s="26" t="s">
        <v>1037</v>
      </c>
      <c r="J15" s="58"/>
      <c r="K15" s="58"/>
      <c r="L15" s="23" t="s">
        <v>1121</v>
      </c>
      <c r="M15" s="23" t="s">
        <v>1121</v>
      </c>
      <c r="N15" s="23" t="s">
        <v>1122</v>
      </c>
      <c r="O15" s="23" t="s">
        <v>1122</v>
      </c>
      <c r="P15" s="60"/>
      <c r="Q15" s="60"/>
      <c r="R15" s="60"/>
      <c r="S15" s="60"/>
      <c r="T15" s="58"/>
    </row>
    <row r="16" spans="1:20" ht="15" thickTop="1" thickBot="1">
      <c r="A16" s="24">
        <v>7</v>
      </c>
      <c r="B16" s="25" t="s">
        <v>1039</v>
      </c>
      <c r="C16" s="25" t="s">
        <v>1040</v>
      </c>
      <c r="D16" s="25" t="s">
        <v>1041</v>
      </c>
      <c r="E16" s="25" t="s">
        <v>1042</v>
      </c>
      <c r="F16" s="25" t="s">
        <v>1043</v>
      </c>
      <c r="G16" s="25" t="s">
        <v>1044</v>
      </c>
      <c r="H16" s="25" t="s">
        <v>1045</v>
      </c>
      <c r="I16" s="25" t="s">
        <v>1046</v>
      </c>
      <c r="J16" s="24">
        <v>7</v>
      </c>
      <c r="K16" s="24">
        <v>7</v>
      </c>
      <c r="L16" s="25" t="s">
        <v>1123</v>
      </c>
      <c r="M16" s="25" t="s">
        <v>1124</v>
      </c>
      <c r="N16" s="25" t="s">
        <v>1125</v>
      </c>
      <c r="O16" s="25" t="s">
        <v>1126</v>
      </c>
      <c r="P16" s="25" t="s">
        <v>1127</v>
      </c>
      <c r="Q16" s="25" t="s">
        <v>1128</v>
      </c>
      <c r="R16" s="25" t="s">
        <v>1129</v>
      </c>
      <c r="S16" s="25" t="s">
        <v>1130</v>
      </c>
      <c r="T16" s="24">
        <v>7</v>
      </c>
    </row>
    <row r="17" spans="1:20" ht="14.25" thickTop="1">
      <c r="A17" s="57">
        <v>8</v>
      </c>
      <c r="B17" s="27" t="s">
        <v>1047</v>
      </c>
      <c r="C17" s="27" t="s">
        <v>1047</v>
      </c>
      <c r="D17" s="27" t="s">
        <v>1047</v>
      </c>
      <c r="E17" s="27" t="s">
        <v>1047</v>
      </c>
      <c r="F17" s="20" t="s">
        <v>22</v>
      </c>
      <c r="G17" s="20" t="s">
        <v>22</v>
      </c>
      <c r="H17" s="20" t="s">
        <v>19</v>
      </c>
      <c r="I17" s="20" t="s">
        <v>19</v>
      </c>
      <c r="J17" s="57">
        <v>8</v>
      </c>
      <c r="K17" s="57">
        <v>8</v>
      </c>
      <c r="L17" s="20" t="s">
        <v>1</v>
      </c>
      <c r="M17" s="20" t="s">
        <v>1</v>
      </c>
      <c r="N17" s="20" t="s">
        <v>1</v>
      </c>
      <c r="O17" s="20" t="s">
        <v>1</v>
      </c>
      <c r="P17" s="20" t="s">
        <v>1</v>
      </c>
      <c r="Q17" s="20" t="s">
        <v>29</v>
      </c>
      <c r="R17" s="20" t="s">
        <v>1</v>
      </c>
      <c r="S17" s="20" t="s">
        <v>4</v>
      </c>
      <c r="T17" s="57">
        <v>8</v>
      </c>
    </row>
    <row r="18" spans="1:20" ht="21.75" thickBot="1">
      <c r="A18" s="58"/>
      <c r="B18" s="28" t="s">
        <v>1048</v>
      </c>
      <c r="C18" s="28" t="s">
        <v>1049</v>
      </c>
      <c r="D18" s="28" t="s">
        <v>1048</v>
      </c>
      <c r="E18" s="28" t="s">
        <v>1050</v>
      </c>
      <c r="F18" s="21" t="s">
        <v>1051</v>
      </c>
      <c r="G18" s="21" t="s">
        <v>1052</v>
      </c>
      <c r="H18" s="21" t="s">
        <v>1051</v>
      </c>
      <c r="I18" s="21" t="s">
        <v>1052</v>
      </c>
      <c r="J18" s="58"/>
      <c r="K18" s="58"/>
      <c r="L18" s="21" t="s">
        <v>1006</v>
      </c>
      <c r="M18" s="21" t="s">
        <v>1007</v>
      </c>
      <c r="N18" s="21" t="s">
        <v>1008</v>
      </c>
      <c r="O18" s="21" t="s">
        <v>1009</v>
      </c>
      <c r="P18" s="21" t="s">
        <v>1131</v>
      </c>
      <c r="Q18" s="21" t="s">
        <v>1075</v>
      </c>
      <c r="R18" s="21" t="s">
        <v>1132</v>
      </c>
      <c r="S18" s="21" t="s">
        <v>1075</v>
      </c>
      <c r="T18" s="58"/>
    </row>
    <row r="19" spans="1:20" ht="14.25" thickTop="1">
      <c r="A19" s="57">
        <v>9</v>
      </c>
      <c r="B19" s="59" t="s">
        <v>247</v>
      </c>
      <c r="C19" s="22" t="s">
        <v>19</v>
      </c>
      <c r="D19" s="22" t="s">
        <v>19</v>
      </c>
      <c r="E19" s="22" t="s">
        <v>19</v>
      </c>
      <c r="F19" s="22" t="s">
        <v>19</v>
      </c>
      <c r="G19" s="22" t="s">
        <v>19</v>
      </c>
      <c r="H19" s="22" t="s">
        <v>19</v>
      </c>
      <c r="I19" s="22" t="s">
        <v>19</v>
      </c>
      <c r="J19" s="57">
        <v>9</v>
      </c>
      <c r="K19" s="57">
        <v>9</v>
      </c>
      <c r="L19" s="59" t="s">
        <v>25</v>
      </c>
      <c r="M19" s="59" t="s">
        <v>26</v>
      </c>
      <c r="N19" s="22" t="s">
        <v>28</v>
      </c>
      <c r="O19" s="59" t="s">
        <v>393</v>
      </c>
      <c r="P19" s="59" t="s">
        <v>269</v>
      </c>
      <c r="Q19" s="59" t="s">
        <v>264</v>
      </c>
      <c r="R19" s="59" t="s">
        <v>297</v>
      </c>
      <c r="S19" s="59" t="s">
        <v>186</v>
      </c>
      <c r="T19" s="57">
        <v>9</v>
      </c>
    </row>
    <row r="20" spans="1:20" ht="14.25" thickBot="1">
      <c r="A20" s="58"/>
      <c r="B20" s="60"/>
      <c r="C20" s="23" t="s">
        <v>1053</v>
      </c>
      <c r="D20" s="23" t="s">
        <v>1054</v>
      </c>
      <c r="E20" s="23" t="s">
        <v>1055</v>
      </c>
      <c r="F20" s="23" t="s">
        <v>1056</v>
      </c>
      <c r="G20" s="23" t="s">
        <v>1057</v>
      </c>
      <c r="H20" s="23" t="s">
        <v>1058</v>
      </c>
      <c r="I20" s="23" t="s">
        <v>1059</v>
      </c>
      <c r="J20" s="58"/>
      <c r="K20" s="58"/>
      <c r="L20" s="60"/>
      <c r="M20" s="60"/>
      <c r="N20" s="23" t="s">
        <v>1133</v>
      </c>
      <c r="O20" s="60"/>
      <c r="P20" s="60"/>
      <c r="Q20" s="60"/>
      <c r="R20" s="60"/>
      <c r="S20" s="60"/>
      <c r="T20" s="58"/>
    </row>
    <row r="21" spans="1:20" ht="14.25" thickTop="1">
      <c r="A21" s="57" t="s">
        <v>1060</v>
      </c>
      <c r="B21" s="22" t="s">
        <v>1</v>
      </c>
      <c r="C21" s="22" t="s">
        <v>1</v>
      </c>
      <c r="D21" s="22" t="s">
        <v>1</v>
      </c>
      <c r="E21" s="22" t="s">
        <v>1</v>
      </c>
      <c r="F21" s="59" t="s">
        <v>7</v>
      </c>
      <c r="G21" s="59" t="s">
        <v>237</v>
      </c>
      <c r="H21" s="59" t="s">
        <v>109</v>
      </c>
      <c r="I21" s="59" t="s">
        <v>113</v>
      </c>
      <c r="J21" s="57" t="s">
        <v>1060</v>
      </c>
      <c r="K21" s="57" t="s">
        <v>1060</v>
      </c>
      <c r="L21" s="22" t="s">
        <v>22</v>
      </c>
      <c r="M21" s="22" t="s">
        <v>22</v>
      </c>
      <c r="N21" s="59" t="s">
        <v>367</v>
      </c>
      <c r="O21" s="59" t="s">
        <v>371</v>
      </c>
      <c r="P21" s="59" t="s">
        <v>17</v>
      </c>
      <c r="Q21" s="59" t="s">
        <v>1134</v>
      </c>
      <c r="R21" s="59" t="s">
        <v>305</v>
      </c>
      <c r="S21" s="59" t="s">
        <v>309</v>
      </c>
      <c r="T21" s="57" t="s">
        <v>1060</v>
      </c>
    </row>
    <row r="22" spans="1:20" ht="14.25" thickBot="1">
      <c r="A22" s="58"/>
      <c r="B22" s="23" t="s">
        <v>1061</v>
      </c>
      <c r="C22" s="23" t="s">
        <v>1062</v>
      </c>
      <c r="D22" s="23" t="s">
        <v>1063</v>
      </c>
      <c r="E22" s="23" t="s">
        <v>1064</v>
      </c>
      <c r="F22" s="60"/>
      <c r="G22" s="60"/>
      <c r="H22" s="60"/>
      <c r="I22" s="60"/>
      <c r="J22" s="58"/>
      <c r="K22" s="58"/>
      <c r="L22" s="23" t="s">
        <v>1010</v>
      </c>
      <c r="M22" s="23" t="s">
        <v>1011</v>
      </c>
      <c r="N22" s="60"/>
      <c r="O22" s="60"/>
      <c r="P22" s="60"/>
      <c r="Q22" s="60"/>
      <c r="R22" s="60"/>
      <c r="S22" s="60"/>
      <c r="T22" s="58"/>
    </row>
    <row r="23" spans="1:20" ht="14.25" thickTop="1">
      <c r="A23" s="57" t="s">
        <v>1065</v>
      </c>
      <c r="B23" s="22" t="s">
        <v>1</v>
      </c>
      <c r="C23" s="22" t="s">
        <v>1</v>
      </c>
      <c r="D23" s="22" t="s">
        <v>1</v>
      </c>
      <c r="E23" s="22" t="s">
        <v>1</v>
      </c>
      <c r="F23" s="22" t="s">
        <v>1</v>
      </c>
      <c r="G23" s="22" t="s">
        <v>1</v>
      </c>
      <c r="H23" s="22" t="s">
        <v>1</v>
      </c>
      <c r="I23" s="22" t="s">
        <v>1</v>
      </c>
      <c r="J23" s="57" t="s">
        <v>1065</v>
      </c>
      <c r="K23" s="57" t="s">
        <v>1065</v>
      </c>
      <c r="L23" s="22" t="s">
        <v>1</v>
      </c>
      <c r="M23" s="22" t="s">
        <v>1</v>
      </c>
      <c r="N23" s="22" t="s">
        <v>1</v>
      </c>
      <c r="O23" s="22" t="s">
        <v>1</v>
      </c>
      <c r="P23" s="22" t="s">
        <v>1</v>
      </c>
      <c r="Q23" s="22" t="s">
        <v>1</v>
      </c>
      <c r="R23" s="22" t="s">
        <v>1</v>
      </c>
      <c r="S23" s="22" t="s">
        <v>1</v>
      </c>
      <c r="T23" s="57" t="s">
        <v>1065</v>
      </c>
    </row>
    <row r="24" spans="1:20" ht="14.25" thickBot="1">
      <c r="A24" s="58"/>
      <c r="B24" s="23" t="s">
        <v>1010</v>
      </c>
      <c r="C24" s="23" t="s">
        <v>1066</v>
      </c>
      <c r="D24" s="23" t="s">
        <v>1067</v>
      </c>
      <c r="E24" s="23" t="s">
        <v>1068</v>
      </c>
      <c r="F24" s="23" t="s">
        <v>1069</v>
      </c>
      <c r="G24" s="23" t="s">
        <v>1070</v>
      </c>
      <c r="H24" s="23" t="s">
        <v>1071</v>
      </c>
      <c r="I24" s="23" t="s">
        <v>1072</v>
      </c>
      <c r="J24" s="58"/>
      <c r="K24" s="58"/>
      <c r="L24" s="23" t="s">
        <v>1011</v>
      </c>
      <c r="M24" s="23" t="s">
        <v>1135</v>
      </c>
      <c r="N24" s="23" t="s">
        <v>1136</v>
      </c>
      <c r="O24" s="23" t="s">
        <v>1137</v>
      </c>
      <c r="P24" s="23" t="s">
        <v>1138</v>
      </c>
      <c r="Q24" s="23" t="s">
        <v>1139</v>
      </c>
      <c r="R24" s="23" t="s">
        <v>1140</v>
      </c>
      <c r="S24" s="23" t="s">
        <v>1141</v>
      </c>
      <c r="T24" s="58"/>
    </row>
    <row r="25" spans="1:20" ht="14.25" thickTop="1">
      <c r="A25" s="57" t="s">
        <v>1073</v>
      </c>
      <c r="B25" s="27" t="s">
        <v>1074</v>
      </c>
      <c r="C25" s="27" t="s">
        <v>1074</v>
      </c>
      <c r="D25" s="59" t="s">
        <v>31</v>
      </c>
      <c r="E25" s="59" t="s">
        <v>31</v>
      </c>
      <c r="F25" s="20" t="s">
        <v>195</v>
      </c>
      <c r="G25" s="20" t="s">
        <v>190</v>
      </c>
      <c r="H25" s="20" t="s">
        <v>1</v>
      </c>
      <c r="I25" s="20" t="s">
        <v>1</v>
      </c>
      <c r="J25" s="57" t="s">
        <v>1073</v>
      </c>
      <c r="K25" s="57" t="s">
        <v>1073</v>
      </c>
      <c r="L25" s="22" t="s">
        <v>133</v>
      </c>
      <c r="M25" s="59" t="s">
        <v>193</v>
      </c>
      <c r="N25" s="61" t="s">
        <v>1143</v>
      </c>
      <c r="O25" s="59" t="s">
        <v>8</v>
      </c>
      <c r="P25" s="59" t="s">
        <v>1144</v>
      </c>
      <c r="Q25" s="59" t="s">
        <v>14</v>
      </c>
      <c r="R25" s="59" t="s">
        <v>1145</v>
      </c>
      <c r="S25" s="59" t="s">
        <v>1146</v>
      </c>
      <c r="T25" s="57" t="s">
        <v>1073</v>
      </c>
    </row>
    <row r="26" spans="1:20" ht="14.25" thickBot="1">
      <c r="A26" s="58"/>
      <c r="B26" s="28" t="s">
        <v>1051</v>
      </c>
      <c r="C26" s="28" t="s">
        <v>1052</v>
      </c>
      <c r="D26" s="60"/>
      <c r="E26" s="60"/>
      <c r="F26" s="21" t="s">
        <v>1075</v>
      </c>
      <c r="G26" s="21" t="s">
        <v>1075</v>
      </c>
      <c r="H26" s="21" t="s">
        <v>1048</v>
      </c>
      <c r="I26" s="21" t="s">
        <v>1049</v>
      </c>
      <c r="J26" s="58"/>
      <c r="K26" s="58"/>
      <c r="L26" s="23" t="s">
        <v>1142</v>
      </c>
      <c r="M26" s="60"/>
      <c r="N26" s="62"/>
      <c r="O26" s="60"/>
      <c r="P26" s="60"/>
      <c r="Q26" s="60"/>
      <c r="R26" s="60"/>
      <c r="S26" s="60"/>
      <c r="T26" s="58"/>
    </row>
    <row r="27" spans="1:20" ht="14.25" thickTop="1">
      <c r="A27" s="57" t="s">
        <v>1076</v>
      </c>
      <c r="B27" s="27" t="s">
        <v>1074</v>
      </c>
      <c r="C27" s="27" t="s">
        <v>1074</v>
      </c>
      <c r="D27" s="27" t="s">
        <v>1074</v>
      </c>
      <c r="E27" s="27" t="s">
        <v>1074</v>
      </c>
      <c r="F27" s="22" t="s">
        <v>38</v>
      </c>
      <c r="G27" s="22" t="s">
        <v>36</v>
      </c>
      <c r="H27" s="61"/>
      <c r="I27" s="59" t="s">
        <v>404</v>
      </c>
      <c r="J27" s="57" t="s">
        <v>1076</v>
      </c>
      <c r="K27" s="57" t="s">
        <v>1076</v>
      </c>
      <c r="L27" s="22" t="s">
        <v>1147</v>
      </c>
      <c r="M27" s="22" t="s">
        <v>1147</v>
      </c>
      <c r="N27" s="22" t="s">
        <v>1147</v>
      </c>
      <c r="O27" s="22" t="s">
        <v>1147</v>
      </c>
      <c r="P27" s="22" t="s">
        <v>1147</v>
      </c>
      <c r="Q27" s="22" t="s">
        <v>1147</v>
      </c>
      <c r="R27" s="22" t="s">
        <v>1147</v>
      </c>
      <c r="S27" s="22" t="s">
        <v>1147</v>
      </c>
      <c r="T27" s="57" t="s">
        <v>1076</v>
      </c>
    </row>
    <row r="28" spans="1:20" ht="14.25" thickBot="1">
      <c r="A28" s="58"/>
      <c r="B28" s="28" t="s">
        <v>1051</v>
      </c>
      <c r="C28" s="28" t="s">
        <v>1052</v>
      </c>
      <c r="D28" s="28" t="s">
        <v>1077</v>
      </c>
      <c r="E28" s="28" t="s">
        <v>1078</v>
      </c>
      <c r="F28" s="23" t="s">
        <v>1079</v>
      </c>
      <c r="G28" s="23" t="s">
        <v>1080</v>
      </c>
      <c r="H28" s="62"/>
      <c r="I28" s="60"/>
      <c r="J28" s="58"/>
      <c r="K28" s="58"/>
      <c r="L28" s="26">
        <v>0</v>
      </c>
      <c r="M28" s="26">
        <v>1</v>
      </c>
      <c r="N28" s="26">
        <v>2</v>
      </c>
      <c r="O28" s="26">
        <v>3</v>
      </c>
      <c r="P28" s="26">
        <v>4</v>
      </c>
      <c r="Q28" s="26">
        <v>5</v>
      </c>
      <c r="R28" s="26">
        <v>6</v>
      </c>
      <c r="S28" s="26">
        <v>7</v>
      </c>
      <c r="T28" s="58"/>
    </row>
    <row r="29" spans="1:20" ht="14.25" thickTop="1">
      <c r="A29" s="57" t="s">
        <v>1081</v>
      </c>
      <c r="B29" s="59" t="s">
        <v>1082</v>
      </c>
      <c r="C29" s="59" t="s">
        <v>1083</v>
      </c>
      <c r="D29" s="59" t="s">
        <v>1084</v>
      </c>
      <c r="E29" s="59" t="s">
        <v>1085</v>
      </c>
      <c r="F29" s="22" t="s">
        <v>141</v>
      </c>
      <c r="G29" s="22" t="s">
        <v>141</v>
      </c>
      <c r="H29" s="22" t="s">
        <v>253</v>
      </c>
      <c r="I29" s="22" t="s">
        <v>253</v>
      </c>
      <c r="J29" s="57" t="s">
        <v>1081</v>
      </c>
      <c r="K29" s="57" t="s">
        <v>1081</v>
      </c>
      <c r="L29" s="59" t="s">
        <v>1148</v>
      </c>
      <c r="M29" s="59" t="s">
        <v>1149</v>
      </c>
      <c r="N29" s="22" t="s">
        <v>18</v>
      </c>
      <c r="O29" s="59" t="s">
        <v>1150</v>
      </c>
      <c r="P29" s="22" t="s">
        <v>141</v>
      </c>
      <c r="Q29" s="22" t="s">
        <v>141</v>
      </c>
      <c r="R29" s="22" t="s">
        <v>253</v>
      </c>
      <c r="S29" s="22" t="s">
        <v>253</v>
      </c>
      <c r="T29" s="57" t="s">
        <v>1081</v>
      </c>
    </row>
    <row r="30" spans="1:20" ht="14.25" thickBot="1">
      <c r="A30" s="58"/>
      <c r="B30" s="60"/>
      <c r="C30" s="60"/>
      <c r="D30" s="60"/>
      <c r="E30" s="60"/>
      <c r="F30" s="23" t="s">
        <v>1010</v>
      </c>
      <c r="G30" s="23" t="s">
        <v>1011</v>
      </c>
      <c r="H30" s="23" t="s">
        <v>1086</v>
      </c>
      <c r="I30" s="23" t="s">
        <v>1087</v>
      </c>
      <c r="J30" s="58"/>
      <c r="K30" s="58"/>
      <c r="L30" s="60"/>
      <c r="M30" s="60"/>
      <c r="N30" s="23" t="s">
        <v>1133</v>
      </c>
      <c r="O30" s="60"/>
      <c r="P30" s="23" t="s">
        <v>1151</v>
      </c>
      <c r="Q30" s="23" t="s">
        <v>1152</v>
      </c>
      <c r="R30" s="23" t="s">
        <v>1153</v>
      </c>
      <c r="S30" s="23" t="s">
        <v>1054</v>
      </c>
      <c r="T30" s="58"/>
    </row>
    <row r="31" spans="1:20" ht="14.25" thickTop="1">
      <c r="A31" s="57" t="s">
        <v>1088</v>
      </c>
      <c r="B31" s="59" t="s">
        <v>211</v>
      </c>
      <c r="C31" s="61"/>
      <c r="D31" s="59" t="s">
        <v>1089</v>
      </c>
      <c r="E31" s="59" t="s">
        <v>1090</v>
      </c>
      <c r="F31" s="59" t="s">
        <v>135</v>
      </c>
      <c r="G31" s="59" t="s">
        <v>74</v>
      </c>
      <c r="H31" s="27" t="s">
        <v>1091</v>
      </c>
      <c r="I31" s="27" t="s">
        <v>1091</v>
      </c>
      <c r="J31" s="57" t="s">
        <v>1088</v>
      </c>
      <c r="K31" s="57" t="s">
        <v>1088</v>
      </c>
      <c r="L31" s="59" t="s">
        <v>30</v>
      </c>
      <c r="M31" s="59" t="s">
        <v>362</v>
      </c>
      <c r="N31" s="59" t="s">
        <v>70</v>
      </c>
      <c r="O31" s="59" t="s">
        <v>2</v>
      </c>
      <c r="P31" s="59" t="s">
        <v>5</v>
      </c>
      <c r="Q31" s="59" t="s">
        <v>364</v>
      </c>
      <c r="R31" s="27" t="s">
        <v>1154</v>
      </c>
      <c r="S31" s="27" t="s">
        <v>1154</v>
      </c>
      <c r="T31" s="57" t="s">
        <v>1088</v>
      </c>
    </row>
    <row r="32" spans="1:20" ht="14.25" thickBot="1">
      <c r="A32" s="58"/>
      <c r="B32" s="60"/>
      <c r="C32" s="62"/>
      <c r="D32" s="60"/>
      <c r="E32" s="60"/>
      <c r="F32" s="60"/>
      <c r="G32" s="60"/>
      <c r="H32" s="28" t="s">
        <v>1048</v>
      </c>
      <c r="I32" s="28" t="s">
        <v>1049</v>
      </c>
      <c r="J32" s="58"/>
      <c r="K32" s="58"/>
      <c r="L32" s="60"/>
      <c r="M32" s="60"/>
      <c r="N32" s="60"/>
      <c r="O32" s="60"/>
      <c r="P32" s="60"/>
      <c r="Q32" s="60"/>
      <c r="R32" s="28" t="s">
        <v>1048</v>
      </c>
      <c r="S32" s="28" t="s">
        <v>1049</v>
      </c>
      <c r="T32" s="58"/>
    </row>
    <row r="33" spans="1:20" ht="15" thickTop="1">
      <c r="A33" s="29" t="s">
        <v>1092</v>
      </c>
      <c r="B33" s="67">
        <v>0</v>
      </c>
      <c r="C33" s="67">
        <v>1</v>
      </c>
      <c r="D33" s="67">
        <v>2</v>
      </c>
      <c r="E33" s="67">
        <v>3</v>
      </c>
      <c r="F33" s="67">
        <v>4</v>
      </c>
      <c r="G33" s="67">
        <v>5</v>
      </c>
      <c r="H33" s="67">
        <v>6</v>
      </c>
      <c r="I33" s="67">
        <v>7</v>
      </c>
      <c r="J33" s="29" t="s">
        <v>1094</v>
      </c>
      <c r="K33" s="29" t="s">
        <v>1092</v>
      </c>
      <c r="L33" s="57">
        <v>8</v>
      </c>
      <c r="M33" s="57">
        <v>9</v>
      </c>
      <c r="N33" s="57" t="s">
        <v>1060</v>
      </c>
      <c r="O33" s="57" t="s">
        <v>1065</v>
      </c>
      <c r="P33" s="57" t="s">
        <v>1073</v>
      </c>
      <c r="Q33" s="57" t="s">
        <v>1076</v>
      </c>
      <c r="R33" s="57" t="s">
        <v>1081</v>
      </c>
      <c r="S33" s="57" t="s">
        <v>1088</v>
      </c>
      <c r="T33" s="29" t="s">
        <v>1094</v>
      </c>
    </row>
    <row r="34" spans="1:20" ht="15" thickBot="1">
      <c r="A34" s="30" t="s">
        <v>1093</v>
      </c>
      <c r="B34" s="68"/>
      <c r="C34" s="68"/>
      <c r="D34" s="68"/>
      <c r="E34" s="68"/>
      <c r="F34" s="68"/>
      <c r="G34" s="68"/>
      <c r="H34" s="68"/>
      <c r="I34" s="68"/>
      <c r="J34" s="30" t="s">
        <v>1095</v>
      </c>
      <c r="K34" s="30" t="s">
        <v>1093</v>
      </c>
      <c r="L34" s="58"/>
      <c r="M34" s="58"/>
      <c r="N34" s="58"/>
      <c r="O34" s="58"/>
      <c r="P34" s="58"/>
      <c r="Q34" s="58"/>
      <c r="R34" s="58"/>
      <c r="S34" s="58"/>
      <c r="T34" s="30" t="s">
        <v>1095</v>
      </c>
    </row>
    <row r="35" spans="1:20" ht="14.25" thickTop="1"/>
    <row r="36" spans="1:20" ht="17.25">
      <c r="A36" s="31" t="s">
        <v>1096</v>
      </c>
    </row>
    <row r="37" spans="1:20" ht="17.25">
      <c r="A37" s="31" t="s">
        <v>1097</v>
      </c>
    </row>
    <row r="38" spans="1:20" ht="17.25">
      <c r="A38" s="31" t="s">
        <v>1098</v>
      </c>
    </row>
    <row r="41" spans="1:20" ht="17.25">
      <c r="A41" s="31" t="s">
        <v>1160</v>
      </c>
    </row>
    <row r="42" spans="1:20" ht="14.25" thickBot="1"/>
    <row r="43" spans="1:20" ht="28.5" thickTop="1" thickBot="1">
      <c r="A43" s="32" t="s">
        <v>1155</v>
      </c>
      <c r="B43" s="24">
        <v>0</v>
      </c>
      <c r="C43" s="24">
        <v>1</v>
      </c>
      <c r="D43" s="24">
        <v>10</v>
      </c>
      <c r="E43" s="24">
        <v>11</v>
      </c>
      <c r="F43" s="24">
        <v>100</v>
      </c>
      <c r="G43" s="24">
        <v>101</v>
      </c>
      <c r="H43" s="24">
        <v>110</v>
      </c>
      <c r="I43" s="24">
        <v>111</v>
      </c>
    </row>
    <row r="44" spans="1:20" ht="15" thickTop="1" thickBot="1">
      <c r="A44" s="24" t="s">
        <v>1047</v>
      </c>
      <c r="B44" s="25" t="s">
        <v>12</v>
      </c>
      <c r="C44" s="25" t="s">
        <v>251</v>
      </c>
      <c r="D44" s="25" t="s">
        <v>27</v>
      </c>
      <c r="E44" s="25" t="s">
        <v>1100</v>
      </c>
      <c r="F44" s="25" t="s">
        <v>44</v>
      </c>
      <c r="G44" s="25" t="s">
        <v>24</v>
      </c>
      <c r="H44" s="25" t="s">
        <v>0</v>
      </c>
      <c r="I44" s="25" t="s">
        <v>9</v>
      </c>
    </row>
    <row r="45" spans="1:20" ht="15" thickTop="1" thickBot="1">
      <c r="A45" s="24" t="s">
        <v>1074</v>
      </c>
      <c r="B45" s="25" t="s">
        <v>291</v>
      </c>
      <c r="C45" s="25" t="s">
        <v>293</v>
      </c>
      <c r="D45" s="25" t="s">
        <v>271</v>
      </c>
      <c r="E45" s="25" t="s">
        <v>273</v>
      </c>
      <c r="F45" s="25" t="s">
        <v>345</v>
      </c>
      <c r="G45" s="25" t="s">
        <v>349</v>
      </c>
      <c r="H45" s="25"/>
      <c r="I45" s="25" t="s">
        <v>302</v>
      </c>
    </row>
    <row r="46" spans="1:20" ht="15" thickTop="1" thickBot="1">
      <c r="A46" s="24" t="s">
        <v>1091</v>
      </c>
      <c r="B46" s="25" t="s">
        <v>22</v>
      </c>
      <c r="C46" s="25"/>
      <c r="D46" s="25" t="s">
        <v>249</v>
      </c>
      <c r="E46" s="25" t="s">
        <v>245</v>
      </c>
      <c r="F46" s="25" t="s">
        <v>242</v>
      </c>
      <c r="G46" s="25" t="s">
        <v>139</v>
      </c>
      <c r="H46" s="25" t="s">
        <v>131</v>
      </c>
      <c r="I46" s="25" t="s">
        <v>137</v>
      </c>
    </row>
    <row r="47" spans="1:20" ht="15" thickTop="1" thickBot="1">
      <c r="A47" s="24" t="s">
        <v>1154</v>
      </c>
      <c r="B47" s="25" t="s">
        <v>20</v>
      </c>
      <c r="C47" s="25" t="s">
        <v>15</v>
      </c>
      <c r="D47" s="25" t="s">
        <v>1156</v>
      </c>
      <c r="E47" s="25" t="s">
        <v>1157</v>
      </c>
      <c r="F47" s="25" t="s">
        <v>1158</v>
      </c>
      <c r="G47" s="25" t="s">
        <v>1159</v>
      </c>
      <c r="H47" s="25" t="s">
        <v>3</v>
      </c>
      <c r="I47" s="25"/>
    </row>
    <row r="48" spans="1:20" ht="14.25" thickTop="1"/>
    <row r="53" spans="1:7" ht="17.25">
      <c r="A53" s="31" t="s">
        <v>1161</v>
      </c>
    </row>
    <row r="54" spans="1:7" ht="14.25" thickBot="1"/>
    <row r="55" spans="1:7" ht="14.25" thickTop="1">
      <c r="A55" s="18" t="s">
        <v>1162</v>
      </c>
      <c r="B55" s="57">
        <v>0</v>
      </c>
      <c r="C55" s="57">
        <v>1</v>
      </c>
      <c r="D55" s="57">
        <v>10</v>
      </c>
      <c r="E55" s="63">
        <v>11</v>
      </c>
      <c r="F55" s="64"/>
      <c r="G55" s="18" t="s">
        <v>1164</v>
      </c>
    </row>
    <row r="56" spans="1:7" ht="14.25" thickBot="1">
      <c r="A56" s="19" t="s">
        <v>1163</v>
      </c>
      <c r="B56" s="58"/>
      <c r="C56" s="58"/>
      <c r="D56" s="58"/>
      <c r="E56" s="65"/>
      <c r="F56" s="66"/>
      <c r="G56" s="19" t="s">
        <v>1165</v>
      </c>
    </row>
    <row r="57" spans="1:7" ht="25.5" thickTop="1" thickBot="1">
      <c r="A57" s="24">
        <v>0</v>
      </c>
      <c r="B57" s="25" t="s">
        <v>1166</v>
      </c>
      <c r="C57" s="25" t="s">
        <v>1167</v>
      </c>
      <c r="D57" s="25" t="s">
        <v>1168</v>
      </c>
      <c r="E57" s="25" t="s">
        <v>1169</v>
      </c>
      <c r="F57" s="25" t="s">
        <v>1170</v>
      </c>
      <c r="G57" s="24">
        <v>0</v>
      </c>
    </row>
    <row r="58" spans="1:7" ht="25.5" thickTop="1" thickBot="1">
      <c r="A58" s="24">
        <v>1</v>
      </c>
      <c r="B58" s="25" t="s">
        <v>1171</v>
      </c>
      <c r="C58" s="25" t="s">
        <v>1172</v>
      </c>
      <c r="D58" s="25" t="s">
        <v>1173</v>
      </c>
      <c r="E58" s="25" t="s">
        <v>1174</v>
      </c>
      <c r="F58" s="25" t="s">
        <v>1175</v>
      </c>
      <c r="G58" s="24">
        <v>1</v>
      </c>
    </row>
    <row r="59" spans="1:7" ht="25.5" thickTop="1" thickBot="1">
      <c r="A59" s="24">
        <v>10</v>
      </c>
      <c r="B59" s="25" t="s">
        <v>1176</v>
      </c>
      <c r="C59" s="25" t="s">
        <v>1177</v>
      </c>
      <c r="D59" s="25" t="s">
        <v>1178</v>
      </c>
      <c r="E59" s="25" t="s">
        <v>1179</v>
      </c>
      <c r="F59" s="25" t="s">
        <v>1180</v>
      </c>
      <c r="G59" s="24">
        <v>10</v>
      </c>
    </row>
    <row r="60" spans="1:7" ht="25.5" thickTop="1" thickBot="1">
      <c r="A60" s="24">
        <v>11</v>
      </c>
      <c r="B60" s="25" t="s">
        <v>1181</v>
      </c>
      <c r="C60" s="25" t="s">
        <v>1182</v>
      </c>
      <c r="D60" s="25" t="s">
        <v>1183</v>
      </c>
      <c r="E60" s="25" t="s">
        <v>1184</v>
      </c>
      <c r="F60" s="25" t="s">
        <v>1185</v>
      </c>
      <c r="G60" s="24">
        <v>11</v>
      </c>
    </row>
    <row r="61" spans="1:7" ht="15" thickTop="1" thickBot="1">
      <c r="A61" s="24">
        <v>100</v>
      </c>
      <c r="B61" s="25" t="s">
        <v>1186</v>
      </c>
      <c r="C61" s="25" t="s">
        <v>1187</v>
      </c>
      <c r="D61" s="25" t="s">
        <v>1188</v>
      </c>
      <c r="E61" s="25" t="s">
        <v>1189</v>
      </c>
      <c r="F61" s="25" t="s">
        <v>1190</v>
      </c>
      <c r="G61" s="24">
        <v>100</v>
      </c>
    </row>
    <row r="62" spans="1:7" ht="15" thickTop="1" thickBot="1">
      <c r="A62" s="24">
        <v>101</v>
      </c>
      <c r="B62" s="25" t="s">
        <v>1191</v>
      </c>
      <c r="C62" s="25" t="s">
        <v>1192</v>
      </c>
      <c r="D62" s="25" t="s">
        <v>1193</v>
      </c>
      <c r="E62" s="25" t="s">
        <v>1194</v>
      </c>
      <c r="F62" s="25" t="s">
        <v>1195</v>
      </c>
      <c r="G62" s="24">
        <v>101</v>
      </c>
    </row>
    <row r="63" spans="1:7" ht="15" thickTop="1" thickBot="1">
      <c r="A63" s="24">
        <v>110</v>
      </c>
      <c r="B63" s="25" t="s">
        <v>1196</v>
      </c>
      <c r="C63" s="25" t="s">
        <v>1197</v>
      </c>
      <c r="D63" s="25" t="s">
        <v>1198</v>
      </c>
      <c r="E63" s="25" t="s">
        <v>1199</v>
      </c>
      <c r="F63" s="25" t="s">
        <v>1200</v>
      </c>
      <c r="G63" s="24">
        <v>110</v>
      </c>
    </row>
    <row r="64" spans="1:7" ht="15" thickTop="1" thickBot="1">
      <c r="A64" s="24">
        <v>111</v>
      </c>
      <c r="B64" s="25" t="s">
        <v>1201</v>
      </c>
      <c r="C64" s="25" t="s">
        <v>1202</v>
      </c>
      <c r="D64" s="25" t="s">
        <v>1203</v>
      </c>
      <c r="E64" s="25" t="s">
        <v>1204</v>
      </c>
      <c r="F64" s="25" t="s">
        <v>1205</v>
      </c>
      <c r="G64" s="24">
        <v>111</v>
      </c>
    </row>
    <row r="65" spans="1:7" ht="14.25" thickTop="1">
      <c r="A65" s="18" t="s">
        <v>1206</v>
      </c>
      <c r="B65" s="57">
        <v>0</v>
      </c>
      <c r="C65" s="57">
        <v>1</v>
      </c>
      <c r="D65" s="57">
        <v>10</v>
      </c>
      <c r="E65" s="63">
        <v>11</v>
      </c>
      <c r="F65" s="64"/>
      <c r="G65" s="34"/>
    </row>
    <row r="66" spans="1:7" ht="14.25" thickBot="1">
      <c r="A66" s="19" t="s">
        <v>1162</v>
      </c>
      <c r="B66" s="58"/>
      <c r="C66" s="58"/>
      <c r="D66" s="58"/>
      <c r="E66" s="65"/>
      <c r="F66" s="66"/>
      <c r="G66" s="33"/>
    </row>
    <row r="67" spans="1:7" ht="14.25" thickTop="1"/>
    <row r="70" spans="1:7" ht="17.25">
      <c r="A70" s="31" t="s">
        <v>1207</v>
      </c>
    </row>
    <row r="71" spans="1:7" ht="14.25" thickBot="1"/>
    <row r="72" spans="1:7" ht="15" thickTop="1" thickBot="1">
      <c r="A72" s="35">
        <v>0</v>
      </c>
      <c r="B72" s="35" t="s">
        <v>1208</v>
      </c>
    </row>
    <row r="73" spans="1:7" ht="15" thickTop="1" thickBot="1">
      <c r="A73" s="35">
        <v>1</v>
      </c>
      <c r="B73" s="35" t="s">
        <v>1209</v>
      </c>
    </row>
    <row r="74" spans="1:7" ht="15" thickTop="1" thickBot="1">
      <c r="A74" s="35">
        <v>10</v>
      </c>
      <c r="B74" s="35" t="s">
        <v>1210</v>
      </c>
    </row>
    <row r="75" spans="1:7" ht="15" thickTop="1" thickBot="1">
      <c r="A75" s="35">
        <v>11</v>
      </c>
      <c r="B75" s="35" t="s">
        <v>1211</v>
      </c>
    </row>
    <row r="76" spans="1:7" ht="15" thickTop="1" thickBot="1">
      <c r="A76" s="35">
        <v>100</v>
      </c>
      <c r="B76" s="35" t="s">
        <v>1212</v>
      </c>
    </row>
    <row r="77" spans="1:7" ht="15" thickTop="1" thickBot="1">
      <c r="A77" s="35">
        <v>101</v>
      </c>
      <c r="B77" s="35" t="s">
        <v>1213</v>
      </c>
    </row>
    <row r="78" spans="1:7" ht="14.25" thickTop="1"/>
    <row r="80" spans="1:7" ht="17.25">
      <c r="A80" s="31" t="s">
        <v>1214</v>
      </c>
    </row>
    <row r="83" spans="1:8">
      <c r="A83" s="36" t="s">
        <v>1215</v>
      </c>
      <c r="B83" s="36" t="s">
        <v>1216</v>
      </c>
      <c r="C83" s="36" t="s">
        <v>1075</v>
      </c>
    </row>
    <row r="84" spans="1:8">
      <c r="A84" s="37">
        <v>7</v>
      </c>
      <c r="B84" s="37">
        <v>6</v>
      </c>
      <c r="C84" s="37">
        <v>5</v>
      </c>
      <c r="D84" s="37">
        <v>4</v>
      </c>
      <c r="E84" s="37">
        <v>3</v>
      </c>
      <c r="F84" s="37">
        <v>2</v>
      </c>
      <c r="G84" s="37">
        <v>1</v>
      </c>
      <c r="H84" s="37">
        <v>0</v>
      </c>
    </row>
  </sheetData>
  <mergeCells count="166">
    <mergeCell ref="B55:B56"/>
    <mergeCell ref="C55:C56"/>
    <mergeCell ref="D55:D56"/>
    <mergeCell ref="E55:F56"/>
    <mergeCell ref="B65:B66"/>
    <mergeCell ref="C65:C66"/>
    <mergeCell ref="D65:D66"/>
    <mergeCell ref="E65:F66"/>
    <mergeCell ref="Q31:Q32"/>
    <mergeCell ref="K31:K32"/>
    <mergeCell ref="G31:G32"/>
    <mergeCell ref="J31:J32"/>
    <mergeCell ref="B33:B34"/>
    <mergeCell ref="C33:C34"/>
    <mergeCell ref="D33:D34"/>
    <mergeCell ref="E33:E34"/>
    <mergeCell ref="F33:F34"/>
    <mergeCell ref="G33:G34"/>
    <mergeCell ref="H33:H34"/>
    <mergeCell ref="I33:I34"/>
    <mergeCell ref="T31:T32"/>
    <mergeCell ref="L33:L34"/>
    <mergeCell ref="M33:M34"/>
    <mergeCell ref="N33:N34"/>
    <mergeCell ref="O33:O34"/>
    <mergeCell ref="P33:P34"/>
    <mergeCell ref="Q33:Q34"/>
    <mergeCell ref="R33:R34"/>
    <mergeCell ref="S33:S34"/>
    <mergeCell ref="L31:L32"/>
    <mergeCell ref="M31:M32"/>
    <mergeCell ref="N31:N32"/>
    <mergeCell ref="O31:O32"/>
    <mergeCell ref="P31:P32"/>
    <mergeCell ref="K27:K28"/>
    <mergeCell ref="T27:T28"/>
    <mergeCell ref="K29:K30"/>
    <mergeCell ref="L29:L30"/>
    <mergeCell ref="M29:M30"/>
    <mergeCell ref="O29:O30"/>
    <mergeCell ref="T29:T30"/>
    <mergeCell ref="K23:K24"/>
    <mergeCell ref="T23:T24"/>
    <mergeCell ref="K25:K26"/>
    <mergeCell ref="M25:M26"/>
    <mergeCell ref="N25:N26"/>
    <mergeCell ref="O25:O26"/>
    <mergeCell ref="P25:P26"/>
    <mergeCell ref="Q25:Q26"/>
    <mergeCell ref="R25:R26"/>
    <mergeCell ref="S25:S26"/>
    <mergeCell ref="K21:K22"/>
    <mergeCell ref="N21:N22"/>
    <mergeCell ref="O21:O22"/>
    <mergeCell ref="P21:P22"/>
    <mergeCell ref="Q21:Q22"/>
    <mergeCell ref="R21:R22"/>
    <mergeCell ref="S21:S22"/>
    <mergeCell ref="T21:T22"/>
    <mergeCell ref="T25:T26"/>
    <mergeCell ref="K17:K18"/>
    <mergeCell ref="T17:T18"/>
    <mergeCell ref="K19:K20"/>
    <mergeCell ref="L19:L20"/>
    <mergeCell ref="M19:M20"/>
    <mergeCell ref="O19:O20"/>
    <mergeCell ref="P19:P20"/>
    <mergeCell ref="Q19:Q20"/>
    <mergeCell ref="R19:R20"/>
    <mergeCell ref="S19:S20"/>
    <mergeCell ref="T19:T20"/>
    <mergeCell ref="K10:K11"/>
    <mergeCell ref="R10:R11"/>
    <mergeCell ref="S10:S11"/>
    <mergeCell ref="T10:T11"/>
    <mergeCell ref="K14:K15"/>
    <mergeCell ref="P14:P15"/>
    <mergeCell ref="Q14:Q15"/>
    <mergeCell ref="R14:R15"/>
    <mergeCell ref="S14:S15"/>
    <mergeCell ref="T14:T15"/>
    <mergeCell ref="K6:K7"/>
    <mergeCell ref="R6:R7"/>
    <mergeCell ref="S6:S7"/>
    <mergeCell ref="T6:T7"/>
    <mergeCell ref="K8:K9"/>
    <mergeCell ref="R8:R9"/>
    <mergeCell ref="S8:S9"/>
    <mergeCell ref="T8:T9"/>
    <mergeCell ref="R2:R3"/>
    <mergeCell ref="S2:S3"/>
    <mergeCell ref="K4:K5"/>
    <mergeCell ref="R4:R5"/>
    <mergeCell ref="S4:S5"/>
    <mergeCell ref="T4:T5"/>
    <mergeCell ref="L2:L3"/>
    <mergeCell ref="M2:M3"/>
    <mergeCell ref="N2:N3"/>
    <mergeCell ref="O2:O3"/>
    <mergeCell ref="P2:P3"/>
    <mergeCell ref="Q2:Q3"/>
    <mergeCell ref="A31:A32"/>
    <mergeCell ref="B31:B32"/>
    <mergeCell ref="C31:C32"/>
    <mergeCell ref="D31:D32"/>
    <mergeCell ref="E31:E32"/>
    <mergeCell ref="F31:F32"/>
    <mergeCell ref="A27:A28"/>
    <mergeCell ref="H27:H28"/>
    <mergeCell ref="I27:I28"/>
    <mergeCell ref="J27:J28"/>
    <mergeCell ref="A29:A30"/>
    <mergeCell ref="B29:B30"/>
    <mergeCell ref="C29:C30"/>
    <mergeCell ref="D29:D30"/>
    <mergeCell ref="E29:E30"/>
    <mergeCell ref="J29:J30"/>
    <mergeCell ref="A23:A24"/>
    <mergeCell ref="J23:J24"/>
    <mergeCell ref="A25:A26"/>
    <mergeCell ref="D25:D26"/>
    <mergeCell ref="E25:E26"/>
    <mergeCell ref="J25:J26"/>
    <mergeCell ref="A21:A22"/>
    <mergeCell ref="F21:F22"/>
    <mergeCell ref="G21:G22"/>
    <mergeCell ref="H21:H22"/>
    <mergeCell ref="I21:I22"/>
    <mergeCell ref="J21:J22"/>
    <mergeCell ref="G14:G15"/>
    <mergeCell ref="J14:J15"/>
    <mergeCell ref="A17:A18"/>
    <mergeCell ref="J17:J18"/>
    <mergeCell ref="A19:A20"/>
    <mergeCell ref="B19:B20"/>
    <mergeCell ref="J19:J20"/>
    <mergeCell ref="A10:A11"/>
    <mergeCell ref="H10:H11"/>
    <mergeCell ref="I10:I11"/>
    <mergeCell ref="J10:J11"/>
    <mergeCell ref="A14:A15"/>
    <mergeCell ref="B14:B15"/>
    <mergeCell ref="C14:C15"/>
    <mergeCell ref="D14:D15"/>
    <mergeCell ref="E14:E15"/>
    <mergeCell ref="F14:F15"/>
    <mergeCell ref="A6:A7"/>
    <mergeCell ref="H6:H7"/>
    <mergeCell ref="I6:I7"/>
    <mergeCell ref="J6:J7"/>
    <mergeCell ref="A8:A9"/>
    <mergeCell ref="H8:H9"/>
    <mergeCell ref="I8:I9"/>
    <mergeCell ref="J8:J9"/>
    <mergeCell ref="H2:H3"/>
    <mergeCell ref="I2:I3"/>
    <mergeCell ref="A4:A5"/>
    <mergeCell ref="H4:H5"/>
    <mergeCell ref="I4:I5"/>
    <mergeCell ref="J4:J5"/>
    <mergeCell ref="B2:B3"/>
    <mergeCell ref="C2:C3"/>
    <mergeCell ref="D2:D3"/>
    <mergeCell ref="E2:E3"/>
    <mergeCell ref="F2:F3"/>
    <mergeCell ref="G2:G3"/>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4:E25"/>
  <sheetViews>
    <sheetView workbookViewId="0">
      <selection activeCell="B4" sqref="B4"/>
    </sheetView>
  </sheetViews>
  <sheetFormatPr defaultRowHeight="13.5"/>
  <cols>
    <col min="1" max="1" width="9" style="17"/>
    <col min="3" max="3" width="6.5" bestFit="1" customWidth="1"/>
    <col min="4" max="4" width="4.5" bestFit="1" customWidth="1"/>
  </cols>
  <sheetData>
    <row r="4" spans="1:2">
      <c r="A4" s="17" t="s">
        <v>1416</v>
      </c>
      <c r="B4" s="9">
        <f>HEX2DEC(A4)</f>
        <v>37</v>
      </c>
    </row>
    <row r="12" spans="1:2">
      <c r="A12" s="17" t="s">
        <v>1241</v>
      </c>
      <c r="B12">
        <f>HEX2DEC(A12)</f>
        <v>1280</v>
      </c>
    </row>
    <row r="13" spans="1:2" s="9" customFormat="1">
      <c r="A13" s="17"/>
    </row>
    <row r="14" spans="1:2" s="9" customFormat="1">
      <c r="A14" s="45" t="str">
        <f>"00"&amp;DEC2HEX(B14)</f>
        <v>00600</v>
      </c>
      <c r="B14" s="38">
        <f>B18-511</f>
        <v>1536</v>
      </c>
    </row>
    <row r="15" spans="1:2">
      <c r="A15" s="43" t="s">
        <v>1242</v>
      </c>
      <c r="B15" s="41">
        <f>HEX2DEC(A15)</f>
        <v>1563</v>
      </c>
    </row>
    <row r="16" spans="1:2" s="9" customFormat="1">
      <c r="A16" s="43" t="s">
        <v>1265</v>
      </c>
      <c r="B16" s="41">
        <f>HEX2DEC(A16)</f>
        <v>1808</v>
      </c>
    </row>
    <row r="17" spans="1:5" s="9" customFormat="1">
      <c r="A17" s="43" t="s">
        <v>1248</v>
      </c>
      <c r="B17" s="41">
        <f>HEX2DEC(A17)</f>
        <v>1982</v>
      </c>
      <c r="E17" s="9" t="s">
        <v>1251</v>
      </c>
    </row>
    <row r="18" spans="1:5" s="9" customFormat="1">
      <c r="A18" s="44" t="str">
        <f>"00"&amp;DEC2HEX(B18)</f>
        <v>007FF</v>
      </c>
      <c r="B18" s="41">
        <f>B15+484</f>
        <v>2047</v>
      </c>
    </row>
    <row r="19" spans="1:5" s="9" customFormat="1">
      <c r="A19" s="17"/>
    </row>
    <row r="20" spans="1:5">
      <c r="A20" s="17" t="s">
        <v>1243</v>
      </c>
      <c r="B20" s="9">
        <f t="shared" ref="B20:B25" si="0">HEX2DEC(A20)</f>
        <v>31743</v>
      </c>
      <c r="C20">
        <f>B20-B12+1</f>
        <v>30464</v>
      </c>
    </row>
    <row r="21" spans="1:5">
      <c r="A21" s="46" t="s">
        <v>1244</v>
      </c>
      <c r="B21" s="39">
        <f t="shared" si="0"/>
        <v>31744</v>
      </c>
      <c r="C21" s="39"/>
    </row>
    <row r="22" spans="1:5" s="9" customFormat="1">
      <c r="A22" s="42" t="s">
        <v>1247</v>
      </c>
      <c r="B22" s="12">
        <f t="shared" si="0"/>
        <v>31771</v>
      </c>
      <c r="C22" s="12"/>
    </row>
    <row r="23" spans="1:5">
      <c r="A23" s="42" t="s">
        <v>1245</v>
      </c>
      <c r="B23" s="12">
        <f t="shared" si="0"/>
        <v>32255</v>
      </c>
      <c r="C23" s="12">
        <f>B23-B21+1</f>
        <v>512</v>
      </c>
      <c r="D23">
        <f>B23-B22+1</f>
        <v>485</v>
      </c>
    </row>
    <row r="24" spans="1:5">
      <c r="A24" s="17" t="s">
        <v>1246</v>
      </c>
      <c r="B24" s="9">
        <f t="shared" si="0"/>
        <v>32256</v>
      </c>
    </row>
    <row r="25" spans="1:5">
      <c r="A25" s="17" t="s">
        <v>1240</v>
      </c>
      <c r="B25" s="9">
        <f t="shared" si="0"/>
        <v>524287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70"/>
  <sheetViews>
    <sheetView workbookViewId="0">
      <selection sqref="A1:XFD1048576"/>
    </sheetView>
  </sheetViews>
  <sheetFormatPr defaultRowHeight="13.5"/>
  <cols>
    <col min="1" max="1" width="110.875" customWidth="1"/>
  </cols>
  <sheetData>
    <row r="1" spans="1:5" ht="33">
      <c r="A1" s="50" t="s">
        <v>1426</v>
      </c>
    </row>
    <row r="2" spans="1:5" ht="82.5">
      <c r="A2" s="50" t="s">
        <v>1427</v>
      </c>
    </row>
    <row r="3" spans="1:5" ht="16.5">
      <c r="A3" s="50" t="s">
        <v>1428</v>
      </c>
    </row>
    <row r="4" spans="1:5" ht="16.5">
      <c r="A4" s="50" t="s">
        <v>1429</v>
      </c>
    </row>
    <row r="5" spans="1:5" ht="33">
      <c r="A5" s="50" t="s">
        <v>1430</v>
      </c>
    </row>
    <row r="6" spans="1:5" ht="16.5">
      <c r="A6" s="50" t="s">
        <v>1431</v>
      </c>
    </row>
    <row r="7" spans="1:5" ht="33">
      <c r="A7" s="50" t="s">
        <v>1432</v>
      </c>
    </row>
    <row r="8" spans="1:5" ht="49.5">
      <c r="A8" s="50" t="s">
        <v>1433</v>
      </c>
    </row>
    <row r="9" spans="1:5" ht="33">
      <c r="A9" s="50" t="s">
        <v>1434</v>
      </c>
    </row>
    <row r="10" spans="1:5" ht="17.25" thickBot="1">
      <c r="A10" s="50" t="s">
        <v>1435</v>
      </c>
    </row>
    <row r="11" spans="1:5" ht="14.25" thickBot="1">
      <c r="A11" s="51" t="s">
        <v>1436</v>
      </c>
      <c r="B11" s="51" t="s">
        <v>1437</v>
      </c>
      <c r="C11" s="51" t="s">
        <v>1438</v>
      </c>
      <c r="D11" s="51" t="s">
        <v>1439</v>
      </c>
      <c r="E11" s="52" t="s">
        <v>1440</v>
      </c>
    </row>
    <row r="12" spans="1:5" ht="41.25" thickBot="1">
      <c r="A12" s="53" t="s">
        <v>21</v>
      </c>
      <c r="B12" s="53" t="s">
        <v>1441</v>
      </c>
      <c r="C12" s="53" t="s">
        <v>1442</v>
      </c>
      <c r="D12" s="53" t="s">
        <v>1443</v>
      </c>
      <c r="E12" s="54" t="s">
        <v>1444</v>
      </c>
    </row>
    <row r="13" spans="1:5" ht="41.25" thickBot="1">
      <c r="A13" s="53" t="s">
        <v>1444</v>
      </c>
      <c r="B13" s="53" t="s">
        <v>1445</v>
      </c>
      <c r="C13" s="53" t="s">
        <v>1446</v>
      </c>
      <c r="D13" s="53" t="s">
        <v>1447</v>
      </c>
      <c r="E13" s="54" t="s">
        <v>21</v>
      </c>
    </row>
    <row r="14" spans="1:5" ht="27.75" thickBot="1">
      <c r="A14" s="53" t="s">
        <v>16</v>
      </c>
      <c r="B14" s="53" t="s">
        <v>1448</v>
      </c>
      <c r="C14" s="53" t="s">
        <v>1449</v>
      </c>
      <c r="D14" s="53" t="s">
        <v>158</v>
      </c>
      <c r="E14" s="54" t="s">
        <v>11</v>
      </c>
    </row>
    <row r="15" spans="1:5" ht="41.25" thickBot="1">
      <c r="A15" s="53" t="s">
        <v>11</v>
      </c>
      <c r="B15" s="53" t="s">
        <v>1450</v>
      </c>
      <c r="C15" s="53" t="s">
        <v>1451</v>
      </c>
      <c r="D15" s="53" t="s">
        <v>168</v>
      </c>
      <c r="E15" s="54" t="s">
        <v>16</v>
      </c>
    </row>
    <row r="16" spans="1:5" ht="17.25" thickBot="1">
      <c r="A16" s="55" t="s">
        <v>1452</v>
      </c>
    </row>
    <row r="17" spans="1:5" ht="14.25" thickBot="1">
      <c r="A17" s="51" t="s">
        <v>1436</v>
      </c>
      <c r="B17" s="51" t="s">
        <v>1437</v>
      </c>
      <c r="C17" s="51" t="s">
        <v>1438</v>
      </c>
      <c r="D17" s="51" t="s">
        <v>1439</v>
      </c>
      <c r="E17" s="52" t="s">
        <v>1453</v>
      </c>
    </row>
    <row r="18" spans="1:5" ht="41.25" thickBot="1">
      <c r="A18" s="53" t="s">
        <v>184</v>
      </c>
      <c r="B18" s="53" t="s">
        <v>1454</v>
      </c>
      <c r="C18" s="53" t="s">
        <v>1455</v>
      </c>
      <c r="D18" s="53"/>
      <c r="E18" s="54" t="s">
        <v>178</v>
      </c>
    </row>
    <row r="19" spans="1:5" ht="41.25" thickBot="1">
      <c r="A19" s="53" t="s">
        <v>178</v>
      </c>
      <c r="B19" s="53" t="s">
        <v>1456</v>
      </c>
      <c r="C19" s="53" t="s">
        <v>1457</v>
      </c>
      <c r="D19" s="53"/>
      <c r="E19" s="54" t="s">
        <v>184</v>
      </c>
    </row>
    <row r="20" spans="1:5" ht="41.25" thickBot="1">
      <c r="A20" s="53" t="s">
        <v>180</v>
      </c>
      <c r="B20" s="53" t="s">
        <v>1458</v>
      </c>
      <c r="C20" s="53" t="s">
        <v>1459</v>
      </c>
      <c r="D20" s="53"/>
      <c r="E20" s="54" t="s">
        <v>174</v>
      </c>
    </row>
    <row r="21" spans="1:5" ht="41.25" thickBot="1">
      <c r="A21" s="53" t="s">
        <v>174</v>
      </c>
      <c r="B21" s="53" t="s">
        <v>1460</v>
      </c>
      <c r="C21" s="53" t="s">
        <v>1461</v>
      </c>
      <c r="D21" s="53" t="s">
        <v>180</v>
      </c>
      <c r="E21" s="54"/>
    </row>
    <row r="22" spans="1:5" ht="41.25" thickBot="1">
      <c r="A22" s="53" t="s">
        <v>182</v>
      </c>
      <c r="B22" s="53" t="s">
        <v>1462</v>
      </c>
      <c r="C22" s="53" t="s">
        <v>1463</v>
      </c>
      <c r="D22" s="53" t="s">
        <v>1464</v>
      </c>
      <c r="E22" s="54" t="s">
        <v>176</v>
      </c>
    </row>
    <row r="23" spans="1:5" ht="41.25" thickBot="1">
      <c r="A23" s="53" t="s">
        <v>1464</v>
      </c>
      <c r="B23" s="53" t="s">
        <v>1465</v>
      </c>
      <c r="C23" s="53" t="s">
        <v>1463</v>
      </c>
      <c r="D23" s="53" t="s">
        <v>182</v>
      </c>
      <c r="E23" s="54" t="s">
        <v>777</v>
      </c>
    </row>
    <row r="24" spans="1:5" ht="41.25" thickBot="1">
      <c r="A24" s="53" t="s">
        <v>176</v>
      </c>
      <c r="B24" s="53" t="s">
        <v>1466</v>
      </c>
      <c r="C24" s="53" t="s">
        <v>1467</v>
      </c>
      <c r="D24" s="53" t="s">
        <v>777</v>
      </c>
      <c r="E24" s="54" t="s">
        <v>182</v>
      </c>
    </row>
    <row r="25" spans="1:5" ht="41.25" thickBot="1">
      <c r="A25" s="53" t="s">
        <v>777</v>
      </c>
      <c r="B25" s="53" t="s">
        <v>1468</v>
      </c>
      <c r="C25" s="53" t="s">
        <v>1467</v>
      </c>
      <c r="D25" s="53" t="s">
        <v>176</v>
      </c>
      <c r="E25" s="54" t="s">
        <v>1464</v>
      </c>
    </row>
    <row r="26" spans="1:5" ht="17.25" thickBot="1">
      <c r="A26" s="50" t="s">
        <v>1469</v>
      </c>
    </row>
    <row r="27" spans="1:5" ht="14.25" thickBot="1">
      <c r="A27" s="51" t="s">
        <v>1436</v>
      </c>
      <c r="B27" s="51" t="s">
        <v>1437</v>
      </c>
      <c r="C27" s="51" t="s">
        <v>1438</v>
      </c>
      <c r="D27" s="51" t="s">
        <v>1439</v>
      </c>
      <c r="E27" s="52" t="s">
        <v>1453</v>
      </c>
    </row>
    <row r="28" spans="1:5" ht="27.75" thickBot="1">
      <c r="A28" s="53" t="s">
        <v>150</v>
      </c>
      <c r="B28" s="53" t="s">
        <v>1470</v>
      </c>
      <c r="C28" s="53" t="s">
        <v>1471</v>
      </c>
      <c r="D28" s="53" t="s">
        <v>1472</v>
      </c>
      <c r="E28" s="54" t="s">
        <v>1473</v>
      </c>
    </row>
    <row r="29" spans="1:5" ht="41.25" thickBot="1">
      <c r="A29" s="53" t="s">
        <v>1472</v>
      </c>
      <c r="B29" s="53" t="s">
        <v>1474</v>
      </c>
      <c r="C29" s="53" t="s">
        <v>1471</v>
      </c>
      <c r="D29" s="53" t="s">
        <v>150</v>
      </c>
      <c r="E29" s="54" t="s">
        <v>154</v>
      </c>
    </row>
    <row r="30" spans="1:5" ht="41.25" thickBot="1">
      <c r="A30" s="53" t="s">
        <v>761</v>
      </c>
      <c r="B30" s="53" t="s">
        <v>1475</v>
      </c>
      <c r="C30" s="53" t="s">
        <v>1446</v>
      </c>
      <c r="D30" s="53" t="s">
        <v>1476</v>
      </c>
      <c r="E30" s="54" t="s">
        <v>762</v>
      </c>
    </row>
    <row r="31" spans="1:5" ht="27.75" thickBot="1">
      <c r="A31" s="53" t="s">
        <v>166</v>
      </c>
      <c r="B31" s="53" t="s">
        <v>1477</v>
      </c>
      <c r="C31" s="53" t="s">
        <v>1446</v>
      </c>
      <c r="D31" s="53" t="s">
        <v>1478</v>
      </c>
      <c r="E31" s="54" t="s">
        <v>152</v>
      </c>
    </row>
    <row r="32" spans="1:5" ht="27.75" thickBot="1">
      <c r="A32" s="53" t="s">
        <v>152</v>
      </c>
      <c r="B32" s="53" t="s">
        <v>1479</v>
      </c>
      <c r="C32" s="53" t="s">
        <v>1442</v>
      </c>
      <c r="D32" s="53" t="s">
        <v>1480</v>
      </c>
      <c r="E32" s="54" t="s">
        <v>166</v>
      </c>
    </row>
    <row r="33" spans="1:5" ht="41.25" thickBot="1">
      <c r="A33" s="53" t="s">
        <v>762</v>
      </c>
      <c r="B33" s="53" t="s">
        <v>1481</v>
      </c>
      <c r="C33" s="53" t="s">
        <v>1442</v>
      </c>
      <c r="D33" s="53" t="s">
        <v>1482</v>
      </c>
      <c r="E33" s="54" t="s">
        <v>761</v>
      </c>
    </row>
    <row r="34" spans="1:5" ht="41.25" thickBot="1">
      <c r="A34" s="53" t="s">
        <v>154</v>
      </c>
      <c r="B34" s="53" t="s">
        <v>1483</v>
      </c>
      <c r="C34" s="53" t="s">
        <v>1484</v>
      </c>
      <c r="D34" s="53" t="s">
        <v>1473</v>
      </c>
      <c r="E34" s="54" t="s">
        <v>1472</v>
      </c>
    </row>
    <row r="35" spans="1:5" ht="27.75" thickBot="1">
      <c r="A35" s="53" t="s">
        <v>1473</v>
      </c>
      <c r="B35" s="53" t="s">
        <v>1485</v>
      </c>
      <c r="C35" s="53" t="s">
        <v>1484</v>
      </c>
      <c r="D35" s="53" t="s">
        <v>154</v>
      </c>
      <c r="E35" s="54" t="s">
        <v>150</v>
      </c>
    </row>
    <row r="36" spans="1:5" ht="27.75" thickBot="1">
      <c r="A36" s="53" t="s">
        <v>158</v>
      </c>
      <c r="B36" s="53" t="s">
        <v>1486</v>
      </c>
      <c r="C36" s="53" t="s">
        <v>1487</v>
      </c>
      <c r="D36" s="53" t="s">
        <v>16</v>
      </c>
      <c r="E36" s="54" t="s">
        <v>168</v>
      </c>
    </row>
    <row r="37" spans="1:5" ht="27.75" thickBot="1">
      <c r="A37" s="53" t="s">
        <v>168</v>
      </c>
      <c r="B37" s="53" t="s">
        <v>1488</v>
      </c>
      <c r="C37" s="53" t="s">
        <v>1489</v>
      </c>
      <c r="D37" s="53" t="s">
        <v>11</v>
      </c>
      <c r="E37" s="54" t="s">
        <v>158</v>
      </c>
    </row>
    <row r="38" spans="1:5" ht="17.25" thickBot="1">
      <c r="A38" s="50" t="s">
        <v>1490</v>
      </c>
    </row>
    <row r="39" spans="1:5" ht="14.25" thickBot="1">
      <c r="A39" s="51" t="s">
        <v>1436</v>
      </c>
      <c r="B39" s="51" t="s">
        <v>1437</v>
      </c>
      <c r="C39" s="51" t="s">
        <v>1438</v>
      </c>
      <c r="D39" s="51" t="s">
        <v>1439</v>
      </c>
      <c r="E39" s="52" t="s">
        <v>1453</v>
      </c>
    </row>
    <row r="40" spans="1:5" ht="41.25" thickBot="1">
      <c r="A40" s="53" t="s">
        <v>23</v>
      </c>
      <c r="B40" s="53" t="s">
        <v>1491</v>
      </c>
      <c r="C40" s="53" t="s">
        <v>1492</v>
      </c>
      <c r="D40" s="53" t="s">
        <v>772</v>
      </c>
      <c r="E40" s="54" t="s">
        <v>170</v>
      </c>
    </row>
    <row r="41" spans="1:5" ht="41.25" thickBot="1">
      <c r="A41" s="53" t="s">
        <v>772</v>
      </c>
      <c r="B41" s="53" t="s">
        <v>1493</v>
      </c>
      <c r="C41" s="53" t="s">
        <v>1492</v>
      </c>
      <c r="D41" s="53" t="s">
        <v>23</v>
      </c>
      <c r="E41" s="54" t="s">
        <v>771</v>
      </c>
    </row>
    <row r="42" spans="1:5" ht="41.25" thickBot="1">
      <c r="A42" s="53" t="s">
        <v>1494</v>
      </c>
      <c r="B42" s="53" t="s">
        <v>1495</v>
      </c>
      <c r="C42" s="53" t="s">
        <v>1496</v>
      </c>
      <c r="D42" s="53" t="s">
        <v>172</v>
      </c>
      <c r="E42" s="54" t="s">
        <v>1494</v>
      </c>
    </row>
    <row r="43" spans="1:5" ht="27.75" thickBot="1">
      <c r="A43" s="53" t="s">
        <v>172</v>
      </c>
      <c r="B43" s="53" t="s">
        <v>1497</v>
      </c>
      <c r="C43" s="53" t="s">
        <v>1496</v>
      </c>
      <c r="D43" s="53" t="s">
        <v>1494</v>
      </c>
      <c r="E43" s="54" t="s">
        <v>10</v>
      </c>
    </row>
    <row r="44" spans="1:5" ht="27.75" thickBot="1">
      <c r="A44" s="53" t="s">
        <v>10</v>
      </c>
      <c r="B44" s="53" t="s">
        <v>1498</v>
      </c>
      <c r="C44" s="53" t="s">
        <v>1499</v>
      </c>
      <c r="D44" s="53" t="s">
        <v>1500</v>
      </c>
      <c r="E44" s="54" t="s">
        <v>172</v>
      </c>
    </row>
    <row r="45" spans="1:5" ht="27.75" thickBot="1">
      <c r="A45" s="53" t="s">
        <v>1500</v>
      </c>
      <c r="B45" s="53" t="s">
        <v>1501</v>
      </c>
      <c r="C45" s="53" t="s">
        <v>1499</v>
      </c>
      <c r="D45" s="53" t="s">
        <v>10</v>
      </c>
      <c r="E45" s="54" t="s">
        <v>1494</v>
      </c>
    </row>
    <row r="46" spans="1:5" ht="41.25" thickBot="1">
      <c r="A46" s="53" t="s">
        <v>771</v>
      </c>
      <c r="B46" s="53" t="s">
        <v>1502</v>
      </c>
      <c r="C46" s="53" t="s">
        <v>1503</v>
      </c>
      <c r="D46" s="53" t="s">
        <v>170</v>
      </c>
      <c r="E46" s="54" t="s">
        <v>772</v>
      </c>
    </row>
    <row r="47" spans="1:5" ht="41.25" thickBot="1">
      <c r="A47" s="53" t="s">
        <v>170</v>
      </c>
      <c r="B47" s="53" t="s">
        <v>1504</v>
      </c>
      <c r="C47" s="53" t="s">
        <v>1503</v>
      </c>
      <c r="D47" s="53" t="s">
        <v>771</v>
      </c>
      <c r="E47" s="54" t="s">
        <v>23</v>
      </c>
    </row>
    <row r="48" spans="1:5" ht="27.75" thickBot="1">
      <c r="A48" s="53" t="s">
        <v>158</v>
      </c>
      <c r="B48" s="53" t="s">
        <v>1505</v>
      </c>
      <c r="C48" s="53" t="s">
        <v>1487</v>
      </c>
      <c r="D48" s="53" t="s">
        <v>16</v>
      </c>
      <c r="E48" s="54" t="s">
        <v>168</v>
      </c>
    </row>
    <row r="49" spans="1:5" ht="27.75" thickBot="1">
      <c r="A49" s="53" t="s">
        <v>168</v>
      </c>
      <c r="B49" s="53" t="s">
        <v>1506</v>
      </c>
      <c r="C49" s="53" t="s">
        <v>1489</v>
      </c>
      <c r="D49" s="53" t="s">
        <v>11</v>
      </c>
      <c r="E49" s="54" t="s">
        <v>158</v>
      </c>
    </row>
    <row r="50" spans="1:5" ht="33">
      <c r="A50" s="50" t="s">
        <v>1507</v>
      </c>
    </row>
    <row r="51" spans="1:5" ht="16.5">
      <c r="A51" s="50" t="s">
        <v>1508</v>
      </c>
    </row>
    <row r="52" spans="1:5" ht="16.5">
      <c r="A52" s="50" t="s">
        <v>1509</v>
      </c>
    </row>
    <row r="53" spans="1:5" ht="33">
      <c r="A53" s="50" t="s">
        <v>1510</v>
      </c>
    </row>
    <row r="54" spans="1:5" ht="33">
      <c r="A54" s="50" t="s">
        <v>1511</v>
      </c>
    </row>
    <row r="55" spans="1:5" ht="33">
      <c r="A55" s="50" t="s">
        <v>1512</v>
      </c>
    </row>
    <row r="56" spans="1:5" ht="16.5">
      <c r="A56" s="50" t="s">
        <v>1513</v>
      </c>
    </row>
    <row r="57" spans="1:5" ht="16.5">
      <c r="A57" s="50" t="s">
        <v>1514</v>
      </c>
    </row>
    <row r="58" spans="1:5" ht="16.5">
      <c r="A58" s="50" t="s">
        <v>1515</v>
      </c>
    </row>
    <row r="59" spans="1:5" ht="16.5">
      <c r="A59" s="50" t="s">
        <v>1516</v>
      </c>
    </row>
    <row r="60" spans="1:5" ht="33">
      <c r="A60" s="50" t="s">
        <v>1517</v>
      </c>
    </row>
    <row r="61" spans="1:5" ht="33">
      <c r="A61" s="50" t="s">
        <v>1518</v>
      </c>
    </row>
    <row r="62" spans="1:5" ht="16.5">
      <c r="A62" s="50" t="s">
        <v>1519</v>
      </c>
    </row>
    <row r="63" spans="1:5" ht="16.5">
      <c r="A63" s="50" t="s">
        <v>1520</v>
      </c>
    </row>
    <row r="64" spans="1:5" ht="16.5">
      <c r="A64" s="50" t="s">
        <v>1521</v>
      </c>
    </row>
    <row r="65" spans="1:1" ht="16.5">
      <c r="A65" s="50" t="s">
        <v>1522</v>
      </c>
    </row>
    <row r="66" spans="1:1" ht="16.5">
      <c r="A66" s="50" t="s">
        <v>1523</v>
      </c>
    </row>
    <row r="67" spans="1:1" ht="16.5">
      <c r="A67" s="50" t="s">
        <v>1524</v>
      </c>
    </row>
    <row r="68" spans="1:1" ht="16.5">
      <c r="A68" s="50" t="s">
        <v>1525</v>
      </c>
    </row>
    <row r="69" spans="1:1" ht="66">
      <c r="A69" s="50" t="s">
        <v>1526</v>
      </c>
    </row>
    <row r="70" spans="1:1" ht="16.5">
      <c r="A70" s="50" t="s">
        <v>1527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G107"/>
  <sheetViews>
    <sheetView tabSelected="1" workbookViewId="0">
      <selection activeCell="F56" sqref="F56"/>
    </sheetView>
  </sheetViews>
  <sheetFormatPr defaultRowHeight="13.5"/>
  <cols>
    <col min="1" max="1" width="3.375" bestFit="1" customWidth="1"/>
    <col min="2" max="2" width="16.375" bestFit="1" customWidth="1"/>
    <col min="3" max="3" width="19.75" bestFit="1" customWidth="1"/>
    <col min="4" max="4" width="58.25" bestFit="1" customWidth="1"/>
    <col min="7" max="7" width="10" bestFit="1" customWidth="1"/>
  </cols>
  <sheetData>
    <row r="1" spans="1:7" ht="12.75" customHeight="1">
      <c r="A1" s="3" t="s">
        <v>1529</v>
      </c>
      <c r="B1" s="3" t="s">
        <v>1530</v>
      </c>
      <c r="C1" s="3" t="s">
        <v>1580</v>
      </c>
      <c r="D1" s="3" t="s">
        <v>1582</v>
      </c>
      <c r="E1" s="3"/>
      <c r="F1" s="3"/>
    </row>
    <row r="2" spans="1:7" s="9" customFormat="1" ht="12.75" customHeight="1">
      <c r="A2" s="3"/>
      <c r="B2" s="3" t="s">
        <v>711</v>
      </c>
      <c r="C2" s="3" t="s">
        <v>1640</v>
      </c>
      <c r="D2" s="3" t="s">
        <v>1643</v>
      </c>
      <c r="E2" s="3" t="s">
        <v>1642</v>
      </c>
      <c r="F2" s="3" t="str">
        <f>VLOOKUP(B2,asmcode!C:C,1,0)</f>
        <v>ADC</v>
      </c>
      <c r="G2" s="9" t="str">
        <f>"mkdir "&amp;LOWER(F2)</f>
        <v>mkdir adc</v>
      </c>
    </row>
    <row r="3" spans="1:7" s="9" customFormat="1" ht="12.75" customHeight="1">
      <c r="A3" s="3"/>
      <c r="B3" s="3" t="s">
        <v>1546</v>
      </c>
      <c r="C3" s="3" t="s">
        <v>1639</v>
      </c>
      <c r="D3" s="3" t="s">
        <v>1641</v>
      </c>
      <c r="E3" s="3" t="s">
        <v>1642</v>
      </c>
      <c r="F3" s="3" t="str">
        <f>VLOOKUP(B3,asmcode!C:C,1,0)</f>
        <v>ADD</v>
      </c>
      <c r="G3" s="9" t="str">
        <f>"mkdir "&amp;LOWER(F3)</f>
        <v>mkdir add</v>
      </c>
    </row>
    <row r="4" spans="1:7" s="9" customFormat="1" ht="12.75" customHeight="1">
      <c r="A4" s="3"/>
      <c r="B4" s="3" t="s">
        <v>1554</v>
      </c>
      <c r="C4" s="3"/>
      <c r="D4" s="3"/>
      <c r="E4" s="3"/>
      <c r="F4" s="3" t="e">
        <f>VLOOKUP(B4,asmcode!C:C,1,0)</f>
        <v>#N/A</v>
      </c>
    </row>
    <row r="5" spans="1:7" s="9" customFormat="1" ht="12.75" customHeight="1">
      <c r="A5" s="3"/>
      <c r="B5" s="3" t="s">
        <v>1595</v>
      </c>
      <c r="C5" s="3" t="s">
        <v>1596</v>
      </c>
      <c r="D5" s="3" t="s">
        <v>1597</v>
      </c>
      <c r="E5" s="3"/>
      <c r="F5" s="3" t="e">
        <f>VLOOKUP(B5,asmcode!C:C,1,0)</f>
        <v>#N/A</v>
      </c>
    </row>
    <row r="6" spans="1:7" s="9" customFormat="1" ht="12.75" customHeight="1">
      <c r="A6" s="3"/>
      <c r="B6" s="3" t="s">
        <v>1710</v>
      </c>
      <c r="C6" s="3"/>
      <c r="D6" s="3"/>
      <c r="E6" s="3"/>
      <c r="F6" s="3" t="str">
        <f>VLOOKUP(B6,asmcode!C:C,1,0)</f>
        <v>CALL</v>
      </c>
    </row>
    <row r="7" spans="1:7" s="9" customFormat="1" ht="12.75" customHeight="1">
      <c r="A7" s="3"/>
      <c r="B7" s="3" t="s">
        <v>724</v>
      </c>
      <c r="C7" s="3" t="s">
        <v>724</v>
      </c>
      <c r="D7" s="3" t="s">
        <v>1632</v>
      </c>
      <c r="E7" s="3" t="s">
        <v>1633</v>
      </c>
      <c r="F7" s="3" t="str">
        <f>VLOOKUP(B7,asmcode!C:C,1,0)</f>
        <v>CBW</v>
      </c>
      <c r="G7" s="9" t="str">
        <f>"mkdir "&amp;LOWER(F7)</f>
        <v>mkdir cbw</v>
      </c>
    </row>
    <row r="8" spans="1:7" s="9" customFormat="1" ht="12.75" customHeight="1">
      <c r="A8" s="3"/>
      <c r="B8" s="3" t="s">
        <v>725</v>
      </c>
      <c r="C8" s="3" t="s">
        <v>725</v>
      </c>
      <c r="D8" s="3" t="s">
        <v>1638</v>
      </c>
      <c r="E8" s="3"/>
      <c r="F8" s="3" t="e">
        <f>VLOOKUP(B8,asmcode!C:C,1,0)</f>
        <v>#N/A</v>
      </c>
    </row>
    <row r="9" spans="1:7" s="9" customFormat="1" ht="12.75" customHeight="1">
      <c r="A9" s="3"/>
      <c r="B9" s="3" t="s">
        <v>823</v>
      </c>
      <c r="C9" s="3" t="s">
        <v>1675</v>
      </c>
      <c r="D9" s="3" t="s">
        <v>1676</v>
      </c>
      <c r="E9" s="3" t="s">
        <v>1674</v>
      </c>
      <c r="F9" s="3" t="str">
        <f>VLOOKUP(B9,asmcode!C:C,1,0)</f>
        <v>CLC</v>
      </c>
      <c r="G9" s="9" t="str">
        <f t="shared" ref="G9:G10" si="0">"mkdir "&amp;LOWER(F9)</f>
        <v>mkdir clc</v>
      </c>
    </row>
    <row r="10" spans="1:7" s="9" customFormat="1">
      <c r="A10" s="3"/>
      <c r="B10" s="3" t="s">
        <v>1532</v>
      </c>
      <c r="C10" s="3" t="s">
        <v>1532</v>
      </c>
      <c r="D10" s="3" t="s">
        <v>1681</v>
      </c>
      <c r="E10" s="3" t="s">
        <v>1682</v>
      </c>
      <c r="F10" s="3" t="str">
        <f>VLOOKUP(B10,asmcode!C:C,1,0)</f>
        <v>CLD</v>
      </c>
      <c r="G10" s="9" t="str">
        <f t="shared" si="0"/>
        <v>mkdir cld</v>
      </c>
    </row>
    <row r="11" spans="1:7" s="9" customFormat="1">
      <c r="A11" s="3"/>
      <c r="B11" s="3" t="s">
        <v>1699</v>
      </c>
      <c r="C11" s="3" t="s">
        <v>816</v>
      </c>
      <c r="D11" s="3" t="s">
        <v>1700</v>
      </c>
      <c r="E11" s="3"/>
      <c r="F11" s="3" t="e">
        <f>VLOOKUP(B11,asmcode!C:C,1,0)</f>
        <v>#N/A</v>
      </c>
    </row>
    <row r="12" spans="1:7" s="9" customFormat="1">
      <c r="A12" s="3"/>
      <c r="B12" s="3" t="s">
        <v>1545</v>
      </c>
      <c r="C12" s="3" t="s">
        <v>1679</v>
      </c>
      <c r="D12" s="3" t="s">
        <v>1680</v>
      </c>
      <c r="E12" s="3"/>
      <c r="F12" s="3" t="e">
        <f>VLOOKUP(B12,asmcode!C:C,1,0)</f>
        <v>#N/A</v>
      </c>
    </row>
    <row r="13" spans="1:7" s="9" customFormat="1">
      <c r="A13" s="3"/>
      <c r="B13" s="3" t="s">
        <v>717</v>
      </c>
      <c r="C13" s="3" t="s">
        <v>1655</v>
      </c>
      <c r="D13" s="3" t="s">
        <v>1656</v>
      </c>
      <c r="E13" s="3" t="s">
        <v>1654</v>
      </c>
      <c r="F13" s="3" t="str">
        <f>VLOOKUP(B13,asmcode!C:C,1,0)</f>
        <v>CMP</v>
      </c>
      <c r="G13" s="9" t="str">
        <f>"mkdir "&amp;LOWER(F13)</f>
        <v>mkdir cmp</v>
      </c>
    </row>
    <row r="14" spans="1:7" s="9" customFormat="1">
      <c r="A14" s="3"/>
      <c r="B14" s="3" t="s">
        <v>1658</v>
      </c>
      <c r="C14" s="3" t="s">
        <v>1657</v>
      </c>
      <c r="D14" s="3" t="s">
        <v>1660</v>
      </c>
      <c r="E14" s="3"/>
      <c r="F14" s="3" t="e">
        <f>VLOOKUP(B14,asmcode!C:C,1,0)</f>
        <v>#N/A</v>
      </c>
    </row>
    <row r="15" spans="1:7" s="9" customFormat="1" ht="15.75">
      <c r="A15" s="3"/>
      <c r="B15" s="3" t="s">
        <v>1659</v>
      </c>
      <c r="C15" s="3" t="s">
        <v>1659</v>
      </c>
      <c r="D15" s="3" t="s">
        <v>1661</v>
      </c>
      <c r="E15" s="3"/>
      <c r="F15" s="3" t="e">
        <f>VLOOKUP(B15,asmcode!C:C,1,0)</f>
        <v>#N/A</v>
      </c>
    </row>
    <row r="16" spans="1:7" s="9" customFormat="1">
      <c r="A16" s="3"/>
      <c r="B16" s="3" t="s">
        <v>727</v>
      </c>
      <c r="C16" s="3" t="s">
        <v>1634</v>
      </c>
      <c r="D16" s="3" t="s">
        <v>1635</v>
      </c>
      <c r="E16" s="3"/>
      <c r="F16" s="3" t="str">
        <f>VLOOKUP(B16,asmcode!C:C,1,0)</f>
        <v>CWD</v>
      </c>
      <c r="G16" s="9" t="str">
        <f>"mkdir "&amp;LOWER(F16)</f>
        <v>mkdir cwd</v>
      </c>
    </row>
    <row r="17" spans="1:7" s="9" customFormat="1">
      <c r="A17" s="3"/>
      <c r="B17" s="3" t="s">
        <v>730</v>
      </c>
      <c r="C17" s="3" t="s">
        <v>1636</v>
      </c>
      <c r="D17" s="3" t="s">
        <v>1637</v>
      </c>
      <c r="E17" s="3"/>
      <c r="F17" s="3" t="e">
        <f>VLOOKUP(B17,asmcode!C:C,1,0)</f>
        <v>#N/A</v>
      </c>
    </row>
    <row r="18" spans="1:7" s="9" customFormat="1">
      <c r="A18" s="3"/>
      <c r="B18" s="3" t="s">
        <v>1548</v>
      </c>
      <c r="C18" s="3" t="s">
        <v>1653</v>
      </c>
      <c r="D18" s="3" t="s">
        <v>1651</v>
      </c>
      <c r="E18" s="3" t="s">
        <v>1650</v>
      </c>
      <c r="F18" s="3" t="str">
        <f>VLOOKUP(B18,asmcode!C:C,1,0)</f>
        <v>DEC</v>
      </c>
      <c r="G18" s="9" t="str">
        <f>"mkdir "&amp;LOWER(F18)</f>
        <v>mkdir dec</v>
      </c>
    </row>
    <row r="19" spans="1:7" s="9" customFormat="1">
      <c r="A19" s="3"/>
      <c r="B19" s="3" t="s">
        <v>1552</v>
      </c>
      <c r="C19" s="3"/>
      <c r="D19" s="3"/>
      <c r="E19" s="3"/>
      <c r="F19" s="3" t="e">
        <f>VLOOKUP(B19,asmcode!C:C,1,0)</f>
        <v>#N/A</v>
      </c>
    </row>
    <row r="20" spans="1:7" s="9" customFormat="1">
      <c r="A20" s="3"/>
      <c r="B20" s="3" t="s">
        <v>1553</v>
      </c>
      <c r="C20" s="3"/>
      <c r="D20" s="3"/>
      <c r="E20" s="3"/>
      <c r="F20" s="3" t="e">
        <f>VLOOKUP(B20,asmcode!C:C,1,0)</f>
        <v>#N/A</v>
      </c>
    </row>
    <row r="21" spans="1:7" s="9" customFormat="1">
      <c r="A21" s="3"/>
      <c r="B21" s="3" t="s">
        <v>1551</v>
      </c>
      <c r="C21" s="3" t="s">
        <v>1670</v>
      </c>
      <c r="D21" s="3" t="s">
        <v>1671</v>
      </c>
      <c r="E21" s="3" t="s">
        <v>1672</v>
      </c>
      <c r="F21" s="3" t="e">
        <f>VLOOKUP(B21,asmcode!C:C,1,0)</f>
        <v>#N/A</v>
      </c>
    </row>
    <row r="22" spans="1:7" s="9" customFormat="1">
      <c r="A22" s="3"/>
      <c r="B22" s="3" t="s">
        <v>1547</v>
      </c>
      <c r="C22" s="3" t="s">
        <v>1649</v>
      </c>
      <c r="D22" s="3" t="s">
        <v>1652</v>
      </c>
      <c r="E22" s="3" t="s">
        <v>1650</v>
      </c>
      <c r="F22" s="3" t="str">
        <f>VLOOKUP(B22,asmcode!C:C,1,0)</f>
        <v>INC</v>
      </c>
      <c r="G22" s="9" t="str">
        <f>"mkdir "&amp;LOWER(F22)</f>
        <v>mkdir inc</v>
      </c>
    </row>
    <row r="23" spans="1:7" s="9" customFormat="1">
      <c r="A23" s="3"/>
      <c r="B23" s="3" t="s">
        <v>832</v>
      </c>
      <c r="C23" s="3"/>
      <c r="D23" s="3"/>
      <c r="E23" s="3"/>
      <c r="F23" s="3" t="str">
        <f>VLOOKUP(B23,asmcode!C:C,1,0)</f>
        <v>INT</v>
      </c>
    </row>
    <row r="24" spans="1:7" s="9" customFormat="1">
      <c r="A24" s="3"/>
      <c r="B24" s="3" t="s">
        <v>1571</v>
      </c>
      <c r="C24" s="3"/>
      <c r="D24" s="3"/>
      <c r="E24" s="3"/>
      <c r="F24" s="3" t="e">
        <f>VLOOKUP(B24,asmcode!C:C,1,0)</f>
        <v>#N/A</v>
      </c>
    </row>
    <row r="25" spans="1:7" s="9" customFormat="1">
      <c r="A25" s="3"/>
      <c r="B25" s="3" t="s">
        <v>830</v>
      </c>
      <c r="C25" s="3"/>
      <c r="D25" s="3"/>
      <c r="E25" s="3"/>
      <c r="F25" s="3" t="str">
        <f>VLOOKUP(B25,asmcode!C:C,1,0)</f>
        <v>JC</v>
      </c>
    </row>
    <row r="26" spans="1:7" s="9" customFormat="1">
      <c r="A26" s="3"/>
      <c r="B26" s="3" t="s">
        <v>1704</v>
      </c>
      <c r="C26" s="3"/>
      <c r="D26" s="3"/>
      <c r="E26" s="3"/>
      <c r="F26" s="3" t="e">
        <f>VLOOKUP(B26,asmcode!C:C,1,0)</f>
        <v>#N/A</v>
      </c>
    </row>
    <row r="27" spans="1:7" s="9" customFormat="1">
      <c r="A27" s="3"/>
      <c r="B27" s="3" t="s">
        <v>1705</v>
      </c>
      <c r="C27" s="3"/>
      <c r="D27" s="3"/>
      <c r="E27" s="3"/>
      <c r="F27" s="3" t="e">
        <f>VLOOKUP(B27,asmcode!C:C,1,0)</f>
        <v>#N/A</v>
      </c>
    </row>
    <row r="28" spans="1:7" s="9" customFormat="1">
      <c r="A28" s="3"/>
      <c r="B28" s="3" t="s">
        <v>759</v>
      </c>
      <c r="C28" s="3"/>
      <c r="D28" s="3"/>
      <c r="E28" s="3"/>
      <c r="F28" s="3" t="e">
        <f>VLOOKUP(B28,asmcode!C:C,1,0)</f>
        <v>#N/A</v>
      </c>
    </row>
    <row r="29" spans="1:7" s="9" customFormat="1">
      <c r="A29" s="3"/>
      <c r="B29" s="3" t="s">
        <v>1579</v>
      </c>
      <c r="C29" s="3"/>
      <c r="D29" s="3"/>
      <c r="E29" s="3"/>
      <c r="F29" s="3" t="e">
        <f>VLOOKUP(B29,asmcode!C:C,1,0)</f>
        <v>#N/A</v>
      </c>
    </row>
    <row r="30" spans="1:7" s="9" customFormat="1">
      <c r="A30" s="3"/>
      <c r="B30" s="3" t="s">
        <v>1701</v>
      </c>
      <c r="C30" s="3"/>
      <c r="D30" s="3"/>
      <c r="E30" s="3"/>
      <c r="F30" s="3" t="str">
        <f>VLOOKUP(B30,asmcode!C:C,1,0)</f>
        <v>JL</v>
      </c>
    </row>
    <row r="31" spans="1:7" s="9" customFormat="1">
      <c r="A31" s="3"/>
      <c r="B31" s="3" t="s">
        <v>767</v>
      </c>
      <c r="C31" s="3"/>
      <c r="D31" s="3"/>
      <c r="E31" s="3"/>
      <c r="F31" s="3" t="e">
        <f>VLOOKUP(B31,asmcode!C:C,1,0)</f>
        <v>#N/A</v>
      </c>
    </row>
    <row r="32" spans="1:7" s="9" customFormat="1">
      <c r="A32" s="3"/>
      <c r="B32" s="3" t="s">
        <v>1576</v>
      </c>
      <c r="C32" s="3"/>
      <c r="D32" s="3"/>
      <c r="E32" s="3"/>
      <c r="F32" s="3" t="e">
        <f>VLOOKUP(B32,asmcode!C:C,1,0)</f>
        <v>#N/A</v>
      </c>
    </row>
    <row r="33" spans="1:7" s="9" customFormat="1">
      <c r="A33" s="3"/>
      <c r="B33" s="3" t="s">
        <v>1566</v>
      </c>
      <c r="C33" s="3" t="s">
        <v>1691</v>
      </c>
      <c r="D33" s="3" t="s">
        <v>1692</v>
      </c>
      <c r="E33" s="3" t="s">
        <v>1690</v>
      </c>
      <c r="F33" s="3" t="str">
        <f>VLOOKUP(B33,asmcode!C:C,1,0)</f>
        <v>JMP</v>
      </c>
      <c r="G33" s="9" t="str">
        <f>"mkdir "&amp;LOWER(F33)</f>
        <v>mkdir jmp</v>
      </c>
    </row>
    <row r="34" spans="1:7" s="9" customFormat="1">
      <c r="A34" s="3"/>
      <c r="B34" s="3" t="s">
        <v>1573</v>
      </c>
      <c r="C34" s="3"/>
      <c r="D34" s="3"/>
      <c r="E34" s="3"/>
      <c r="F34" s="3" t="e">
        <f>VLOOKUP(B34,asmcode!C:C,1,0)</f>
        <v>#N/A</v>
      </c>
    </row>
    <row r="35" spans="1:7" s="9" customFormat="1">
      <c r="A35" s="3"/>
      <c r="B35" s="3" t="s">
        <v>1574</v>
      </c>
      <c r="C35" s="3"/>
      <c r="D35" s="3"/>
      <c r="E35" s="3"/>
      <c r="F35" s="3" t="e">
        <f>VLOOKUP(B35,asmcode!C:C,1,0)</f>
        <v>#N/A</v>
      </c>
    </row>
    <row r="36" spans="1:7" s="9" customFormat="1">
      <c r="A36" s="3"/>
      <c r="B36" s="3" t="s">
        <v>1575</v>
      </c>
      <c r="C36" s="3"/>
      <c r="D36" s="3"/>
      <c r="E36" s="3"/>
      <c r="F36" s="3" t="e">
        <f>VLOOKUP(B36,asmcode!C:C,1,0)</f>
        <v>#N/A</v>
      </c>
    </row>
    <row r="37" spans="1:7" s="9" customFormat="1">
      <c r="A37" s="3"/>
      <c r="B37" s="3" t="s">
        <v>1709</v>
      </c>
      <c r="C37" s="3"/>
      <c r="D37" s="3"/>
      <c r="E37" s="3"/>
      <c r="F37" s="3" t="e">
        <f>VLOOKUP(B37,asmcode!C:C,1,0)</f>
        <v>#N/A</v>
      </c>
    </row>
    <row r="38" spans="1:7" s="9" customFormat="1">
      <c r="A38" s="3"/>
      <c r="B38" s="3" t="s">
        <v>1708</v>
      </c>
      <c r="C38" s="3"/>
      <c r="D38" s="3"/>
      <c r="E38" s="3"/>
      <c r="F38" s="3" t="str">
        <f>VLOOKUP(B38,asmcode!C:C,1,0)</f>
        <v>JG</v>
      </c>
    </row>
    <row r="39" spans="1:7" s="9" customFormat="1">
      <c r="A39" s="3"/>
      <c r="B39" s="3" t="s">
        <v>1570</v>
      </c>
      <c r="C39" s="3"/>
      <c r="D39" s="3"/>
      <c r="E39" s="3"/>
      <c r="F39" s="3" t="e">
        <f>VLOOKUP(B39,asmcode!C:C,1,0)</f>
        <v>#N/A</v>
      </c>
    </row>
    <row r="40" spans="1:7" s="9" customFormat="1">
      <c r="A40" s="3"/>
      <c r="B40" s="3" t="s">
        <v>1572</v>
      </c>
      <c r="C40" s="3"/>
      <c r="D40" s="3"/>
      <c r="E40" s="3"/>
      <c r="F40" s="3" t="e">
        <f>VLOOKUP(B40,asmcode!C:C,1,0)</f>
        <v>#N/A</v>
      </c>
    </row>
    <row r="41" spans="1:7" s="9" customFormat="1">
      <c r="A41" s="3"/>
      <c r="B41" s="3" t="s">
        <v>1568</v>
      </c>
      <c r="C41" s="3"/>
      <c r="D41" s="3"/>
      <c r="E41" s="3"/>
      <c r="F41" s="3" t="e">
        <f>VLOOKUP(B41,asmcode!C:C,1,0)</f>
        <v>#N/A</v>
      </c>
    </row>
    <row r="42" spans="1:7" s="9" customFormat="1">
      <c r="A42" s="3"/>
      <c r="B42" s="3" t="s">
        <v>757</v>
      </c>
      <c r="C42" s="3"/>
      <c r="D42" s="3"/>
      <c r="E42" s="3"/>
      <c r="F42" s="3" t="str">
        <f>VLOOKUP(B42,asmcode!C:C,1,0)</f>
        <v>JNZ</v>
      </c>
    </row>
    <row r="43" spans="1:7" s="9" customFormat="1">
      <c r="A43" s="3"/>
      <c r="B43" s="3" t="s">
        <v>1703</v>
      </c>
      <c r="C43" s="3"/>
      <c r="D43" s="3"/>
      <c r="E43" s="3"/>
      <c r="F43" s="3" t="e">
        <f>VLOOKUP(B43,asmcode!C:C,1,0)</f>
        <v>#N/A</v>
      </c>
    </row>
    <row r="44" spans="1:7" s="9" customFormat="1">
      <c r="A44" s="3"/>
      <c r="B44" s="3" t="s">
        <v>1569</v>
      </c>
      <c r="C44" s="3"/>
      <c r="D44" s="3"/>
      <c r="E44" s="3"/>
      <c r="F44" s="3" t="e">
        <f>VLOOKUP(B44,asmcode!C:C,1,0)</f>
        <v>#N/A</v>
      </c>
    </row>
    <row r="45" spans="1:7" s="9" customFormat="1">
      <c r="A45" s="3"/>
      <c r="B45" s="3" t="s">
        <v>1707</v>
      </c>
      <c r="C45" s="3"/>
      <c r="D45" s="3"/>
      <c r="E45" s="3"/>
      <c r="F45" s="3" t="e">
        <f>VLOOKUP(B45,asmcode!C:C,1,0)</f>
        <v>#N/A</v>
      </c>
    </row>
    <row r="46" spans="1:7" s="9" customFormat="1">
      <c r="A46" s="3"/>
      <c r="B46" s="3" t="s">
        <v>775</v>
      </c>
      <c r="C46" s="3"/>
      <c r="D46" s="3"/>
      <c r="E46" s="3"/>
      <c r="F46" s="3" t="e">
        <f>VLOOKUP(B46,asmcode!C:C,1,0)</f>
        <v>#N/A</v>
      </c>
    </row>
    <row r="47" spans="1:7" s="9" customFormat="1">
      <c r="A47" s="3"/>
      <c r="B47" s="3" t="s">
        <v>1567</v>
      </c>
      <c r="C47" s="3"/>
      <c r="D47" s="3"/>
      <c r="E47" s="3"/>
      <c r="F47" s="3" t="e">
        <f>VLOOKUP(B47,asmcode!C:C,1,0)</f>
        <v>#N/A</v>
      </c>
    </row>
    <row r="48" spans="1:7" s="9" customFormat="1">
      <c r="A48" s="3"/>
      <c r="B48" s="3" t="s">
        <v>755</v>
      </c>
      <c r="C48" s="3"/>
      <c r="D48" s="3"/>
      <c r="E48" s="3"/>
      <c r="F48" s="3" t="str">
        <f>VLOOKUP(B48,asmcode!C:C,1,0)</f>
        <v>JZ</v>
      </c>
    </row>
    <row r="49" spans="1:7" s="9" customFormat="1">
      <c r="A49" s="3"/>
      <c r="B49" s="3" t="s">
        <v>1706</v>
      </c>
      <c r="C49" s="3"/>
      <c r="D49" s="3"/>
      <c r="E49" s="3"/>
      <c r="F49" s="3" t="e">
        <f>VLOOKUP(B49,asmcode!C:C,1,0)</f>
        <v>#N/A</v>
      </c>
    </row>
    <row r="50" spans="1:7" s="9" customFormat="1">
      <c r="A50" s="3"/>
      <c r="B50" s="3" t="s">
        <v>1540</v>
      </c>
      <c r="C50" s="3" t="s">
        <v>1540</v>
      </c>
      <c r="D50" s="3" t="s">
        <v>1620</v>
      </c>
      <c r="E50" s="3" t="s">
        <v>1621</v>
      </c>
      <c r="F50" s="3" t="e">
        <f>VLOOKUP(B50,asmcode!C:C,1,0)</f>
        <v>#N/A</v>
      </c>
    </row>
    <row r="51" spans="1:7" s="9" customFormat="1">
      <c r="A51" s="3"/>
      <c r="B51" s="3" t="s">
        <v>1537</v>
      </c>
      <c r="C51" s="3" t="s">
        <v>1616</v>
      </c>
      <c r="D51" s="3" t="s">
        <v>1618</v>
      </c>
      <c r="E51" s="3" t="s">
        <v>1617</v>
      </c>
      <c r="F51" s="3" t="e">
        <f>VLOOKUP(B51,asmcode!C:C,1,0)</f>
        <v>#N/A</v>
      </c>
    </row>
    <row r="52" spans="1:7" s="9" customFormat="1">
      <c r="A52" s="3"/>
      <c r="B52" s="3" t="s">
        <v>1535</v>
      </c>
      <c r="C52" s="3" t="s">
        <v>1612</v>
      </c>
      <c r="D52" s="3" t="s">
        <v>1619</v>
      </c>
      <c r="E52" s="3" t="s">
        <v>1617</v>
      </c>
      <c r="F52" s="3" t="str">
        <f>VLOOKUP(B52,asmcode!C:C,1,0)</f>
        <v>LEA</v>
      </c>
      <c r="G52" s="9" t="str">
        <f>"mkdir "&amp;LOWER(F52)</f>
        <v>mkdir lea</v>
      </c>
    </row>
    <row r="53" spans="1:7" s="9" customFormat="1">
      <c r="A53" s="3"/>
      <c r="B53" s="3" t="s">
        <v>1536</v>
      </c>
      <c r="C53" s="3" t="s">
        <v>1616</v>
      </c>
      <c r="D53" s="3" t="s">
        <v>1618</v>
      </c>
      <c r="E53" s="3" t="s">
        <v>1617</v>
      </c>
      <c r="F53" s="3" t="e">
        <f>VLOOKUP(B53,asmcode!C:C,1,0)</f>
        <v>#N/A</v>
      </c>
    </row>
    <row r="54" spans="1:7" s="9" customFormat="1">
      <c r="A54" s="3"/>
      <c r="B54" s="3" t="s">
        <v>1613</v>
      </c>
      <c r="C54" s="3" t="s">
        <v>1616</v>
      </c>
      <c r="D54" s="3" t="s">
        <v>1618</v>
      </c>
      <c r="E54" s="3" t="s">
        <v>1617</v>
      </c>
      <c r="F54" s="3" t="e">
        <f>VLOOKUP(B54,asmcode!C:C,1,0)</f>
        <v>#N/A</v>
      </c>
    </row>
    <row r="55" spans="1:7" s="9" customFormat="1">
      <c r="A55" s="3"/>
      <c r="B55" s="3" t="s">
        <v>1614</v>
      </c>
      <c r="C55" s="3" t="s">
        <v>1616</v>
      </c>
      <c r="D55" s="3" t="s">
        <v>1618</v>
      </c>
      <c r="E55" s="3" t="s">
        <v>1617</v>
      </c>
      <c r="F55" s="3" t="e">
        <f>VLOOKUP(B55,asmcode!C:C,1,0)</f>
        <v>#N/A</v>
      </c>
    </row>
    <row r="56" spans="1:7" s="9" customFormat="1">
      <c r="A56" s="3"/>
      <c r="B56" s="3" t="s">
        <v>17</v>
      </c>
      <c r="C56" s="3"/>
      <c r="D56" s="3"/>
      <c r="E56" s="3"/>
      <c r="F56" s="3" t="str">
        <f>VLOOKUP(B56,asmcode!C:C,1,0)</f>
        <v>LODSB</v>
      </c>
    </row>
    <row r="57" spans="1:7" s="9" customFormat="1">
      <c r="A57" s="3"/>
      <c r="B57" s="3" t="s">
        <v>1693</v>
      </c>
      <c r="C57" s="3" t="s">
        <v>1696</v>
      </c>
      <c r="D57" s="3" t="s">
        <v>1695</v>
      </c>
      <c r="E57" s="3" t="s">
        <v>1694</v>
      </c>
      <c r="F57" s="3" t="str">
        <f>VLOOKUP(B57,asmcode!C:C,1,0)</f>
        <v>LOOP</v>
      </c>
      <c r="G57" s="9" t="str">
        <f>"mkdir "&amp;LOWER(F57)</f>
        <v>mkdir loop</v>
      </c>
    </row>
    <row r="58" spans="1:7" s="9" customFormat="1">
      <c r="A58" s="3"/>
      <c r="B58" s="3" t="s">
        <v>1577</v>
      </c>
      <c r="C58" s="3"/>
      <c r="D58" s="3"/>
      <c r="E58" s="3"/>
      <c r="F58" s="3" t="e">
        <f>VLOOKUP(B58,asmcode!C:C,1,0)</f>
        <v>#N/A</v>
      </c>
    </row>
    <row r="59" spans="1:7" s="9" customFormat="1">
      <c r="A59" s="3"/>
      <c r="B59" s="3" t="s">
        <v>1578</v>
      </c>
      <c r="C59" s="3"/>
      <c r="D59" s="3"/>
      <c r="E59" s="3"/>
      <c r="F59" s="3" t="e">
        <f>VLOOKUP(B59,asmcode!C:C,1,0)</f>
        <v>#N/A</v>
      </c>
    </row>
    <row r="60" spans="1:7" s="9" customFormat="1">
      <c r="A60" s="3"/>
      <c r="B60" s="3" t="s">
        <v>1615</v>
      </c>
      <c r="C60" s="3" t="s">
        <v>1616</v>
      </c>
      <c r="D60" s="3" t="s">
        <v>1618</v>
      </c>
      <c r="E60" s="3" t="s">
        <v>1617</v>
      </c>
      <c r="F60" s="3" t="e">
        <f>VLOOKUP(B60,asmcode!C:C,1,0)</f>
        <v>#N/A</v>
      </c>
    </row>
    <row r="61" spans="1:7" s="9" customFormat="1">
      <c r="A61" s="3"/>
      <c r="B61" s="3" t="s">
        <v>1533</v>
      </c>
      <c r="C61" s="3" t="s">
        <v>1581</v>
      </c>
      <c r="D61" s="3" t="s">
        <v>1583</v>
      </c>
      <c r="E61" s="3" t="s">
        <v>1584</v>
      </c>
      <c r="F61" s="3" t="str">
        <f>VLOOKUP(B61,asmcode!C:C,1,0)</f>
        <v>MOV</v>
      </c>
      <c r="G61" s="9" t="str">
        <f>"mkdir "&amp;LOWER(F61)</f>
        <v>mkdir mov</v>
      </c>
    </row>
    <row r="62" spans="1:7" s="9" customFormat="1">
      <c r="A62" s="3"/>
      <c r="B62" s="3"/>
      <c r="C62" s="3" t="s">
        <v>1585</v>
      </c>
      <c r="D62" s="3" t="s">
        <v>1588</v>
      </c>
      <c r="E62" s="3" t="s">
        <v>1587</v>
      </c>
      <c r="F62" s="3" t="e">
        <f>VLOOKUP(B62,asmcode!C:C,1,0)</f>
        <v>#N/A</v>
      </c>
    </row>
    <row r="63" spans="1:7" s="9" customFormat="1">
      <c r="A63" s="3"/>
      <c r="B63" s="3"/>
      <c r="C63" s="3" t="s">
        <v>1586</v>
      </c>
      <c r="D63" s="3" t="s">
        <v>1588</v>
      </c>
      <c r="E63" s="3" t="s">
        <v>1587</v>
      </c>
      <c r="F63" s="3" t="e">
        <f>VLOOKUP(B63,asmcode!C:C,1,0)</f>
        <v>#N/A</v>
      </c>
    </row>
    <row r="64" spans="1:7" s="9" customFormat="1">
      <c r="A64" s="3"/>
      <c r="B64" s="3" t="s">
        <v>1550</v>
      </c>
      <c r="C64" s="3" t="s">
        <v>1669</v>
      </c>
      <c r="D64" s="3" t="s">
        <v>1673</v>
      </c>
      <c r="E64" s="3" t="s">
        <v>1672</v>
      </c>
      <c r="F64" s="3" t="e">
        <f>VLOOKUP(B64,asmcode!C:C,1,0)</f>
        <v>#N/A</v>
      </c>
    </row>
    <row r="65" spans="1:7" s="9" customFormat="1">
      <c r="A65" s="3"/>
      <c r="B65" s="3" t="s">
        <v>1549</v>
      </c>
      <c r="C65" s="3" t="s">
        <v>1667</v>
      </c>
      <c r="D65" s="3" t="s">
        <v>1668</v>
      </c>
      <c r="E65" s="3"/>
      <c r="F65" s="3" t="e">
        <f>VLOOKUP(B65,asmcode!C:C,1,0)</f>
        <v>#N/A</v>
      </c>
    </row>
    <row r="66" spans="1:7" s="9" customFormat="1">
      <c r="A66" s="3"/>
      <c r="B66" s="3" t="s">
        <v>1555</v>
      </c>
      <c r="C66" s="3"/>
      <c r="D66" s="3"/>
      <c r="E66" s="3"/>
      <c r="F66" s="3" t="e">
        <f>VLOOKUP(B66,asmcode!C:C,1,0)</f>
        <v>#N/A</v>
      </c>
    </row>
    <row r="67" spans="1:7" s="9" customFormat="1">
      <c r="A67" s="3"/>
      <c r="B67" s="3" t="s">
        <v>1556</v>
      </c>
      <c r="C67" s="3"/>
      <c r="D67" s="3"/>
      <c r="E67" s="3"/>
      <c r="F67" s="3" t="e">
        <f>VLOOKUP(B67,asmcode!C:C,1,0)</f>
        <v>#N/A</v>
      </c>
    </row>
    <row r="68" spans="1:7" s="9" customFormat="1">
      <c r="A68" s="3"/>
      <c r="B68" s="3" t="s">
        <v>1539</v>
      </c>
      <c r="C68" s="3" t="s">
        <v>1605</v>
      </c>
      <c r="D68" s="3" t="s">
        <v>1606</v>
      </c>
      <c r="E68" s="3" t="s">
        <v>1607</v>
      </c>
      <c r="F68" s="3" t="str">
        <f>VLOOKUP(B68,asmcode!C:C,1,0)</f>
        <v>POP</v>
      </c>
      <c r="G68" s="9" t="str">
        <f>"mkdir "&amp;LOWER(F68)</f>
        <v>mkdir pop</v>
      </c>
    </row>
    <row r="69" spans="1:7" s="9" customFormat="1">
      <c r="A69" s="3"/>
      <c r="B69" s="3" t="s">
        <v>1608</v>
      </c>
      <c r="C69" s="3" t="s">
        <v>1608</v>
      </c>
      <c r="D69" s="3" t="s">
        <v>1610</v>
      </c>
      <c r="E69" s="3"/>
      <c r="F69" s="3" t="e">
        <f>VLOOKUP(B69,asmcode!C:C,1,0)</f>
        <v>#N/A</v>
      </c>
    </row>
    <row r="70" spans="1:7" s="9" customFormat="1">
      <c r="A70" s="3"/>
      <c r="B70" s="3" t="s">
        <v>1609</v>
      </c>
      <c r="C70" s="3" t="s">
        <v>1609</v>
      </c>
      <c r="D70" s="3" t="s">
        <v>1611</v>
      </c>
      <c r="E70" s="3"/>
      <c r="F70" s="3" t="e">
        <f>VLOOKUP(B70,asmcode!C:C,1,0)</f>
        <v>#N/A</v>
      </c>
    </row>
    <row r="71" spans="1:7" s="9" customFormat="1">
      <c r="A71" s="3"/>
      <c r="B71" s="3" t="s">
        <v>1542</v>
      </c>
      <c r="C71" s="3" t="s">
        <v>1542</v>
      </c>
      <c r="D71" s="3" t="s">
        <v>1624</v>
      </c>
      <c r="E71" s="3"/>
      <c r="F71" s="3" t="e">
        <f>VLOOKUP(B71,asmcode!C:C,1,0)</f>
        <v>#N/A</v>
      </c>
    </row>
    <row r="72" spans="1:7" s="9" customFormat="1">
      <c r="A72" s="3"/>
      <c r="B72" s="3" t="s">
        <v>1626</v>
      </c>
      <c r="C72" s="3" t="s">
        <v>1627</v>
      </c>
      <c r="D72" s="3" t="s">
        <v>1628</v>
      </c>
      <c r="E72" s="3"/>
      <c r="F72" s="3" t="e">
        <f>VLOOKUP(B72,asmcode!C:C,1,0)</f>
        <v>#N/A</v>
      </c>
    </row>
    <row r="73" spans="1:7" s="9" customFormat="1" ht="15.75">
      <c r="A73" s="3"/>
      <c r="B73" s="3" t="s">
        <v>1538</v>
      </c>
      <c r="C73" s="3" t="s">
        <v>1598</v>
      </c>
      <c r="D73" s="3" t="s">
        <v>1600</v>
      </c>
      <c r="E73" s="3" t="s">
        <v>1599</v>
      </c>
      <c r="F73" s="3" t="str">
        <f>VLOOKUP(B73,asmcode!C:C,1,0)</f>
        <v>PUSH</v>
      </c>
      <c r="G73" s="9" t="str">
        <f>"mkdir "&amp;LOWER(F73)</f>
        <v>mkdir push</v>
      </c>
    </row>
    <row r="74" spans="1:7" s="9" customFormat="1">
      <c r="A74" s="3"/>
      <c r="B74" s="3" t="s">
        <v>1601</v>
      </c>
      <c r="C74" s="3" t="s">
        <v>1601</v>
      </c>
      <c r="D74" s="3" t="s">
        <v>1602</v>
      </c>
      <c r="E74" s="3"/>
      <c r="F74" s="3" t="e">
        <f>VLOOKUP(B74,asmcode!C:C,1,0)</f>
        <v>#N/A</v>
      </c>
    </row>
    <row r="75" spans="1:7" s="9" customFormat="1">
      <c r="A75" s="3"/>
      <c r="B75" s="3" t="s">
        <v>1603</v>
      </c>
      <c r="C75" s="3" t="s">
        <v>1603</v>
      </c>
      <c r="D75" s="3" t="s">
        <v>1604</v>
      </c>
      <c r="E75" s="3"/>
      <c r="F75" s="3" t="e">
        <f>VLOOKUP(B75,asmcode!C:C,1,0)</f>
        <v>#N/A</v>
      </c>
    </row>
    <row r="76" spans="1:7" s="9" customFormat="1">
      <c r="A76" s="3"/>
      <c r="B76" s="3" t="s">
        <v>1543</v>
      </c>
      <c r="C76" s="3" t="s">
        <v>1543</v>
      </c>
      <c r="D76" s="3" t="s">
        <v>1623</v>
      </c>
      <c r="E76" s="3"/>
      <c r="F76" s="3" t="e">
        <f>VLOOKUP(B76,asmcode!C:C,1,0)</f>
        <v>#N/A</v>
      </c>
    </row>
    <row r="77" spans="1:7" s="9" customFormat="1">
      <c r="A77" s="3"/>
      <c r="B77" s="3" t="s">
        <v>1625</v>
      </c>
      <c r="C77" s="3" t="s">
        <v>1625</v>
      </c>
      <c r="D77" s="3" t="s">
        <v>1629</v>
      </c>
      <c r="E77" s="3"/>
      <c r="F77" s="3" t="e">
        <f>VLOOKUP(B77,asmcode!C:C,1,0)</f>
        <v>#N/A</v>
      </c>
    </row>
    <row r="78" spans="1:7" s="9" customFormat="1">
      <c r="A78" s="3"/>
      <c r="B78" s="3" t="s">
        <v>1564</v>
      </c>
      <c r="C78" s="3"/>
      <c r="D78" s="3"/>
      <c r="E78" s="3"/>
      <c r="F78" s="3" t="e">
        <f>VLOOKUP(B78,asmcode!C:C,1,0)</f>
        <v>#N/A</v>
      </c>
    </row>
    <row r="79" spans="1:7" s="9" customFormat="1">
      <c r="A79" s="3"/>
      <c r="B79" s="3" t="s">
        <v>1565</v>
      </c>
      <c r="C79" s="3"/>
      <c r="D79" s="3"/>
      <c r="E79" s="3"/>
      <c r="F79" s="3" t="e">
        <f>VLOOKUP(B79,asmcode!C:C,1,0)</f>
        <v>#N/A</v>
      </c>
    </row>
    <row r="80" spans="1:7" s="9" customFormat="1">
      <c r="A80" s="3"/>
      <c r="B80" s="3" t="s">
        <v>1711</v>
      </c>
      <c r="C80" s="3"/>
      <c r="D80" s="3"/>
      <c r="E80" s="3"/>
      <c r="F80" s="3" t="str">
        <f>VLOOKUP(B80,asmcode!C:C,1,0)</f>
        <v>REP</v>
      </c>
    </row>
    <row r="81" spans="1:7" s="9" customFormat="1">
      <c r="A81" s="3"/>
      <c r="B81" s="3" t="s">
        <v>811</v>
      </c>
      <c r="C81" s="3"/>
      <c r="D81" s="3"/>
      <c r="E81" s="3"/>
      <c r="F81" s="3" t="str">
        <f>VLOOKUP(B81,asmcode!C:C,1,0)</f>
        <v>RET</v>
      </c>
    </row>
    <row r="82" spans="1:7" s="9" customFormat="1">
      <c r="A82" s="3"/>
      <c r="B82" s="3" t="s">
        <v>812</v>
      </c>
      <c r="C82" s="3"/>
      <c r="D82" s="3"/>
      <c r="E82" s="3"/>
      <c r="F82" s="3" t="str">
        <f>VLOOKUP(B82,asmcode!C:C,1,0)</f>
        <v>RETF</v>
      </c>
    </row>
    <row r="83" spans="1:7" s="9" customFormat="1">
      <c r="A83" s="3"/>
      <c r="B83" s="3" t="s">
        <v>1562</v>
      </c>
      <c r="C83" s="3"/>
      <c r="D83" s="3"/>
      <c r="E83" s="3"/>
      <c r="F83" s="3" t="e">
        <f>VLOOKUP(B83,asmcode!C:C,1,0)</f>
        <v>#N/A</v>
      </c>
    </row>
    <row r="84" spans="1:7" s="9" customFormat="1">
      <c r="A84" s="3"/>
      <c r="B84" s="3" t="s">
        <v>1563</v>
      </c>
      <c r="C84" s="3"/>
      <c r="D84" s="3"/>
      <c r="E84" s="3"/>
      <c r="F84" s="3" t="e">
        <f>VLOOKUP(B84,asmcode!C:C,1,0)</f>
        <v>#N/A</v>
      </c>
    </row>
    <row r="85" spans="1:7" s="9" customFormat="1">
      <c r="A85" s="3"/>
      <c r="B85" s="3" t="s">
        <v>1541</v>
      </c>
      <c r="C85" s="3" t="s">
        <v>1541</v>
      </c>
      <c r="D85" s="3" t="s">
        <v>1622</v>
      </c>
      <c r="E85" s="3" t="s">
        <v>1621</v>
      </c>
      <c r="F85" s="3" t="e">
        <f>VLOOKUP(B85,asmcode!C:C,1,0)</f>
        <v>#N/A</v>
      </c>
    </row>
    <row r="86" spans="1:7" s="9" customFormat="1">
      <c r="A86" s="3"/>
      <c r="B86" s="3" t="s">
        <v>1558</v>
      </c>
      <c r="C86" s="3"/>
      <c r="D86" s="3"/>
      <c r="E86" s="3"/>
      <c r="F86" s="3" t="e">
        <f>VLOOKUP(B86,asmcode!C:C,1,0)</f>
        <v>#N/A</v>
      </c>
    </row>
    <row r="87" spans="1:7" s="9" customFormat="1">
      <c r="A87" s="3"/>
      <c r="B87" s="3" t="s">
        <v>1560</v>
      </c>
      <c r="C87" s="3"/>
      <c r="D87" s="3"/>
      <c r="E87" s="3"/>
      <c r="F87" s="3" t="e">
        <f>VLOOKUP(B87,asmcode!C:C,1,0)</f>
        <v>#N/A</v>
      </c>
    </row>
    <row r="88" spans="1:7" s="9" customFormat="1" ht="15.75">
      <c r="A88" s="3"/>
      <c r="B88" s="3" t="s">
        <v>715</v>
      </c>
      <c r="C88" s="3" t="s">
        <v>1645</v>
      </c>
      <c r="D88" s="3" t="s">
        <v>1646</v>
      </c>
      <c r="E88" s="3" t="s">
        <v>1647</v>
      </c>
      <c r="F88" s="3" t="e">
        <f>VLOOKUP(B88,asmcode!C:C,1,0)</f>
        <v>#N/A</v>
      </c>
    </row>
    <row r="89" spans="1:7" s="9" customFormat="1">
      <c r="A89" s="3"/>
      <c r="B89" s="3" t="s">
        <v>1559</v>
      </c>
      <c r="C89" s="3"/>
      <c r="D89" s="3"/>
      <c r="E89" s="3"/>
      <c r="F89" s="3" t="e">
        <f>VLOOKUP(B89,asmcode!C:C,1,0)</f>
        <v>#N/A</v>
      </c>
    </row>
    <row r="90" spans="1:7" s="9" customFormat="1">
      <c r="A90" s="3"/>
      <c r="B90" s="3" t="s">
        <v>1561</v>
      </c>
      <c r="C90" s="3"/>
      <c r="D90" s="3"/>
      <c r="E90" s="3"/>
      <c r="F90" s="3" t="e">
        <f>VLOOKUP(B90,asmcode!C:C,1,0)</f>
        <v>#N/A</v>
      </c>
    </row>
    <row r="91" spans="1:7" s="9" customFormat="1">
      <c r="A91" s="3"/>
      <c r="B91" s="3" t="s">
        <v>1544</v>
      </c>
      <c r="C91" s="3" t="s">
        <v>1677</v>
      </c>
      <c r="D91" s="3" t="s">
        <v>1678</v>
      </c>
      <c r="E91" s="3" t="s">
        <v>1674</v>
      </c>
      <c r="F91" s="3" t="e">
        <f>VLOOKUP(B91,asmcode!C:C,1,0)</f>
        <v>#N/A</v>
      </c>
    </row>
    <row r="92" spans="1:7">
      <c r="A92" s="3"/>
      <c r="B92" s="3" t="s">
        <v>1531</v>
      </c>
      <c r="C92" s="3" t="s">
        <v>1684</v>
      </c>
      <c r="D92" s="3" t="s">
        <v>1683</v>
      </c>
      <c r="E92" s="3" t="s">
        <v>1685</v>
      </c>
      <c r="F92" s="3" t="e">
        <f>VLOOKUP(B92,asmcode!C:C,1,0)</f>
        <v>#N/A</v>
      </c>
    </row>
    <row r="93" spans="1:7">
      <c r="A93" s="3"/>
      <c r="B93" s="3" t="s">
        <v>1697</v>
      </c>
      <c r="C93" s="3" t="s">
        <v>815</v>
      </c>
      <c r="D93" s="3" t="s">
        <v>1698</v>
      </c>
      <c r="E93" s="3"/>
      <c r="F93" s="3" t="str">
        <f>VLOOKUP(B93,asmcode!C:C,1,0)</f>
        <v>STI</v>
      </c>
      <c r="G93" s="9" t="str">
        <f t="shared" ref="G93:G95" si="1">"mkdir "&amp;LOWER(F93)</f>
        <v>mkdir sti</v>
      </c>
    </row>
    <row r="94" spans="1:7" s="9" customFormat="1">
      <c r="A94" s="3"/>
      <c r="B94" s="3" t="s">
        <v>713</v>
      </c>
      <c r="C94" s="3" t="s">
        <v>1644</v>
      </c>
      <c r="D94" s="3" t="s">
        <v>1648</v>
      </c>
      <c r="E94" s="3" t="s">
        <v>1647</v>
      </c>
      <c r="F94" s="3" t="str">
        <f>VLOOKUP(B94,asmcode!C:C,1,0)</f>
        <v>SUB</v>
      </c>
      <c r="G94" s="9" t="str">
        <f t="shared" si="1"/>
        <v>mkdir sub</v>
      </c>
    </row>
    <row r="95" spans="1:7" s="9" customFormat="1">
      <c r="A95" s="3"/>
      <c r="B95" s="3" t="s">
        <v>1686</v>
      </c>
      <c r="C95" s="3" t="s">
        <v>1688</v>
      </c>
      <c r="D95" s="3" t="s">
        <v>1689</v>
      </c>
      <c r="E95" s="3" t="s">
        <v>1687</v>
      </c>
      <c r="F95" s="3" t="str">
        <f>VLOOKUP(B95,asmcode!C:C,1,0)</f>
        <v>TEST</v>
      </c>
      <c r="G95" s="9" t="str">
        <f t="shared" si="1"/>
        <v>mkdir test</v>
      </c>
    </row>
    <row r="96" spans="1:7" s="9" customFormat="1">
      <c r="A96" s="3"/>
      <c r="B96" s="3" t="s">
        <v>1662</v>
      </c>
      <c r="C96" s="3" t="s">
        <v>1664</v>
      </c>
      <c r="D96" s="3" t="s">
        <v>1665</v>
      </c>
      <c r="E96" s="3" t="s">
        <v>1663</v>
      </c>
      <c r="F96" s="3" t="e">
        <f>VLOOKUP(B96,asmcode!C:C,1,0)</f>
        <v>#N/A</v>
      </c>
    </row>
    <row r="97" spans="1:7" ht="15.75">
      <c r="A97" s="3"/>
      <c r="B97" s="3" t="s">
        <v>1534</v>
      </c>
      <c r="C97" s="3" t="s">
        <v>1590</v>
      </c>
      <c r="D97" s="3" t="s">
        <v>1666</v>
      </c>
      <c r="E97" s="3" t="s">
        <v>1589</v>
      </c>
      <c r="F97" s="3" t="str">
        <f>VLOOKUP(B97,asmcode!C:C,1,0)</f>
        <v>XCHG</v>
      </c>
      <c r="G97" s="9" t="str">
        <f>"mkdir "&amp;LOWER(F97)</f>
        <v>mkdir xchg</v>
      </c>
    </row>
    <row r="98" spans="1:7" s="9" customFormat="1" ht="15.75">
      <c r="A98" s="3"/>
      <c r="B98" s="3" t="s">
        <v>745</v>
      </c>
      <c r="C98" s="3" t="s">
        <v>745</v>
      </c>
      <c r="D98" s="3" t="s">
        <v>1631</v>
      </c>
      <c r="E98" s="3" t="s">
        <v>1630</v>
      </c>
      <c r="F98" s="3" t="e">
        <f>VLOOKUP(B98,asmcode!C:C,1,0)</f>
        <v>#N/A</v>
      </c>
    </row>
    <row r="99" spans="1:7">
      <c r="A99" s="3"/>
      <c r="B99" s="3" t="s">
        <v>1557</v>
      </c>
      <c r="C99" s="3"/>
      <c r="D99" s="3"/>
      <c r="E99" s="3"/>
      <c r="F99" s="3" t="str">
        <f>VLOOKUP(B99,asmcode!C:C,1,0)</f>
        <v>XOR</v>
      </c>
      <c r="G99" s="9" t="str">
        <f>"mkdir "&amp;LOWER(F99)</f>
        <v>mkdir xor</v>
      </c>
    </row>
    <row r="104" spans="1:7">
      <c r="D104" t="s">
        <v>1591</v>
      </c>
    </row>
    <row r="105" spans="1:7">
      <c r="D105" t="s">
        <v>1592</v>
      </c>
    </row>
    <row r="106" spans="1:7">
      <c r="D106" t="s">
        <v>1593</v>
      </c>
    </row>
    <row r="107" spans="1:7">
      <c r="D107" t="s">
        <v>1594</v>
      </c>
    </row>
  </sheetData>
  <autoFilter ref="A1:F99"/>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3"/>
  <sheetViews>
    <sheetView workbookViewId="0">
      <selection activeCell="B3" sqref="B3"/>
    </sheetView>
  </sheetViews>
  <sheetFormatPr defaultRowHeight="13.5"/>
  <cols>
    <col min="1" max="1" width="3.75" style="17" bestFit="1" customWidth="1"/>
    <col min="2" max="2" width="34.375" bestFit="1" customWidth="1"/>
  </cols>
  <sheetData>
    <row r="1" spans="1:2">
      <c r="A1" s="17" t="s">
        <v>1421</v>
      </c>
      <c r="B1" t="s">
        <v>1422</v>
      </c>
    </row>
    <row r="2" spans="1:2">
      <c r="A2" s="17" t="s">
        <v>1419</v>
      </c>
      <c r="B2" t="s">
        <v>1420</v>
      </c>
    </row>
    <row r="3" spans="1:2">
      <c r="A3" s="17" t="s">
        <v>1417</v>
      </c>
      <c r="B3" t="s">
        <v>1418</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asmcode</vt:lpstr>
      <vt:lpstr>index</vt:lpstr>
      <vt:lpstr>asm</vt:lpstr>
      <vt:lpstr>mcode</vt:lpstr>
      <vt:lpstr>memory</vt:lpstr>
      <vt:lpstr>Sheet2</vt:lpstr>
      <vt:lpstr>汇编指令</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DBJ</dc:creator>
  <cp:lastModifiedBy>DBJ</cp:lastModifiedBy>
  <dcterms:created xsi:type="dcterms:W3CDTF">2016-10-05T21:51:32Z</dcterms:created>
  <dcterms:modified xsi:type="dcterms:W3CDTF">2016-11-03T23:08:54Z</dcterms:modified>
</cp:coreProperties>
</file>