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wnloads\Adv. Excel Functions Worksheet\"/>
    </mc:Choice>
  </mc:AlternateContent>
  <xr:revisionPtr revIDLastSave="0" documentId="8_{3E2D1F99-727B-4D80-A42C-98786C6E4839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OUNT, COUNTA" sheetId="1" r:id="rId1"/>
    <sheet name="COUNTIF, COUNTIFS" sheetId="2" r:id="rId2"/>
    <sheet name="SUM, SUMIF, SUMIFS" sheetId="3" r:id="rId3"/>
    <sheet name="AVERAGE, AVERAGEIF, AVERAGEIFS" sheetId="4" r:id="rId4"/>
    <sheet name="MAX, MIN, LARGE, SMALL" sheetId="5" r:id="rId5"/>
    <sheet name="MAXIFS, MINIFS" sheetId="6" r:id="rId6"/>
  </sheets>
  <definedNames>
    <definedName name="data">'MAX, MIN, LARGE, SMALL'!$C$5:$C$13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H5" i="6"/>
  <c r="G6" i="6"/>
  <c r="G5" i="6"/>
  <c r="G5" i="5"/>
  <c r="F5" i="5"/>
  <c r="F9" i="5"/>
  <c r="F8" i="5"/>
  <c r="G9" i="5" l="1"/>
  <c r="G10" i="5"/>
  <c r="G8" i="5"/>
  <c r="F10" i="5"/>
  <c r="I7" i="4"/>
  <c r="F12" i="4"/>
  <c r="F11" i="4"/>
  <c r="F10" i="4"/>
  <c r="F9" i="4"/>
  <c r="F8" i="4"/>
  <c r="F7" i="4"/>
  <c r="F6" i="4"/>
  <c r="I8" i="4" s="1"/>
  <c r="F5" i="4"/>
  <c r="I4" i="4" s="1"/>
  <c r="I8" i="3"/>
  <c r="F12" i="3"/>
  <c r="F11" i="3"/>
  <c r="F10" i="3"/>
  <c r="F9" i="3"/>
  <c r="F8" i="3"/>
  <c r="F7" i="3"/>
  <c r="F6" i="3"/>
  <c r="F5" i="3"/>
  <c r="I4" i="3" s="1"/>
  <c r="I7" i="2"/>
  <c r="I5" i="2"/>
  <c r="F7" i="2"/>
  <c r="I8" i="2" s="1"/>
  <c r="F8" i="2"/>
  <c r="F9" i="2"/>
  <c r="F10" i="2"/>
  <c r="F11" i="2"/>
  <c r="F12" i="2"/>
  <c r="F13" i="2"/>
  <c r="F6" i="2"/>
  <c r="I6" i="2" s="1"/>
  <c r="J7" i="1"/>
  <c r="J8" i="1"/>
  <c r="J9" i="1"/>
  <c r="J10" i="1"/>
  <c r="J6" i="1"/>
  <c r="I7" i="1"/>
  <c r="I8" i="1"/>
  <c r="I9" i="1"/>
  <c r="I10" i="1"/>
  <c r="I6" i="1"/>
  <c r="H7" i="1"/>
  <c r="H8" i="1"/>
  <c r="H9" i="1"/>
  <c r="H10" i="1"/>
  <c r="H6" i="1"/>
  <c r="I5" i="4" l="1"/>
  <c r="I6" i="4"/>
  <c r="I5" i="3"/>
  <c r="I6" i="3"/>
  <c r="I7" i="3"/>
</calcChain>
</file>

<file path=xl/sharedStrings.xml><?xml version="1.0" encoding="utf-8"?>
<sst xmlns="http://schemas.openxmlformats.org/spreadsheetml/2006/main" count="142" uniqueCount="59">
  <si>
    <t>apple</t>
  </si>
  <si>
    <t>pear</t>
  </si>
  <si>
    <t>orange</t>
  </si>
  <si>
    <t>peach</t>
  </si>
  <si>
    <t>kiwi</t>
  </si>
  <si>
    <t>COUNT</t>
  </si>
  <si>
    <t>COUNTA</t>
  </si>
  <si>
    <t>Empty</t>
  </si>
  <si>
    <t>-------&gt;</t>
  </si>
  <si>
    <t>Date</t>
  </si>
  <si>
    <t>Color</t>
  </si>
  <si>
    <t>State</t>
  </si>
  <si>
    <t>Qty.</t>
  </si>
  <si>
    <t>Total</t>
  </si>
  <si>
    <t>Red</t>
  </si>
  <si>
    <t>Blue</t>
  </si>
  <si>
    <t>TX</t>
  </si>
  <si>
    <t>CO</t>
  </si>
  <si>
    <t>NM</t>
  </si>
  <si>
    <t>AZ</t>
  </si>
  <si>
    <t>&gt;50</t>
  </si>
  <si>
    <t>Red and TX</t>
  </si>
  <si>
    <t>Blue &gt; 50</t>
  </si>
  <si>
    <t>TOTAL</t>
  </si>
  <si>
    <t>AVERAGE</t>
  </si>
  <si>
    <t>Name</t>
  </si>
  <si>
    <t>Sue</t>
  </si>
  <si>
    <t>Sarah</t>
  </si>
  <si>
    <t>Justin</t>
  </si>
  <si>
    <t>Manfred</t>
  </si>
  <si>
    <t>Ted</t>
  </si>
  <si>
    <t>Aubrey</t>
  </si>
  <si>
    <t>Gen</t>
  </si>
  <si>
    <t>Renee</t>
  </si>
  <si>
    <t>Otto</t>
  </si>
  <si>
    <t>Sacore</t>
  </si>
  <si>
    <t>MAX</t>
  </si>
  <si>
    <t>MIN</t>
  </si>
  <si>
    <t>Nth</t>
  </si>
  <si>
    <t>LARGE</t>
  </si>
  <si>
    <t>SMALL</t>
  </si>
  <si>
    <t>Gender</t>
  </si>
  <si>
    <t>Score</t>
  </si>
  <si>
    <t>Hannah</t>
  </si>
  <si>
    <t>Edword</t>
  </si>
  <si>
    <t>Miranda</t>
  </si>
  <si>
    <t>Alex</t>
  </si>
  <si>
    <t>Collin</t>
  </si>
  <si>
    <t>Arturo</t>
  </si>
  <si>
    <t>Nancy</t>
  </si>
  <si>
    <t>Joe</t>
  </si>
  <si>
    <t>Donald</t>
  </si>
  <si>
    <t>Annie</t>
  </si>
  <si>
    <t>Cassidy</t>
  </si>
  <si>
    <t>Female</t>
  </si>
  <si>
    <t>Male</t>
  </si>
  <si>
    <t>Joana</t>
  </si>
  <si>
    <t>MINIFS</t>
  </si>
  <si>
    <t>MAXIFS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</si>
</sst>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" fontId="0" fillId="0" borderId="1" xfId="0" applyNumberFormat="1" applyBorder="1"/>
    <xf numFmtId="9" fontId="0" fillId="0" borderId="1" xfId="0" applyNumberFormat="1" applyBorder="1"/>
    <xf numFmtId="49" fontId="2" fillId="0" borderId="0" xfId="0" applyNumberFormat="1" applyFont="1" applyAlignment="1">
      <alignment horizontal="center" vertical="center"/>
    </xf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5:J10"/>
  <sheetViews>
    <sheetView showGridLines="0" tabSelected="1" zoomScale="130" zoomScaleNormal="130" workbookViewId="0">
      <selection activeCell="H6" sqref="H6"/>
    </sheetView>
  </sheetViews>
  <sheetFormatPr defaultRowHeight="15" x14ac:dyDescent="0.25"/>
  <cols>
    <col min="2" max="3" width="7.28515625" bestFit="1" customWidth="1"/>
    <col min="4" max="4" width="7.140625" bestFit="1" customWidth="1"/>
    <col min="5" max="6" width="7.28515625" bestFit="1" customWidth="1"/>
    <col min="8" max="8" width="7.42578125" bestFit="1" customWidth="1"/>
    <col min="9" max="9" width="8.7109375" bestFit="1" customWidth="1"/>
    <col min="10" max="10" width="6.5703125" bestFit="1" customWidth="1"/>
  </cols>
  <sheetData>
    <row r="5" spans="2:10" x14ac:dyDescent="0.25">
      <c r="B5" s="5">
        <v>1</v>
      </c>
      <c r="C5" s="5">
        <v>2</v>
      </c>
      <c r="D5" s="5">
        <v>3</v>
      </c>
      <c r="E5" s="5">
        <v>4</v>
      </c>
      <c r="F5" s="5">
        <v>5</v>
      </c>
      <c r="G5" s="6"/>
      <c r="H5" s="7" t="s">
        <v>5</v>
      </c>
      <c r="I5" s="7" t="s">
        <v>6</v>
      </c>
      <c r="J5" s="7" t="s">
        <v>7</v>
      </c>
    </row>
    <row r="6" spans="2:10" x14ac:dyDescent="0.25">
      <c r="B6" s="1">
        <v>25</v>
      </c>
      <c r="C6" s="1">
        <v>50</v>
      </c>
      <c r="D6" s="1">
        <v>75</v>
      </c>
      <c r="E6" s="1">
        <v>100</v>
      </c>
      <c r="F6" s="1">
        <v>125</v>
      </c>
      <c r="G6" s="4" t="s">
        <v>8</v>
      </c>
      <c r="H6" s="1">
        <f>COUNT(B6:F6)</f>
        <v>5</v>
      </c>
      <c r="I6" s="1">
        <f>COUNTA(B6:F6)</f>
        <v>5</v>
      </c>
      <c r="J6" s="1">
        <f>COUNTIF(B6:F6,"")</f>
        <v>0</v>
      </c>
    </row>
    <row r="7" spans="2:10" x14ac:dyDescent="0.25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4" t="s">
        <v>8</v>
      </c>
      <c r="H7" s="1">
        <f t="shared" ref="H7:H10" si="0">COUNT(B7:F7)</f>
        <v>0</v>
      </c>
      <c r="I7" s="1">
        <f t="shared" ref="I7:I10" si="1">COUNTA(B7:F7)</f>
        <v>5</v>
      </c>
      <c r="J7" s="1">
        <f t="shared" ref="J7:J10" si="2">COUNTIF(B7:F7,"")</f>
        <v>0</v>
      </c>
    </row>
    <row r="8" spans="2:10" x14ac:dyDescent="0.25">
      <c r="B8" s="2">
        <v>45362</v>
      </c>
      <c r="C8" s="2">
        <v>45363</v>
      </c>
      <c r="D8" s="2">
        <v>45364</v>
      </c>
      <c r="E8" s="2">
        <v>45365</v>
      </c>
      <c r="F8" s="2">
        <v>45366</v>
      </c>
      <c r="G8" s="4" t="s">
        <v>8</v>
      </c>
      <c r="H8" s="1">
        <f t="shared" si="0"/>
        <v>5</v>
      </c>
      <c r="I8" s="1">
        <f t="shared" si="1"/>
        <v>5</v>
      </c>
      <c r="J8" s="1">
        <f t="shared" si="2"/>
        <v>0</v>
      </c>
    </row>
    <row r="9" spans="2:10" x14ac:dyDescent="0.25">
      <c r="B9" s="1" t="s">
        <v>0</v>
      </c>
      <c r="C9" s="1">
        <v>10</v>
      </c>
      <c r="D9" s="1" t="s">
        <v>3</v>
      </c>
      <c r="E9" s="1">
        <v>12</v>
      </c>
      <c r="F9" s="1"/>
      <c r="G9" s="4" t="s">
        <v>8</v>
      </c>
      <c r="H9" s="1">
        <f t="shared" si="0"/>
        <v>2</v>
      </c>
      <c r="I9" s="1">
        <f t="shared" si="1"/>
        <v>4</v>
      </c>
      <c r="J9" s="1">
        <f t="shared" si="2"/>
        <v>1</v>
      </c>
    </row>
    <row r="10" spans="2:10" x14ac:dyDescent="0.25">
      <c r="B10" s="3">
        <v>0.05</v>
      </c>
      <c r="C10" s="3">
        <v>0.1</v>
      </c>
      <c r="D10" s="3">
        <v>0.15</v>
      </c>
      <c r="E10" s="1"/>
      <c r="F10" s="1"/>
      <c r="G10" s="4" t="s">
        <v>8</v>
      </c>
      <c r="H10" s="1">
        <f t="shared" si="0"/>
        <v>3</v>
      </c>
      <c r="I10" s="1">
        <f t="shared" si="1"/>
        <v>3</v>
      </c>
      <c r="J10" s="1">
        <f t="shared" si="2"/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5:I13"/>
  <sheetViews>
    <sheetView showGridLines="0" zoomScale="115" zoomScaleNormal="115" workbookViewId="0">
      <selection activeCell="I14" sqref="I14"/>
    </sheetView>
  </sheetViews>
  <sheetFormatPr defaultColWidth="9.42578125" defaultRowHeight="15" x14ac:dyDescent="0.25"/>
  <cols>
    <col min="2" max="2" width="7.5703125" bestFit="1" customWidth="1"/>
    <col min="3" max="3" width="8.5703125" customWidth="1"/>
    <col min="4" max="4" width="7" customWidth="1"/>
    <col min="5" max="5" width="6.140625" customWidth="1"/>
    <col min="8" max="8" width="10.7109375" bestFit="1" customWidth="1"/>
    <col min="9" max="9" width="7.140625" customWidth="1"/>
  </cols>
  <sheetData>
    <row r="5" spans="2:9" x14ac:dyDescent="0.25">
      <c r="B5" s="5" t="s">
        <v>9</v>
      </c>
      <c r="C5" s="12" t="s">
        <v>10</v>
      </c>
      <c r="D5" s="13" t="s">
        <v>11</v>
      </c>
      <c r="E5" s="14" t="s">
        <v>12</v>
      </c>
      <c r="F5" s="5" t="s">
        <v>13</v>
      </c>
      <c r="H5" s="7" t="s">
        <v>14</v>
      </c>
      <c r="I5" s="1">
        <f>COUNTIF(C6:C13,"Red")</f>
        <v>5</v>
      </c>
    </row>
    <row r="6" spans="2:9" x14ac:dyDescent="0.25">
      <c r="B6" s="2">
        <v>45300</v>
      </c>
      <c r="C6" s="11" t="s">
        <v>14</v>
      </c>
      <c r="D6" s="10" t="s">
        <v>16</v>
      </c>
      <c r="E6" s="9">
        <v>1</v>
      </c>
      <c r="F6" s="8">
        <f>E6*18</f>
        <v>18</v>
      </c>
      <c r="H6" s="7" t="s">
        <v>20</v>
      </c>
      <c r="I6" s="1">
        <f>COUNTIF(F6:F13,"&gt;50")</f>
        <v>2</v>
      </c>
    </row>
    <row r="7" spans="2:9" x14ac:dyDescent="0.25">
      <c r="B7" s="2">
        <v>45314</v>
      </c>
      <c r="C7" s="11" t="s">
        <v>15</v>
      </c>
      <c r="D7" s="10" t="s">
        <v>17</v>
      </c>
      <c r="E7" s="9">
        <v>2</v>
      </c>
      <c r="F7" s="8">
        <f t="shared" ref="F7:F13" si="0">E7*18</f>
        <v>36</v>
      </c>
      <c r="H7" s="7" t="s">
        <v>21</v>
      </c>
      <c r="I7" s="1">
        <f>COUNTIFS(C6:C13,"Red",D6:D13,"TX")</f>
        <v>2</v>
      </c>
    </row>
    <row r="8" spans="2:9" x14ac:dyDescent="0.25">
      <c r="B8" s="2">
        <v>45325</v>
      </c>
      <c r="C8" s="11" t="s">
        <v>14</v>
      </c>
      <c r="D8" s="10" t="s">
        <v>18</v>
      </c>
      <c r="E8" s="9">
        <v>2</v>
      </c>
      <c r="F8" s="8">
        <f t="shared" si="0"/>
        <v>36</v>
      </c>
      <c r="H8" s="7" t="s">
        <v>22</v>
      </c>
      <c r="I8" s="1">
        <f>COUNTIFS(C6:C13,"Blue",F6:F13,"&gt;50")</f>
        <v>1</v>
      </c>
    </row>
    <row r="9" spans="2:9" x14ac:dyDescent="0.25">
      <c r="B9" s="2">
        <v>45340</v>
      </c>
      <c r="C9" s="11" t="s">
        <v>15</v>
      </c>
      <c r="D9" s="10" t="s">
        <v>16</v>
      </c>
      <c r="E9" s="9">
        <v>1</v>
      </c>
      <c r="F9" s="8">
        <f t="shared" si="0"/>
        <v>18</v>
      </c>
    </row>
    <row r="10" spans="2:9" x14ac:dyDescent="0.25">
      <c r="B10" s="2">
        <v>45353</v>
      </c>
      <c r="C10" s="11" t="s">
        <v>15</v>
      </c>
      <c r="D10" s="10" t="s">
        <v>19</v>
      </c>
      <c r="E10" s="9">
        <v>3</v>
      </c>
      <c r="F10" s="8">
        <f t="shared" si="0"/>
        <v>54</v>
      </c>
    </row>
    <row r="11" spans="2:9" x14ac:dyDescent="0.25">
      <c r="B11" s="2">
        <v>45366</v>
      </c>
      <c r="C11" s="11" t="s">
        <v>14</v>
      </c>
      <c r="D11" s="10" t="s">
        <v>19</v>
      </c>
      <c r="E11" s="9">
        <v>1</v>
      </c>
      <c r="F11" s="8">
        <f t="shared" si="0"/>
        <v>18</v>
      </c>
    </row>
    <row r="12" spans="2:9" x14ac:dyDescent="0.25">
      <c r="B12" s="2">
        <v>45376</v>
      </c>
      <c r="C12" s="11" t="s">
        <v>14</v>
      </c>
      <c r="D12" s="10" t="s">
        <v>16</v>
      </c>
      <c r="E12" s="9">
        <v>2</v>
      </c>
      <c r="F12" s="8">
        <f t="shared" si="0"/>
        <v>36</v>
      </c>
    </row>
    <row r="13" spans="2:9" x14ac:dyDescent="0.25">
      <c r="B13" s="2">
        <v>45384</v>
      </c>
      <c r="C13" s="11" t="s">
        <v>14</v>
      </c>
      <c r="D13" s="10" t="s">
        <v>17</v>
      </c>
      <c r="E13" s="9">
        <v>4</v>
      </c>
      <c r="F13" s="8">
        <f t="shared" si="0"/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4:I12"/>
  <sheetViews>
    <sheetView showGridLines="0" zoomScale="115" zoomScaleNormal="115" workbookViewId="0">
      <selection activeCell="G15" sqref="G15"/>
    </sheetView>
  </sheetViews>
  <sheetFormatPr defaultRowHeight="15" x14ac:dyDescent="0.25"/>
  <cols>
    <col min="8" max="8" width="10.7109375" bestFit="1" customWidth="1"/>
    <col min="9" max="9" width="9.85546875" bestFit="1" customWidth="1"/>
  </cols>
  <sheetData>
    <row r="4" spans="2:9" x14ac:dyDescent="0.25">
      <c r="B4" s="5" t="s">
        <v>9</v>
      </c>
      <c r="C4" s="12" t="s">
        <v>10</v>
      </c>
      <c r="D4" s="12" t="s">
        <v>11</v>
      </c>
      <c r="E4" s="14" t="s">
        <v>12</v>
      </c>
      <c r="F4" s="5" t="s">
        <v>13</v>
      </c>
      <c r="H4" s="7" t="s">
        <v>23</v>
      </c>
      <c r="I4" s="8">
        <f>SUM(F5:F12)</f>
        <v>306</v>
      </c>
    </row>
    <row r="5" spans="2:9" x14ac:dyDescent="0.25">
      <c r="B5" s="2">
        <v>45300</v>
      </c>
      <c r="C5" s="11" t="s">
        <v>14</v>
      </c>
      <c r="D5" s="11" t="s">
        <v>16</v>
      </c>
      <c r="E5" s="9">
        <v>2</v>
      </c>
      <c r="F5" s="8">
        <f>E5*18</f>
        <v>36</v>
      </c>
      <c r="H5" s="7" t="s">
        <v>14</v>
      </c>
      <c r="I5" s="1">
        <f>SUMIF(C5:C12,"Red",F5:F12)</f>
        <v>198</v>
      </c>
    </row>
    <row r="6" spans="2:9" x14ac:dyDescent="0.25">
      <c r="B6" s="2">
        <v>45314</v>
      </c>
      <c r="C6" s="11" t="s">
        <v>15</v>
      </c>
      <c r="D6" s="11" t="s">
        <v>17</v>
      </c>
      <c r="E6" s="9">
        <v>2</v>
      </c>
      <c r="F6" s="8">
        <f t="shared" ref="F6:F12" si="0">E6*18</f>
        <v>36</v>
      </c>
      <c r="H6" s="7" t="s">
        <v>20</v>
      </c>
      <c r="I6" s="1">
        <f>SUMIF(F5:F12,"&gt;50")</f>
        <v>126</v>
      </c>
    </row>
    <row r="7" spans="2:9" x14ac:dyDescent="0.25">
      <c r="B7" s="2">
        <v>45325</v>
      </c>
      <c r="C7" s="11" t="s">
        <v>14</v>
      </c>
      <c r="D7" s="11" t="s">
        <v>18</v>
      </c>
      <c r="E7" s="9">
        <v>2</v>
      </c>
      <c r="F7" s="8">
        <f t="shared" si="0"/>
        <v>36</v>
      </c>
      <c r="H7" s="7" t="s">
        <v>21</v>
      </c>
      <c r="I7" s="1">
        <f>SUMIFS(F5:F12,C5:C12,"Red",D5:D12,"TX")</f>
        <v>72</v>
      </c>
    </row>
    <row r="8" spans="2:9" x14ac:dyDescent="0.25">
      <c r="B8" s="2">
        <v>45340</v>
      </c>
      <c r="C8" s="11" t="s">
        <v>15</v>
      </c>
      <c r="D8" s="11" t="s">
        <v>16</v>
      </c>
      <c r="E8" s="9">
        <v>1</v>
      </c>
      <c r="F8" s="8">
        <f t="shared" si="0"/>
        <v>18</v>
      </c>
      <c r="H8" s="7" t="s">
        <v>22</v>
      </c>
      <c r="I8" s="1">
        <f>SUMIFS(F5:F12,C5:C12,"Blue",F5:F12,"&gt;50")</f>
        <v>54</v>
      </c>
    </row>
    <row r="9" spans="2:9" x14ac:dyDescent="0.25">
      <c r="B9" s="2">
        <v>45353</v>
      </c>
      <c r="C9" s="11" t="s">
        <v>15</v>
      </c>
      <c r="D9" s="11" t="s">
        <v>19</v>
      </c>
      <c r="E9" s="9">
        <v>3</v>
      </c>
      <c r="F9" s="8">
        <f t="shared" si="0"/>
        <v>54</v>
      </c>
    </row>
    <row r="10" spans="2:9" x14ac:dyDescent="0.25">
      <c r="B10" s="2">
        <v>45366</v>
      </c>
      <c r="C10" s="11" t="s">
        <v>14</v>
      </c>
      <c r="D10" s="11" t="s">
        <v>19</v>
      </c>
      <c r="E10" s="9">
        <v>1</v>
      </c>
      <c r="F10" s="8">
        <f t="shared" si="0"/>
        <v>18</v>
      </c>
    </row>
    <row r="11" spans="2:9" x14ac:dyDescent="0.25">
      <c r="B11" s="2">
        <v>45376</v>
      </c>
      <c r="C11" s="11" t="s">
        <v>14</v>
      </c>
      <c r="D11" s="11" t="s">
        <v>16</v>
      </c>
      <c r="E11" s="9">
        <v>2</v>
      </c>
      <c r="F11" s="8">
        <f t="shared" si="0"/>
        <v>36</v>
      </c>
    </row>
    <row r="12" spans="2:9" x14ac:dyDescent="0.25">
      <c r="B12" s="2">
        <v>45384</v>
      </c>
      <c r="C12" s="11" t="s">
        <v>14</v>
      </c>
      <c r="D12" s="11" t="s">
        <v>17</v>
      </c>
      <c r="E12" s="9">
        <v>4</v>
      </c>
      <c r="F12" s="8">
        <f t="shared" si="0"/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4:I12"/>
  <sheetViews>
    <sheetView showGridLines="0" zoomScale="145" zoomScaleNormal="145" workbookViewId="0">
      <selection activeCell="F15" sqref="F15"/>
    </sheetView>
  </sheetViews>
  <sheetFormatPr defaultRowHeight="15" x14ac:dyDescent="0.25"/>
  <cols>
    <col min="8" max="8" width="10.7109375" bestFit="1" customWidth="1"/>
  </cols>
  <sheetData>
    <row r="4" spans="2:9" x14ac:dyDescent="0.25">
      <c r="B4" s="5" t="s">
        <v>9</v>
      </c>
      <c r="C4" s="12" t="s">
        <v>10</v>
      </c>
      <c r="D4" s="12" t="s">
        <v>11</v>
      </c>
      <c r="E4" s="14" t="s">
        <v>12</v>
      </c>
      <c r="F4" s="5" t="s">
        <v>13</v>
      </c>
      <c r="H4" s="7" t="s">
        <v>24</v>
      </c>
      <c r="I4" s="8">
        <f>AVERAGE(F5:F12)</f>
        <v>38.25</v>
      </c>
    </row>
    <row r="5" spans="2:9" x14ac:dyDescent="0.25">
      <c r="B5" s="2">
        <v>45300</v>
      </c>
      <c r="C5" s="11" t="s">
        <v>14</v>
      </c>
      <c r="D5" s="11" t="s">
        <v>16</v>
      </c>
      <c r="E5" s="9">
        <v>2</v>
      </c>
      <c r="F5" s="8">
        <f>E5*18</f>
        <v>36</v>
      </c>
      <c r="H5" s="7" t="s">
        <v>14</v>
      </c>
      <c r="I5" s="8">
        <f>AVERAGEIF(C5:C12,"Red",F5:F12)</f>
        <v>39.6</v>
      </c>
    </row>
    <row r="6" spans="2:9" x14ac:dyDescent="0.25">
      <c r="B6" s="2">
        <v>45314</v>
      </c>
      <c r="C6" s="11" t="s">
        <v>15</v>
      </c>
      <c r="D6" s="11" t="s">
        <v>17</v>
      </c>
      <c r="E6" s="9">
        <v>2</v>
      </c>
      <c r="F6" s="8">
        <f t="shared" ref="F6:F12" si="0">E6*18</f>
        <v>36</v>
      </c>
      <c r="H6" s="7" t="s">
        <v>20</v>
      </c>
      <c r="I6" s="1">
        <f>AVERAGEIF(F5:F12,"&gt;50")</f>
        <v>63</v>
      </c>
    </row>
    <row r="7" spans="2:9" x14ac:dyDescent="0.25">
      <c r="B7" s="2">
        <v>45325</v>
      </c>
      <c r="C7" s="11" t="s">
        <v>14</v>
      </c>
      <c r="D7" s="11" t="s">
        <v>18</v>
      </c>
      <c r="E7" s="9">
        <v>2</v>
      </c>
      <c r="F7" s="8">
        <f t="shared" si="0"/>
        <v>36</v>
      </c>
      <c r="H7" s="7" t="s">
        <v>21</v>
      </c>
      <c r="I7" s="1">
        <f>AVERAGEIFS(F5:F12,C5:C12,"Red",D5:D12,"TX")</f>
        <v>36</v>
      </c>
    </row>
    <row r="8" spans="2:9" x14ac:dyDescent="0.25">
      <c r="B8" s="2">
        <v>45340</v>
      </c>
      <c r="C8" s="11" t="s">
        <v>15</v>
      </c>
      <c r="D8" s="11" t="s">
        <v>16</v>
      </c>
      <c r="E8" s="9">
        <v>1</v>
      </c>
      <c r="F8" s="8">
        <f t="shared" si="0"/>
        <v>18</v>
      </c>
      <c r="H8" s="7" t="s">
        <v>22</v>
      </c>
      <c r="I8" s="1">
        <f>AVERAGEIFS(F5:F12,C5:C12,"Blue",F5:F12,"&gt;50")</f>
        <v>54</v>
      </c>
    </row>
    <row r="9" spans="2:9" x14ac:dyDescent="0.25">
      <c r="B9" s="2">
        <v>45353</v>
      </c>
      <c r="C9" s="11" t="s">
        <v>15</v>
      </c>
      <c r="D9" s="11" t="s">
        <v>19</v>
      </c>
      <c r="E9" s="9">
        <v>3</v>
      </c>
      <c r="F9" s="8">
        <f t="shared" si="0"/>
        <v>54</v>
      </c>
    </row>
    <row r="10" spans="2:9" x14ac:dyDescent="0.25">
      <c r="B10" s="2">
        <v>45366</v>
      </c>
      <c r="C10" s="11" t="s">
        <v>14</v>
      </c>
      <c r="D10" s="11" t="s">
        <v>19</v>
      </c>
      <c r="E10" s="9">
        <v>1</v>
      </c>
      <c r="F10" s="8">
        <f t="shared" si="0"/>
        <v>18</v>
      </c>
    </row>
    <row r="11" spans="2:9" x14ac:dyDescent="0.25">
      <c r="B11" s="2">
        <v>45376</v>
      </c>
      <c r="C11" s="11" t="s">
        <v>14</v>
      </c>
      <c r="D11" s="11" t="s">
        <v>16</v>
      </c>
      <c r="E11" s="9">
        <v>2</v>
      </c>
      <c r="F11" s="8">
        <f t="shared" si="0"/>
        <v>36</v>
      </c>
    </row>
    <row r="12" spans="2:9" x14ac:dyDescent="0.25">
      <c r="B12" s="2">
        <v>45384</v>
      </c>
      <c r="C12" s="11" t="s">
        <v>14</v>
      </c>
      <c r="D12" s="11" t="s">
        <v>17</v>
      </c>
      <c r="E12" s="9">
        <v>4</v>
      </c>
      <c r="F12" s="8">
        <f t="shared" si="0"/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4:G13"/>
  <sheetViews>
    <sheetView showGridLines="0" zoomScale="175" zoomScaleNormal="175" workbookViewId="0">
      <selection activeCell="G6" sqref="G6"/>
    </sheetView>
  </sheetViews>
  <sheetFormatPr defaultRowHeight="15" x14ac:dyDescent="0.25"/>
  <cols>
    <col min="5" max="5" width="4" customWidth="1"/>
  </cols>
  <sheetData>
    <row r="4" spans="2:7" x14ac:dyDescent="0.25">
      <c r="B4" s="5" t="s">
        <v>25</v>
      </c>
      <c r="C4" s="5" t="s">
        <v>35</v>
      </c>
      <c r="F4" s="15" t="s">
        <v>36</v>
      </c>
      <c r="G4" s="15" t="s">
        <v>37</v>
      </c>
    </row>
    <row r="5" spans="2:7" x14ac:dyDescent="0.25">
      <c r="B5" s="1" t="s">
        <v>26</v>
      </c>
      <c r="C5" s="1">
        <v>50</v>
      </c>
      <c r="F5" s="1">
        <f>MAX(data)</f>
        <v>96</v>
      </c>
      <c r="G5" s="1">
        <f>MIN(data)</f>
        <v>14</v>
      </c>
    </row>
    <row r="6" spans="2:7" x14ac:dyDescent="0.25">
      <c r="B6" s="1" t="s">
        <v>27</v>
      </c>
      <c r="C6" s="1">
        <v>96</v>
      </c>
    </row>
    <row r="7" spans="2:7" x14ac:dyDescent="0.25">
      <c r="B7" s="1" t="s">
        <v>28</v>
      </c>
      <c r="C7" s="1">
        <v>48</v>
      </c>
      <c r="E7" s="15" t="s">
        <v>38</v>
      </c>
      <c r="F7" s="15" t="s">
        <v>39</v>
      </c>
      <c r="G7" s="15" t="s">
        <v>40</v>
      </c>
    </row>
    <row r="8" spans="2:7" x14ac:dyDescent="0.25">
      <c r="B8" s="1" t="s">
        <v>29</v>
      </c>
      <c r="C8" s="1">
        <v>67</v>
      </c>
      <c r="E8" s="1">
        <v>1</v>
      </c>
      <c r="F8" s="1">
        <f>LARGE(data,E8)</f>
        <v>96</v>
      </c>
      <c r="G8" s="1">
        <f>SMALL(data,E8)</f>
        <v>14</v>
      </c>
    </row>
    <row r="9" spans="2:7" x14ac:dyDescent="0.25">
      <c r="B9" s="1" t="s">
        <v>30</v>
      </c>
      <c r="C9" s="1">
        <v>80</v>
      </c>
      <c r="E9" s="1">
        <v>2</v>
      </c>
      <c r="F9" s="1">
        <f>LARGE(data,E9)</f>
        <v>95</v>
      </c>
      <c r="G9" s="1">
        <f>SMALL(data,E9)</f>
        <v>44</v>
      </c>
    </row>
    <row r="10" spans="2:7" x14ac:dyDescent="0.25">
      <c r="B10" s="1" t="s">
        <v>31</v>
      </c>
      <c r="C10" s="1">
        <v>95</v>
      </c>
      <c r="E10" s="1">
        <v>3</v>
      </c>
      <c r="F10" s="1">
        <f>LARGE(data,E10)</f>
        <v>88</v>
      </c>
      <c r="G10" s="1">
        <f>SMALL(data,E10)</f>
        <v>48</v>
      </c>
    </row>
    <row r="11" spans="2:7" x14ac:dyDescent="0.25">
      <c r="B11" s="1" t="s">
        <v>32</v>
      </c>
      <c r="C11" s="1">
        <v>88</v>
      </c>
    </row>
    <row r="12" spans="2:7" x14ac:dyDescent="0.25">
      <c r="B12" s="1" t="s">
        <v>33</v>
      </c>
      <c r="C12" s="1">
        <v>44</v>
      </c>
    </row>
    <row r="13" spans="2:7" x14ac:dyDescent="0.25">
      <c r="B13" s="1" t="s">
        <v>34</v>
      </c>
      <c r="C13" s="1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4:H17"/>
  <sheetViews>
    <sheetView zoomScale="190" zoomScaleNormal="190" workbookViewId="0">
      <selection activeCell="G5" sqref="G5"/>
    </sheetView>
  </sheetViews>
  <sheetFormatPr defaultRowHeight="15" x14ac:dyDescent="0.25"/>
  <cols>
    <col min="4" max="4" width="5.85546875" bestFit="1" customWidth="1"/>
    <col min="6" max="6" width="7.7109375" bestFit="1" customWidth="1"/>
    <col min="7" max="7" width="8.42578125" bestFit="1" customWidth="1"/>
  </cols>
  <sheetData>
    <row r="4" spans="2:8" x14ac:dyDescent="0.25">
      <c r="B4" s="16" t="s">
        <v>25</v>
      </c>
      <c r="C4" s="16" t="s">
        <v>41</v>
      </c>
      <c r="D4" s="16" t="s">
        <v>42</v>
      </c>
      <c r="F4" s="15" t="s">
        <v>41</v>
      </c>
      <c r="G4" s="15" t="s">
        <v>58</v>
      </c>
      <c r="H4" s="15" t="s">
        <v>57</v>
      </c>
    </row>
    <row r="5" spans="2:8" x14ac:dyDescent="0.25">
      <c r="B5" s="1" t="s">
        <v>43</v>
      </c>
      <c r="C5" s="9" t="s">
        <v>54</v>
      </c>
      <c r="D5" s="9">
        <v>48</v>
      </c>
      <c r="F5" s="1" t="s">
        <v>54</v>
      </c>
      <c r="G5" s="1">
        <f>_xlfn.MAXIFS($D$5:$D$17,$C$5:$C$17,F5)</f>
        <v>90</v>
      </c>
      <c r="H5" s="1">
        <f>_xlfn.MINIFS($D$5:$D$17,$C$5:$C$17,F5)</f>
        <v>48</v>
      </c>
    </row>
    <row r="6" spans="2:8" x14ac:dyDescent="0.25">
      <c r="B6" s="1" t="s">
        <v>44</v>
      </c>
      <c r="C6" s="9" t="s">
        <v>55</v>
      </c>
      <c r="D6" s="9">
        <v>96</v>
      </c>
      <c r="F6" s="1" t="s">
        <v>55</v>
      </c>
      <c r="G6" s="1">
        <f>_xlfn.MAXIFS($D$5:$D$17,$C$5:$C$17,F6)</f>
        <v>96</v>
      </c>
      <c r="H6" s="1">
        <f>_xlfn.MINIFS($D$5:$D$17,$C$5:$C$17,F6)</f>
        <v>40</v>
      </c>
    </row>
    <row r="7" spans="2:8" x14ac:dyDescent="0.25">
      <c r="B7" s="1" t="s">
        <v>45</v>
      </c>
      <c r="C7" s="9" t="s">
        <v>54</v>
      </c>
      <c r="D7" s="9">
        <v>77</v>
      </c>
    </row>
    <row r="8" spans="2:8" x14ac:dyDescent="0.25">
      <c r="B8" s="1" t="s">
        <v>28</v>
      </c>
      <c r="C8" s="9" t="s">
        <v>55</v>
      </c>
      <c r="D8" s="9">
        <v>73</v>
      </c>
    </row>
    <row r="9" spans="2:8" x14ac:dyDescent="0.25">
      <c r="B9" s="1" t="s">
        <v>46</v>
      </c>
      <c r="C9" s="9" t="s">
        <v>55</v>
      </c>
      <c r="D9" s="9">
        <v>40</v>
      </c>
    </row>
    <row r="10" spans="2:8" x14ac:dyDescent="0.25">
      <c r="B10" s="1" t="s">
        <v>47</v>
      </c>
      <c r="C10" s="9" t="s">
        <v>55</v>
      </c>
      <c r="D10" s="9">
        <v>75</v>
      </c>
    </row>
    <row r="11" spans="2:8" x14ac:dyDescent="0.25">
      <c r="B11" s="1" t="s">
        <v>56</v>
      </c>
      <c r="C11" s="9" t="s">
        <v>54</v>
      </c>
      <c r="D11" s="9">
        <v>77</v>
      </c>
    </row>
    <row r="12" spans="2:8" x14ac:dyDescent="0.25">
      <c r="B12" s="1" t="s">
        <v>48</v>
      </c>
      <c r="C12" s="9" t="s">
        <v>55</v>
      </c>
      <c r="D12" s="9">
        <v>58</v>
      </c>
    </row>
    <row r="13" spans="2:8" x14ac:dyDescent="0.25">
      <c r="B13" s="1" t="s">
        <v>49</v>
      </c>
      <c r="C13" s="9" t="s">
        <v>54</v>
      </c>
      <c r="D13" s="9">
        <v>48</v>
      </c>
    </row>
    <row r="14" spans="2:8" x14ac:dyDescent="0.25">
      <c r="B14" s="1" t="s">
        <v>50</v>
      </c>
      <c r="C14" s="9" t="s">
        <v>55</v>
      </c>
      <c r="D14" s="9">
        <v>71</v>
      </c>
    </row>
    <row r="15" spans="2:8" x14ac:dyDescent="0.25">
      <c r="B15" s="1" t="s">
        <v>51</v>
      </c>
      <c r="C15" s="9" t="s">
        <v>55</v>
      </c>
      <c r="D15" s="9">
        <v>64</v>
      </c>
    </row>
    <row r="16" spans="2:8" x14ac:dyDescent="0.25">
      <c r="B16" s="1" t="s">
        <v>52</v>
      </c>
      <c r="C16" s="9" t="s">
        <v>54</v>
      </c>
      <c r="D16" s="9">
        <v>56</v>
      </c>
    </row>
    <row r="17" spans="2:4" x14ac:dyDescent="0.25">
      <c r="B17" s="1" t="s">
        <v>53</v>
      </c>
      <c r="C17" s="9" t="s">
        <v>54</v>
      </c>
      <c r="D17" s="9">
        <v>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COUNT, COUNTA</vt:lpstr>
      <vt:lpstr>COUNTIF, COUNTIFS</vt:lpstr>
      <vt:lpstr>SUM, SUMIF, SUMIFS</vt:lpstr>
      <vt:lpstr>AVERAGE, AVERAGEIF, AVERAGEIFS</vt:lpstr>
      <vt:lpstr>MAX, MIN, LARGE, SMALL</vt:lpstr>
      <vt:lpstr>MAXIFS, MINIFS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Dubey</dc:creator>
  <cp:lastModifiedBy>Administrator</cp:lastModifiedBy>
  <dcterms:created xsi:type="dcterms:W3CDTF">2024-08-22T07:06:59Z</dcterms:created>
  <dcterms:modified xsi:type="dcterms:W3CDTF">2024-10-06T14:21:59Z</dcterms:modified>
</cp:coreProperties>
</file>