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rrybingham/Desktop/Analysis Projects/Crowdfunding Analysis/"/>
    </mc:Choice>
  </mc:AlternateContent>
  <xr:revisionPtr revIDLastSave="0" documentId="13_ncr:1_{0913889F-70A9-4C44-AD53-663557296A34}" xr6:coauthVersionLast="47" xr6:coauthVersionMax="47" xr10:uidLastSave="{00000000-0000-0000-0000-000000000000}"/>
  <bookViews>
    <workbookView xWindow="28800" yWindow="960" windowWidth="38400" windowHeight="19540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Chart1" sheetId="10" r:id="rId4"/>
    <sheet name="Theater Outcomes by Launch Date" sheetId="12" r:id="rId5"/>
    <sheet name="Outcomes Based on Goals" sheetId="13" r:id="rId6"/>
    <sheet name="Kickstarter" sheetId="1" r:id="rId7"/>
    <sheet name="Failed US Kickstarters" sheetId="8" r:id="rId8"/>
    <sheet name="Desriptive Statistics" sheetId="9" r:id="rId9"/>
    <sheet name="Successful US Kickstarters" sheetId="7" r:id="rId10"/>
    <sheet name="Edinburgh Research" sheetId="6" r:id="rId11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4" r:id="rId12"/>
    <pivotCache cacheId="15" r:id="rId13"/>
    <pivotCache cacheId="1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3" l="1"/>
  <c r="E3" i="13"/>
  <c r="E4" i="13"/>
  <c r="H4" i="13" s="1"/>
  <c r="E5" i="13"/>
  <c r="H5" i="13" s="1"/>
  <c r="E6" i="13"/>
  <c r="H6" i="13" s="1"/>
  <c r="E7" i="13"/>
  <c r="H7" i="13" s="1"/>
  <c r="E8" i="13"/>
  <c r="F8" i="13" s="1"/>
  <c r="E9" i="13"/>
  <c r="F9" i="13" s="1"/>
  <c r="E10" i="13"/>
  <c r="E11" i="13"/>
  <c r="E12" i="13"/>
  <c r="H12" i="13" s="1"/>
  <c r="E13" i="13"/>
  <c r="D13" i="13"/>
  <c r="B13" i="13"/>
  <c r="C13" i="13"/>
  <c r="H3" i="13"/>
  <c r="H10" i="13"/>
  <c r="H11" i="13"/>
  <c r="G3" i="13"/>
  <c r="G4" i="13"/>
  <c r="G5" i="13"/>
  <c r="G6" i="13"/>
  <c r="G7" i="13"/>
  <c r="G8" i="13"/>
  <c r="G9" i="13"/>
  <c r="G10" i="13"/>
  <c r="G11" i="13"/>
  <c r="G12" i="13"/>
  <c r="F3" i="13"/>
  <c r="F4" i="13"/>
  <c r="F5" i="13"/>
  <c r="F6" i="13"/>
  <c r="F7" i="13"/>
  <c r="F10" i="13"/>
  <c r="F11" i="13"/>
  <c r="F12" i="13"/>
  <c r="H2" i="13"/>
  <c r="G2" i="13"/>
  <c r="F2" i="13"/>
  <c r="G13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B2" i="13"/>
  <c r="C2" i="13"/>
  <c r="B12" i="13"/>
  <c r="B11" i="13"/>
  <c r="B10" i="13"/>
  <c r="B9" i="13"/>
  <c r="B8" i="13"/>
  <c r="B7" i="13"/>
  <c r="B6" i="13"/>
  <c r="B5" i="13"/>
  <c r="B4" i="13"/>
  <c r="B3" i="13"/>
  <c r="C14" i="9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2" i="9"/>
  <c r="C10" i="9"/>
  <c r="B10" i="9"/>
  <c r="C9" i="9"/>
  <c r="B9" i="9"/>
  <c r="C3" i="9"/>
  <c r="B3" i="9"/>
  <c r="B2" i="9"/>
  <c r="F3" i="6"/>
  <c r="F4" i="6"/>
  <c r="F5" i="6"/>
  <c r="F6" i="6"/>
  <c r="F2" i="6"/>
  <c r="C3" i="6"/>
  <c r="C4" i="6"/>
  <c r="C5" i="6"/>
  <c r="C6" i="6"/>
  <c r="C2" i="6"/>
  <c r="B2" i="6"/>
  <c r="D2" i="6" s="1"/>
  <c r="B3" i="6"/>
  <c r="D3" i="6" s="1"/>
  <c r="B4" i="6"/>
  <c r="D4" i="6" s="1"/>
  <c r="B5" i="6"/>
  <c r="D5" i="6" s="1"/>
  <c r="B6" i="6"/>
  <c r="D6" i="6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H9" i="13" l="1"/>
  <c r="H8" i="13"/>
  <c r="F13" i="13"/>
  <c r="H13" i="13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<sst xmlns="http://schemas.openxmlformats.org/spreadsheetml/2006/main" count="38386" uniqueCount="8417">
  <si>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</si>
  <si>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</si>
  <si>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</si>
  <si>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</si>
  <si>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</si>
  <si>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</si>
  <si>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</si>
  <si>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</si>
  <si>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</si>
  <si>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</si>
  <si>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</si>
  <si>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</si>
  <si>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</si>
  <si>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</si>
  <si>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</si>
  <si>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</si>
  <si>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</si>
  <si>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</si>
  <si>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</si>
  <si>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</si>
  <si>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</si>
  <si>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</si>
  <si>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</si>
  <si>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</si>
  <si>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</si>
  <si>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</si>
  <si>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</si>
  <si>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</si>
  <si>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</si>
  <si>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</si>
  <si>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</si>
  <si>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</si>
  <si>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</si>
  <si>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</si>
  <si>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</si>
  <si>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</si>
  <si>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</si>
  <si>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</si>
  <si>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</si>
  <si>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</si>
  <si>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</si>
  <si>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</si>
  <si>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</si>
  <si>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</si>
  <si>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</si>
  <si>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</si>
  <si>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</si>
  <si>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</si>
  <si>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</si>
  <si>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</si>
  <si>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</si>
  <si>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</si>
  <si>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</si>
  <si>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</si>
  <si>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</si>
  <si>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</si>
  <si>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</si>
  <si>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</si>
  <si>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</si>
  <si>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</si>
  <si>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</si>
  <si>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</si>
  <si>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</si>
  <si>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</si>
  <si>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</si>
  <si>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</si>
  <si>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</si>
  <si>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</si>
  <si>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</si>
  <si>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</si>
  <si>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</si>
  <si>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</si>
  <si>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</si>
  <si>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</si>
  <si>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</si>
  <si>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</si>
  <si>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</si>
  <si>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</si>
  <si>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</si>
  <si>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</si>
  <si>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</si>
  <si>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</si>
  <si>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</si>
  <si>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</si>
  <si>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</si>
  <si>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</si>
  <si>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</si>
  <si>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</si>
  <si>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</si>
  <si>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</si>
  <si>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</si>
  <si>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</si>
  <si>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</si>
  <si>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</si>
  <si>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</si>
  <si>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</si>
  <si>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</si>
  <si>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</si>
  <si>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</si>
  <si>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</si>
  <si>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</si>
  <si>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</si>
  <si>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</si>
  <si>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</si>
  <si>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</si>
  <si>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</si>
  <si>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</si>
  <si>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</si>
  <si>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</si>
  <si>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</si>
  <si>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</si>
  <si>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</si>
  <si>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</si>
  <si>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</si>
  <si>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</si>
  <si>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</si>
  <si>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</si>
  <si>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</si>
  <si>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</si>
  <si>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</si>
  <si>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</si>
  <si>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</si>
  <si>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</si>
  <si>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</si>
  <si>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</si>
  <si>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</si>
  <si>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</si>
  <si>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</si>
  <si>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</si>
  <si>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</si>
  <si>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</si>
  <si>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</si>
  <si>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</si>
  <si>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</si>
  <si>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</si>
  <si>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</si>
  <si>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</si>
  <si>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</si>
  <si>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</si>
  <si>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</si>
  <si>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</si>
  <si>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</si>
  <si>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</si>
  <si>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</si>
  <si>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</si>
  <si>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</si>
  <si>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</si>
  <si>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</si>
  <si>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</si>
  <si>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</si>
  <si>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</si>
  <si>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</si>
  <si>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</si>
  <si>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</si>
  <si>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</si>
  <si>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</si>
  <si>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</si>
  <si>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</si>
  <si>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</si>
  <si>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</si>
  <si>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</si>
  <si>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</si>
  <si>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</si>
  <si>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</si>
  <si>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</si>
  <si>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</si>
  <si>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</si>
  <si>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</si>
  <si>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</si>
  <si>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</si>
  <si>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</si>
  <si>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</si>
  <si>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</si>
  <si>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</si>
  <si>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</si>
  <si>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</si>
  <si>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</si>
  <si>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</si>
  <si>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</si>
  <si>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</si>
  <si>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</si>
  <si>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</si>
  <si>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</si>
  <si>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</si>
  <si>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</si>
  <si>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</si>
  <si>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</si>
  <si>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</si>
  <si>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</si>
  <si>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</si>
  <si>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</si>
  <si>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</si>
  <si>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</si>
  <si>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</si>
  <si>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</si>
  <si>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</si>
  <si>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</si>
  <si>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</si>
  <si>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</si>
  <si>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</si>
  <si>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</si>
  <si>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</si>
  <si>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</si>
  <si>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</si>
  <si>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</si>
  <si>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</si>
  <si>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</si>
  <si>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</si>
  <si>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</si>
  <si>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</si>
  <si>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</si>
  <si>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</si>
  <si>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</si>
  <si>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</si>
  <si>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</si>
  <si>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</si>
  <si>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</si>
  <si>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</si>
  <si>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</si>
  <si>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</si>
  <si>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</si>
  <si>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</si>
  <si>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</si>
  <si>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</si>
  <si>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</si>
  <si>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</si>
  <si>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</si>
  <si>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</si>
  <si>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</si>
  <si>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</si>
  <si>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</si>
  <si>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</si>
  <si>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</si>
  <si>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</si>
  <si>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</si>
  <si>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</si>
  <si>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</si>
  <si>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</si>
  <si>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</si>
  <si>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</si>
  <si>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</si>
  <si>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</si>
  <si>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</si>
  <si>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</si>
  <si>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</si>
  <si>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</si>
  <si>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</si>
  <si>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</si>
  <si>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</si>
  <si>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</si>
  <si>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</si>
  <si>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</si>
  <si>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</si>
  <si>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</si>
  <si>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</si>
  <si>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</si>
  <si>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</si>
  <si>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</si>
  <si>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</si>
  <si>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</si>
  <si>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</si>
  <si>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</si>
  <si>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</si>
  <si>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</si>
  <si>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</si>
  <si>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</si>
  <si>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</si>
  <si>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</si>
  <si>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</si>
  <si>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</si>
  <si>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</si>
  <si>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</si>
  <si>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</si>
  <si>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</si>
  <si>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</si>
  <si>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</si>
  <si>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</si>
  <si>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</si>
  <si>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</si>
  <si>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</si>
  <si>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</si>
  <si>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</si>
  <si>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</si>
  <si>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</si>
  <si>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</si>
  <si>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</si>
  <si>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</si>
  <si>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</si>
  <si>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</si>
  <si>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</si>
  <si>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</si>
  <si>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</si>
  <si>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</si>
  <si>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</si>
  <si>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</si>
  <si>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</si>
  <si>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</si>
  <si>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</si>
  <si>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</si>
  <si>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</si>
  <si>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</si>
  <si>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</si>
  <si>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</si>
  <si>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</si>
  <si>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</si>
  <si>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</si>
  <si>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</si>
  <si>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</si>
  <si>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</si>
  <si>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</si>
  <si>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</si>
  <si>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</si>
  <si>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</si>
  <si>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</si>
  <si>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</si>
  <si>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</si>
  <si>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</si>
  <si>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</si>
  <si>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</si>
  <si>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</si>
  <si>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</si>
  <si>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</si>
  <si>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</si>
  <si>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</si>
  <si>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</si>
  <si>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</si>
  <si>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</si>
  <si>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</si>
  <si>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</si>
  <si>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</si>
  <si>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</si>
  <si>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</si>
  <si>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</si>
  <si>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</si>
  <si>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</si>
  <si>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</si>
  <si>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</si>
  <si>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</si>
  <si>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</si>
  <si>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</si>
  <si>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</si>
  <si>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</si>
  <si>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</si>
  <si>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</si>
  <si>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</si>
  <si>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</si>
  <si>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</si>
  <si>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</si>
  <si>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</si>
  <si>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</si>
  <si>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</si>
  <si>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</si>
  <si>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</si>
  <si>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</si>
  <si>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</si>
  <si>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</si>
  <si>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</si>
  <si>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</si>
  <si>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</si>
  <si>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</si>
  <si>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</si>
  <si>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</si>
  <si>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</si>
  <si>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</si>
  <si>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</si>
  <si>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</si>
  <si>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</si>
  <si>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</si>
  <si>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</si>
  <si>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</si>
  <si>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</si>
  <si>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</si>
  <si>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</si>
  <si>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</si>
  <si>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</si>
  <si>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</si>
  <si>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</si>
  <si>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</si>
  <si>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</si>
  <si>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</si>
  <si>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</si>
  <si>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</si>
  <si>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</si>
  <si>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</si>
  <si>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</si>
  <si>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</si>
  <si>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</si>
  <si>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</si>
  <si>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</si>
  <si>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</si>
  <si>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</si>
  <si>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</si>
  <si>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</si>
  <si>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</si>
  <si>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</si>
  <si>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</si>
  <si>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</si>
  <si>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</si>
  <si>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</si>
  <si>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</si>
  <si>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</si>
  <si>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</si>
  <si>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</si>
  <si>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</si>
  <si>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</si>
  <si>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</si>
  <si>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</si>
  <si>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</si>
  <si>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</si>
  <si>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</si>
  <si>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</si>
  <si>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</si>
  <si>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</si>
  <si>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</si>
  <si>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</si>
  <si>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</si>
  <si>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</si>
  <si>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</si>
  <si>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</si>
  <si>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</si>
  <si>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</si>
  <si>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</si>
  <si>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</si>
  <si>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</si>
  <si>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</si>
  <si>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</si>
  <si>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</si>
  <si>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</si>
  <si>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</si>
  <si>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</si>
  <si>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</si>
  <si>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</si>
  <si>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</si>
  <si>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</si>
  <si>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</si>
  <si>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</si>
  <si>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</si>
  <si>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</si>
  <si>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</si>
  <si>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</si>
  <si>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</si>
  <si>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</si>
  <si>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</si>
  <si>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</si>
  <si>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</si>
  <si>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</si>
  <si>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</si>
  <si>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</si>
  <si>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</si>
  <si>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</si>
  <si>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</si>
  <si>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</si>
  <si>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</si>
  <si>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</si>
  <si>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</si>
  <si>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</si>
  <si>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</si>
  <si>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</si>
  <si>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</si>
  <si>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</si>
  <si>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</si>
  <si>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</si>
  <si>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</si>
  <si>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</si>
  <si>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</si>
  <si>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</si>
  <si>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</si>
  <si>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</si>
  <si>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</si>
  <si>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</si>
  <si>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</si>
  <si>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</si>
  <si>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</si>
  <si>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</si>
  <si>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</si>
  <si>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</si>
  <si>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</si>
  <si>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</si>
  <si>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</si>
  <si>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</si>
  <si>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</si>
  <si>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</si>
  <si>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</si>
  <si>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</si>
  <si>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</si>
  <si>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</si>
  <si>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</si>
  <si>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</si>
  <si>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</si>
  <si>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</si>
  <si>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</si>
  <si>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</si>
  <si>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</si>
  <si>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</si>
  <si>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</si>
  <si>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</si>
  <si>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</si>
  <si>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</si>
  <si>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</si>
  <si>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</si>
  <si>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</si>
  <si>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</si>
  <si>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</si>
  <si>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</si>
  <si>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</si>
  <si>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</si>
  <si>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</si>
  <si>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</si>
  <si>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</si>
  <si>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</si>
  <si>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</si>
  <si>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</si>
  <si>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</si>
  <si>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</si>
  <si>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</si>
  <si>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</si>
  <si>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</si>
  <si>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</si>
  <si>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</si>
  <si>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</si>
  <si>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</si>
  <si>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</si>
  <si>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</si>
  <si>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</si>
  <si>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</si>
  <si>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</si>
  <si>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</si>
  <si>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</si>
  <si>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</si>
  <si>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</si>
  <si>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</si>
  <si>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</si>
  <si>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</si>
  <si>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</si>
  <si>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</si>
  <si>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</si>
  <si>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</si>
  <si>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</si>
  <si>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</si>
  <si>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</si>
  <si>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</si>
  <si>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</si>
  <si>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</si>
  <si>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</si>
  <si>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</si>
  <si>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</si>
  <si>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</si>
  <si>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</si>
  <si>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</si>
  <si>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</si>
  <si>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</si>
  <si>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</si>
  <si>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</si>
  <si>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</si>
  <si>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</si>
  <si>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</si>
  <si>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</si>
  <si>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</si>
  <si>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</si>
  <si>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</si>
  <si>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</si>
  <si>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</si>
  <si>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</si>
  <si>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</si>
  <si>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</si>
  <si>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</si>
  <si>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</si>
  <si>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</si>
  <si>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</si>
  <si>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</si>
  <si>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</si>
  <si>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</si>
  <si>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</si>
  <si>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</si>
  <si>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</si>
  <si>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</si>
  <si>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</si>
  <si>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</si>
  <si>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</si>
  <si>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</si>
  <si>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</si>
  <si>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</si>
  <si>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</si>
  <si>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</si>
  <si>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</si>
  <si>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</si>
  <si>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</si>
  <si>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</si>
  <si>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</si>
  <si>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</si>
  <si>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</si>
  <si>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</si>
  <si>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</si>
  <si>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</si>
  <si>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</si>
  <si>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</si>
  <si>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</si>
  <si>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</si>
  <si>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</si>
  <si>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</si>
  <si>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</si>
  <si>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</si>
  <si>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</si>
  <si>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</si>
  <si>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</si>
  <si>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</si>
  <si>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</si>
  <si>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</si>
  <si>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</si>
  <si>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</si>
  <si>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</si>
  <si>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</si>
  <si>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</si>
  <si>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</si>
  <si>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</si>
  <si>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</si>
  <si>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</si>
  <si>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</si>
  <si>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</si>
  <si>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</si>
  <si>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</si>
  <si>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</si>
  <si>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</si>
  <si>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</si>
  <si>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</si>
  <si>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</si>
  <si>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</si>
  <si>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</si>
  <si>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</si>
  <si>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</si>
  <si>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</si>
  <si>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</si>
  <si>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</si>
  <si>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</si>
  <si>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</si>
  <si>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</si>
  <si>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</si>
  <si>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</si>
  <si>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</si>
  <si>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</si>
  <si>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</si>
  <si>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</si>
  <si>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</si>
  <si>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</si>
  <si>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</si>
  <si>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</si>
  <si>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</si>
  <si>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</si>
  <si>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</si>
  <si>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</si>
  <si>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</si>
  <si>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</si>
  <si>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</si>
  <si>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</si>
  <si>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</si>
  <si>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</si>
  <si>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</si>
  <si>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</si>
  <si>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</si>
  <si>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</si>
  <si>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</si>
  <si>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</si>
  <si>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</si>
  <si>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</si>
  <si>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</si>
  <si>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</si>
  <si>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</si>
  <si>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</si>
  <si>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</si>
  <si>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</si>
  <si>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</si>
  <si>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</si>
  <si>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</si>
  <si>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</si>
  <si>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</si>
  <si>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</si>
  <si>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</si>
  <si>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</si>
  <si>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</si>
  <si>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</si>
  <si>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</si>
  <si>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</si>
  <si>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</si>
  <si>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</si>
  <si>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</si>
  <si>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</si>
  <si>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</si>
  <si>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</si>
  <si>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</si>
  <si>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</si>
  <si>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</si>
  <si>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</si>
  <si>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</si>
  <si>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</si>
  <si>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</si>
  <si>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</si>
  <si>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</si>
  <si>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</si>
  <si>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</si>
  <si>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</si>
  <si>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</si>
  <si>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</si>
  <si>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</si>
  <si>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</si>
  <si>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</si>
  <si>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</si>
  <si>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</si>
  <si>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</si>
  <si>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</si>
  <si>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</si>
  <si>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</si>
  <si>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</si>
  <si>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</si>
  <si>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</si>
  <si>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</si>
  <si>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</si>
  <si>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</si>
  <si>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</si>
  <si>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</si>
  <si>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</si>
  <si>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</si>
  <si>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</si>
  <si>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</si>
  <si>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</si>
  <si>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</si>
  <si>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</si>
  <si>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</si>
  <si>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</si>
  <si>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</si>
  <si>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</si>
  <si>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</si>
  <si>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</si>
  <si>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</si>
  <si>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</si>
  <si>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</si>
  <si>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</si>
  <si>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</si>
  <si>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</si>
  <si>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</si>
  <si>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</si>
  <si>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</si>
  <si>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</si>
  <si>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</si>
  <si>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</si>
  <si>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</si>
  <si>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</si>
  <si>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</si>
  <si>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</si>
  <si>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</si>
  <si>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</si>
  <si>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</si>
  <si>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</si>
  <si>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</si>
  <si>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</si>
  <si>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</si>
  <si>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</si>
  <si>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</si>
  <si>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</si>
  <si>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</si>
  <si>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</si>
  <si>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</si>
  <si>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</si>
  <si>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</si>
  <si>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</si>
  <si>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</si>
  <si>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</si>
  <si>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</si>
  <si>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</si>
  <si>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</si>
  <si>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</si>
  <si>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</si>
  <si>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</si>
  <si>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</si>
  <si>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</si>
  <si>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</si>
  <si>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</si>
  <si>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</si>
  <si>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</si>
  <si>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</si>
  <si>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</si>
  <si>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</si>
  <si>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</si>
  <si>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</si>
  <si>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</si>
  <si>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</si>
  <si>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</si>
  <si>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</si>
  <si>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</si>
  <si>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</si>
  <si>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</si>
  <si>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</si>
  <si>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</si>
  <si>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</si>
  <si>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</si>
  <si>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</si>
  <si>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</si>
  <si>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</si>
  <si>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</si>
  <si>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</si>
  <si>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</si>
  <si>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</si>
  <si>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</si>
  <si>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</si>
  <si>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</si>
  <si>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</si>
  <si>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</si>
  <si>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</si>
  <si>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</si>
  <si>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</si>
  <si>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</si>
  <si>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</si>
  <si>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</si>
  <si>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</si>
  <si>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</si>
  <si>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</si>
  <si>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</si>
  <si>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</si>
  <si>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</si>
  <si>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</si>
  <si>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</si>
  <si>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</si>
  <si>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</si>
  <si>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</si>
  <si>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</si>
  <si>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</si>
  <si>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</si>
  <si>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</si>
  <si>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</si>
  <si>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</si>
  <si>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</si>
  <si>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</si>
  <si>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</si>
  <si>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</si>
  <si>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</si>
  <si>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</si>
  <si>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</si>
  <si>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</si>
  <si>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</si>
  <si>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</si>
  <si>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</si>
  <si>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</si>
  <si>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</si>
  <si>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</si>
  <si>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</si>
  <si>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</si>
  <si>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</si>
  <si>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</si>
  <si>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</si>
  <si>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</si>
  <si>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</si>
  <si>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</si>
  <si>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</si>
  <si>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</si>
  <si>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</si>
  <si>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</si>
  <si>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</si>
  <si>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</si>
  <si>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</si>
  <si>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</si>
  <si>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</si>
  <si>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</si>
  <si>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</si>
  <si>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</si>
  <si>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</si>
  <si>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</si>
  <si>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</si>
  <si>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</si>
  <si>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</si>
  <si>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</si>
  <si>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</si>
  <si>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</si>
  <si>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</si>
  <si>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</si>
  <si>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</si>
  <si>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</si>
  <si>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</si>
  <si>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</si>
  <si>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</si>
  <si>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</si>
  <si>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</si>
  <si>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</si>
  <si>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</si>
  <si>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</si>
  <si>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</si>
  <si>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</si>
  <si>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</si>
  <si>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</si>
  <si>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</si>
  <si>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</si>
  <si>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</si>
  <si>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</si>
  <si>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</si>
  <si>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</si>
  <si>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</si>
  <si>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</si>
  <si>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</si>
  <si>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</si>
  <si>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</si>
  <si>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</si>
  <si>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</si>
  <si>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</si>
  <si>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</si>
  <si>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</si>
  <si>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</si>
  <si>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</si>
  <si>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</si>
  <si>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</si>
  <si>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</si>
  <si>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</si>
  <si>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</si>
  <si>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</si>
  <si>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</si>
  <si>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</si>
  <si>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</si>
  <si>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</si>
  <si>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</si>
  <si>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</si>
  <si>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</si>
  <si>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</si>
  <si>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</si>
  <si>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</si>
  <si>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</si>
  <si>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</si>
  <si>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</si>
  <si>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</si>
  <si>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</si>
  <si>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</si>
  <si>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</si>
  <si>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</si>
  <si>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</si>
  <si>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</si>
  <si>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</si>
  <si>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</si>
  <si>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</si>
  <si>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</si>
  <si>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</si>
  <si>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</si>
  <si>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</si>
  <si>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</si>
  <si>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</si>
  <si>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</si>
  <si>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</si>
  <si>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</si>
  <si>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</si>
  <si>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</si>
  <si>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</si>
  <si>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</si>
  <si>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</si>
  <si>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</si>
  <si>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</si>
  <si>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</si>
  <si>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</si>
  <si>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</si>
  <si>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</si>
  <si>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</si>
  <si>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</si>
  <si>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</si>
  <si>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</si>
  <si>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</si>
  <si>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</si>
  <si>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</si>
  <si>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</si>
  <si>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</si>
  <si>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</si>
  <si>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</si>
  <si>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</si>
  <si>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</si>
  <si>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</si>
  <si>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</si>
  <si>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</si>
  <si>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</si>
  <si>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</si>
  <si>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</si>
  <si>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</si>
  <si>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</si>
  <si>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</si>
  <si>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</si>
  <si>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</si>
  <si>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</si>
  <si>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</si>
  <si>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</si>
  <si>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</si>
  <si>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</si>
  <si>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</si>
  <si>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</si>
  <si>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</si>
  <si>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</si>
  <si>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</si>
  <si>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</si>
  <si>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</si>
  <si>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</si>
  <si>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</si>
  <si>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</si>
  <si>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</si>
  <si>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</si>
  <si>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</si>
  <si>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</si>
  <si>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</si>
  <si>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</si>
  <si>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</si>
  <si>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</si>
  <si>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</si>
  <si>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</si>
  <si>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</si>
  <si>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</si>
  <si>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</si>
  <si>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</si>
  <si>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</si>
  <si>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</si>
  <si>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</si>
  <si>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</si>
  <si>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</si>
  <si>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</si>
  <si>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</si>
  <si>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</si>
  <si>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</si>
  <si>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</si>
  <si>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</si>
  <si>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</si>
  <si>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</si>
  <si>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</si>
  <si>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</si>
  <si>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</si>
  <si>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</si>
  <si>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</si>
  <si>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</si>
  <si>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</si>
  <si>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</si>
  <si>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</si>
  <si>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</si>
  <si>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</si>
  <si>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</si>
  <si>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</si>
  <si>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</si>
  <si>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</si>
  <si>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</si>
  <si>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</si>
  <si>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</si>
  <si>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</si>
  <si>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</si>
  <si>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</si>
  <si>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</si>
  <si>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</si>
  <si>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</si>
  <si>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</si>
  <si>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</si>
  <si>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</si>
  <si>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</si>
  <si>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</si>
  <si>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</si>
  <si>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</si>
  <si>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</si>
  <si>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</si>
  <si>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</si>
  <si>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</si>
  <si>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</si>
  <si>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</si>
  <si>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</si>
  <si>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</si>
  <si>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</si>
  <si>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</si>
  <si>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</si>
  <si>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</si>
  <si>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</si>
  <si>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</si>
  <si>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</si>
  <si>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</si>
  <si>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</si>
  <si>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</si>
  <si>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</si>
  <si>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</si>
  <si>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</si>
  <si>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</si>
  <si>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</si>
  <si>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</si>
  <si>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</si>
  <si>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</si>
  <si>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</si>
  <si>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</si>
  <si>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</si>
  <si>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</si>
  <si>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</si>
  <si>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</si>
  <si>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</si>
  <si>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</si>
  <si>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</si>
  <si>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</si>
  <si>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</si>
  <si>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</si>
  <si>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</si>
  <si>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</si>
  <si>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</si>
  <si>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</si>
  <si>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</si>
  <si>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</si>
  <si>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</si>
  <si>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</si>
  <si>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</si>
  <si>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</si>
  <si>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</si>
  <si>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</si>
  <si>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</si>
  <si>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</si>
  <si>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</si>
  <si>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</si>
  <si>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</si>
  <si>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</si>
  <si>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</si>
  <si>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</si>
  <si>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</si>
  <si>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</si>
  <si>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</si>
  <si>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</si>
  <si>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</si>
  <si>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</si>
  <si>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</si>
  <si>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</si>
  <si>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</si>
  <si>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</si>
  <si>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</si>
  <si>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</si>
  <si>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</si>
  <si>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</si>
  <si>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</si>
  <si>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</si>
  <si>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</si>
  <si>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</si>
  <si>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</si>
  <si>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</si>
  <si>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</si>
  <si>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</si>
  <si>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</si>
  <si>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</si>
  <si>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</si>
  <si>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</si>
  <si>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</si>
  <si>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</si>
  <si>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</si>
  <si>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</si>
  <si>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</si>
  <si>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</si>
  <si>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</si>
  <si>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</si>
  <si>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</si>
  <si>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</si>
  <si>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</si>
  <si>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</si>
  <si>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</si>
  <si>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</si>
  <si>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</si>
  <si>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</si>
  <si>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</si>
  <si>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</si>
  <si>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</si>
  <si>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</si>
  <si>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</si>
  <si>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</si>
  <si>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</si>
  <si>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</si>
  <si>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</si>
  <si>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</si>
  <si>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</si>
  <si>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</si>
  <si>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</si>
  <si>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</si>
  <si>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</si>
  <si>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</si>
  <si>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</si>
  <si>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</si>
  <si>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</si>
  <si>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</si>
  <si>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</si>
  <si>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</si>
  <si>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</si>
  <si>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</si>
  <si>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</si>
  <si>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</si>
  <si>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</si>
  <si>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</si>
  <si>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</si>
  <si>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</si>
  <si>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</si>
  <si>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</si>
  <si>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</si>
  <si>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</si>
  <si>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</si>
  <si>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</si>
  <si>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</si>
  <si>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</si>
  <si>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</si>
  <si>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</si>
  <si>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</si>
  <si>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</si>
  <si>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</si>
  <si>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</si>
  <si>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</si>
  <si>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</si>
  <si>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</si>
  <si>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</si>
  <si>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</si>
  <si>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</si>
  <si>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</si>
  <si>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</si>
  <si>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</si>
  <si>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</si>
  <si>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</si>
  <si>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</si>
  <si>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</si>
  <si>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</si>
  <si>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</si>
  <si>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</si>
  <si>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</si>
  <si>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</si>
  <si>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</si>
  <si>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</si>
  <si>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</si>
  <si>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</si>
  <si>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</si>
  <si>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</si>
  <si>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</si>
  <si>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</si>
  <si>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</si>
  <si>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</si>
  <si>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</si>
  <si>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</si>
  <si>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</si>
  <si>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</si>
  <si>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</si>
  <si>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</si>
  <si>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</si>
  <si>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</si>
  <si>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</si>
  <si>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</si>
  <si>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</si>
  <si>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</si>
  <si>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</si>
  <si>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</si>
  <si>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</si>
  <si>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</si>
  <si>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</si>
  <si>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</si>
  <si>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</si>
  <si>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</si>
  <si>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</si>
  <si>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</si>
  <si>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</si>
  <si>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</si>
  <si>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</si>
  <si>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</si>
  <si>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</si>
  <si>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</si>
  <si>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</si>
  <si>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</si>
  <si>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</si>
  <si>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</si>
  <si>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</si>
  <si>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</si>
  <si>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</si>
  <si>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</si>
  <si>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</si>
  <si>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</si>
  <si>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</si>
  <si>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</si>
  <si>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</si>
  <si>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</si>
  <si>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</si>
  <si>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</si>
  <si>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</si>
  <si>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</si>
  <si>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</si>
  <si>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</si>
  <si>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</si>
  <si>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</si>
  <si>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</si>
  <si>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</si>
  <si>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</si>
  <si>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</si>
  <si>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</si>
  <si>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</si>
  <si>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</si>
  <si>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</si>
  <si>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</si>
  <si>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</si>
  <si>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</si>
  <si>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</si>
  <si>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</si>
  <si>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</si>
  <si>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</si>
  <si>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</si>
  <si>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</si>
  <si>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</si>
  <si>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</si>
  <si>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</si>
  <si>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</si>
  <si>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</si>
  <si>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</si>
  <si>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</si>
  <si>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</si>
  <si>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</si>
  <si>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</si>
  <si>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</si>
  <si>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</si>
  <si>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</si>
  <si>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</si>
  <si>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</si>
  <si>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</si>
  <si>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</si>
  <si>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</si>
  <si>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</si>
  <si>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</si>
  <si>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</si>
  <si>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</si>
  <si>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</si>
  <si>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</si>
  <si>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</si>
  <si>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</si>
  <si>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</si>
  <si>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</si>
  <si>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</si>
  <si>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</si>
  <si>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</si>
  <si>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</si>
  <si>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</si>
  <si>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</si>
  <si>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</si>
  <si>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</si>
  <si>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</si>
  <si>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</si>
  <si>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</si>
  <si>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</si>
  <si>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</si>
  <si>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</si>
  <si>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</si>
  <si>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</si>
  <si>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</si>
  <si>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</si>
  <si>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</si>
  <si>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</si>
  <si>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</si>
  <si>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</si>
  <si>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</si>
  <si>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</si>
  <si>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</si>
  <si>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</si>
  <si>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</si>
  <si>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</si>
  <si>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</si>
  <si>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</si>
  <si>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</si>
  <si>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</si>
  <si>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</si>
  <si>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</si>
  <si>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</si>
  <si>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</si>
  <si>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</si>
  <si>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</si>
  <si>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</si>
  <si>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</si>
  <si>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</si>
  <si>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</si>
  <si>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</si>
  <si>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</si>
  <si>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</si>
  <si>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</si>
  <si>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</si>
  <si>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</si>
  <si>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</si>
  <si>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</si>
  <si>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</si>
  <si>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</si>
  <si>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</si>
  <si>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</si>
  <si>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</si>
  <si>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</si>
  <si>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</si>
  <si>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</si>
  <si>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</si>
  <si>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</si>
  <si>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</si>
  <si>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</si>
  <si>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</si>
  <si>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</si>
  <si>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</si>
  <si>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</si>
  <si>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</si>
  <si>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</si>
  <si>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</si>
  <si>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</si>
  <si>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</si>
  <si>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</si>
  <si>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</si>
  <si>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</si>
  <si>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</si>
  <si>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</si>
  <si>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</si>
  <si>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</si>
  <si>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</si>
  <si>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</si>
  <si>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</si>
  <si>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</si>
  <si>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</si>
  <si>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</si>
  <si>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</si>
  <si>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</si>
  <si>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</si>
  <si>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</si>
  <si>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</si>
  <si>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</si>
  <si>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</si>
  <si>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</si>
  <si>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</si>
  <si>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</si>
  <si>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</si>
  <si>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</si>
  <si>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</si>
  <si>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</si>
  <si>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</si>
  <si>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</si>
  <si>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</si>
  <si>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</si>
  <si>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</si>
  <si>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</si>
  <si>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</si>
  <si>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</si>
  <si>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</si>
  <si>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</si>
  <si>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</si>
  <si>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</si>
  <si>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</si>
  <si>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</si>
  <si>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</si>
  <si>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</si>
  <si>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</si>
  <si>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</si>
  <si>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</si>
  <si>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</si>
  <si>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</si>
  <si>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</si>
  <si>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</si>
  <si>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</si>
  <si>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</si>
  <si>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</si>
  <si>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</si>
  <si>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</si>
  <si>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</si>
  <si>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</si>
  <si>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</si>
  <si>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</si>
  <si>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</si>
  <si>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</si>
  <si>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</si>
  <si>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</si>
  <si>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</si>
  <si>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</si>
  <si>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</si>
  <si>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</si>
  <si>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</si>
  <si>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</si>
  <si>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</si>
  <si>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</si>
  <si>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</si>
  <si>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</si>
  <si>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</si>
  <si>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</si>
  <si>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</si>
  <si>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</si>
  <si>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</si>
  <si>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</si>
  <si>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</si>
  <si>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</si>
  <si>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</si>
  <si>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</si>
  <si>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</si>
  <si>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</si>
  <si>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</si>
  <si>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</si>
  <si>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</si>
  <si>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</si>
  <si>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</si>
  <si>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</si>
  <si>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</si>
  <si>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</si>
  <si>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</si>
  <si>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</si>
  <si>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</si>
  <si>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</si>
  <si>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</si>
  <si>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</si>
  <si>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</si>
  <si>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</si>
  <si>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</si>
  <si>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</si>
  <si>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</si>
  <si>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</si>
  <si>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</si>
  <si>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</si>
  <si>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</si>
  <si>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</si>
  <si>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</si>
  <si>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</si>
  <si>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</si>
  <si>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</si>
  <si>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</si>
  <si>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</si>
  <si>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</si>
  <si>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</si>
  <si>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</si>
  <si>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</si>
  <si>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</si>
  <si>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</si>
  <si>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</si>
  <si>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</si>
  <si>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</si>
  <si>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</si>
  <si>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</si>
  <si>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</si>
  <si>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</si>
  <si>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</si>
  <si>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</si>
  <si>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</si>
  <si>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</si>
  <si>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</si>
  <si>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</si>
  <si>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</si>
  <si>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</si>
  <si>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</si>
  <si>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</si>
  <si>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</si>
  <si>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</si>
  <si>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</si>
  <si>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</si>
  <si>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</si>
  <si>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</si>
  <si>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</si>
  <si>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</si>
  <si>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</si>
  <si>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</si>
  <si>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</si>
  <si>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</si>
  <si>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</si>
  <si>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</si>
  <si>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</si>
  <si>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</si>
  <si>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</si>
  <si>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</si>
  <si>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</si>
  <si>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</si>
  <si>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</si>
  <si>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</si>
  <si>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</si>
  <si>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</si>
  <si>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</si>
  <si>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</si>
  <si>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</si>
  <si>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</si>
  <si>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</si>
  <si>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</si>
  <si>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</si>
  <si>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</si>
  <si>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</si>
  <si>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</si>
  <si>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</si>
  <si>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</si>
  <si>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</si>
  <si>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</si>
  <si>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</si>
  <si>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</si>
  <si>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</si>
  <si>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</si>
  <si>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</si>
  <si>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</si>
  <si>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</si>
  <si>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</si>
  <si>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</si>
  <si>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</si>
  <si>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</si>
  <si>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</si>
  <si>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</si>
  <si>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</si>
  <si>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</si>
  <si>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</si>
  <si>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</si>
  <si>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</si>
  <si>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</si>
  <si>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</si>
  <si>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</si>
  <si>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</si>
  <si>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</si>
  <si>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</si>
  <si>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</si>
  <si>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</si>
  <si>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</si>
  <si>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</si>
  <si>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</si>
  <si>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</si>
  <si>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</si>
  <si>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</si>
  <si>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</si>
  <si>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</si>
  <si>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</si>
  <si>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</si>
  <si>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</si>
  <si>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</si>
  <si>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</si>
  <si>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</si>
  <si>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</si>
  <si>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</si>
  <si>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</si>
  <si>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</si>
  <si>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</si>
  <si>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</si>
  <si>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</si>
  <si>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</si>
  <si>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</si>
  <si>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</si>
  <si>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</si>
  <si>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</si>
  <si>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</si>
  <si>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</si>
  <si>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</si>
  <si>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</si>
  <si>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</si>
  <si>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</si>
  <si>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</si>
  <si>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</si>
  <si>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</si>
  <si>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</si>
  <si>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</si>
  <si>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</si>
  <si>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</si>
  <si>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</si>
  <si>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</si>
  <si>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</si>
  <si>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</si>
  <si>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</si>
  <si>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</si>
  <si>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</si>
  <si>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</si>
  <si>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</si>
  <si>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</si>
  <si>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</si>
  <si>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</si>
  <si>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</si>
  <si>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</si>
  <si>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</si>
  <si>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</si>
  <si>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</si>
  <si>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</si>
  <si>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</si>
  <si>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</si>
  <si>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</si>
  <si>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</si>
  <si>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</si>
  <si>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</si>
  <si>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</si>
  <si>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</si>
  <si>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</si>
  <si>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</si>
  <si>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</si>
  <si>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</si>
  <si>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</si>
  <si>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</si>
  <si>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</si>
  <si>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</si>
  <si>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</si>
  <si>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</si>
  <si>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</si>
  <si>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</si>
  <si>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</si>
  <si>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</si>
  <si>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</si>
  <si>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</si>
  <si>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</si>
  <si>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</si>
  <si>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</si>
  <si>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</si>
  <si>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</si>
  <si>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</si>
  <si>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</si>
  <si>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</si>
  <si>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</si>
  <si>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</si>
  <si>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</si>
  <si>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</si>
  <si>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</si>
  <si>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</si>
  <si>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</si>
  <si>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</si>
  <si>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</si>
  <si>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</si>
  <si>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</si>
  <si>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</si>
  <si>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</si>
  <si>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</si>
  <si>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</si>
  <si>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</si>
  <si>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</si>
  <si>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</si>
  <si>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</si>
  <si>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</si>
  <si>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</si>
  <si>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</si>
  <si>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</si>
  <si>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</si>
  <si>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</si>
  <si>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</si>
  <si>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</si>
  <si>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</si>
  <si>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</si>
  <si>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</si>
  <si>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</si>
  <si>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</si>
  <si>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</si>
  <si>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</si>
  <si>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</si>
  <si>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</si>
  <si>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</si>
  <si>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</si>
  <si>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</si>
  <si>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</si>
  <si>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</si>
  <si>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</si>
  <si>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</si>
  <si>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</si>
  <si>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</si>
  <si>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</si>
  <si>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</si>
  <si>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</si>
  <si>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</si>
  <si>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</si>
  <si>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</si>
  <si>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</si>
  <si>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</si>
  <si>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</si>
  <si>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</si>
  <si>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</si>
  <si>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</si>
  <si>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</si>
  <si>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</si>
  <si>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</si>
  <si>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</si>
  <si>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</si>
  <si>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</si>
  <si>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</si>
  <si>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</si>
  <si>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</si>
  <si>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</si>
  <si>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</si>
  <si>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</si>
  <si>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</si>
  <si>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</si>
  <si>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</si>
  <si>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</si>
  <si>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</si>
  <si>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</si>
  <si>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</si>
  <si>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</si>
  <si>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</si>
  <si>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</si>
  <si>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</si>
  <si>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</si>
  <si>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</si>
  <si>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</si>
  <si>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</si>
  <si>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</si>
  <si>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</si>
  <si>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</si>
  <si>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</si>
  <si>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</si>
  <si>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</si>
  <si>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</si>
  <si>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</si>
  <si>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</si>
  <si>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</si>
  <si>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</si>
  <si>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</si>
  <si>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</si>
  <si>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</si>
  <si>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</si>
  <si>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</si>
  <si>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</si>
  <si>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</si>
  <si>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</si>
  <si>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</si>
  <si>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</si>
  <si>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</si>
  <si>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</si>
  <si>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</si>
  <si>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</si>
  <si>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</si>
  <si>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</si>
  <si>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</si>
  <si>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</si>
  <si>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</si>
  <si>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</si>
  <si>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</si>
  <si>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</si>
  <si>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</si>
  <si>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</si>
  <si>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</si>
  <si>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</si>
  <si>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</si>
  <si>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</si>
  <si>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</si>
  <si>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</si>
  <si>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</si>
  <si>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</si>
  <si>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</si>
  <si>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</si>
  <si>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</si>
  <si>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</si>
  <si>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</si>
  <si>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</si>
  <si>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</si>
  <si>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</si>
  <si>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</si>
  <si>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</si>
  <si>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</si>
  <si>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</si>
  <si>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</si>
  <si>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</si>
  <si>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</si>
  <si>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</si>
  <si>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</si>
  <si>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</si>
  <si>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</si>
  <si>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</si>
  <si>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</si>
  <si>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</si>
  <si>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</si>
  <si>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</si>
  <si>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</si>
  <si>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</si>
  <si>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</si>
  <si>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</si>
  <si>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</si>
  <si>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</si>
  <si>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</si>
  <si>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</si>
  <si>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</si>
  <si>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</si>
  <si>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</si>
  <si>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</si>
  <si>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</si>
  <si>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</si>
  <si>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</si>
  <si>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</si>
  <si>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</si>
  <si>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</si>
  <si>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</si>
  <si>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</si>
  <si>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</si>
  <si>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</si>
  <si>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</si>
  <si>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</si>
  <si>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</si>
  <si>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</si>
  <si>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</si>
  <si>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</si>
  <si>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</si>
  <si>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</si>
  <si>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</si>
  <si>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</si>
  <si>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</si>
  <si>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</si>
  <si>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</si>
  <si>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</si>
  <si>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</si>
  <si>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</si>
  <si>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</si>
  <si>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</si>
  <si>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</si>
  <si>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</si>
  <si>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</si>
  <si>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</si>
  <si>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</si>
  <si>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</si>
  <si>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</si>
  <si>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</si>
  <si>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</si>
  <si>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</si>
  <si>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</si>
  <si>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</si>
  <si>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</si>
  <si>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</si>
  <si>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</si>
  <si>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</si>
  <si>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</si>
  <si>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</si>
  <si>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</si>
  <si>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</si>
  <si>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</si>
  <si>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</si>
  <si>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</si>
  <si>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</si>
  <si>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</si>
  <si>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</si>
  <si>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</si>
  <si>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</si>
  <si>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</si>
  <si>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</si>
  <si>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</si>
  <si>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</si>
  <si>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</si>
  <si>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</si>
  <si>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</si>
  <si>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</si>
  <si>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</si>
  <si>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</si>
  <si>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</si>
  <si>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</si>
  <si>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</si>
  <si>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</si>
  <si>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</si>
  <si>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</si>
  <si>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</si>
  <si>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</si>
  <si>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</si>
  <si>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</si>
  <si>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</si>
  <si>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</si>
  <si>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</si>
  <si>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</si>
  <si>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</si>
  <si>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</si>
  <si>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</si>
  <si>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</si>
  <si>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</si>
  <si>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</si>
  <si>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</si>
  <si>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</si>
  <si>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</si>
  <si>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</si>
  <si>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</si>
  <si>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</si>
  <si>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</si>
  <si>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</si>
  <si>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</si>
  <si>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</si>
  <si>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</si>
  <si>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</si>
  <si>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</si>
  <si>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</si>
  <si>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</si>
  <si>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</si>
  <si>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</si>
  <si>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</si>
  <si>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</si>
  <si>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</si>
  <si>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</si>
  <si>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</si>
  <si>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</si>
  <si>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</si>
  <si>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</si>
  <si>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</si>
  <si>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</si>
  <si>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</si>
  <si>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</si>
  <si>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</si>
  <si>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</si>
  <si>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</si>
  <si>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</si>
  <si>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</si>
  <si>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</si>
  <si>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</si>
  <si>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</si>
  <si>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</si>
  <si>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</si>
  <si>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</si>
  <si>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</si>
  <si>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</si>
  <si>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</si>
  <si>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</si>
  <si>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</si>
  <si>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</si>
  <si>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</si>
  <si>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</si>
  <si>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</si>
  <si>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</si>
  <si>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</si>
  <si>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</si>
  <si>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</si>
  <si>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</si>
  <si>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</si>
  <si>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</si>
  <si>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</si>
  <si>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</si>
  <si>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</si>
  <si>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</si>
  <si>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</si>
  <si>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</si>
  <si>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</si>
  <si>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</si>
  <si>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</si>
  <si>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</si>
  <si>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</si>
  <si>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</si>
  <si>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</si>
  <si>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</si>
  <si>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</si>
  <si>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</si>
  <si>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</si>
  <si>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</si>
  <si>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</si>
  <si>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</si>
  <si>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</si>
  <si>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</si>
  <si>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</si>
  <si>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</si>
  <si>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</si>
  <si>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</si>
  <si>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</si>
  <si>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</si>
  <si>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</si>
  <si>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</si>
  <si>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</si>
  <si>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</si>
  <si>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</si>
  <si>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</si>
  <si>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</si>
  <si>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</si>
  <si>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</si>
  <si>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</si>
  <si>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</si>
  <si>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</si>
  <si>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</si>
  <si>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</si>
  <si>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</si>
  <si>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</si>
  <si>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</si>
  <si>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</si>
  <si>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</si>
  <si>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</si>
  <si>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</si>
  <si>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</si>
  <si>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</si>
  <si>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</si>
  <si>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</si>
  <si>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</si>
  <si>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</si>
  <si>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</si>
  <si>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</si>
  <si>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</si>
  <si>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</si>
  <si>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</si>
  <si>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</si>
  <si>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</si>
  <si>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</si>
  <si>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</si>
  <si>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</si>
  <si>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</si>
  <si>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</si>
  <si>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</si>
  <si>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</si>
  <si>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</si>
  <si>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</si>
  <si>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</si>
  <si>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</si>
  <si>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</si>
  <si>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</si>
  <si>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</si>
  <si>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</si>
  <si>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</si>
  <si>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</si>
  <si>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</si>
  <si>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</si>
  <si>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</si>
  <si>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</si>
  <si>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</si>
  <si>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</si>
  <si>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</si>
  <si>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</si>
  <si>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</si>
  <si>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</si>
  <si>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</si>
  <si>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</si>
  <si>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</si>
  <si>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</si>
  <si>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</si>
  <si>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</si>
  <si>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</si>
  <si>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</si>
  <si>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</si>
  <si>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</si>
  <si>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</si>
  <si>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</si>
  <si>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</si>
  <si>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</si>
  <si>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</si>
  <si>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</si>
  <si>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</si>
  <si>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</si>
  <si>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</si>
  <si>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</si>
  <si>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</si>
  <si>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</si>
  <si>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</si>
  <si>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</si>
  <si>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</si>
  <si>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</si>
  <si>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</si>
  <si>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</si>
  <si>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</si>
  <si>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</si>
  <si>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</si>
  <si>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</si>
  <si>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</si>
  <si>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</si>
  <si>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</si>
  <si>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</si>
  <si>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</si>
  <si>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</si>
  <si>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</si>
  <si>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</si>
  <si>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</si>
  <si>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</si>
  <si>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</si>
  <si>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</si>
  <si>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</si>
  <si>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</si>
  <si>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</si>
  <si>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</si>
  <si>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</si>
  <si>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</si>
  <si>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</si>
  <si>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</si>
  <si>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</si>
  <si>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</si>
  <si>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</si>
  <si>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</si>
  <si>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</si>
  <si>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</si>
  <si>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</si>
  <si>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</si>
  <si>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</si>
  <si>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</si>
  <si>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</si>
  <si>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</si>
  <si>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</si>
  <si>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</si>
  <si>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</si>
  <si>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</si>
  <si>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</si>
  <si>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</si>
  <si>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</si>
  <si>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</si>
  <si>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</si>
  <si>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</si>
  <si>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</si>
  <si>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</si>
  <si>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</si>
  <si>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</si>
  <si>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</si>
  <si>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</si>
  <si>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</si>
  <si>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</si>
  <si>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</si>
  <si>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</si>
  <si>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</si>
  <si>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</si>
  <si>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</si>
  <si>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</si>
  <si>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</si>
  <si>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</si>
  <si>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</si>
  <si>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</si>
  <si>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</si>
  <si>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</si>
  <si>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</si>
  <si>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</si>
  <si>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</si>
  <si>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</si>
  <si>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</si>
  <si>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</si>
  <si>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</si>
  <si>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</si>
  <si>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</si>
  <si>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</si>
  <si>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</si>
  <si>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</si>
  <si>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</si>
  <si>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</si>
  <si>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</si>
  <si>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</si>
  <si>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</si>
  <si>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</si>
  <si>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</si>
  <si>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</si>
  <si>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</si>
  <si>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</si>
  <si>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</si>
  <si>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</si>
  <si>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</si>
  <si>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</si>
  <si>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</si>
  <si>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</si>
  <si>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</si>
  <si>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</si>
  <si>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</si>
  <si>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</si>
  <si>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</si>
  <si>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</si>
  <si>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</si>
  <si>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</si>
  <si>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</si>
  <si>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</si>
  <si>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</si>
  <si>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</si>
  <si>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</si>
  <si>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</si>
  <si>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</si>
  <si>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</si>
  <si>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</si>
  <si>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</si>
  <si>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</si>
  <si>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</si>
  <si>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</si>
  <si>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</si>
  <si>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</si>
  <si>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</si>
  <si>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</si>
  <si>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</si>
  <si>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</si>
  <si>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</si>
  <si>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</si>
  <si>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</si>
  <si>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</si>
  <si>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</si>
  <si>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</si>
  <si>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</si>
  <si>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</si>
  <si>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</si>
  <si>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</si>
  <si>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</si>
  <si>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</si>
  <si>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</si>
  <si>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</si>
  <si>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</si>
  <si>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</si>
  <si>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</si>
  <si>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</si>
  <si>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</si>
  <si>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</si>
  <si>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</si>
  <si>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</si>
  <si>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</si>
  <si>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</si>
  <si>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</si>
  <si>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</si>
  <si>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</si>
  <si>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</si>
  <si>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</si>
  <si>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</si>
  <si>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</si>
  <si>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</si>
  <si>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</si>
  <si>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</si>
  <si>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</si>
  <si>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</si>
  <si>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</si>
  <si>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</si>
  <si>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</si>
  <si>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</si>
  <si>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</si>
  <si>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</si>
  <si>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</si>
  <si>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</si>
  <si>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</si>
  <si>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</si>
  <si>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</si>
  <si>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</si>
  <si>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</si>
  <si>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</si>
  <si>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</si>
  <si>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</si>
  <si>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</si>
  <si>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</si>
  <si>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</si>
  <si>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</si>
  <si>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</si>
  <si>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</si>
  <si>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</si>
  <si>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</si>
  <si>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</si>
  <si>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</si>
  <si>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</si>
  <si>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</si>
  <si>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</si>
  <si>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</si>
  <si>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</si>
  <si>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</si>
  <si>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</si>
  <si>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</si>
  <si>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</si>
  <si>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</si>
  <si>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</si>
  <si>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</si>
  <si>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</si>
  <si>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</si>
  <si>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</si>
  <si>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</si>
  <si>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</si>
  <si>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</si>
  <si>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</si>
  <si>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</si>
  <si>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</si>
  <si>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</si>
  <si>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</si>
  <si>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</si>
  <si>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</si>
  <si>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</si>
  <si>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</si>
  <si>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</si>
  <si>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</si>
  <si>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</si>
  <si>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</si>
  <si>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</si>
  <si>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</si>
  <si>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</si>
  <si>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</si>
  <si>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</si>
  <si>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</si>
  <si>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</si>
  <si>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</si>
  <si>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</si>
  <si>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</si>
  <si>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</si>
  <si>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</si>
  <si>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</si>
  <si>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</si>
  <si>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</si>
  <si>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</si>
  <si>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</si>
  <si>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</si>
  <si>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</si>
  <si>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</si>
  <si>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</si>
  <si>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</si>
  <si>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</si>
  <si>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</si>
  <si>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</si>
  <si>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</si>
  <si>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</si>
  <si>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</si>
  <si>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</si>
  <si>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</si>
  <si>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</si>
  <si>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</si>
  <si>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</si>
  <si>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</si>
  <si>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</si>
  <si>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</si>
  <si>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</si>
  <si>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</si>
  <si>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</si>
  <si>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</si>
  <si>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</si>
  <si>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</si>
  <si>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</si>
  <si>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</si>
  <si>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</si>
  <si>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</si>
  <si>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</si>
  <si>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</si>
  <si>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</si>
  <si>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</si>
  <si>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</si>
  <si>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</si>
  <si>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</si>
  <si>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</si>
  <si>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</si>
  <si>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</si>
  <si>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</si>
  <si>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</si>
  <si>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</si>
  <si>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</si>
  <si>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</si>
  <si>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</si>
  <si>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</si>
  <si>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</si>
  <si>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</si>
  <si>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</si>
  <si>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</si>
  <si>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</si>
  <si>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</si>
  <si>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</si>
  <si>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</si>
  <si>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</si>
  <si>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</si>
  <si>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</si>
  <si>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</si>
  <si>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</si>
  <si>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</si>
  <si>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</si>
  <si>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</si>
  <si>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</si>
  <si>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</si>
  <si>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</si>
  <si>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</si>
  <si>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</si>
  <si>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</si>
  <si>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</si>
  <si>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</si>
  <si>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</si>
  <si>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</si>
  <si>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</si>
  <si>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</si>
  <si>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</si>
  <si>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</si>
  <si>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</si>
  <si>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</si>
  <si>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</si>
  <si>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</si>
  <si>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</si>
  <si>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</si>
  <si>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</si>
  <si>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</si>
  <si>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</si>
  <si>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</si>
  <si>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</si>
  <si>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</si>
  <si>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</si>
  <si>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</si>
  <si>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</si>
  <si>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</si>
  <si>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</si>
  <si>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</si>
  <si>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</si>
  <si>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</si>
  <si>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</si>
  <si>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</si>
  <si>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</si>
  <si>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</si>
  <si>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</si>
  <si>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</si>
  <si>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</si>
  <si>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</si>
  <si>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</si>
  <si>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</si>
  <si>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</si>
  <si>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</si>
  <si>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</si>
  <si>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</si>
  <si>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</si>
  <si>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</si>
  <si>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</si>
  <si>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</si>
  <si>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</si>
  <si>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</si>
  <si>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</si>
  <si>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</si>
  <si>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</si>
  <si>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</si>
  <si>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</si>
  <si>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</si>
  <si>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</si>
  <si>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</si>
  <si>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</si>
  <si>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</si>
  <si>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</si>
  <si>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</si>
  <si>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</si>
  <si>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</si>
  <si>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</si>
  <si>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</si>
  <si>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</si>
  <si>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</si>
  <si>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</si>
  <si>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</si>
  <si>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</si>
  <si>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</si>
  <si>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</si>
  <si>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</si>
  <si>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</si>
  <si>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</si>
  <si>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</si>
  <si>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</si>
  <si>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</si>
  <si>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</si>
  <si>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</si>
  <si>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</si>
  <si>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</si>
  <si>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</si>
  <si>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</si>
  <si>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</si>
  <si>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</si>
  <si>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</si>
  <si>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</si>
  <si>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</si>
  <si>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</si>
  <si>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</si>
  <si>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</si>
  <si>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</si>
  <si>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</si>
  <si>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</si>
  <si>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</si>
  <si>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</si>
  <si>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</si>
  <si>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</si>
  <si>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</si>
  <si>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</si>
  <si>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</si>
  <si>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</si>
  <si>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</si>
  <si>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</si>
  <si>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</si>
  <si>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</si>
  <si>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</si>
  <si>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</si>
  <si>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</si>
  <si>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</si>
  <si>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</si>
  <si>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</si>
  <si>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</si>
  <si>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</si>
  <si>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</si>
  <si>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</si>
  <si>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</si>
  <si>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</si>
  <si>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</si>
  <si>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</si>
  <si>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</si>
  <si>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</si>
  <si>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</si>
  <si>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</si>
  <si>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</si>
  <si>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</si>
  <si>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</si>
  <si>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</si>
  <si>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</si>
  <si>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</si>
  <si>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</si>
  <si>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</si>
  <si>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</si>
  <si>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</si>
  <si>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</si>
  <si>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</si>
  <si>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</si>
  <si>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</si>
  <si>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</si>
  <si>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</si>
  <si>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</si>
  <si>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</si>
  <si>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</si>
  <si>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</si>
  <si>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</si>
  <si>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</si>
  <si>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</si>
  <si>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</si>
  <si>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</si>
  <si>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</si>
  <si>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</si>
  <si>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</si>
  <si>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</si>
  <si>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</si>
  <si>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</si>
  <si>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</si>
  <si>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</si>
  <si>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</si>
  <si>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</si>
  <si>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</si>
  <si>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</si>
  <si>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</si>
  <si>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</si>
  <si>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</si>
  <si>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</si>
  <si>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</si>
  <si>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</si>
  <si>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</si>
  <si>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</si>
  <si>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</si>
  <si>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</si>
  <si>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</si>
  <si>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</si>
  <si>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</si>
  <si>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</si>
  <si>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</si>
  <si>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</si>
  <si>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</si>
  <si>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</si>
  <si>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</si>
  <si>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</si>
  <si>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</si>
  <si>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</si>
  <si>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</si>
  <si>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</si>
  <si>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</si>
  <si>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</si>
  <si>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</si>
  <si>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</si>
  <si>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</si>
  <si>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</si>
  <si>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</si>
  <si>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</si>
  <si>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</si>
  <si>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</si>
  <si>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</si>
  <si>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</si>
  <si>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</si>
  <si>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</si>
  <si>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</si>
  <si>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</si>
  <si>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</si>
  <si>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</si>
  <si>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</si>
  <si>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</si>
  <si>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</si>
  <si>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</si>
  <si>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</si>
  <si>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</si>
  <si>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</si>
  <si>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</si>
  <si>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</si>
  <si>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</si>
  <si>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</si>
  <si>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</si>
  <si>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</si>
  <si>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</si>
  <si>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</si>
  <si>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</si>
  <si>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</si>
  <si>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</si>
  <si>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</si>
  <si>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</si>
  <si>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</si>
  <si>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</si>
  <si>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</si>
  <si>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</si>
  <si>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</si>
  <si>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</si>
  <si>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</si>
  <si>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</si>
  <si>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</si>
  <si>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</si>
  <si>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</si>
  <si>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</si>
  <si>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</si>
  <si>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</si>
  <si>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</si>
  <si>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</si>
  <si>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</si>
  <si>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</si>
  <si>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</si>
  <si>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</si>
  <si>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</si>
  <si>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</si>
  <si>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</si>
  <si>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</si>
  <si>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</si>
  <si>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</si>
  <si>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</si>
  <si>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</si>
  <si>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</si>
  <si>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</si>
  <si>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</si>
  <si>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</si>
  <si>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</si>
  <si>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</si>
  <si>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</si>
  <si>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</si>
  <si>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</si>
  <si>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</si>
  <si>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</si>
  <si>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</si>
  <si>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</si>
  <si>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</si>
  <si>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</si>
  <si>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</si>
  <si>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</si>
  <si>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</si>
  <si>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</si>
  <si>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</si>
  <si>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</si>
  <si>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</si>
  <si>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</si>
  <si>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</si>
  <si>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</si>
  <si>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</si>
  <si>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</si>
  <si>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</si>
  <si>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</si>
  <si>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</si>
  <si>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</si>
  <si>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</si>
  <si>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</si>
  <si>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</si>
  <si>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</si>
  <si>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</si>
  <si>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</si>
  <si>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</si>
  <si>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</si>
  <si>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</si>
  <si>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</si>
  <si>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</si>
  <si>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</si>
  <si>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</si>
  <si>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</si>
  <si>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</si>
  <si>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</si>
  <si>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</si>
  <si>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</si>
  <si>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</si>
  <si>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</si>
  <si>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</si>
  <si>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</si>
  <si>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</si>
  <si>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</si>
  <si>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</si>
  <si>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</si>
  <si>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</si>
  <si>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</si>
  <si>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</si>
  <si>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</si>
  <si>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</si>
  <si>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</si>
  <si>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</si>
  <si>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</si>
  <si>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</si>
  <si>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</si>
  <si>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</si>
  <si>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</si>
  <si>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</si>
  <si>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</si>
  <si>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</si>
  <si>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</si>
  <si>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</si>
  <si>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</si>
  <si>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</si>
  <si>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</si>
  <si>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</si>
  <si>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</si>
  <si>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</si>
  <si>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</si>
  <si>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</si>
  <si>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</si>
  <si>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</si>
  <si>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</si>
  <si>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</si>
  <si>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</si>
  <si>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</si>
  <si>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</si>
  <si>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</si>
  <si>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</si>
  <si>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</si>
  <si>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</si>
  <si>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</si>
  <si>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</si>
  <si>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</si>
  <si>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</si>
  <si>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</si>
  <si>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</si>
  <si>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</si>
  <si>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</si>
  <si>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</si>
  <si>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</si>
  <si>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</si>
  <si>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</si>
  <si>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</si>
  <si>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</si>
  <si>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</si>
  <si>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</si>
  <si>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</si>
  <si>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</si>
  <si>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</si>
  <si>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</si>
  <si>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</si>
  <si>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</si>
  <si>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</si>
  <si>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</si>
  <si>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</si>
  <si>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</si>
  <si>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</si>
  <si>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</si>
  <si>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</si>
  <si>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</si>
  <si>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</si>
  <si>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</si>
  <si>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</si>
  <si>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</si>
  <si>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</si>
  <si>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</si>
  <si>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</si>
  <si>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</si>
  <si>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</si>
  <si>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</si>
  <si>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</si>
  <si>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</si>
  <si>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</si>
  <si>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</si>
  <si>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</si>
  <si>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</si>
  <si>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</si>
  <si>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</si>
  <si>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</si>
  <si>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</si>
  <si>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</si>
  <si>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</si>
  <si>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</si>
  <si>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</si>
  <si>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</si>
  <si>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</si>
  <si>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</si>
  <si>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</si>
  <si>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</si>
  <si>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</si>
  <si>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</si>
  <si>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</si>
  <si>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</si>
  <si>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</si>
  <si>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</si>
  <si>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</si>
  <si>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</si>
  <si>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</si>
  <si>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</si>
  <si>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</si>
  <si>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</si>
  <si>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</si>
  <si>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</si>
  <si>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</si>
  <si>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</si>
  <si>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</si>
  <si>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</si>
  <si>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</si>
  <si>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</si>
  <si>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</si>
  <si>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</si>
  <si>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</si>
  <si>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</si>
  <si>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</si>
  <si>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</si>
  <si>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</si>
  <si>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</si>
  <si>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</si>
  <si>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</si>
  <si>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</si>
  <si>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</si>
  <si>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</si>
  <si>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</si>
  <si>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</si>
  <si>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</si>
  <si>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</si>
  <si>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</si>
  <si>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</si>
  <si>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</si>
  <si>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</si>
  <si>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</si>
  <si>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</si>
  <si>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</si>
  <si>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</si>
  <si>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</si>
  <si>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</si>
  <si>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</si>
  <si>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</si>
  <si>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</si>
  <si>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</si>
  <si>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</si>
  <si>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</si>
  <si>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</si>
  <si>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</si>
  <si>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</si>
  <si>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</si>
  <si>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</si>
  <si>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</si>
  <si>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</si>
  <si>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</si>
  <si>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</si>
  <si>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</si>
  <si>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</si>
  <si>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</si>
  <si>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</si>
  <si>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</si>
  <si>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</si>
  <si>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</si>
  <si>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</si>
  <si>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</si>
  <si>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</si>
  <si>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</si>
  <si>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</si>
  <si>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</si>
  <si>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</si>
  <si>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</si>
  <si>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</si>
  <si>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</si>
  <si>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</si>
  <si>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</si>
  <si>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</si>
  <si>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</si>
  <si>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</si>
  <si>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</si>
  <si>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</si>
  <si>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</si>
  <si>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</si>
  <si>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</si>
  <si>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</si>
  <si>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</si>
  <si>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</si>
  <si>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</si>
  <si>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</si>
  <si>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</si>
  <si>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</si>
  <si>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</si>
  <si>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</si>
  <si>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</si>
  <si>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</si>
  <si>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</si>
  <si>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</si>
  <si>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</si>
  <si>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</si>
  <si>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</si>
  <si>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</si>
  <si>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</si>
  <si>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</si>
  <si>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</si>
  <si>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</si>
  <si>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</si>
  <si>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</si>
  <si>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</si>
  <si>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</si>
  <si>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</si>
  <si>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</si>
  <si>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</si>
  <si>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</si>
  <si>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</si>
  <si>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</si>
  <si>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</si>
  <si>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</si>
  <si>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</si>
  <si>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</si>
  <si>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</si>
  <si>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</si>
  <si>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</si>
  <si>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</si>
  <si>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</si>
  <si>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</si>
  <si>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</si>
  <si>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</si>
  <si>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</si>
  <si>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</si>
  <si>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</si>
  <si>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</si>
  <si>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</si>
  <si>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</si>
  <si>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</si>
  <si>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</si>
  <si>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</si>
  <si>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</si>
  <si>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</si>
  <si>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</si>
  <si>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</si>
  <si>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</si>
  <si>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</si>
  <si>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</si>
  <si>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</si>
  <si>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</si>
  <si>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</si>
  <si>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</si>
  <si>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</si>
  <si>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</si>
  <si>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</si>
  <si>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</si>
  <si>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</si>
  <si>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</si>
  <si>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</si>
  <si>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</si>
  <si>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</si>
  <si>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</si>
  <si>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</si>
  <si>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</si>
  <si>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</si>
  <si>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</si>
  <si>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</si>
  <si>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</si>
  <si>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</si>
  <si>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</si>
  <si>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</si>
  <si>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</si>
  <si>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</si>
  <si>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</si>
  <si>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</si>
  <si>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</si>
  <si>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</si>
  <si>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</si>
  <si>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</si>
  <si>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</si>
  <si>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</si>
  <si>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</si>
  <si>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</si>
  <si>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</si>
  <si>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</si>
  <si>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</si>
  <si>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</si>
  <si>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</si>
  <si>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</si>
  <si>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</si>
  <si>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</si>
  <si>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</si>
  <si>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</si>
  <si>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</si>
  <si>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</si>
  <si>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</si>
  <si>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</si>
  <si>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</si>
  <si>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</si>
  <si>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</si>
  <si>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</si>
  <si>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</si>
  <si>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</si>
  <si>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</si>
  <si>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</si>
  <si>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</si>
  <si>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</si>
  <si>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</si>
  <si>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</si>
  <si>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</si>
  <si>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</si>
  <si>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</si>
  <si>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</si>
  <si>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</si>
  <si>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</si>
  <si>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</si>
  <si>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</si>
  <si>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</si>
  <si>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</si>
  <si>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</si>
  <si>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</si>
  <si>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</si>
  <si>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</si>
  <si>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</si>
  <si>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</si>
  <si>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</si>
  <si>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</si>
  <si>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</si>
  <si>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</si>
  <si>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</si>
  <si>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</si>
  <si>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</si>
  <si>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</si>
  <si>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</si>
  <si>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</si>
  <si>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</si>
  <si>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</si>
  <si>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</si>
  <si>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</si>
  <si>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</si>
  <si>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</si>
  <si>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</si>
  <si>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</si>
  <si>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</si>
  <si>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</si>
  <si>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</si>
  <si>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</si>
  <si>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</si>
  <si>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</si>
  <si>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</si>
  <si>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</si>
  <si>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</si>
  <si>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</si>
  <si>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</si>
  <si>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</si>
  <si>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</si>
  <si>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</si>
  <si>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</si>
  <si>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</si>
  <si>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</si>
  <si>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</si>
  <si>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</si>
  <si>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</si>
  <si>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</si>
  <si>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</si>
  <si>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</si>
  <si>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</si>
  <si>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</si>
  <si>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</si>
  <si>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</si>
  <si>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</si>
  <si>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</si>
  <si>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</si>
  <si>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</si>
  <si>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</si>
  <si>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</si>
  <si>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</si>
  <si>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</si>
  <si>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</si>
  <si>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</si>
  <si>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</si>
  <si>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</si>
  <si>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</si>
  <si>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</si>
  <si>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</si>
  <si>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</si>
  <si>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</si>
  <si>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</si>
  <si>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</si>
  <si>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</si>
  <si>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</si>
  <si>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</si>
  <si>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</si>
  <si>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</si>
  <si>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</si>
  <si>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</si>
  <si>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</si>
  <si>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</si>
  <si>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</si>
  <si>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</si>
  <si>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</si>
  <si>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</si>
  <si>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</si>
  <si>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</si>
  <si>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</si>
  <si>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</si>
  <si>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</si>
  <si>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</si>
  <si>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</si>
  <si>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</si>
  <si>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</si>
  <si>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</si>
  <si>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</si>
  <si>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</si>
  <si>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</si>
  <si>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</si>
  <si>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</si>
  <si>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</si>
  <si>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</si>
  <si>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</si>
  <si>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</si>
  <si>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</si>
  <si>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</si>
  <si>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</si>
  <si>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</si>
  <si>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</si>
  <si>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</si>
  <si>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</si>
  <si>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</si>
  <si>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</si>
  <si>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</si>
  <si>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</si>
  <si>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</si>
  <si>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</si>
  <si>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</si>
  <si>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</si>
  <si>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</si>
  <si>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</si>
  <si>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</si>
  <si>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</si>
  <si>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</si>
  <si>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</si>
  <si>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</si>
  <si>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</si>
  <si>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</si>
  <si>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</si>
  <si>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</si>
  <si>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</si>
  <si>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</si>
  <si>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</si>
  <si>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</si>
  <si>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</si>
  <si>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</si>
  <si>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</si>
  <si>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</si>
  <si>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</si>
  <si>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</si>
  <si>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</si>
  <si>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</si>
  <si>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</si>
  <si>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</si>
  <si>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</si>
  <si>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</si>
  <si>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</si>
  <si>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</si>
  <si>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</si>
  <si>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</si>
  <si>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</si>
  <si>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</si>
  <si>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</si>
  <si>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</si>
  <si>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</si>
  <si>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</si>
  <si>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</si>
  <si>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</si>
  <si>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</si>
  <si>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</si>
  <si>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</si>
  <si>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</si>
  <si>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</si>
  <si>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</si>
  <si>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</si>
  <si>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</si>
  <si>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</si>
  <si>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</si>
  <si>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</si>
  <si>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</si>
  <si>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</si>
  <si>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</si>
  <si>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</si>
  <si>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</si>
  <si>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</si>
  <si>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</si>
  <si>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</si>
  <si>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</si>
  <si>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</si>
  <si>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</si>
  <si>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</si>
  <si>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</si>
  <si>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</si>
  <si>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</si>
  <si>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</si>
  <si>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</si>
  <si>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</si>
  <si>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</si>
  <si>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</si>
  <si>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</si>
  <si>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</si>
  <si>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</si>
  <si>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</si>
  <si>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</si>
  <si>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</si>
  <si>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</si>
  <si>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</si>
  <si>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</si>
  <si>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</si>
  <si>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</si>
  <si>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</si>
  <si>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</si>
  <si>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</si>
  <si>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</si>
  <si>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</si>
  <si>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</si>
  <si>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</si>
  <si>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</si>
  <si>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</si>
  <si>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</si>
  <si>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</si>
  <si>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</si>
  <si>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</si>
  <si>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</si>
  <si>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</si>
  <si>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</si>
  <si>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</si>
  <si>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</si>
  <si>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</si>
  <si>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</si>
  <si>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</si>
  <si>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</si>
  <si>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</si>
  <si>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</si>
  <si>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</si>
  <si>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</si>
  <si>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</si>
  <si>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</si>
  <si>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</si>
  <si>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</si>
  <si>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</si>
  <si>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</si>
  <si>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</si>
  <si>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</si>
  <si>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</si>
  <si>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</si>
  <si>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</si>
  <si>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</si>
  <si>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</si>
  <si>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</si>
  <si>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</si>
  <si>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</si>
  <si>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</si>
  <si>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</si>
  <si>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</si>
  <si>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</si>
  <si>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</si>
  <si>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</si>
  <si>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</si>
  <si>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</si>
  <si>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</si>
  <si>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</si>
  <si>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</si>
  <si>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</si>
  <si>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</si>
  <si>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</si>
  <si>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</si>
  <si>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</si>
  <si>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</si>
  <si>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</si>
  <si>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</si>
  <si>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</si>
  <si>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</si>
  <si>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</si>
  <si>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</si>
  <si>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</si>
  <si>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</si>
  <si>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</si>
  <si>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</si>
  <si>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</si>
  <si>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</si>
  <si>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</si>
  <si>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</si>
  <si>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</si>
  <si>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</si>
  <si>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</si>
  <si>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</si>
  <si>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</si>
  <si>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</si>
  <si>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</si>
  <si>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</si>
  <si>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</si>
  <si>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</si>
  <si>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</si>
  <si>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</si>
  <si>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</si>
  <si>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</si>
  <si>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</si>
  <si>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</si>
  <si>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</si>
  <si>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</si>
  <si>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</si>
  <si>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</si>
  <si>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</si>
  <si>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</si>
  <si>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</si>
  <si>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</si>
  <si>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</si>
  <si>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</si>
  <si>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</si>
  <si>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</si>
  <si>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</si>
  <si>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</si>
  <si>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</si>
  <si>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</si>
  <si>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</si>
  <si>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</si>
  <si>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</si>
  <si>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</si>
  <si>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</si>
  <si>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</si>
  <si>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</si>
  <si>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</si>
  <si>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</si>
  <si>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</si>
  <si>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</si>
  <si>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</si>
  <si>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</si>
  <si>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</si>
  <si>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</si>
  <si>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</si>
  <si>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</si>
  <si>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</si>
  <si>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</si>
  <si>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</si>
  <si>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</si>
  <si>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</si>
  <si>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</si>
  <si>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</si>
  <si>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</si>
  <si>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</si>
  <si>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</si>
  <si>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</si>
  <si>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</si>
  <si>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</si>
  <si>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</si>
  <si>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</si>
  <si>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</si>
  <si>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</si>
  <si>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</si>
  <si>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</si>
  <si>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</si>
  <si>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</si>
  <si>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</si>
  <si>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</si>
  <si>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</si>
  <si>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</si>
  <si>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</si>
  <si>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</si>
  <si>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</si>
  <si>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</si>
  <si>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</si>
  <si>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</si>
  <si>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</si>
  <si>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</si>
  <si>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</si>
  <si>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</si>
  <si>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</si>
  <si>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</si>
  <si>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</si>
  <si>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</si>
  <si>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</si>
  <si>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</si>
  <si>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</si>
  <si>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</si>
  <si>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</si>
  <si>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</si>
  <si>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</si>
  <si>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</si>
  <si>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</si>
  <si>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</si>
  <si>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</si>
  <si>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</si>
  <si>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</si>
  <si>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</si>
  <si>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</si>
  <si>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</si>
  <si>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</si>
  <si>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</si>
  <si>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</si>
  <si>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</si>
  <si>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</si>
  <si>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</si>
  <si>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</si>
  <si>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</si>
  <si>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</si>
  <si>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</si>
  <si>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</si>
  <si>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</si>
  <si>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</si>
  <si>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</si>
  <si>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</si>
  <si>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</si>
  <si>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</si>
  <si>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</si>
  <si>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</si>
  <si>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</si>
  <si>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</si>
  <si>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</si>
  <si>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</si>
  <si>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</si>
  <si>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</si>
  <si>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</si>
  <si>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</si>
  <si>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</si>
  <si>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</si>
  <si>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</si>
  <si>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</si>
  <si>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</si>
  <si>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</si>
  <si>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</si>
  <si>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</si>
  <si>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</si>
  <si>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</si>
  <si>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</si>
  <si>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</si>
  <si>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</si>
  <si>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</si>
  <si>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</si>
  <si>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</si>
  <si>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</si>
  <si>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</si>
  <si>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</si>
  <si>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</si>
  <si>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</si>
  <si>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</si>
  <si>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</si>
  <si>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</si>
  <si>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</si>
  <si>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</si>
  <si>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</si>
  <si>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</si>
  <si>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</si>
  <si>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</si>
  <si>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</si>
  <si>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</si>
  <si>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</si>
  <si>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</si>
  <si>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</si>
  <si>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</si>
  <si>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</si>
  <si>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</si>
  <si>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</si>
  <si>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</si>
  <si>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</si>
  <si>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</si>
  <si>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</si>
  <si>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</si>
  <si>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</si>
  <si>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</si>
  <si>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</si>
  <si>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</si>
  <si>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</si>
  <si>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</si>
  <si>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</si>
  <si>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</si>
  <si>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</si>
  <si>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</si>
  <si>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</si>
  <si>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</si>
  <si>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</si>
  <si>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</si>
  <si>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</si>
  <si>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</si>
  <si>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</si>
  <si>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</si>
  <si>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</si>
  <si>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</si>
  <si>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</si>
  <si>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</si>
  <si>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</si>
  <si>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</si>
  <si>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</si>
  <si>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</si>
  <si>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</si>
  <si>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</si>
  <si>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</si>
  <si>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</si>
  <si>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</si>
  <si>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</si>
  <si>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</si>
  <si>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</si>
  <si>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</si>
  <si>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</si>
  <si>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</si>
  <si>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</si>
  <si>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</si>
  <si>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</si>
  <si>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</si>
  <si>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</si>
  <si>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</si>
  <si>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</si>
  <si>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</si>
  <si>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</si>
  <si>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</si>
  <si>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</si>
  <si>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</si>
  <si>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</si>
  <si>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</si>
  <si>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</si>
  <si>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</si>
  <si>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</si>
  <si>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</si>
  <si>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</si>
  <si>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</si>
  <si>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</si>
  <si>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</si>
  <si>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</si>
  <si>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</si>
  <si>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</si>
  <si>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</si>
  <si>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</si>
  <si>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</si>
  <si>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</si>
  <si>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</si>
  <si>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</si>
  <si>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</si>
  <si>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</si>
  <si>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</si>
  <si>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</si>
  <si>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</si>
  <si>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</si>
  <si>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</si>
  <si>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</si>
  <si>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</si>
  <si>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</si>
  <si>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</si>
  <si>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</si>
  <si>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</si>
  <si>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</si>
  <si>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</si>
  <si>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</si>
  <si>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</si>
  <si>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</si>
  <si>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</si>
  <si>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</si>
  <si>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</si>
  <si>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</si>
  <si>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</si>
  <si>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</si>
  <si>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</si>
  <si>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</si>
  <si>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</si>
  <si>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</si>
  <si>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</si>
  <si>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</si>
  <si>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</si>
  <si>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</si>
  <si>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</si>
  <si>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</si>
  <si>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</si>
  <si>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</si>
  <si>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</si>
  <si>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</si>
  <si>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</si>
  <si>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</si>
  <si>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</si>
  <si>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</si>
  <si>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</si>
  <si>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</si>
  <si>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</si>
  <si>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</si>
  <si>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</si>
  <si>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</si>
  <si>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</si>
  <si>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</si>
  <si>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</si>
  <si>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</si>
  <si>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</si>
  <si>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</si>
  <si>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</si>
  <si>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</si>
  <si>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</si>
  <si>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</si>
  <si>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</si>
  <si>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</si>
  <si>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</si>
  <si>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</si>
  <si>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</si>
  <si>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</si>
  <si>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</si>
  <si>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</si>
  <si>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</si>
  <si>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</si>
  <si>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</si>
  <si>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</si>
  <si>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</si>
  <si>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</si>
  <si>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</si>
  <si>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</si>
  <si>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</si>
  <si>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</si>
  <si>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</si>
  <si>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</si>
  <si>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</si>
  <si>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</si>
  <si>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</si>
  <si>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</si>
  <si>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</si>
  <si>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</si>
  <si>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</si>
  <si>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</si>
  <si>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</si>
  <si>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</si>
  <si>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</si>
  <si>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</si>
  <si>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</si>
  <si>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</si>
  <si>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</si>
  <si>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</si>
  <si>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</si>
  <si>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</si>
  <si>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</si>
  <si>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</si>
  <si>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</si>
  <si>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</si>
  <si>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</si>
  <si>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</si>
  <si>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</si>
  <si>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</si>
  <si>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</si>
  <si>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</si>
  <si>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</si>
  <si>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</si>
  <si>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</si>
  <si>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</si>
  <si>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</si>
  <si>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</si>
  <si>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</si>
  <si>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</si>
  <si>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</si>
  <si>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</si>
  <si>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</si>
  <si>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</si>
  <si>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</si>
  <si>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</si>
  <si>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</si>
  <si>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</si>
  <si>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</si>
  <si>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</si>
  <si>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</si>
  <si>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</si>
  <si>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</si>
  <si>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</si>
  <si>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</si>
  <si>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</si>
  <si>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</si>
  <si>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</si>
  <si>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</si>
  <si>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</si>
  <si>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</si>
  <si>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</si>
  <si>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</si>
  <si>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</si>
  <si>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</si>
  <si>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</si>
  <si>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</si>
  <si>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</si>
  <si>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</si>
  <si>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</si>
  <si>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</si>
  <si>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</si>
  <si>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</si>
  <si>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</si>
  <si>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</si>
  <si>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</si>
  <si>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</si>
  <si>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</si>
  <si>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</si>
  <si>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</si>
  <si>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</si>
  <si>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</si>
  <si>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</si>
  <si>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</si>
  <si>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</si>
  <si>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</si>
  <si>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</si>
  <si>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</si>
  <si>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</si>
  <si>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</si>
  <si>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</si>
  <si>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</si>
  <si>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</si>
  <si>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</si>
  <si>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</si>
  <si>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</si>
  <si>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</si>
  <si>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</si>
  <si>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</si>
  <si>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</si>
  <si>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</si>
  <si>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</si>
  <si>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</si>
  <si>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</si>
  <si>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</si>
  <si>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</si>
  <si>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</si>
  <si>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</si>
  <si>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</si>
  <si>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</si>
  <si>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</si>
  <si>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</si>
  <si>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</si>
  <si>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</si>
  <si>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</si>
  <si>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</si>
  <si>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</si>
  <si>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</si>
  <si>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</si>
  <si>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</si>
  <si>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</si>
  <si>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</si>
  <si>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</si>
  <si>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</si>
  <si>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</si>
  <si>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</si>
  <si>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</si>
  <si>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</si>
  <si>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</si>
  <si>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</si>
  <si>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</si>
  <si>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</si>
  <si>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</si>
  <si>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</si>
  <si>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</si>
  <si>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</si>
  <si>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</si>
  <si>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</si>
  <si>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</si>
  <si>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</si>
  <si>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</si>
  <si>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</si>
  <si>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</si>
  <si>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</si>
  <si>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</si>
  <si>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</si>
  <si>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</si>
  <si>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</si>
  <si>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</si>
  <si>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</si>
  <si>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</si>
  <si>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</si>
  <si>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</si>
  <si>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</si>
  <si>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</si>
  <si>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</si>
  <si>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</si>
  <si>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</si>
  <si>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</si>
  <si>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</si>
  <si>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</si>
  <si>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</si>
  <si>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</si>
  <si>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</si>
  <si>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</si>
  <si>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</si>
  <si>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</si>
  <si>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</si>
  <si>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</si>
  <si>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</si>
  <si>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</si>
  <si>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</si>
  <si>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</si>
  <si>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</si>
  <si>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</si>
  <si>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</si>
  <si>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</si>
  <si>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</si>
  <si>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</si>
  <si>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</si>
  <si>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</si>
  <si>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</si>
  <si>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</si>
  <si>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</si>
  <si>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</si>
  <si>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</si>
  <si>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</si>
  <si>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</si>
  <si>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</si>
  <si>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</si>
  <si>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</si>
  <si>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</si>
  <si>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</si>
  <si>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</si>
  <si>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</si>
  <si>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</si>
  <si>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</si>
  <si>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</si>
  <si>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</si>
  <si>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</si>
  <si>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</si>
  <si>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</si>
  <si>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</si>
  <si>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</si>
  <si>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</si>
  <si>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</si>
  <si>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</si>
  <si>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</si>
  <si>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</si>
  <si>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</si>
  <si>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</si>
  <si>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</si>
  <si>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</si>
  <si>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</si>
  <si>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</si>
  <si>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</si>
  <si>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</si>
  <si>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</si>
  <si>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</si>
  <si>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</si>
  <si>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</si>
  <si>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</si>
  <si>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</si>
  <si>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</si>
  <si>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</si>
  <si>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</si>
  <si>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</si>
  <si>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</si>
  <si>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</si>
  <si>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</si>
  <si>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</si>
  <si>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</si>
  <si>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</si>
  <si>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</si>
  <si>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</si>
  <si>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</si>
  <si>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</si>
  <si>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</si>
  <si>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</si>
  <si>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</si>
  <si>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</si>
  <si>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</si>
  <si>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</si>
  <si>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</si>
  <si>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</si>
  <si>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</si>
  <si>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</si>
  <si>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</si>
  <si>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</si>
  <si>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</si>
  <si>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</si>
  <si>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</si>
  <si>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</si>
  <si>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</si>
  <si>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</si>
  <si>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</si>
  <si>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</si>
  <si>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</si>
  <si>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</si>
  <si>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</si>
  <si>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</si>
  <si>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</si>
  <si>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</si>
  <si>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</si>
  <si>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</si>
  <si>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</si>
  <si>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</si>
  <si>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</si>
  <si>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</si>
  <si>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</si>
  <si>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</si>
  <si>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</si>
  <si>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</si>
  <si>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</si>
  <si>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</si>
  <si>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</si>
  <si>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</si>
  <si>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</si>
  <si>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</si>
  <si>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</si>
  <si>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</si>
  <si>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</si>
  <si>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</si>
  <si>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</si>
  <si>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</si>
  <si>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</si>
  <si>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</si>
  <si>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</si>
  <si>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</si>
  <si>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</si>
  <si>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</si>
  <si>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</si>
  <si>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</si>
  <si>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</si>
  <si>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</si>
  <si>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</si>
  <si>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</si>
  <si>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</si>
  <si>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</si>
  <si>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</si>
  <si>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</si>
  <si>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</si>
  <si>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</si>
  <si>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</si>
  <si>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</si>
  <si>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</si>
  <si>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</si>
  <si>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</si>
  <si>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</si>
  <si>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</si>
  <si>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</si>
  <si>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</si>
  <si>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</si>
  <si>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</si>
  <si>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</si>
  <si>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</si>
  <si>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</si>
  <si>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</si>
  <si>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</si>
  <si>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</si>
  <si>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</si>
  <si>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</si>
  <si>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</si>
  <si>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</si>
  <si>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</si>
  <si>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</si>
  <si>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</si>
  <si>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</si>
  <si>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</si>
  <si>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</si>
  <si>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</si>
  <si>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</si>
  <si>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</si>
  <si>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</si>
  <si>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</si>
  <si>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</si>
  <si>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</si>
  <si>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</si>
  <si>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</si>
  <si>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</si>
  <si>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</si>
  <si>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</si>
  <si>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</si>
  <si>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</si>
  <si>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</si>
  <si>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</si>
  <si>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</si>
  <si>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</si>
  <si>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</si>
  <si>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</si>
  <si>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</si>
  <si>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</si>
  <si>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</si>
  <si>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</si>
  <si>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</si>
  <si>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</si>
  <si>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</si>
  <si>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</si>
  <si>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</si>
  <si>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</si>
  <si>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</si>
  <si>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</si>
  <si>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</si>
  <si>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</si>
  <si>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</si>
  <si>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</si>
  <si>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</si>
  <si>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</si>
  <si>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</si>
  <si>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</si>
  <si>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</si>
  <si>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</si>
  <si>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</si>
  <si>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</si>
  <si>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</si>
  <si>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</si>
  <si>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</si>
  <si>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</si>
  <si>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</si>
  <si>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</si>
  <si>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</si>
  <si>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</si>
  <si>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</si>
  <si>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</si>
  <si>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</si>
  <si>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</si>
  <si>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</si>
  <si>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</si>
  <si>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</si>
  <si>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</si>
  <si>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</si>
  <si>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</si>
  <si>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</si>
  <si>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</si>
  <si>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</si>
  <si>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</si>
  <si>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</si>
  <si>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</si>
  <si>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</si>
  <si>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</si>
  <si>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</si>
  <si>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</si>
  <si>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</si>
  <si>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</si>
  <si>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</si>
  <si>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</si>
  <si>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</si>
  <si>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</si>
  <si>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</si>
  <si>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</si>
  <si>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</si>
  <si>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</si>
  <si>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</si>
  <si>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</si>
  <si>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</si>
  <si>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</si>
  <si>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</si>
  <si>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</si>
  <si>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</si>
  <si>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</si>
  <si>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</si>
  <si>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</si>
  <si>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</si>
  <si>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</si>
  <si>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</si>
  <si>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</si>
  <si>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</si>
  <si>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</si>
  <si>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</si>
  <si>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</si>
  <si>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</si>
  <si>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</si>
  <si>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</si>
  <si>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</si>
  <si>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</si>
  <si>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</si>
  <si>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</si>
  <si>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</si>
  <si>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</si>
  <si>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</si>
  <si>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</si>
  <si>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</si>
  <si>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</si>
  <si>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</si>
  <si>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</si>
  <si>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</si>
  <si>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</si>
  <si>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</si>
  <si>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</si>
  <si>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</si>
  <si>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</si>
  <si>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</si>
  <si>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</si>
  <si>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</si>
  <si>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</si>
  <si>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</si>
  <si>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</si>
  <si>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</si>
  <si>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</si>
  <si>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</si>
  <si>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</si>
  <si>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</si>
  <si>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</si>
  <si>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</si>
  <si>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</si>
  <si>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</si>
  <si>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</si>
  <si>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</si>
  <si>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</si>
  <si>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</si>
  <si>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</si>
  <si>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</si>
  <si>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</si>
  <si>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</si>
  <si>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</si>
  <si>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</si>
  <si>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</si>
  <si>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</si>
  <si>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</si>
  <si>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</si>
  <si>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</si>
  <si>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</si>
  <si>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</si>
  <si>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</si>
  <si>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</si>
  <si>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</si>
  <si>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</si>
  <si>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</si>
  <si>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</si>
  <si>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</si>
  <si>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</si>
  <si>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</si>
  <si>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</si>
  <si>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</si>
  <si>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</si>
  <si>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</si>
  <si>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</si>
  <si>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</si>
  <si>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</si>
  <si>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</si>
  <si>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</si>
  <si>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</si>
  <si>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</si>
  <si>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</si>
  <si>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</si>
  <si>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</si>
  <si>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</si>
  <si>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</si>
  <si>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</si>
  <si>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</si>
  <si>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</si>
  <si>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</si>
  <si>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</si>
  <si>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</si>
  <si>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</si>
  <si>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</si>
  <si>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</si>
  <si>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</si>
  <si>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</si>
  <si>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</si>
  <si>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</si>
  <si>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</si>
  <si>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</si>
  <si>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</si>
  <si>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</si>
  <si>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</si>
  <si>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</si>
  <si>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</si>
  <si>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</si>
  <si>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</si>
  <si>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</si>
  <si>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</si>
  <si>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</si>
  <si>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</si>
  <si>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</si>
  <si>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</si>
  <si>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</si>
  <si>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</si>
  <si>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</si>
  <si>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</si>
  <si>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</si>
  <si>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</si>
  <si>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</si>
  <si>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</si>
  <si>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</si>
  <si>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</si>
  <si>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</si>
  <si>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</si>
  <si>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</si>
  <si>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</si>
  <si>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</si>
  <si>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</si>
  <si>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</si>
  <si>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</si>
  <si>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</si>
  <si>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</si>
  <si>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</si>
  <si>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</si>
  <si>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</si>
  <si>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</si>
  <si>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</si>
  <si>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</si>
  <si>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</si>
  <si>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</si>
  <si>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</si>
  <si>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</si>
  <si>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</si>
  <si>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</si>
  <si>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</si>
  <si>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</si>
  <si>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</si>
  <si>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</si>
  <si>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</si>
  <si>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</si>
  <si>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</si>
  <si>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</si>
  <si>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</si>
  <si>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</si>
  <si>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</si>
  <si>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</si>
  <si>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</si>
  <si>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</si>
  <si>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</si>
  <si>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</si>
  <si>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</si>
  <si>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</si>
  <si>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</si>
  <si>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</si>
  <si>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</si>
  <si>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</si>
  <si>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</si>
  <si>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</si>
  <si>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</si>
  <si>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</si>
  <si>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</si>
  <si>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</si>
  <si>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</si>
  <si>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</si>
  <si>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</si>
  <si>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</si>
  <si>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</si>
  <si>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</si>
  <si>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</si>
  <si>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</si>
  <si>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</si>
  <si>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</si>
  <si>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</si>
  <si>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</si>
  <si>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</si>
  <si>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</si>
  <si>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</si>
  <si>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</si>
  <si>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</si>
  <si>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</si>
  <si>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</si>
  <si>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</si>
  <si>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</si>
  <si>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</si>
  <si>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</si>
  <si>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</si>
  <si>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</si>
  <si>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</si>
  <si>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</si>
  <si>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</si>
  <si>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</si>
  <si>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</si>
  <si>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</si>
  <si>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</si>
  <si>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</si>
  <si>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</si>
  <si>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</si>
  <si>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</si>
  <si>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</si>
  <si>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</si>
  <si>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</si>
  <si>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</si>
  <si>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</si>
  <si>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</si>
  <si>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</si>
  <si>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</si>
  <si>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</si>
  <si>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</si>
  <si>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</si>
  <si>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</si>
  <si>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</si>
  <si>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</si>
  <si>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</si>
  <si>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</si>
  <si>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</si>
  <si>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</si>
  <si>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</si>
  <si>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</si>
  <si>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</si>
  <si>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</si>
  <si>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</si>
  <si>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</si>
  <si>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</si>
  <si>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</si>
  <si>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</si>
  <si>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</si>
  <si>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</si>
  <si>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</si>
  <si>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</si>
  <si>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</si>
  <si>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</si>
  <si>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</si>
  <si>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</si>
  <si>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</si>
  <si>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</si>
  <si>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</si>
  <si>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</si>
  <si>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</si>
  <si>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</si>
  <si>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</si>
  <si>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</si>
  <si>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</si>
  <si>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</si>
  <si>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</si>
  <si>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</si>
  <si>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</si>
  <si>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</si>
  <si>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</si>
  <si>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</si>
  <si>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</si>
  <si>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</si>
  <si>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</si>
  <si>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</si>
  <si>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</si>
  <si>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</si>
  <si>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</si>
  <si>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</si>
  <si>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</si>
  <si>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</si>
  <si>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</si>
  <si>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</si>
  <si>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</si>
  <si>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</si>
  <si>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</si>
  <si>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</si>
  <si>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</si>
  <si>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</si>
  <si>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</si>
  <si>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</si>
  <si>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</si>
  <si>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</si>
  <si>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</si>
  <si>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</si>
  <si>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</si>
  <si>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</si>
  <si>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</si>
  <si>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</si>
  <si>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</si>
  <si>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</si>
  <si>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</si>
  <si>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</si>
  <si>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</si>
  <si>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</si>
  <si>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</si>
  <si>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</si>
  <si>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</si>
  <si>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</si>
  <si>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</si>
  <si>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</si>
  <si>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</si>
  <si>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</si>
  <si>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</si>
  <si>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</si>
  <si>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</si>
  <si>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</si>
  <si>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</si>
  <si>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</si>
  <si>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</si>
  <si>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</si>
  <si>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</si>
  <si>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</si>
  <si>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</si>
  <si>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</si>
  <si>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</si>
  <si>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</si>
  <si>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</si>
  <si>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</si>
  <si>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</si>
  <si>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</si>
  <si>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</si>
  <si>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</si>
  <si>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</si>
  <si>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</si>
  <si>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</si>
  <si>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</si>
  <si>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</si>
  <si>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</si>
  <si>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</si>
  <si>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</si>
  <si>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</si>
  <si>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</si>
  <si>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</si>
  <si>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</si>
  <si>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</si>
  <si>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</si>
  <si>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</si>
  <si>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</si>
  <si>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</si>
  <si>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</si>
  <si>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</si>
  <si>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</si>
  <si>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</si>
  <si>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</si>
  <si>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</si>
  <si>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</si>
  <si>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</si>
  <si>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</si>
  <si>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</si>
  <si>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</si>
  <si>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</si>
  <si>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</si>
  <si>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</si>
  <si>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</si>
  <si>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</si>
  <si>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</si>
  <si>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</si>
  <si>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</si>
  <si>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</si>
  <si>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</si>
  <si>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</si>
  <si>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</si>
  <si>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</si>
  <si>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</si>
  <si>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</si>
  <si>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</si>
  <si>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</si>
  <si>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</si>
  <si>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</si>
  <si>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</si>
  <si>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</si>
  <si>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</si>
  <si>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</si>
  <si>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</si>
  <si>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</si>
  <si>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</si>
  <si>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</si>
  <si>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</si>
  <si>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</si>
  <si>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</si>
  <si>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</si>
  <si>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</si>
  <si>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</si>
  <si>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</si>
  <si>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</si>
  <si>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</si>
  <si>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</si>
  <si>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</si>
  <si>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</si>
  <si>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</si>
  <si>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</si>
  <si>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</si>
  <si>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</si>
  <si>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</si>
  <si>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</si>
  <si>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</si>
  <si>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</si>
  <si>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</si>
  <si>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</si>
  <si>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</si>
  <si>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</si>
  <si>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</si>
  <si>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</si>
  <si>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</si>
  <si>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</si>
  <si>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</si>
  <si>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</si>
  <si>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</si>
  <si>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</si>
  <si>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</si>
  <si>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</si>
  <si>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</si>
  <si>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</si>
  <si>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</si>
  <si>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</si>
  <si>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</si>
  <si>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</si>
  <si>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</si>
  <si>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</si>
  <si>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</si>
  <si>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</si>
  <si>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</si>
  <si>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</si>
  <si>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</si>
  <si>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</si>
  <si>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</si>
  <si>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</si>
  <si>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</si>
  <si>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</si>
  <si>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</si>
  <si>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</si>
  <si>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</si>
  <si>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</si>
  <si>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</si>
  <si>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</si>
  <si>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</si>
  <si>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</si>
  <si>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</si>
  <si>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</si>
  <si>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</si>
  <si>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</si>
  <si>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</si>
  <si>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</si>
  <si>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</si>
  <si>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</si>
  <si>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</si>
  <si>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</si>
  <si>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</si>
  <si>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</si>
  <si>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</si>
  <si>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</si>
  <si>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</si>
  <si>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</si>
  <si>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</si>
  <si>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</si>
  <si>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</si>
  <si>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</si>
  <si>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</si>
  <si>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</si>
  <si>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</si>
  <si>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</si>
  <si>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</si>
  <si>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</si>
  <si>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</si>
  <si>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</si>
  <si>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</si>
  <si>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</si>
  <si>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</si>
  <si>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</si>
  <si>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</si>
  <si>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</si>
  <si>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</si>
  <si>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</si>
  <si>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</si>
  <si>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</si>
  <si>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</si>
  <si>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</si>
  <si>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</si>
  <si>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</si>
  <si>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</si>
  <si>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</si>
  <si>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</si>
  <si>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</si>
  <si>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</si>
  <si>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</si>
  <si>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</si>
  <si>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</si>
  <si>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</si>
  <si>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</si>
  <si>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</si>
  <si>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</si>
  <si>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</si>
  <si>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</si>
  <si>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</si>
  <si>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</si>
  <si>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</si>
  <si>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</si>
  <si>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</si>
  <si>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</si>
  <si>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</si>
  <si>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</si>
  <si>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</si>
  <si>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</si>
  <si>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</si>
  <si>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</si>
  <si>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</si>
  <si>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</si>
  <si>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</si>
  <si>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</si>
  <si>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</si>
  <si>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</si>
  <si>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</si>
  <si>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</si>
  <si>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</si>
  <si>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</si>
  <si>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</si>
  <si>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</si>
  <si>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</si>
  <si>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</si>
  <si>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</si>
  <si>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</si>
  <si>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</si>
  <si>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</si>
  <si>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</si>
  <si>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</si>
  <si>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</si>
  <si>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</si>
  <si>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</si>
  <si>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</si>
  <si>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</si>
  <si>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</si>
  <si>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</si>
  <si>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</si>
  <si>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</si>
  <si>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</si>
  <si>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</si>
  <si>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</si>
  <si>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</si>
  <si>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</si>
  <si>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</si>
  <si>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</si>
  <si>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</si>
  <si>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</si>
  <si>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</si>
  <si>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</si>
  <si>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</si>
  <si>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</si>
  <si>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</si>
  <si>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</si>
  <si>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</si>
  <si>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</si>
  <si>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</si>
  <si>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</si>
  <si>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</si>
  <si>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</si>
  <si>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</si>
  <si>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</si>
  <si>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</si>
  <si>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</si>
  <si>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</si>
  <si>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</si>
  <si>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</si>
  <si>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</si>
  <si>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</si>
  <si>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</si>
  <si>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</si>
  <si>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</si>
  <si>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</si>
  <si>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</si>
  <si>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</si>
  <si>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</si>
  <si>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</si>
  <si>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</si>
  <si>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</si>
  <si>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</si>
  <si>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</si>
  <si>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</si>
  <si>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</si>
  <si>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</si>
  <si>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</si>
  <si>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</si>
  <si>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</si>
  <si>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</si>
  <si>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</si>
  <si>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</si>
  <si>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</si>
  <si>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</si>
  <si>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</si>
  <si>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</si>
  <si>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</si>
  <si>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</si>
  <si>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</si>
  <si>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</si>
  <si>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</si>
  <si>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</si>
  <si>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</si>
  <si>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</si>
  <si>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</si>
  <si>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</si>
  <si>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</si>
  <si>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</si>
  <si>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</si>
  <si>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</si>
  <si>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</si>
  <si>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</si>
  <si>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</si>
  <si>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</si>
  <si>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</si>
  <si>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</si>
  <si>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</si>
  <si>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</si>
  <si>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</si>
  <si>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</si>
  <si>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</si>
  <si>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</si>
  <si>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</si>
  <si>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</si>
  <si>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</si>
  <si>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</si>
  <si>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</si>
  <si>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</si>
  <si>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</si>
  <si>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</si>
  <si>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</si>
  <si>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</si>
  <si>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</si>
  <si>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</si>
  <si>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</si>
  <si>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</si>
  <si>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</si>
  <si>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</si>
  <si>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</si>
  <si>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</si>
  <si>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</si>
  <si>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</si>
  <si>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</si>
  <si>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</si>
  <si>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</si>
  <si>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</si>
  <si>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</si>
  <si>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</si>
  <si>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</si>
  <si>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</si>
  <si>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</si>
  <si>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</si>
  <si>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</si>
  <si>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</si>
  <si>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</si>
  <si>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</si>
  <si>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</si>
  <si>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</si>
  <si>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</si>
  <si>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</si>
  <si>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</si>
  <si>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</si>
  <si>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</si>
  <si>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</si>
  <si>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</si>
  <si>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</si>
  <si>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</si>
  <si>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</si>
  <si>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</si>
  <si>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</si>
  <si>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</si>
  <si>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</si>
  <si>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</si>
  <si>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</si>
  <si>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</si>
  <si>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</si>
  <si>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</si>
  <si>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</si>
  <si>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</si>
  <si>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</si>
  <si>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</si>
  <si>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</si>
  <si>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</si>
  <si>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</si>
  <si>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</si>
  <si>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</si>
  <si>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</si>
  <si>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</si>
  <si>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</si>
  <si>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</si>
  <si>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</si>
  <si>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</si>
  <si>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</si>
  <si>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</si>
  <si>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</si>
  <si>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</si>
  <si>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</si>
  <si>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</si>
  <si>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</si>
  <si>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</si>
  <si>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</si>
  <si>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</si>
  <si>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</si>
  <si>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</si>
  <si>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</si>
  <si>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</si>
  <si>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</si>
  <si>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</si>
  <si>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</si>
  <si>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</si>
  <si>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</si>
  <si>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</si>
  <si>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</si>
  <si>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</si>
  <si>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</si>
  <si>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</si>
  <si>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</si>
  <si>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</si>
  <si>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</si>
  <si>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</si>
  <si>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</si>
  <si>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</si>
  <si>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</si>
  <si>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</si>
  <si>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</si>
  <si>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</si>
  <si>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</si>
  <si>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</si>
  <si>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</si>
  <si>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</si>
  <si>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</si>
  <si>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</si>
  <si>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</si>
  <si>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</si>
  <si>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</si>
  <si>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</si>
  <si>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</si>
  <si>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</si>
  <si>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</si>
  <si>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</si>
  <si>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</si>
  <si>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</si>
  <si>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</si>
  <si>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</si>
  <si>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</si>
  <si>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</si>
  <si>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</si>
  <si>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</si>
  <si>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</si>
  <si>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</si>
  <si>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</si>
  <si>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</si>
  <si>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</si>
  <si>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</si>
  <si>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</si>
  <si>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</si>
  <si>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</si>
  <si>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</si>
  <si>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</si>
  <si>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</si>
  <si>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</si>
  <si>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</si>
  <si>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</si>
  <si>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</si>
  <si>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</si>
  <si>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</si>
  <si>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</si>
  <si>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</si>
  <si>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</si>
  <si>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</si>
  <si>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</si>
  <si>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</si>
  <si>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</si>
  <si>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</si>
  <si>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</si>
  <si>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</si>
  <si>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</si>
  <si>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</si>
  <si>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</si>
  <si>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</si>
  <si>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</si>
  <si>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</si>
  <si>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</si>
  <si>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</si>
  <si>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</si>
  <si>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</si>
  <si>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</si>
  <si>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</si>
  <si>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</si>
  <si>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</si>
  <si>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</si>
  <si>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</si>
  <si>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</si>
  <si>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</si>
  <si>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</si>
  <si>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</si>
  <si>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</si>
  <si>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</si>
  <si>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</si>
  <si>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</si>
  <si>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</si>
  <si>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</si>
  <si>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</si>
  <si>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</si>
  <si>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</si>
  <si>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</si>
  <si>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</si>
  <si>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</si>
  <si>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</si>
  <si>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</si>
  <si>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</si>
  <si>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</si>
  <si>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</si>
  <si>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</si>
  <si>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</si>
  <si>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</si>
  <si>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</si>
  <si>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</si>
  <si>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</si>
  <si>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</si>
  <si>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</si>
  <si>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</si>
  <si>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</si>
  <si>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</si>
  <si>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</si>
  <si>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</si>
  <si>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</si>
  <si>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</si>
  <si>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</si>
  <si>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</si>
  <si>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</si>
  <si>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</si>
  <si>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</si>
  <si>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</si>
  <si>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</si>
  <si>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</si>
  <si>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</si>
  <si>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</si>
  <si>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</si>
  <si>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</si>
  <si>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</si>
  <si>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</si>
  <si>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</si>
  <si>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</si>
  <si>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</si>
  <si>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</si>
  <si>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</si>
  <si>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</si>
  <si>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</si>
  <si>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</si>
  <si>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</si>
  <si>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</si>
  <si>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</si>
  <si>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</si>
  <si>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</si>
  <si>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</si>
  <si>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</si>
  <si>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</si>
  <si>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</si>
  <si>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</si>
  <si>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</si>
  <si>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</si>
  <si>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</si>
  <si>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</si>
  <si>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</si>
  <si>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</si>
  <si>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</si>
  <si>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</si>
  <si>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</si>
  <si>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</si>
  <si>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</si>
  <si>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</si>
  <si>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</si>
  <si>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</si>
  <si>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</si>
  <si>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</si>
  <si>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</si>
  <si>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</si>
  <si>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</si>
  <si>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</si>
  <si>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</si>
  <si>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</si>
  <si>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</si>
  <si>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</si>
  <si>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</si>
  <si>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</si>
  <si>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</si>
  <si>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</si>
  <si>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</si>
  <si>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</si>
  <si>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</si>
  <si>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</si>
  <si>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</si>
  <si>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</si>
  <si>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</si>
  <si>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</si>
  <si>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</si>
  <si>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</si>
  <si>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</si>
  <si>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</si>
  <si>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</si>
  <si>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</si>
  <si>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</si>
  <si>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</si>
  <si>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</si>
  <si>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</si>
  <si>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</si>
  <si>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</si>
  <si>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</si>
  <si>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</si>
  <si>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</si>
  <si>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</si>
  <si>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</si>
  <si>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</si>
  <si>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</si>
  <si>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</si>
  <si>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</si>
  <si>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</si>
  <si>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</si>
  <si>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</si>
  <si>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</si>
  <si>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</si>
  <si>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</si>
  <si>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</si>
  <si>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</si>
  <si>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</si>
  <si>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</si>
  <si>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</si>
  <si>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</si>
  <si>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</si>
  <si>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</si>
  <si>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</si>
  <si>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</si>
  <si>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</si>
  <si>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</si>
  <si>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</si>
  <si>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</si>
  <si>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</si>
  <si>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</si>
  <si>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</si>
  <si>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</si>
  <si>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</si>
  <si>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</si>
  <si>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</si>
  <si>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</si>
  <si>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</si>
  <si>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</si>
  <si>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</si>
  <si>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</si>
  <si>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</si>
  <si>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</si>
  <si>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</si>
  <si>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</si>
  <si>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</si>
  <si>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</si>
  <si>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</si>
  <si>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</si>
  <si>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</si>
  <si>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</si>
  <si>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</si>
  <si>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</si>
  <si>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</si>
  <si>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</si>
  <si>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</si>
  <si>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</si>
  <si>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</si>
  <si>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</si>
  <si>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</si>
  <si>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</si>
  <si>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</si>
  <si>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</si>
  <si>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</si>
  <si>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</si>
  <si>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</si>
  <si>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</si>
  <si>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</si>
  <si>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</si>
  <si>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</si>
  <si>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</si>
  <si>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</si>
  <si>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</si>
  <si>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</si>
  <si>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</si>
  <si>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</si>
  <si>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</si>
  <si>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</si>
  <si>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</si>
  <si>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</si>
  <si>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</si>
  <si>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</si>
  <si>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</si>
  <si>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</si>
  <si>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</si>
  <si>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</si>
  <si>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</si>
  <si>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</si>
  <si>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</si>
  <si>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</si>
  <si>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</si>
  <si>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</si>
  <si>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</si>
  <si>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</si>
  <si>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</si>
  <si>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</si>
  <si>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</si>
  <si>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</si>
  <si>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</si>
  <si>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</si>
  <si>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</si>
  <si>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</si>
  <si>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</si>
  <si>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</si>
  <si>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</si>
  <si>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</si>
  <si>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</si>
  <si>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</si>
  <si>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</si>
  <si>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</si>
  <si>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</si>
  <si>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</si>
  <si>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</si>
  <si>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</si>
  <si>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</si>
  <si>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</si>
  <si>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</si>
  <si>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</si>
  <si>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</si>
  <si>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</si>
  <si>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</si>
  <si>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</si>
  <si>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</si>
  <si>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</si>
  <si>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</si>
  <si>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</si>
  <si>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</si>
  <si>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</si>
  <si>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</si>
  <si>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</si>
  <si>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</si>
  <si>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</si>
  <si>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</si>
  <si>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</si>
  <si>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</si>
  <si>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</si>
  <si>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</si>
  <si>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</si>
  <si>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</si>
  <si>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</si>
  <si>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</si>
  <si>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</si>
  <si>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</si>
  <si>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</si>
  <si>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</si>
  <si>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</si>
  <si>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</si>
  <si>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</si>
  <si>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</si>
  <si>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</si>
  <si>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</si>
  <si>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</si>
  <si>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</si>
  <si>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</si>
  <si>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</si>
  <si>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</si>
  <si>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</si>
  <si>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</si>
  <si>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</si>
  <si>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</si>
  <si>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</si>
  <si>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</si>
  <si>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</si>
  <si>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</si>
  <si>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</si>
  <si>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</si>
  <si>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</si>
  <si>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</si>
  <si>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</si>
  <si>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</si>
  <si>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</si>
  <si>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</si>
  <si>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</si>
  <si>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</si>
  <si>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</si>
  <si>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</si>
  <si>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</si>
  <si>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</si>
  <si>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</si>
  <si>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</si>
  <si>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</si>
  <si>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</si>
  <si>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</si>
  <si>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</si>
  <si>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</si>
  <si>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</si>
  <si>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</si>
  <si>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</si>
  <si>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</si>
  <si>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</si>
  <si>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</si>
  <si>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</si>
  <si>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</si>
  <si>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</si>
  <si>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</si>
  <si>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</si>
  <si>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</si>
  <si>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</si>
  <si>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</si>
  <si>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</si>
  <si>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</si>
  <si>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</si>
  <si>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</si>
  <si>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</si>
  <si>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</si>
  <si>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</si>
  <si>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</si>
  <si>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</si>
  <si>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</si>
  <si>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</si>
  <si>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</si>
  <si>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</si>
  <si>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</si>
  <si>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</si>
  <si>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</si>
  <si>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</si>
  <si>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</si>
  <si>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</si>
  <si>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</si>
  <si>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</si>
  <si>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</si>
  <si>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</si>
  <si>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</si>
  <si>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</si>
  <si>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</si>
  <si>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</si>
  <si>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</si>
  <si>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</si>
  <si>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</si>
  <si>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</si>
  <si>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</si>
  <si>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</si>
  <si>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</si>
  <si>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</si>
  <si>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</si>
  <si>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</si>
  <si>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</si>
  <si>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</si>
  <si>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</si>
  <si>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</si>
  <si>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</si>
  <si>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</si>
  <si>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</si>
  <si>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</si>
  <si>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</si>
  <si>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</si>
  <si>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</si>
  <si>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</si>
  <si>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</si>
  <si>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</si>
  <si>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</si>
  <si>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</si>
  <si>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</si>
  <si>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</si>
  <si>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</si>
  <si>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</si>
  <si>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</si>
  <si>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</si>
  <si>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</si>
  <si>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</si>
  <si>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</si>
  <si>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</si>
  <si>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</si>
  <si>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</si>
  <si>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</si>
  <si>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</si>
  <si>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</si>
  <si>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</si>
  <si>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</si>
  <si>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</si>
  <si>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</si>
  <si>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</si>
  <si>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</si>
  <si>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</si>
  <si>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</si>
  <si>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</si>
  <si>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</si>
  <si>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</si>
  <si>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</si>
  <si>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</si>
  <si>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</si>
  <si>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</si>
  <si>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</si>
  <si>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</si>
  <si>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</si>
  <si>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</si>
  <si>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</si>
  <si>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</si>
  <si>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</si>
  <si>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</si>
  <si>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</si>
  <si>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</si>
  <si>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</si>
  <si>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</si>
  <si>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</si>
  <si>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</si>
  <si>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</si>
  <si>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</si>
  <si>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</si>
  <si>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</si>
  <si>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</si>
  <si>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</si>
  <si>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</si>
  <si>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</si>
  <si>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</si>
  <si>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</si>
  <si>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</si>
  <si>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</si>
  <si>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</si>
  <si>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</si>
  <si>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</si>
  <si>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</si>
  <si>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</si>
  <si>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</si>
  <si>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</si>
  <si>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</si>
  <si>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</si>
  <si>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</si>
  <si>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</si>
  <si>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</si>
  <si>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</si>
  <si>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</si>
  <si>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</si>
  <si>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</si>
  <si>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</si>
  <si>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</si>
  <si>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</si>
  <si>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</si>
  <si>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</si>
  <si>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</si>
  <si>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</si>
  <si>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</si>
  <si>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</si>
  <si>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</si>
  <si>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</si>
  <si>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</si>
  <si>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</si>
  <si>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</si>
  <si>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</si>
  <si>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</si>
  <si>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</si>
  <si>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</si>
  <si>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</si>
  <si>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</si>
  <si>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</si>
  <si>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</si>
  <si>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</si>
  <si>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</si>
  <si>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</si>
  <si>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</si>
  <si>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</si>
  <si>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</si>
  <si>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</si>
  <si>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</si>
  <si>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</si>
  <si>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</si>
  <si>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</si>
  <si>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</si>
  <si>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</si>
  <si>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</si>
  <si>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</si>
  <si>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</si>
  <si>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</si>
  <si>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</si>
  <si>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</si>
  <si>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</si>
  <si>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</si>
  <si>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</si>
  <si>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</si>
  <si>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</si>
  <si>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</si>
  <si>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</si>
  <si>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</si>
  <si>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</si>
  <si>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</si>
  <si>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</si>
  <si>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</si>
  <si>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</si>
  <si>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</si>
  <si>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</si>
  <si>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</si>
  <si>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</si>
  <si>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</si>
  <si>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</si>
  <si>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</si>
  <si>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</si>
  <si>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</si>
  <si>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</si>
  <si>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</si>
  <si>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</si>
  <si>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</si>
  <si>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</si>
  <si>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</si>
  <si>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</si>
  <si>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</si>
  <si>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</si>
  <si>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</si>
  <si>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</si>
  <si>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</si>
  <si>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</si>
  <si>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</si>
  <si>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</si>
  <si>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</si>
  <si>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</si>
  <si>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</si>
  <si>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</si>
  <si>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</si>
  <si>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</si>
  <si>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</si>
  <si>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</si>
  <si>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</si>
  <si>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</si>
  <si>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</si>
  <si>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</si>
  <si>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</si>
  <si>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</si>
  <si>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</si>
  <si>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</si>
  <si>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</si>
  <si>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</si>
  <si>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</si>
  <si>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</si>
  <si>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</si>
  <si>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</si>
  <si>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</si>
  <si>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</si>
  <si>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</si>
  <si>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</si>
  <si>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</si>
  <si>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</si>
  <si>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</si>
  <si>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</si>
  <si>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</si>
  <si>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</si>
  <si>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</si>
  <si>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</si>
  <si>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</si>
  <si>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</si>
  <si>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</si>
  <si>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</si>
  <si>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</si>
  <si>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</si>
  <si>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</si>
  <si>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</si>
  <si>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</si>
  <si>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</si>
  <si>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</si>
  <si>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</si>
  <si>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</si>
  <si>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</si>
  <si>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</si>
  <si>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</si>
  <si>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</si>
  <si>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</si>
  <si>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</si>
  <si>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</si>
  <si>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</si>
  <si>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</si>
  <si>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</si>
  <si>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</si>
  <si>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</si>
  <si>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</si>
  <si>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</si>
  <si>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</si>
  <si>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</si>
  <si>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</si>
  <si>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</si>
  <si>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</si>
  <si>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</si>
  <si>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</si>
  <si>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</si>
  <si>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</si>
  <si>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</si>
  <si>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</si>
  <si>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</si>
  <si>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</si>
  <si>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</si>
  <si>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</si>
  <si>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</si>
  <si>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</si>
  <si>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</si>
  <si>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</si>
  <si>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</si>
  <si>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</si>
  <si>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</si>
  <si>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</si>
  <si>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</si>
  <si>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</si>
  <si>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</si>
  <si>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</si>
  <si>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</si>
  <si>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</si>
  <si>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</si>
  <si>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</si>
  <si>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</si>
  <si>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</si>
  <si>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</si>
  <si>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</si>
  <si>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</si>
  <si>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</si>
  <si>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</si>
  <si>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</si>
  <si>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</si>
  <si>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</si>
  <si>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</si>
  <si>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</si>
  <si>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</si>
  <si>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</si>
  <si>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</si>
  <si>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</si>
  <si>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</si>
  <si>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</si>
  <si>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</si>
  <si>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</si>
  <si>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</si>
  <si>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</si>
  <si>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</si>
  <si>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</si>
  <si>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</si>
  <si>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</si>
  <si>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</si>
  <si>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</si>
  <si>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</si>
  <si>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</si>
  <si>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</si>
  <si>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</si>
  <si>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</si>
  <si>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</si>
  <si>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</si>
  <si>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</si>
  <si>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</si>
  <si>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</si>
  <si>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</si>
  <si>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</si>
  <si>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</si>
  <si>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</si>
  <si>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</si>
  <si>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</si>
  <si>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</si>
  <si>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</si>
  <si>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</si>
  <si>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</si>
  <si>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</si>
  <si>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</si>
  <si>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</si>
  <si>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</si>
  <si>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</si>
  <si>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</si>
  <si>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</si>
  <si>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</si>
  <si>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</si>
  <si>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</si>
  <si>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</si>
  <si>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</si>
  <si>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</si>
  <si>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</si>
  <si>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</si>
  <si>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</si>
  <si>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</si>
  <si>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</si>
  <si>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</si>
  <si>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</si>
  <si>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</si>
  <si>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</si>
  <si>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</si>
  <si>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</si>
  <si>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</si>
  <si>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</si>
  <si>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</si>
  <si>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</si>
  <si>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</si>
  <si>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</si>
  <si>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</si>
  <si>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</si>
  <si>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</si>
  <si>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</si>
  <si>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</si>
  <si>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</si>
  <si>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</si>
  <si>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</si>
  <si>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</si>
  <si>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</si>
  <si>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</si>
  <si>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</si>
  <si>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</si>
  <si>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</si>
  <si>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</si>
  <si>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</si>
  <si>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</si>
  <si>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</si>
  <si>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</si>
  <si>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</si>
  <si>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</si>
  <si>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</si>
  <si>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</si>
  <si>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</si>
  <si>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</si>
  <si>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</si>
  <si>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</si>
  <si>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</si>
  <si>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</si>
  <si>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</si>
  <si>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</si>
  <si>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</si>
  <si>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</si>
  <si>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</si>
  <si>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</si>
  <si>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</si>
  <si>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</si>
  <si>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</si>
  <si>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</si>
  <si>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</si>
  <si>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</si>
  <si>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</si>
  <si>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</si>
  <si>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</si>
  <si>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</si>
  <si>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</si>
  <si>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</si>
  <si>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</si>
  <si>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</si>
  <si>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</si>
  <si>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</si>
  <si>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</si>
  <si>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</si>
  <si>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</si>
  <si>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</si>
  <si>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</si>
  <si>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</si>
  <si>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</si>
  <si>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</si>
  <si>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</si>
  <si>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</si>
  <si>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</si>
  <si>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</si>
  <si>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</si>
  <si>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</si>
  <si>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</si>
  <si>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</si>
  <si>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</si>
  <si>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</si>
  <si>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</si>
  <si>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</si>
  <si>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</si>
  <si>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</si>
  <si>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</si>
  <si>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</si>
  <si>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</si>
  <si>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</si>
  <si>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</si>
  <si>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</si>
  <si>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</si>
  <si>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</si>
  <si>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</si>
  <si>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</si>
  <si>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</si>
  <si>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</si>
  <si>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</si>
  <si>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</si>
  <si>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</si>
  <si>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</si>
  <si>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</si>
  <si>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</si>
  <si>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</si>
  <si>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</si>
  <si>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</si>
  <si>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</si>
  <si>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</si>
  <si>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</si>
  <si>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</si>
  <si>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</si>
  <si>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</si>
  <si>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</si>
  <si>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</si>
  <si>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</si>
  <si>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</si>
  <si>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</si>
  <si>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</si>
  <si>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</si>
  <si>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</si>
  <si>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</si>
  <si>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</si>
  <si>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</si>
  <si>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</si>
  <si>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</si>
  <si>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</si>
  <si>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</si>
  <si>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</si>
  <si>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</si>
  <si>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</si>
  <si>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</si>
  <si>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</si>
  <si>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</si>
  <si>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</si>
  <si>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</si>
  <si>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</si>
  <si>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</si>
  <si>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</si>
  <si>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</si>
  <si>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</si>
  <si>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</si>
  <si>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</si>
  <si>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</si>
  <si>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</si>
  <si>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</si>
  <si>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</si>
  <si>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</si>
  <si>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</si>
  <si>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</si>
  <si>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</si>
  <si>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</si>
  <si>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</si>
  <si>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</si>
  <si>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</si>
  <si>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</si>
  <si>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</si>
  <si>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</si>
  <si>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</si>
  <si>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</si>
  <si>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</si>
  <si>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</si>
  <si>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</si>
  <si>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</si>
  <si>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</si>
  <si>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</si>
  <si>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</si>
  <si>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</si>
  <si>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</si>
  <si>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</si>
  <si>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</si>
  <si>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</si>
  <si>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</si>
  <si>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</si>
  <si>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</si>
  <si>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</si>
  <si>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</si>
  <si>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</si>
  <si>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</si>
  <si>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</si>
  <si>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</si>
  <si>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</si>
  <si>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</si>
  <si>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</si>
  <si>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</si>
  <si>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</si>
  <si>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</si>
  <si>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</si>
  <si>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</si>
  <si>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</si>
  <si>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</si>
  <si>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</si>
  <si>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</si>
  <si>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</si>
  <si>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</si>
  <si>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</si>
  <si>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</si>
  <si>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</si>
  <si>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</si>
  <si>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</si>
  <si>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</si>
  <si>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</si>
  <si>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</si>
  <si>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</si>
  <si>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</si>
  <si>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</si>
  <si>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</si>
  <si>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</si>
  <si>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</si>
  <si>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</si>
  <si>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</si>
  <si>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</si>
  <si>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</si>
  <si>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</si>
  <si>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</si>
  <si>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</si>
  <si>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</si>
  <si>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</si>
  <si>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</si>
  <si>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</si>
  <si>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</si>
  <si>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</si>
  <si>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</si>
  <si>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</si>
  <si>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</si>
  <si>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</si>
  <si>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</si>
  <si>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</si>
  <si>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</si>
  <si>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</si>
  <si>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</si>
  <si>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</si>
  <si>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</si>
  <si>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</si>
  <si>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</si>
  <si>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</si>
  <si>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</si>
  <si>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</si>
  <si>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</si>
  <si>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</si>
  <si>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</si>
  <si>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</si>
  <si>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</si>
  <si>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</si>
  <si>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</si>
  <si>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</si>
  <si>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</si>
  <si>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</si>
  <si>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</si>
  <si>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</si>
  <si>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</si>
  <si>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</si>
  <si>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</si>
  <si>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</si>
  <si>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</si>
  <si>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</si>
  <si>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</si>
  <si>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</si>
  <si>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</si>
  <si>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</si>
  <si>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</si>
  <si>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</si>
  <si>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</si>
  <si>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</si>
  <si>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</si>
  <si>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</si>
  <si>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</si>
  <si>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</si>
  <si>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</si>
  <si>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</si>
  <si>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</si>
  <si>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</si>
  <si>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</si>
  <si>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</si>
  <si>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</si>
  <si>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</si>
  <si>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</si>
  <si>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</si>
  <si>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</si>
  <si>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</si>
  <si>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</si>
  <si>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</si>
  <si>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</si>
  <si>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</si>
  <si>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</si>
  <si>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</si>
  <si>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</si>
  <si>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</si>
  <si>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</si>
  <si>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</si>
  <si>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</si>
  <si>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</si>
  <si>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</si>
  <si>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</si>
  <si>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</si>
  <si>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</si>
  <si>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</si>
  <si>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</si>
  <si>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</si>
  <si>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</si>
  <si>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</si>
  <si>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</si>
  <si>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</si>
  <si>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</si>
  <si>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</si>
  <si>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</si>
  <si>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</si>
  <si>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</si>
  <si>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</si>
  <si>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</si>
  <si>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</si>
  <si>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</si>
  <si>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</si>
  <si>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</si>
  <si>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</si>
  <si>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</si>
  <si>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</si>
  <si>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</si>
  <si>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</si>
  <si>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</si>
  <si>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</si>
  <si>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</si>
  <si>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</si>
  <si>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</si>
  <si>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</si>
  <si>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</si>
  <si>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</si>
  <si>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</si>
  <si>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</si>
  <si>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</si>
  <si>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</si>
  <si>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</si>
  <si>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</si>
  <si>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</si>
  <si>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</si>
  <si>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</si>
  <si>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</si>
  <si>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</si>
  <si>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</si>
  <si>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</si>
  <si>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</si>
  <si>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</si>
  <si>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</si>
  <si>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</si>
  <si>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</si>
  <si>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</si>
  <si>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</si>
  <si>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</si>
  <si>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</si>
  <si>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</si>
  <si>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</si>
  <si>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</si>
  <si>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</si>
  <si>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</si>
  <si>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</si>
  <si>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</si>
  <si>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</si>
  <si>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</si>
  <si>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</si>
  <si>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</si>
  <si>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</si>
  <si>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</si>
  <si>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</si>
  <si>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</si>
  <si>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</si>
  <si>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</si>
  <si>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</si>
  <si>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</si>
  <si>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</si>
  <si>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</si>
  <si>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</si>
  <si>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</si>
  <si>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</si>
  <si>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</si>
  <si>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</si>
  <si>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</si>
  <si>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</si>
  <si>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</si>
  <si>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</si>
  <si>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</si>
  <si>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</si>
  <si>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</si>
  <si>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</si>
  <si>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</si>
  <si>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</si>
  <si>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</si>
  <si>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</si>
  <si>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</si>
  <si>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</si>
  <si>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</si>
  <si>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</si>
  <si>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</si>
  <si>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</si>
  <si>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</si>
  <si>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</si>
  <si>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</si>
  <si>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</si>
  <si>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</si>
  <si>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</si>
  <si>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</si>
  <si>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</si>
  <si>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</si>
  <si>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</si>
  <si>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</si>
  <si>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</si>
  <si>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</si>
  <si>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</si>
  <si>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</si>
  <si>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</si>
  <si>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</si>
  <si>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</si>
  <si>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</si>
  <si>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</si>
  <si>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</si>
  <si>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</si>
  <si>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</si>
  <si>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</si>
  <si>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</si>
  <si>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</si>
  <si>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</si>
  <si>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</si>
  <si>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</si>
  <si>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</si>
  <si>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</si>
  <si>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</si>
  <si>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</si>
  <si>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</si>
  <si>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</si>
  <si>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</si>
  <si>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</si>
  <si>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</si>
  <si>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</si>
  <si>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</si>
  <si>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</si>
  <si>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</si>
  <si>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</si>
  <si>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</si>
  <si>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</si>
  <si>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</si>
  <si>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</si>
  <si>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</si>
  <si>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</si>
  <si>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</si>
  <si>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</si>
  <si>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</si>
  <si>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</si>
  <si>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</si>
  <si>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</si>
  <si>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</si>
  <si>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</si>
  <si>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</si>
  <si>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</si>
  <si>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</si>
  <si>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</si>
  <si>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</si>
  <si>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</si>
  <si>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</si>
  <si>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</si>
  <si>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</si>
  <si>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</si>
  <si>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</si>
  <si>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</si>
  <si>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</si>
  <si>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</si>
  <si>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</si>
  <si>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</si>
  <si>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</si>
  <si>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</si>
  <si>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</si>
  <si>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</si>
  <si>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</si>
  <si>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</si>
  <si>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</si>
  <si>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</si>
  <si>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</si>
  <si>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</si>
  <si>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</si>
  <si>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</si>
  <si>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</si>
  <si>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</si>
  <si>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</si>
  <si>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</si>
  <si>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</si>
  <si>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</si>
  <si>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</si>
  <si>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</si>
  <si>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</si>
  <si>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</si>
  <si>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</si>
  <si>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</si>
  <si>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</si>
  <si>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</si>
  <si>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</si>
  <si>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</si>
  <si>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</si>
  <si>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</si>
  <si>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</si>
  <si>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</si>
  <si>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</si>
  <si>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</si>
  <si>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</si>
  <si>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</si>
  <si>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</si>
  <si>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</si>
  <si>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</si>
  <si>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</si>
  <si>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</si>
  <si>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</si>
  <si>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</si>
  <si>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</si>
  <si>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</si>
  <si>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</si>
  <si>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</si>
  <si>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</si>
  <si>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</si>
  <si>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</si>
  <si>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</si>
  <si>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</si>
  <si>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</si>
  <si>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</si>
  <si>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</si>
  <si>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</si>
  <si>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</si>
  <si>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</si>
  <si>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</si>
  <si>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</si>
  <si>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</si>
  <si>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</si>
  <si>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</si>
  <si>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</si>
  <si>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</si>
  <si>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</si>
  <si>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</si>
  <si>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</si>
  <si>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</si>
  <si>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</si>
  <si>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</si>
  <si>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</si>
  <si>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</si>
  <si>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</si>
  <si>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</si>
  <si>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</si>
  <si>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</si>
  <si>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</si>
  <si>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</si>
  <si>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</si>
  <si>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</si>
  <si>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</si>
  <si>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</si>
  <si>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</si>
  <si>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</si>
  <si>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</si>
  <si>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</si>
  <si>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</si>
  <si>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</si>
  <si>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</si>
  <si>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</si>
  <si>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</si>
  <si>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</si>
  <si>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</si>
  <si>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</si>
  <si>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</si>
  <si>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</si>
  <si>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</si>
  <si>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</si>
  <si>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</si>
  <si>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</si>
  <si>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</si>
  <si>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</si>
  <si>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</si>
  <si>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</si>
  <si>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</si>
  <si>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</si>
  <si>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</si>
  <si>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</si>
  <si>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</si>
  <si>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</si>
  <si>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</si>
  <si>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</si>
  <si>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</si>
  <si>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</si>
  <si>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</si>
  <si>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</si>
  <si>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</si>
  <si>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</si>
  <si>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</si>
  <si>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</si>
  <si>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</si>
  <si>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</si>
  <si>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</si>
  <si>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</si>
  <si>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</si>
  <si>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</si>
  <si>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</si>
  <si>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</si>
  <si>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</si>
  <si>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</si>
  <si>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</si>
  <si>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</si>
  <si>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</si>
  <si>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</si>
  <si>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</si>
  <si>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</si>
  <si>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</si>
  <si>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</si>
  <si>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</si>
  <si>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</si>
  <si>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</si>
  <si>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</si>
  <si>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</si>
  <si>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</si>
  <si>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</si>
  <si>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</si>
  <si>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</si>
  <si>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</si>
  <si>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</si>
  <si>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</si>
  <si>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</si>
  <si>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</si>
  <si>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</si>
  <si>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</si>
  <si>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</si>
  <si>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</si>
  <si>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</si>
  <si>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</si>
  <si>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</si>
  <si>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</si>
  <si>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</si>
  <si>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</si>
  <si>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</si>
  <si>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</si>
  <si>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</si>
  <si>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</si>
  <si>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</si>
  <si>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</si>
  <si>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</si>
  <si>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</si>
  <si>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</si>
  <si>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</si>
  <si>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</si>
  <si>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</si>
  <si>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</si>
  <si>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</si>
  <si>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</si>
  <si>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</si>
  <si>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</si>
  <si>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</si>
  <si>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</si>
  <si>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</si>
  <si>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</si>
  <si>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</si>
  <si>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</si>
  <si>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</si>
  <si>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</si>
  <si>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</si>
  <si>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</si>
  <si>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</si>
  <si>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</si>
  <si>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</si>
  <si>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</si>
  <si>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</si>
  <si>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</si>
  <si>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</si>
  <si>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</si>
  <si>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</si>
  <si>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</si>
  <si>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</si>
  <si>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</si>
  <si>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</si>
  <si>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</si>
  <si>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</si>
  <si>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</si>
  <si>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</si>
  <si>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</si>
  <si>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</si>
  <si>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</si>
  <si>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</si>
  <si>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</si>
  <si>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</si>
  <si>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</si>
  <si>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</si>
  <si>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</si>
  <si>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</si>
  <si>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</si>
  <si>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</si>
  <si>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</si>
  <si>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</si>
  <si>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</si>
  <si>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</si>
  <si>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</si>
  <si>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</si>
  <si>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</si>
  <si>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</si>
  <si>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</si>
  <si>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</si>
  <si>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</si>
  <si>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</si>
  <si>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</si>
  <si>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</si>
  <si>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</si>
  <si>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</si>
  <si>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</si>
  <si>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</si>
  <si>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</si>
  <si>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</si>
  <si>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</si>
  <si>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</si>
  <si>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</si>
  <si>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</si>
  <si>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</si>
  <si>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</si>
  <si>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</si>
  <si>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</si>
  <si>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</si>
  <si>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</si>
  <si>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</si>
  <si>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</si>
  <si>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</si>
  <si>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</si>
  <si>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</si>
  <si>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</si>
  <si>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</si>
  <si>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</si>
  <si>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</si>
  <si>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</si>
  <si>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</si>
  <si>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</si>
  <si>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</si>
  <si>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</si>
  <si>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</si>
  <si>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</si>
  <si>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</si>
  <si>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</si>
  <si>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</si>
  <si>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</si>
  <si>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</si>
  <si>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</si>
  <si>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</si>
  <si>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</si>
  <si>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</si>
  <si>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</si>
  <si>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</si>
  <si>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</si>
  <si>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</si>
  <si>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</si>
  <si>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</si>
  <si>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</si>
  <si>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</si>
  <si>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</si>
  <si>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</si>
  <si>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</si>
  <si>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</si>
  <si>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</si>
  <si>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</si>
  <si>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</si>
  <si>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</si>
  <si>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</si>
  <si>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</si>
  <si>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</si>
  <si>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</si>
  <si>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</si>
  <si>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</si>
  <si>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</si>
  <si>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</si>
  <si>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</si>
  <si>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</si>
  <si>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</si>
  <si>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</si>
  <si>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</si>
  <si>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</si>
  <si>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</si>
  <si>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</si>
  <si>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</si>
  <si>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</si>
  <si>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</si>
  <si>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</si>
  <si>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</si>
  <si>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</si>
  <si>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</si>
  <si>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</si>
  <si>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</si>
  <si>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</si>
  <si>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</si>
  <si>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</si>
  <si>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</si>
  <si>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</si>
  <si>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</si>
  <si>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</si>
  <si>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</si>
  <si>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</si>
  <si>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</si>
  <si>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</si>
  <si>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</si>
  <si>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</si>
  <si>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</si>
  <si>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</si>
  <si>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</si>
  <si>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</si>
  <si>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</si>
  <si>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</si>
  <si>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</si>
  <si>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</si>
  <si>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</si>
  <si>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</si>
  <si>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</si>
  <si>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</si>
  <si>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</si>
  <si>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</si>
  <si>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</si>
  <si>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</si>
  <si>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</si>
  <si>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</si>
  <si>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</si>
  <si>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</si>
  <si>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</si>
  <si>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</si>
  <si>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</si>
  <si>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</si>
  <si>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</si>
  <si>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</si>
  <si>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</si>
  <si>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</si>
  <si>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</si>
  <si>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</si>
  <si>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</si>
  <si>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</si>
  <si>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</si>
  <si>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</si>
  <si>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</si>
  <si>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</si>
  <si>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</si>
  <si>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</si>
  <si>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</si>
  <si>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</si>
  <si>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</si>
  <si>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</si>
  <si>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</si>
  <si>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</si>
  <si>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</si>
  <si>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</si>
  <si>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</si>
  <si>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</si>
  <si>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</si>
  <si>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</si>
  <si>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</si>
  <si>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</si>
  <si>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</si>
  <si>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</si>
  <si>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</si>
  <si>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</si>
  <si>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</si>
  <si>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</si>
  <si>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</si>
  <si>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</si>
  <si>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</si>
  <si>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</si>
  <si>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</si>
  <si>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</si>
  <si>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</si>
  <si>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</si>
  <si>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</si>
  <si>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</si>
  <si>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</si>
  <si>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</si>
  <si>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</si>
  <si>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</si>
  <si>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</si>
  <si>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</si>
  <si>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</si>
  <si>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</si>
  <si>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</si>
  <si>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</si>
  <si>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</si>
  <si>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</si>
  <si>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</si>
  <si>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</si>
  <si>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</si>
  <si>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</si>
  <si>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</si>
  <si>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</si>
  <si>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</si>
  <si>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</si>
  <si>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</si>
  <si>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</si>
  <si>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</si>
  <si>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</si>
  <si>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</si>
  <si>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</si>
  <si>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</si>
  <si>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</si>
  <si>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</si>
  <si>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</si>
  <si>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</si>
  <si>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</si>
  <si>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</si>
  <si>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</si>
  <si>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</si>
  <si>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</si>
  <si>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</si>
  <si>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</si>
  <si>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</si>
  <si>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</si>
  <si>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</si>
  <si>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</si>
  <si>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</si>
  <si>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</si>
  <si>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</si>
  <si>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</si>
  <si>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</si>
  <si>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</si>
  <si>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</si>
  <si>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</si>
  <si>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</si>
  <si>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</si>
  <si>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</si>
  <si>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</si>
  <si>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</si>
  <si>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</si>
  <si>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</si>
  <si>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</si>
  <si>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</si>
  <si>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</si>
  <si>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</si>
  <si>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</si>
  <si>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</si>
  <si>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</si>
  <si>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</si>
  <si>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</si>
  <si>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</si>
  <si>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</si>
  <si>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</si>
  <si>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</si>
  <si>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</si>
  <si>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</si>
  <si>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</si>
  <si>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</si>
  <si>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</si>
  <si>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</si>
  <si>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</si>
  <si>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</si>
  <si>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</si>
  <si>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</si>
  <si>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</si>
  <si>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</si>
  <si>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</si>
  <si>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</si>
  <si>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</si>
  <si>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</si>
  <si>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</si>
  <si>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</si>
  <si>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</si>
  <si>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</si>
  <si>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</si>
  <si>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</si>
  <si>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</si>
  <si>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</si>
  <si>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</si>
  <si>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</si>
  <si>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</si>
  <si>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</si>
  <si>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</si>
  <si>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</si>
  <si>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</si>
  <si>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</si>
  <si>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</si>
  <si>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</si>
  <si>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</si>
  <si>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</si>
  <si>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</si>
  <si>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</si>
  <si>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</si>
  <si>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</si>
  <si>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</si>
  <si>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</si>
  <si>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</si>
  <si>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</si>
  <si>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</si>
  <si>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</si>
  <si>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</si>
  <si>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</si>
  <si>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</si>
  <si>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</si>
  <si>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</si>
  <si>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</si>
  <si>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</si>
  <si>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</si>
  <si>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</si>
  <si>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</si>
  <si>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</si>
  <si>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</si>
  <si>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</si>
  <si>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</si>
  <si>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</si>
  <si>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</si>
  <si>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</si>
  <si>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</si>
  <si>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</si>
  <si>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</si>
  <si>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</si>
  <si>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</si>
  <si>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</si>
  <si>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</si>
  <si>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</si>
  <si>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</si>
  <si>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</si>
  <si>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</si>
  <si>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</si>
  <si>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</si>
  <si>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</si>
  <si>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</si>
  <si>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</si>
  <si>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</si>
  <si>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</si>
  <si>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</si>
  <si>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</si>
  <si>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</si>
  <si>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</si>
  <si>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</si>
  <si>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</si>
  <si>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</si>
  <si>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</si>
  <si>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</si>
  <si>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</si>
  <si>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</si>
  <si>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</si>
  <si>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</si>
  <si>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</si>
  <si>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</si>
  <si>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</si>
  <si>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</si>
  <si>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</si>
  <si>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</si>
  <si>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</si>
  <si>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</si>
  <si>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</si>
  <si>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</si>
  <si>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</si>
  <si>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</si>
  <si>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</si>
  <si>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</si>
  <si>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</si>
  <si>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</si>
  <si>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</si>
  <si>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</si>
  <si>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</si>
  <si>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</si>
  <si>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</si>
  <si>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</si>
  <si>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</si>
  <si>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</si>
  <si>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</si>
  <si>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</si>
  <si>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</si>
  <si>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</si>
  <si>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</si>
  <si>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</si>
  <si>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</si>
  <si>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</si>
  <si>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</si>
  <si>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</si>
  <si>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</si>
  <si>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</si>
  <si>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</si>
  <si>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</si>
  <si>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</si>
  <si>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</si>
  <si>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</si>
  <si>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</si>
  <si>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</si>
  <si>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</si>
  <si>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</si>
  <si>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</si>
  <si>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</si>
  <si>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</si>
  <si>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</si>
  <si>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</si>
  <si>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</si>
  <si>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</si>
  <si>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</si>
  <si>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</si>
  <si>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</si>
  <si>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</si>
  <si>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</si>
  <si>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</si>
  <si>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</si>
  <si>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</si>
  <si>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</si>
  <si>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</si>
  <si>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</si>
  <si>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</si>
  <si>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</si>
  <si>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</si>
  <si>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</si>
  <si>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</si>
  <si>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</si>
  <si>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</si>
  <si>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</si>
  <si>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</si>
  <si>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</si>
  <si>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</si>
  <si>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</si>
  <si>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</si>
  <si>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</si>
  <si>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</si>
  <si>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</si>
  <si>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</si>
  <si>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</si>
  <si>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</si>
  <si>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</si>
  <si>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</si>
  <si>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</si>
  <si>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</si>
  <si>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</si>
  <si>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</si>
  <si>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</si>
  <si>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</si>
  <si>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</si>
  <si>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</si>
  <si>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</si>
  <si>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</si>
  <si>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</si>
  <si>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</si>
  <si>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</si>
  <si>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</si>
  <si>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</si>
  <si>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</si>
  <si>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</si>
  <si>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</si>
  <si>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</si>
  <si>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</si>
  <si>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</si>
  <si>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</si>
  <si>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</si>
  <si>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</si>
  <si>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</si>
  <si>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</si>
  <si>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</si>
  <si>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</si>
  <si>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</si>
  <si>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</si>
  <si>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</si>
  <si>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</si>
  <si>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</si>
  <si>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</si>
  <si>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</si>
  <si>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</si>
  <si>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</si>
  <si>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</si>
  <si>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</si>
  <si>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</si>
  <si>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</si>
  <si>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</si>
  <si>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</si>
  <si>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</si>
  <si>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</si>
  <si>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</si>
  <si>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</si>
  <si>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</si>
  <si>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</si>
  <si>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</si>
  <si>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</si>
  <si>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</si>
  <si>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</si>
  <si>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</si>
  <si>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</si>
  <si>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</si>
  <si>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</si>
  <si>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</si>
  <si>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</si>
  <si>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</si>
  <si>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</si>
  <si>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</si>
  <si>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</si>
  <si>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</si>
  <si>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</si>
  <si>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</si>
  <si>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</si>
  <si>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</si>
  <si>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</si>
  <si>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</si>
  <si>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</si>
  <si>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</si>
  <si>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</si>
  <si>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</si>
  <si>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</si>
  <si>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</si>
  <si>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</si>
  <si>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</si>
  <si>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</si>
  <si>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</si>
  <si>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</si>
  <si>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</si>
  <si>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</si>
  <si>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</si>
  <si>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</si>
  <si>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</si>
  <si>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</si>
  <si>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</si>
  <si>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</si>
  <si>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</si>
  <si>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</si>
  <si>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</si>
  <si>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</si>
  <si>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</si>
  <si>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</si>
  <si>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</si>
  <si>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</si>
  <si>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</si>
  <si>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</si>
  <si>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</si>
  <si>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</si>
  <si>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</si>
  <si>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</si>
  <si>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</si>
  <si>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</si>
  <si>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</si>
  <si>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</si>
  <si>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</si>
  <si>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</si>
  <si>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</si>
  <si>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</si>
  <si>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</si>
  <si>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</si>
  <si>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</si>
  <si>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</si>
  <si>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</si>
  <si>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</si>
  <si>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</si>
  <si>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</si>
  <si>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</si>
  <si>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</si>
  <si>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</si>
  <si>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</si>
  <si>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</si>
  <si>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</si>
  <si>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</si>
  <si>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</si>
  <si>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</si>
  <si>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</si>
  <si>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</si>
  <si>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</si>
  <si>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</si>
  <si>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</si>
  <si>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</si>
  <si>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</si>
  <si>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</si>
  <si>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</si>
  <si>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</si>
  <si>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</si>
  <si>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</si>
  <si>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</si>
  <si>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</si>
  <si>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</si>
  <si>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</si>
  <si>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</si>
  <si>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</si>
  <si>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</si>
  <si>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</si>
  <si>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</si>
  <si>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</si>
  <si>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</si>
  <si>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</si>
  <si>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</si>
  <si>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</si>
  <si>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</si>
  <si>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</si>
  <si>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</si>
  <si>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</si>
  <si>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</si>
  <si>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</si>
  <si>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</si>
  <si>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</si>
  <si>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</si>
  <si>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</si>
  <si>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</si>
  <si>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</si>
  <si>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</si>
  <si>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</si>
  <si>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</si>
  <si>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</si>
  <si>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</si>
  <si>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</si>
  <si>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</si>
  <si>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</si>
  <si>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</si>
  <si>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</si>
  <si>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</si>
  <si>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</si>
  <si>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</si>
  <si>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</si>
  <si>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</si>
  <si>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</si>
  <si>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</si>
  <si>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</si>
  <si>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</si>
  <si>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</si>
  <si>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</si>
  <si>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</si>
  <si>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</si>
  <si>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</si>
  <si>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</si>
  <si>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</si>
  <si>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</si>
  <si>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</si>
  <si>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</si>
  <si>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</si>
  <si>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</si>
  <si>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</si>
  <si>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</si>
  <si>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</si>
  <si>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</si>
  <si>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</si>
  <si>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</si>
  <si>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</si>
  <si>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</si>
  <si>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</si>
  <si>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</si>
  <si>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</si>
  <si>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</si>
  <si>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</si>
  <si>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</si>
  <si>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</si>
  <si>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</si>
  <si>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</si>
  <si>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</si>
  <si>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</si>
  <si>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</si>
  <si>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</si>
  <si>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</si>
  <si>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</si>
  <si>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</si>
  <si>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</si>
  <si>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</si>
  <si>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</si>
  <si>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</si>
  <si>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</si>
  <si>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</si>
  <si>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</si>
  <si>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</si>
  <si>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</si>
  <si>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</si>
  <si>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</si>
  <si>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</si>
  <si>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</si>
  <si>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</si>
  <si>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</si>
  <si>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</si>
  <si>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</si>
  <si>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</si>
  <si>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</si>
  <si>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</si>
  <si>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</si>
  <si>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</si>
  <si>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</si>
  <si>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</si>
  <si>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</si>
  <si>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</si>
  <si>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</si>
  <si>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</si>
  <si>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</si>
  <si>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</si>
  <si>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</si>
  <si>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</si>
  <si>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</si>
  <si>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</si>
  <si>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</si>
  <si>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</si>
  <si>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</si>
  <si>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</si>
  <si>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</si>
  <si>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</si>
  <si>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</si>
  <si>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</si>
  <si>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</si>
  <si>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</si>
  <si>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</si>
  <si>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</si>
  <si>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</si>
  <si>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</si>
  <si>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</si>
  <si>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</si>
  <si>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</si>
  <si>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</si>
  <si>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</si>
  <si>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</si>
  <si>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</si>
  <si>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</si>
  <si>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</si>
  <si>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</si>
  <si>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</si>
  <si>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</si>
  <si>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</si>
  <si>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</si>
  <si>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</si>
  <si>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</si>
  <si>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</si>
  <si>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</si>
  <si>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</si>
  <si>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</si>
  <si>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</si>
  <si>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</si>
  <si>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</si>
  <si>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</si>
  <si>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</si>
  <si>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</si>
  <si>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</si>
  <si>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</si>
  <si>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</si>
  <si>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</si>
  <si>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</si>
  <si>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</si>
  <si>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</si>
  <si>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</si>
  <si>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</si>
  <si>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</si>
  <si>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</si>
  <si>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</si>
  <si>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</si>
  <si>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</si>
  <si>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</si>
  <si>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</si>
  <si>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</si>
  <si>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</si>
  <si>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</si>
  <si>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</si>
  <si>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</si>
  <si>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</si>
  <si>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</si>
  <si>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</si>
  <si>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</si>
  <si>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</si>
  <si>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</si>
  <si>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</si>
  <si>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</si>
  <si>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</si>
  <si>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</si>
  <si>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</si>
  <si>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</si>
  <si>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</si>
  <si>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</si>
  <si>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</si>
  <si>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</si>
  <si>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</si>
  <si>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</si>
  <si>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</si>
  <si>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</si>
  <si>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</si>
  <si>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</si>
  <si>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</si>
  <si>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</si>
  <si>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</si>
  <si>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</si>
  <si>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</si>
  <si>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</si>
  <si>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</si>
  <si>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</si>
  <si>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</si>
  <si>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</si>
  <si>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</si>
  <si>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</si>
  <si>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</si>
  <si>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</si>
  <si>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</si>
  <si>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</si>
  <si>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</si>
  <si>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</si>
  <si>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</si>
  <si>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</si>
  <si>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</si>
  <si>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</si>
  <si>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</si>
  <si>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</si>
  <si>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</si>
  <si>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</si>
  <si>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</si>
  <si>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</si>
  <si>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</si>
  <si>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</si>
  <si>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</si>
  <si>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</si>
  <si>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</si>
  <si>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</si>
  <si>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</si>
  <si>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</si>
  <si>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</si>
  <si>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</si>
  <si>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</si>
  <si>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</si>
  <si>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</si>
  <si>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</si>
  <si>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</si>
  <si>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</si>
  <si>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</si>
  <si>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</si>
  <si>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</si>
  <si>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</si>
  <si>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</si>
  <si>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</si>
  <si>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</si>
  <si>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</si>
  <si>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</si>
  <si>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</si>
  <si>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</si>
  <si>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</si>
  <si>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</si>
  <si>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</si>
  <si>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</si>
  <si>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</si>
  <si>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</si>
  <si>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</si>
  <si>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</si>
  <si>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</si>
  <si>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</si>
  <si>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</si>
  <si>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</si>
  <si>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</si>
  <si>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</si>
  <si>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</si>
  <si>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</si>
  <si>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</si>
  <si>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</si>
  <si>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</si>
  <si>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</si>
  <si>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</si>
  <si>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</si>
  <si>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</si>
  <si>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</si>
  <si>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</si>
  <si>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</si>
  <si>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</si>
  <si>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</si>
  <si>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</si>
  <si>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</si>
  <si>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</si>
  <si>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</si>
  <si>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</si>
  <si>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</si>
  <si>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</si>
  <si>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</si>
  <si>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</si>
  <si>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</si>
  <si>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</si>
  <si>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</si>
  <si>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</si>
  <si>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</si>
  <si>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</si>
  <si>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</si>
  <si>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</si>
  <si>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</si>
  <si>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</si>
  <si>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</si>
  <si>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</si>
  <si>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</si>
  <si>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</si>
  <si>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</si>
  <si>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</si>
  <si>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</si>
  <si>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</si>
  <si>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</si>
  <si>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</si>
  <si>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</si>
  <si>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</si>
  <si>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</si>
  <si>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</si>
  <si>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</si>
  <si>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</si>
  <si>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</si>
  <si>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</si>
  <si>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</si>
  <si>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</si>
  <si>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</si>
  <si>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</si>
  <si>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</si>
  <si>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</si>
  <si>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</si>
  <si>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</si>
  <si>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</si>
  <si>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</si>
  <si>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</si>
  <si>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</si>
  <si>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</si>
  <si>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</si>
  <si>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</si>
  <si>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</si>
  <si>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</si>
  <si>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</si>
  <si>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</si>
  <si>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</si>
  <si>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</si>
  <si>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</si>
  <si>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</si>
  <si>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</si>
  <si>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</si>
  <si>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</si>
  <si>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</si>
  <si>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</si>
  <si>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</si>
  <si>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</si>
  <si>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</si>
  <si>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</si>
  <si>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</si>
  <si>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</si>
  <si>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</si>
  <si>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</si>
  <si>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</si>
  <si>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</si>
  <si>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</si>
  <si>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</si>
  <si>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</si>
  <si>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</si>
  <si>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</si>
  <si>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</si>
  <si>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</si>
  <si>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</si>
  <si>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</si>
  <si>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</si>
  <si>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</si>
  <si>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</si>
  <si>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</si>
  <si>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</si>
  <si>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</si>
  <si>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</si>
  <si>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</si>
  <si>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</si>
  <si>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</si>
  <si>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</si>
  <si>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</si>
  <si>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</si>
  <si>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</si>
  <si>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</si>
  <si>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</si>
  <si>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</si>
  <si>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</si>
  <si>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</si>
  <si>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</si>
  <si>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</si>
  <si>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</si>
  <si>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</si>
  <si>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</si>
  <si>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</si>
  <si>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</si>
  <si>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</si>
  <si>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</si>
  <si>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</si>
  <si>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</si>
  <si>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</si>
  <si>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</si>
  <si>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</si>
  <si>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</si>
  <si>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</si>
  <si>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</si>
  <si>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</si>
  <si>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</si>
  <si>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</si>
  <si>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</si>
  <si>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</si>
  <si>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</si>
  <si>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</si>
  <si>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</si>
  <si>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</si>
  <si>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</si>
  <si>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</si>
  <si>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</si>
  <si>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</si>
  <si>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</si>
  <si>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</si>
  <si>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</si>
  <si>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</si>
  <si>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</si>
  <si>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</si>
  <si>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</si>
  <si>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</si>
  <si>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</si>
  <si>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</si>
  <si>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</si>
  <si>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</si>
  <si>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</si>
  <si>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</si>
  <si>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</si>
  <si>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</si>
  <si>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</si>
  <si>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</si>
  <si>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</si>
  <si>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</si>
  <si>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</si>
  <si>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</si>
  <si>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</si>
  <si>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</si>
  <si>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</si>
  <si>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</si>
  <si>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</si>
  <si>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</si>
  <si>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</si>
  <si>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</si>
  <si>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</si>
  <si>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</si>
  <si>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</si>
  <si>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</si>
  <si>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</si>
  <si>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</si>
  <si>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</si>
  <si>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</si>
  <si>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</si>
  <si>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</si>
  <si>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</si>
  <si>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</si>
  <si>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</si>
  <si>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</si>
  <si>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</si>
  <si>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</si>
  <si>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</si>
  <si>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</si>
  <si>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</si>
  <si>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</si>
  <si>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</si>
  <si>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</si>
  <si>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</si>
  <si>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</si>
  <si>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</si>
  <si>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</si>
  <si>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</si>
  <si>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</si>
  <si>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</si>
  <si>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</si>
  <si>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</si>
  <si>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</si>
  <si>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</si>
  <si>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</si>
  <si>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</si>
  <si>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</si>
  <si>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</si>
  <si>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</si>
  <si>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</si>
  <si>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</si>
  <si>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</si>
  <si>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</si>
  <si>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</si>
  <si>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</si>
  <si>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</si>
  <si>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</si>
  <si>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</si>
  <si>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</si>
  <si>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</si>
  <si>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</si>
  <si>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</si>
  <si>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</si>
  <si>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</si>
  <si>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</si>
  <si>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</si>
  <si>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</si>
  <si>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</si>
  <si>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</si>
  <si>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</si>
  <si>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</si>
  <si>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</si>
  <si>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</si>
  <si>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</si>
  <si>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</si>
  <si>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</si>
  <si>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</si>
  <si>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</si>
  <si>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</si>
  <si>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</si>
  <si>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</si>
  <si>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</si>
  <si>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</si>
  <si>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</si>
  <si>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</si>
  <si>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</si>
  <si>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</si>
  <si>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</si>
  <si>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</si>
  <si>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</si>
  <si>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</si>
  <si>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</si>
  <si>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</si>
  <si>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</si>
  <si>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</si>
  <si>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</si>
  <si>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</si>
  <si>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</si>
  <si>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</si>
  <si>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</si>
  <si>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</si>
  <si>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</si>
  <si>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</si>
  <si>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</si>
  <si>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</si>
  <si>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</si>
  <si>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</si>
  <si>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</si>
  <si>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</si>
  <si>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</si>
  <si>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</si>
  <si>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</si>
  <si>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</si>
  <si>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</si>
  <si>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</si>
  <si>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</si>
  <si>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</si>
  <si>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</si>
  <si>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</si>
  <si>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</si>
  <si>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</si>
  <si>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</si>
  <si>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</si>
  <si>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</si>
  <si>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</si>
  <si>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</si>
  <si>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</si>
  <si>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</si>
  <si>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</si>
  <si>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</si>
  <si>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</si>
  <si>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</si>
  <si>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</si>
  <si>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</si>
  <si>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</si>
  <si>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</si>
  <si>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</si>
  <si>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</si>
  <si>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</si>
  <si>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</si>
  <si>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</si>
  <si>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</si>
  <si>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</si>
  <si>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</si>
  <si>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</si>
  <si>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</si>
  <si>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</si>
  <si>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</si>
  <si>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</si>
  <si>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</si>
  <si>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</si>
  <si>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</si>
  <si>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</si>
  <si>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</si>
  <si>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</si>
  <si>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</si>
  <si>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</si>
  <si>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</si>
  <si>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</si>
  <si>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</si>
  <si>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</si>
  <si>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</si>
  <si>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</si>
  <si>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</si>
  <si>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</si>
  <si>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</si>
  <si>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</si>
  <si>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</si>
  <si>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</si>
  <si>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</si>
  <si>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</si>
  <si>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</si>
  <si>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</si>
  <si>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</si>
  <si>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</si>
  <si>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</si>
  <si>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</si>
  <si>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</si>
  <si>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</si>
  <si>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</si>
  <si>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</si>
  <si>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</si>
  <si>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</si>
  <si>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</si>
  <si>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</si>
  <si>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</si>
  <si>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</si>
  <si>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</si>
  <si>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</si>
  <si>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</si>
  <si>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</si>
  <si>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</si>
  <si>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</si>
  <si>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</si>
  <si>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</si>
  <si>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</si>
  <si>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</si>
  <si>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</si>
  <si>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</si>
  <si>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</si>
  <si>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</si>
  <si>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</si>
  <si>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</si>
  <si>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</si>
  <si>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</si>
  <si>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</si>
  <si>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</si>
  <si>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</si>
  <si>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</si>
  <si>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</si>
  <si>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</si>
  <si>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</si>
  <si>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</si>
  <si>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</si>
  <si>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</si>
  <si>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</si>
  <si>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</si>
  <si>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</si>
  <si>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</si>
  <si>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</si>
  <si>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</si>
  <si>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</si>
  <si>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</si>
  <si>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</si>
  <si>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</si>
  <si>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</si>
  <si>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</si>
  <si>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</si>
  <si>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</si>
  <si>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</si>
  <si>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</si>
  <si>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</si>
  <si>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</si>
  <si>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</si>
  <si>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</si>
  <si>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</si>
  <si>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</si>
  <si>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</si>
  <si>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</si>
  <si>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</si>
  <si>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</si>
  <si>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</si>
  <si>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</si>
  <si>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</si>
  <si>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</si>
  <si>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</si>
  <si>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</si>
  <si>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</si>
  <si>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</si>
  <si>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</si>
  <si>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</si>
  <si>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</si>
  <si>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</si>
  <si>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</si>
  <si>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</si>
  <si>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</si>
  <si>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</si>
  <si>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</si>
  <si>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</si>
  <si>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</si>
  <si>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</si>
  <si>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</si>
  <si>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</si>
  <si>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</si>
  <si>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</si>
  <si>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</si>
  <si>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</si>
  <si>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</si>
  <si>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</si>
  <si>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</si>
  <si>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</si>
  <si>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</si>
  <si>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</si>
  <si>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</si>
  <si>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</si>
  <si>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</si>
  <si>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</si>
  <si>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</si>
  <si>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</si>
  <si>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</si>
  <si>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</si>
  <si>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</si>
  <si>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</si>
  <si>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</si>
  <si>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</si>
  <si>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</si>
  <si>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</si>
  <si>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</si>
  <si>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</si>
  <si>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</si>
  <si>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</si>
  <si>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</si>
  <si>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</si>
  <si>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</si>
  <si>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</si>
  <si>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</si>
  <si>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</si>
  <si>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</si>
  <si>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</si>
  <si>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</si>
  <si>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</si>
  <si>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</si>
  <si>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</si>
  <si>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</si>
  <si>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</si>
  <si>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</si>
  <si>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</si>
  <si>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</si>
  <si>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</si>
  <si>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</si>
  <si>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</si>
  <si>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</si>
  <si>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</si>
  <si>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</si>
  <si>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</si>
  <si>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</si>
  <si>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</si>
  <si>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</si>
  <si>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</si>
  <si>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</si>
  <si>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</si>
  <si>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</si>
  <si>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</si>
  <si>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</si>
  <si>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</si>
  <si>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</si>
  <si>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</si>
  <si>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</si>
  <si>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</si>
  <si>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</si>
  <si>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</si>
  <si>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</si>
  <si>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</si>
  <si>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</si>
  <si>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</si>
  <si>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</si>
  <si>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</si>
  <si>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</si>
  <si>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</si>
  <si>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</si>
  <si>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</si>
  <si>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</si>
  <si>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</si>
  <si>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</si>
  <si>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</si>
  <si>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</si>
  <si>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</si>
  <si>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</si>
  <si>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</si>
  <si>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</si>
  <si>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</si>
  <si>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</si>
  <si>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</si>
  <si>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</si>
  <si>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</si>
  <si>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</si>
  <si>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</si>
  <si>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</si>
  <si>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</si>
  <si>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</si>
  <si>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</si>
  <si>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</si>
  <si>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</si>
  <si>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</si>
  <si>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</si>
  <si>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</si>
  <si>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</si>
  <si>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</si>
  <si>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</si>
  <si>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</si>
  <si>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</si>
  <si>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</si>
  <si>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</si>
  <si>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</si>
  <si>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</si>
  <si>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</si>
  <si>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</si>
  <si>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</si>
  <si>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</si>
  <si>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</si>
  <si>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</si>
  <si>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</si>
  <si>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</si>
  <si>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</si>
  <si>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</si>
  <si>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</si>
  <si>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</si>
  <si>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</si>
  <si>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</si>
  <si>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</si>
  <si>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</si>
  <si>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</si>
  <si>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</si>
  <si>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</si>
  <si>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</si>
  <si>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</si>
  <si>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</si>
  <si>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</si>
  <si>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</si>
  <si>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</si>
  <si>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</si>
  <si>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</si>
  <si>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</si>
  <si>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</si>
  <si>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</si>
  <si>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</si>
  <si>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</si>
  <si>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</si>
  <si>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</si>
  <si>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</si>
  <si>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</si>
  <si>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</si>
  <si>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</si>
  <si>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</si>
  <si>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</si>
  <si>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</si>
  <si>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</si>
  <si>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</si>
  <si>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</si>
  <si>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</si>
  <si>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</si>
  <si>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</si>
  <si>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</si>
  <si>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</si>
  <si>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</si>
  <si>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</si>
  <si>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</si>
  <si>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</si>
  <si>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</si>
  <si>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</si>
  <si>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</si>
  <si>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</si>
  <si>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</si>
  <si>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</si>
  <si>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</si>
  <si>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</si>
  <si>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</si>
  <si>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</si>
  <si>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</si>
  <si>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</si>
  <si>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</si>
  <si>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</si>
  <si>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</si>
  <si>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</si>
  <si>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</si>
  <si>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</si>
  <si>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</si>
  <si>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</si>
  <si>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</si>
  <si>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</si>
  <si>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</si>
  <si>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</si>
  <si>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</si>
  <si>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</si>
  <si>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</si>
  <si>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</si>
  <si>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</si>
  <si>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</si>
  <si>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</si>
  <si>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</si>
  <si>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</si>
  <si>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</si>
  <si>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</si>
  <si>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</si>
  <si>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</si>
  <si>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</si>
  <si>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</si>
  <si>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</si>
  <si>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</si>
  <si>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</si>
  <si>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</si>
  <si>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</si>
  <si>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</si>
  <si>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</si>
  <si>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</si>
  <si>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</si>
  <si>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</si>
  <si>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</si>
  <si>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</si>
  <si>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</si>
  <si>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</si>
  <si>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</si>
  <si>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</si>
  <si>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</si>
  <si>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</si>
  <si>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</si>
  <si>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</si>
  <si>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</si>
  <si>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</si>
  <si>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</si>
  <si>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</si>
  <si>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</si>
  <si>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</si>
  <si>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</si>
  <si>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</si>
  <si>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</si>
  <si>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</si>
  <si>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</si>
  <si>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</si>
  <si>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</si>
  <si>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</si>
  <si>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</si>
  <si>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</si>
  <si>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</si>
  <si>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</si>
  <si>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</si>
  <si>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</si>
  <si>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</si>
  <si>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</si>
  <si>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</si>
  <si>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</si>
  <si>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</si>
  <si>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</si>
  <si>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</si>
  <si>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</si>
  <si>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</si>
  <si>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</si>
  <si>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</si>
  <si>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</si>
  <si>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</si>
  <si>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</si>
  <si>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</si>
  <si>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</si>
  <si>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</si>
  <si>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</si>
  <si>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</si>
  <si>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</si>
  <si>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</si>
  <si>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</si>
  <si>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</si>
  <si>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</si>
  <si>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</si>
  <si>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</si>
  <si>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</si>
  <si>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</si>
  <si>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</si>
  <si>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</si>
  <si>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</si>
  <si>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</si>
  <si>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</si>
  <si>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</si>
  <si>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</si>
  <si>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</si>
  <si>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</si>
  <si>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</si>
  <si>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</si>
  <si>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</si>
  <si>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</si>
  <si>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</si>
  <si>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</si>
  <si>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</si>
  <si>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</si>
  <si>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</si>
  <si>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</si>
  <si>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</si>
  <si>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</si>
  <si>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</si>
  <si>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</si>
  <si>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</si>
  <si>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</si>
  <si>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</si>
  <si>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</si>
  <si>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</si>
  <si>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</si>
  <si>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</si>
  <si>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</si>
  <si>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</si>
  <si>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</si>
  <si>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</si>
  <si>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</si>
  <si>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</si>
  <si>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</si>
  <si>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</si>
  <si>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</si>
  <si>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</si>
  <si>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</si>
  <si>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</si>
  <si>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</si>
  <si>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</si>
  <si>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</si>
  <si>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</si>
  <si>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</si>
  <si>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</si>
  <si>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</si>
  <si>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</si>
  <si>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</si>
  <si>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</si>
  <si>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</si>
  <si>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</si>
  <si>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</si>
  <si>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</si>
  <si>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</si>
  <si>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</si>
  <si>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</si>
  <si>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</si>
  <si>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</si>
  <si>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</si>
  <si>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</si>
  <si>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</si>
  <si>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</si>
  <si>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</si>
  <si>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</si>
  <si>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</si>
  <si>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</si>
  <si>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</si>
  <si>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</si>
  <si>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</si>
  <si>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</si>
  <si>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</si>
  <si>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</si>
  <si>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</si>
  <si>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</si>
  <si>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</si>
  <si>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</si>
  <si>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</si>
  <si>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</si>
  <si>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</si>
  <si>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</si>
  <si>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</si>
  <si>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</si>
  <si>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</si>
  <si>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</si>
  <si>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</si>
  <si>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</si>
  <si>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</si>
  <si>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</si>
  <si>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</si>
  <si>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</si>
  <si>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</si>
  <si>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</si>
  <si>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</si>
  <si>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</si>
  <si>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</si>
  <si>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</si>
  <si>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</si>
  <si>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</si>
  <si>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</si>
  <si>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</si>
  <si>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</si>
  <si>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</si>
  <si>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</si>
  <si>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</si>
  <si>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</si>
  <si>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</si>
  <si>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</si>
  <si>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</si>
  <si>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</si>
  <si>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</si>
  <si>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</si>
  <si>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</si>
  <si>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</si>
  <si>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</si>
  <si>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</si>
  <si>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</si>
  <si>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</si>
  <si>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</si>
  <si>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</si>
  <si>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</si>
  <si>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</si>
  <si>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</si>
  <si>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</si>
  <si>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</si>
  <si>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</si>
  <si>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</si>
  <si>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</si>
  <si>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</si>
  <si>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</si>
  <si>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</si>
  <si>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</si>
  <si>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</si>
  <si>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</si>
  <si>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</si>
  <si>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</si>
  <si>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</si>
  <si>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</si>
  <si>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</si>
  <si>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</si>
  <si>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</si>
  <si>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</si>
  <si>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</si>
  <si>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</si>
  <si>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</si>
  <si>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</si>
  <si>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</si>
  <si>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</si>
  <si>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</si>
  <si>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</si>
  <si>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</si>
  <si>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</si>
  <si>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</si>
  <si>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</si>
  <si>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</si>
  <si>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</si>
  <si>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</si>
  <si>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</si>
  <si>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</si>
  <si>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</si>
  <si>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</si>
  <si>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</si>
  <si>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</si>
  <si>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</si>
  <si>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</si>
  <si>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</si>
  <si>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</si>
  <si>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</si>
  <si>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</si>
  <si>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</si>
  <si>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</si>
  <si>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</si>
  <si>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</si>
  <si>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</si>
  <si>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</si>
  <si>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</si>
  <si>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</si>
  <si>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</si>
  <si>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</si>
  <si>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</si>
  <si>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</si>
  <si>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</si>
  <si>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</si>
  <si>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</si>
  <si>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</si>
  <si>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</si>
  <si>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</si>
  <si>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</si>
  <si>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</si>
  <si>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</si>
  <si>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</si>
  <si>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</si>
  <si>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</si>
  <si>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</si>
  <si>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</si>
  <si>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</si>
  <si>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</si>
  <si>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</si>
  <si>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</si>
  <si>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</si>
  <si>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</si>
  <si>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</si>
  <si>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</si>
  <si>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</si>
  <si>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</si>
  <si>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</si>
  <si>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</si>
  <si>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</si>
  <si>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</si>
  <si>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</si>
  <si>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</si>
  <si>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</si>
  <si>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</si>
  <si>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</si>
  <si>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</si>
  <si>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</si>
  <si>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</si>
  <si>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</si>
  <si>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</si>
  <si>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</si>
  <si>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</si>
  <si>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</si>
  <si>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</si>
  <si>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</si>
  <si>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</si>
  <si>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</si>
  <si>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</si>
  <si>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</si>
  <si>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</si>
  <si>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</si>
  <si>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</si>
  <si>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</si>
  <si>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</si>
  <si>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</si>
  <si>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</si>
  <si>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</si>
  <si>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</si>
  <si>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</si>
  <si>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</si>
  <si>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</si>
  <si>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</si>
  <si>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</si>
  <si>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</si>
  <si>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</si>
  <si>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</si>
  <si>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</si>
  <si>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</si>
  <si>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</si>
  <si>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</si>
  <si>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</si>
  <si>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</si>
  <si>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</si>
  <si>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</si>
  <si>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</si>
  <si>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</si>
  <si>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</si>
  <si>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</si>
  <si>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</si>
  <si>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</si>
  <si>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</si>
  <si>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</si>
  <si>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</si>
  <si>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</si>
  <si>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</si>
  <si>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</si>
  <si>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</si>
  <si>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</si>
  <si>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</si>
  <si>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</si>
  <si>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</si>
  <si>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</si>
  <si>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</si>
  <si>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</si>
  <si>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</si>
  <si>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</si>
  <si>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</si>
  <si>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</si>
  <si>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</si>
  <si>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</si>
  <si>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</si>
  <si>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</si>
  <si>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</si>
  <si>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</si>
  <si>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</si>
  <si>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</si>
  <si>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</si>
  <si>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</si>
  <si>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</si>
  <si>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</si>
  <si>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</si>
  <si>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</si>
  <si>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</si>
  <si>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</si>
  <si>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</si>
  <si>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</si>
  <si>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</si>
  <si>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</si>
  <si>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</si>
  <si>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</si>
  <si>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</si>
  <si>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</si>
  <si>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</si>
  <si>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</si>
  <si>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</si>
  <si>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</si>
  <si>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</si>
  <si>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</si>
  <si>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</si>
  <si>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</si>
  <si>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</si>
  <si>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</si>
  <si>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</si>
  <si>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</si>
  <si>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</si>
  <si>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</si>
  <si>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</si>
  <si>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</si>
  <si>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</si>
  <si>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</si>
  <si>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</si>
  <si>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</si>
  <si>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</si>
  <si>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</si>
  <si>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</si>
  <si>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</si>
  <si>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</si>
  <si>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</si>
  <si>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</si>
  <si>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</si>
  <si>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</si>
  <si>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</si>
  <si>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</si>
  <si>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</si>
  <si>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</si>
  <si>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</si>
  <si>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</si>
  <si>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</si>
  <si>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</si>
  <si>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</si>
  <si>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</si>
  <si>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</si>
  <si>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</si>
  <si>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</si>
  <si>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</si>
  <si>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</si>
  <si>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</si>
  <si>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</si>
  <si>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</si>
  <si>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</si>
  <si>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</si>
  <si>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</si>
  <si>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</si>
  <si>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</si>
  <si>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</si>
  <si>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</si>
  <si>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</si>
  <si>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</si>
  <si>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</si>
  <si>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</si>
  <si>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</si>
  <si>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</si>
  <si>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</si>
  <si>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</si>
  <si>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</si>
  <si>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</si>
  <si>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</si>
  <si>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</si>
  <si>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</si>
  <si>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</si>
  <si>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</si>
  <si>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</si>
  <si>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</si>
  <si>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</si>
  <si>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</si>
  <si>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</si>
  <si>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</si>
  <si>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</si>
  <si>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</si>
  <si>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</si>
  <si>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</si>
  <si>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</si>
  <si>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</si>
  <si>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</si>
  <si>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</si>
  <si>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</si>
  <si>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</si>
  <si>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</si>
  <si>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</si>
  <si>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</si>
  <si>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</si>
  <si>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</si>
  <si>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</si>
  <si>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</si>
  <si>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</si>
  <si>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</si>
  <si>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</si>
  <si>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</si>
  <si>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</si>
  <si>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</si>
  <si>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</si>
  <si>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</si>
  <si>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</si>
  <si>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</si>
  <si>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</si>
  <si>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</si>
  <si>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</si>
  <si>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</si>
  <si>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</si>
  <si>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</si>
  <si>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</si>
  <si>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</si>
  <si>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</si>
  <si>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</si>
  <si>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</si>
  <si>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</si>
  <si>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</si>
  <si>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</si>
  <si>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</si>
  <si>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</si>
  <si>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</si>
  <si>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</si>
  <si>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</si>
  <si>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</si>
  <si>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</si>
  <si>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</si>
  <si>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</si>
  <si>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</si>
  <si>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</si>
  <si>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</si>
  <si>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</si>
  <si>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</si>
  <si>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</si>
  <si>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</si>
  <si>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</si>
  <si>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</si>
  <si>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</si>
  <si>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</si>
  <si>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</si>
  <si>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</si>
  <si>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</si>
  <si>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</si>
  <si>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</si>
  <si>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</si>
  <si>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</si>
  <si>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</si>
  <si>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</si>
  <si>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</si>
  <si>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</si>
  <si>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</si>
  <si>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</si>
  <si>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</si>
  <si>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</si>
  <si>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</si>
  <si>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</si>
  <si>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</si>
  <si>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</si>
  <si>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</si>
  <si>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</si>
  <si>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</si>
  <si>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</si>
  <si>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</si>
  <si>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</si>
  <si>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</si>
  <si>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</si>
  <si>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</si>
  <si>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</si>
  <si>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</si>
  <si>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</si>
  <si>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</si>
  <si>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</si>
  <si>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</si>
  <si>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</si>
  <si>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</si>
  <si>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</si>
  <si>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</si>
  <si>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</si>
  <si>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</si>
  <si>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</si>
  <si>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</si>
  <si>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</si>
  <si>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</si>
  <si>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</si>
  <si>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</si>
  <si>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</si>
  <si>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</si>
  <si>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</si>
  <si>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</si>
  <si>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</si>
  <si>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</si>
  <si>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</si>
  <si>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</si>
  <si>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</si>
  <si>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</si>
  <si>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</si>
  <si>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</si>
  <si>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</si>
  <si>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</si>
  <si>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</si>
  <si>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</si>
  <si>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</si>
  <si>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</si>
  <si>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</si>
  <si>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</si>
  <si>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</si>
  <si>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</si>
  <si>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</si>
  <si>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</si>
  <si>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</si>
  <si>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</si>
  <si>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</si>
  <si>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</si>
  <si>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</si>
  <si>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</si>
  <si>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</si>
  <si>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</si>
  <si>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</si>
  <si>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</si>
  <si>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</si>
  <si>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</si>
  <si>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</si>
  <si>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</si>
  <si>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</si>
  <si>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</si>
  <si>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</si>
  <si>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</si>
  <si>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</si>
  <si>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</si>
  <si>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</si>
  <si>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</si>
  <si>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</si>
  <si>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</si>
  <si>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</si>
  <si>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</si>
  <si>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</si>
  <si>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</si>
  <si>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</si>
  <si>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</si>
  <si>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</si>
  <si>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</si>
  <si>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</si>
  <si>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</si>
  <si>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</si>
  <si>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</si>
  <si>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</si>
  <si>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</si>
  <si>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</si>
  <si>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</si>
  <si>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</si>
  <si>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</si>
  <si>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</si>
  <si>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</si>
  <si>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</si>
  <si>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</si>
  <si>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</si>
  <si>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</si>
  <si>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</si>
  <si>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</si>
  <si>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</si>
  <si>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</si>
  <si>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</si>
  <si>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</si>
  <si>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</si>
  <si>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</si>
  <si>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</si>
  <si>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</si>
  <si>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</si>
  <si>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</si>
  <si>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</si>
  <si>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</si>
  <si>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</si>
  <si>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</si>
  <si>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</si>
  <si>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</si>
  <si>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</si>
  <si>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</si>
  <si>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</si>
  <si>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</si>
  <si>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</si>
  <si>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</si>
  <si>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</si>
  <si>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</si>
  <si>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</si>
  <si>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</si>
  <si>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</si>
  <si>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</si>
  <si>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</si>
  <si>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</si>
  <si>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</si>
  <si>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</si>
  <si>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</si>
  <si>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</si>
  <si>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</si>
  <si>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</si>
  <si>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</si>
  <si>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</si>
  <si>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</si>
  <si>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</si>
  <si>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</si>
  <si>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</si>
  <si>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</si>
  <si>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</si>
  <si>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</si>
  <si>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</si>
  <si>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</si>
  <si>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</si>
  <si>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</si>
  <si>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</si>
  <si>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</si>
  <si>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</si>
  <si>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</si>
  <si>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</si>
  <si>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</si>
  <si>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</si>
  <si>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</si>
  <si>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</si>
  <si>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</si>
  <si>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</si>
  <si>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</si>
  <si>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</si>
  <si>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</si>
  <si>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</si>
  <si>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</si>
  <si>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</si>
  <si>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</si>
  <si>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</si>
  <si>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</si>
  <si>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</si>
  <si>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</si>
  <si>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</si>
  <si>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</si>
  <si>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</si>
  <si>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</si>
  <si>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</si>
  <si>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</si>
  <si>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</si>
  <si>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</si>
  <si>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</si>
  <si>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</si>
  <si>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</si>
  <si>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</si>
  <si>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</si>
  <si>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</si>
  <si>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</si>
  <si>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</si>
  <si>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</si>
  <si>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</si>
  <si>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</si>
  <si>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</si>
  <si>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</si>
  <si>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</si>
  <si>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</si>
  <si>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</si>
  <si>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</si>
  <si>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</si>
  <si>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</si>
  <si>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</si>
  <si>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</si>
  <si>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</si>
  <si>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</si>
  <si>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</si>
  <si>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</si>
  <si>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</si>
  <si>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</si>
  <si>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</si>
  <si>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</si>
  <si>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</si>
  <si>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</si>
  <si>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Goal</t>
  </si>
  <si>
    <t>Pledged</t>
  </si>
  <si>
    <t>Backers</t>
  </si>
  <si>
    <t>Succerssful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</si>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</sst>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31E-2"/>
          <c:y val="7.1724628171478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4-5F43-980B-5E2205E368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64-5F43-980B-5E2205E368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64-5F43-980B-5E2205E368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64-5F43-980B-5E2205E36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3073295"/>
        <c:axId val="1152598287"/>
      </c:barChart>
      <c:catAx>
        <c:axId val="11530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98287"/>
        <c:crosses val="autoZero"/>
        <c:auto val="1"/>
        <c:lblAlgn val="ctr"/>
        <c:lblOffset val="100"/>
        <c:noMultiLvlLbl val="0"/>
      </c:catAx>
      <c:valAx>
        <c:axId val="115259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0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B-394B-BC2C-D9879CADF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BB-394B-BC2C-D9879CADF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BB-394B-BC2C-D9879CADF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5722543"/>
        <c:axId val="1175936255"/>
      </c:barChart>
      <c:catAx>
        <c:axId val="11757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36255"/>
        <c:crosses val="autoZero"/>
        <c:auto val="1"/>
        <c:lblAlgn val="ctr"/>
        <c:lblOffset val="100"/>
        <c:noMultiLvlLbl val="0"/>
      </c:catAx>
      <c:valAx>
        <c:axId val="117593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A-A74E-A2E9-88A1BAA396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EA-A74E-A2E9-88A1BAA396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EA-A74E-A2E9-88A1BAA396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EA-A74E-A2E9-88A1BAA3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342688"/>
        <c:axId val="629501120"/>
      </c:lineChart>
      <c:catAx>
        <c:axId val="62934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501120"/>
        <c:crosses val="autoZero"/>
        <c:auto val="1"/>
        <c:lblAlgn val="ctr"/>
        <c:lblOffset val="100"/>
        <c:noMultiLvlLbl val="0"/>
      </c:catAx>
      <c:valAx>
        <c:axId val="62950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4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3-7C4E-A378-0171C9B3A7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3-7C4E-A378-0171C9B3A7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3-7C4E-A378-0171C9B3A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431696"/>
        <c:axId val="849433344"/>
      </c:lineChart>
      <c:catAx>
        <c:axId val="84943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433344"/>
        <c:crosses val="autoZero"/>
        <c:auto val="1"/>
        <c:lblAlgn val="ctr"/>
        <c:lblOffset val="100"/>
        <c:noMultiLvlLbl val="0"/>
      </c:catAx>
      <c:valAx>
        <c:axId val="84943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4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5086231629953135"/>
          <c:y val="2.9220779220779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60-7649-8B3F-01D1FD2C119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60-7649-8B3F-01D1FD2C119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60-7649-8B3F-01D1FD2C1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640415"/>
        <c:axId val="1523642063"/>
      </c:lineChart>
      <c:catAx>
        <c:axId val="152364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42063"/>
        <c:crosses val="autoZero"/>
        <c:auto val="1"/>
        <c:lblAlgn val="ctr"/>
        <c:lblOffset val="100"/>
        <c:noMultiLvlLbl val="0"/>
      </c:catAx>
      <c:valAx>
        <c:axId val="152364206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4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2418FF9-F743-6746-B7D6-F9D6EC97100E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166BFCA-1F82-B740-9093-49405B54245C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7F1714-C204-1345-A634-2FDCFFD9EC69}">
  <sheetPr/>
  <sheetViews>
    <sheetView zoomScale="1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</xdr:row>
      <xdr:rowOff>0</xdr:rowOff>
    </xdr:from>
    <xdr:to>
      <xdr:col>17</xdr:col>
      <xdr:colOff>736600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F1182-5884-CE4C-89D7-18718E544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9</xdr:row>
      <xdr:rowOff>165100</xdr:rowOff>
    </xdr:from>
    <xdr:to>
      <xdr:col>20</xdr:col>
      <xdr:colOff>38100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3B391-6FD9-FA46-93F9-5D3A14877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2</xdr:row>
      <xdr:rowOff>177800</xdr:rowOff>
    </xdr:from>
    <xdr:to>
      <xdr:col>18</xdr:col>
      <xdr:colOff>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EF5B2-B137-4644-BD14-DE6A98339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452CFA-5C03-2A4C-9838-0686170C8CA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243FC35-9396-C242-AFA5-F9323C8EFE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152400</xdr:rowOff>
    </xdr:from>
    <xdr:to>
      <xdr:col>18</xdr:col>
      <xdr:colOff>12700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2F4-0E65-A444-9411-324EF9894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1536700</xdr:colOff>
      <xdr:row>13</xdr:row>
      <xdr:rowOff>177800</xdr:rowOff>
    </xdr:from>
    <xdr:to>
      <xdr:col>14</xdr:col>
      <xdr:colOff>393700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1D693E-E6C7-AA41-90A7-2368F1E97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abingham@yahoo.com" refreshedDate="44618.374770023147" createdVersion="7" refreshedVersion="7" minRefreshableVersion="3" recordCount="4114" xr:uid="{2E5D3979-C81C-3443-B4B9-6A8F1B83AA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abingham@yahoo.com" refreshedDate="44618.447018634259" createdVersion="7" refreshedVersion="7" minRefreshableVersion="3" recordCount="4114" xr:uid="{D83E7846-D3F0-FD40-AAEF-D8B14499D9E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abingham@yahoo.com" refreshedDate="44623.449021643515" createdVersion="7" refreshedVersion="7" minRefreshableVersion="3" recordCount="4114" xr:uid="{1D31E8A0-8450-C343-A7E6-3441E5631EB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927F6-F311-F94C-8882-7ADA8CA0F2D1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0590B-E0FD-C042-B089-D648680CF94E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BE60E-AA13-B248-8162-DD8DCFB14A70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D927A-4B69-4546-B57E-07635A8E1F38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FDB33-9E50-C547-A436-139730E2C44E}">
  <dimension ref="A1:F6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61F1-9A4E-A143-92AD-950D402F9E0A}">
  <dimension ref="A1:E7"/>
  <sheetViews>
    <sheetView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13087-F95E-FB45-819F-8B87612C34C6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8376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8378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8368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8369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8371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E3BD-9BD7-7749-A3FF-BC0B0F4D48C1}">
  <dimension ref="A1:E18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8376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8378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8371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0F48A-7D84-7D4A-B9AC-88F2FE1D5380}">
  <dimension ref="A1:H13"/>
  <sheetViews>
    <sheetView tabSelected="1" workbookViewId="0">
      <selection activeCell="E20" sqref="E20"/>
    </sheetView>
  </sheetViews>
  <sheetFormatPr baseColWidth="10" defaultRowHeight="15" x14ac:dyDescent="0.2"/>
  <cols>
    <col min="1" max="1" width="13.5" bestFit="1" customWidth="1"/>
    <col min="2" max="2" width="20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2.1640625" bestFit="1" customWidth="1"/>
    <col min="7" max="7" width="18.5" bestFit="1" customWidth="1"/>
    <col min="8" max="8" width="21.83203125" bestFit="1" customWidth="1"/>
  </cols>
  <sheetData>
    <row r="1" spans="1:8" ht="19" x14ac:dyDescent="0.25">
      <c r="A1" s="19" t="s">
        <v>8381</v>
      </c>
      <c r="B1" s="19" t="s">
        <v>8398</v>
      </c>
      <c r="C1" s="19" t="s">
        <v>8399</v>
      </c>
      <c r="D1" s="19" t="s">
        <v>8400</v>
      </c>
      <c r="E1" s="19" t="s">
        <v>8401</v>
      </c>
      <c r="F1" s="19" t="s">
        <v>8402</v>
      </c>
      <c r="G1" s="19" t="s">
        <v>8403</v>
      </c>
      <c r="H1" s="19" t="s">
        <v>8404</v>
      </c>
    </row>
    <row r="2" spans="1:8" x14ac:dyDescent="0.2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 t="shared" ref="E2:E12" si="0"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8406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si="0"/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8407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8408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8409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8410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8411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8412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8413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8414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8415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>SUM(B13:D13)</f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143" zoomScaleNormal="143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5" bestFit="1" customWidth="1"/>
    <col min="17" max="17" width="41.1640625" customWidth="1"/>
    <col min="18" max="18" width="14.5" bestFit="1" customWidth="1"/>
    <col min="19" max="19" width="20.83203125" style="15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14" priority="2" operator="containsText" text="successful">
      <formula>NOT(ISERROR(SEARCH("successful",F1)))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1B6F-5B24-284A-AF1D-60BDA8E9514C}">
  <dimension ref="A1:T251"/>
  <sheetViews>
    <sheetView workbookViewId="0">
      <selection activeCell="B1" sqref="B1:B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9" priority="2" operator="containsText" text="successful">
      <formula>NOT(ISERROR(SEARCH("successful",F1)))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FD653-4084-EF47-BCA2-FC1208FFA691}">
  <dimension ref="A1:C14"/>
  <sheetViews>
    <sheetView workbookViewId="0">
      <selection activeCell="B9" sqref="B9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s="17" t="s">
        <v>8384</v>
      </c>
      <c r="C1" s="17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9F09B-FAD7-6D49-9C03-D4EC1D3220BB}">
  <dimension ref="A1:T413"/>
  <sheetViews>
    <sheetView workbookViewId="0">
      <selection activeCell="B1" sqref="B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4" priority="2" operator="containsText" text="successful">
      <formula>NOT(ISERROR(SEARCH("successful",F1)))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7974-505B-2249-94BE-10DBF75BB718}">
  <dimension ref="A1:F6"/>
  <sheetViews>
    <sheetView workbookViewId="0">
      <selection activeCell="C4" sqref="C4"/>
    </sheetView>
  </sheetViews>
  <sheetFormatPr baseColWidth="10" defaultRowHeight="15" x14ac:dyDescent="0.2"/>
  <cols>
    <col min="1" max="1" width="28.6640625" bestFit="1" customWidth="1"/>
    <col min="2" max="2" width="36.5" customWidth="1"/>
    <col min="5" max="5" width="15" bestFit="1" customWidth="1"/>
  </cols>
  <sheetData>
    <row r="1" spans="1:6" x14ac:dyDescent="0.2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3,FALSE)</f>
        <v>2000</v>
      </c>
      <c r="D2">
        <f>VLOOKUP(B2, Kickstarter!C:F, 3,FALSE)</f>
        <v>2020</v>
      </c>
      <c r="E2">
        <f>VLOOKUP(A2, Kickstarter!B:P, 15,FALSE)</f>
        <v>51.79</v>
      </c>
      <c r="F2">
        <f>VLOOKUP(A2, Kickstarter!B:L, 11,FALSE)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3,FALSE)</f>
        <v>2000</v>
      </c>
      <c r="D3">
        <f>VLOOKUP(B3, Kickstarter!C:F, 3,FALSE)</f>
        <v>2020</v>
      </c>
      <c r="E3">
        <f>VLOOKUP(A3, Kickstarter!B:P, 15,FALSE)</f>
        <v>36.07</v>
      </c>
      <c r="F3">
        <f>VLOOKUP(A3, Kickstarter!B:L, 11,FALSE)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3,FALSE)</f>
        <v>1500</v>
      </c>
      <c r="D4">
        <f>VLOOKUP(B4, Kickstarter!C:F, 3,FALSE)</f>
        <v>2576</v>
      </c>
      <c r="E4">
        <f>VLOOKUP(A4, Kickstarter!B:P, 15,FALSE)</f>
        <v>33.03</v>
      </c>
      <c r="F4">
        <f>VLOOKUP(A4, Kickstarter!B:L, 11,FALSE)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3,FALSE)</f>
        <v>1000</v>
      </c>
      <c r="D5">
        <f>VLOOKUP(B5, Kickstarter!C:F, 3,FALSE)</f>
        <v>1168</v>
      </c>
      <c r="E5">
        <f>VLOOKUP(A5, Kickstarter!B:P, 15,FALSE)</f>
        <v>44.92</v>
      </c>
      <c r="F5">
        <f>VLOOKUP(A5, Kickstarter!B:L, 11,FALSE)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3,FALSE)</f>
        <v>4000</v>
      </c>
      <c r="D6">
        <f>VLOOKUP(B6, Kickstarter!C:F, 3,FALSE)</f>
        <v>4137</v>
      </c>
      <c r="E6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Failed US Kickstarters</vt:lpstr>
      <vt:lpstr>Desriptive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barryabingham@yahoo.com</cp:lastModifiedBy>
  <dcterms:created xsi:type="dcterms:W3CDTF">2017-04-20T15:17:24Z</dcterms:created>
  <dcterms:modified xsi:type="dcterms:W3CDTF">2022-03-05T16:31:51Z</dcterms:modified>
</cp:coreProperties>
</file>