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\Downloads\"/>
    </mc:Choice>
  </mc:AlternateContent>
  <xr:revisionPtr revIDLastSave="0" documentId="13_ncr:1_{18596B21-C03B-4385-9E6E-5A3D11E4267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in" sheetId="5" r:id="rId1"/>
    <sheet name="table" sheetId="3" r:id="rId2"/>
    <sheet name="statistics" sheetId="2" r:id="rId3"/>
  </sheets>
  <calcPr calcId="181029"/>
</workbook>
</file>

<file path=xl/calcChain.xml><?xml version="1.0" encoding="utf-8"?>
<calcChain xmlns="http://schemas.openxmlformats.org/spreadsheetml/2006/main">
  <c r="C39" i="3" l="1"/>
  <c r="D39" i="3"/>
  <c r="E39" i="3"/>
  <c r="F39" i="3"/>
  <c r="G39" i="3"/>
  <c r="H39" i="3"/>
  <c r="I39" i="3"/>
  <c r="J39" i="3"/>
  <c r="K39" i="3"/>
  <c r="L39" i="3"/>
  <c r="M39" i="3"/>
  <c r="C40" i="3"/>
  <c r="D40" i="3"/>
  <c r="E40" i="3"/>
  <c r="F40" i="3"/>
  <c r="G40" i="3"/>
  <c r="H40" i="3"/>
  <c r="I40" i="3"/>
  <c r="J40" i="3"/>
  <c r="K40" i="3"/>
  <c r="L40" i="3"/>
  <c r="M40" i="3"/>
  <c r="C41" i="3"/>
  <c r="D41" i="3"/>
  <c r="E41" i="3"/>
  <c r="F41" i="3"/>
  <c r="G41" i="3"/>
  <c r="H41" i="3"/>
  <c r="I41" i="3"/>
  <c r="J41" i="3"/>
  <c r="K41" i="3"/>
  <c r="L41" i="3"/>
  <c r="M41" i="3"/>
  <c r="C42" i="3"/>
  <c r="D42" i="3"/>
  <c r="E42" i="3"/>
  <c r="F42" i="3"/>
  <c r="G42" i="3"/>
  <c r="H42" i="3"/>
  <c r="I42" i="3"/>
  <c r="J42" i="3"/>
  <c r="K42" i="3"/>
  <c r="L42" i="3"/>
  <c r="M42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7" i="3"/>
  <c r="D47" i="3"/>
  <c r="E47" i="3"/>
  <c r="F47" i="3"/>
  <c r="G47" i="3"/>
  <c r="H47" i="3"/>
  <c r="I47" i="3"/>
  <c r="J47" i="3"/>
  <c r="K47" i="3"/>
  <c r="L47" i="3"/>
  <c r="M47" i="3"/>
  <c r="C48" i="3"/>
  <c r="D48" i="3"/>
  <c r="E48" i="3"/>
  <c r="F48" i="3"/>
  <c r="G48" i="3"/>
  <c r="H48" i="3"/>
  <c r="I48" i="3"/>
  <c r="J48" i="3"/>
  <c r="K48" i="3"/>
  <c r="L48" i="3"/>
  <c r="M48" i="3"/>
  <c r="C49" i="3"/>
  <c r="D49" i="3"/>
  <c r="E49" i="3"/>
  <c r="F49" i="3"/>
  <c r="G49" i="3"/>
  <c r="H49" i="3"/>
  <c r="I49" i="3"/>
  <c r="J49" i="3"/>
  <c r="K49" i="3"/>
  <c r="L49" i="3"/>
  <c r="M49" i="3"/>
  <c r="C50" i="3"/>
  <c r="D50" i="3"/>
  <c r="E50" i="3"/>
  <c r="F50" i="3"/>
  <c r="G50" i="3"/>
  <c r="H50" i="3"/>
  <c r="I50" i="3"/>
  <c r="J50" i="3"/>
  <c r="K50" i="3"/>
  <c r="L50" i="3"/>
  <c r="M50" i="3"/>
  <c r="C51" i="3"/>
  <c r="D51" i="3"/>
  <c r="E51" i="3"/>
  <c r="F51" i="3"/>
  <c r="G51" i="3"/>
  <c r="H51" i="3"/>
  <c r="I51" i="3"/>
  <c r="J51" i="3"/>
  <c r="K51" i="3"/>
  <c r="L51" i="3"/>
  <c r="M51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C55" i="3"/>
  <c r="D55" i="3"/>
  <c r="E55" i="3"/>
  <c r="F55" i="3"/>
  <c r="G55" i="3"/>
  <c r="H55" i="3"/>
  <c r="I55" i="3"/>
  <c r="J55" i="3"/>
  <c r="K55" i="3"/>
  <c r="L55" i="3"/>
  <c r="M55" i="3"/>
  <c r="F18" i="2" l="1"/>
  <c r="F6" i="2"/>
  <c r="F19" i="2"/>
  <c r="F7" i="2"/>
  <c r="D8" i="2"/>
  <c r="F9" i="2"/>
  <c r="F15" i="2"/>
  <c r="F14" i="2"/>
  <c r="F11" i="2"/>
  <c r="F12" i="2"/>
  <c r="F13" i="2"/>
  <c r="E10" i="2"/>
  <c r="E15" i="2"/>
  <c r="E12" i="2"/>
  <c r="E13" i="2"/>
  <c r="F10" i="2"/>
  <c r="E14" i="2"/>
  <c r="F8" i="2"/>
  <c r="E16" i="2"/>
  <c r="E4" i="2"/>
  <c r="E17" i="2"/>
  <c r="E5" i="2"/>
  <c r="E18" i="2"/>
  <c r="E6" i="2"/>
  <c r="F17" i="2"/>
  <c r="F5" i="2"/>
  <c r="E19" i="2"/>
  <c r="E7" i="2"/>
  <c r="F16" i="2"/>
  <c r="F4" i="2"/>
  <c r="C15" i="2"/>
  <c r="C9" i="2"/>
  <c r="D15" i="2"/>
  <c r="D13" i="2"/>
  <c r="C11" i="2"/>
  <c r="E11" i="2"/>
  <c r="D14" i="2"/>
  <c r="E9" i="2"/>
  <c r="E8" i="2"/>
  <c r="D19" i="2"/>
  <c r="D7" i="2"/>
  <c r="C10" i="2"/>
  <c r="C13" i="2"/>
  <c r="C12" i="2"/>
  <c r="D12" i="2"/>
  <c r="D11" i="2"/>
  <c r="C14" i="2"/>
  <c r="D10" i="2"/>
  <c r="D9" i="2"/>
  <c r="C16" i="2"/>
  <c r="C4" i="2"/>
  <c r="C17" i="2"/>
  <c r="C5" i="2"/>
  <c r="C18" i="2"/>
  <c r="C6" i="2"/>
  <c r="D18" i="2"/>
  <c r="D6" i="2"/>
  <c r="C19" i="2"/>
  <c r="C7" i="2"/>
  <c r="D17" i="2"/>
  <c r="D5" i="2"/>
  <c r="C8" i="2"/>
  <c r="D16" i="2"/>
  <c r="D4" i="2"/>
  <c r="C3" i="2"/>
  <c r="E3" i="2"/>
  <c r="F3" i="2"/>
  <c r="D3" i="2"/>
</calcChain>
</file>

<file path=xl/sharedStrings.xml><?xml version="1.0" encoding="utf-8"?>
<sst xmlns="http://schemas.openxmlformats.org/spreadsheetml/2006/main" count="286" uniqueCount="56">
  <si>
    <t>Sektör</t>
  </si>
  <si>
    <t>Bilgi T.</t>
  </si>
  <si>
    <t>Metal Ana</t>
  </si>
  <si>
    <t>Taş Toprak</t>
  </si>
  <si>
    <t>Metal Eşya</t>
  </si>
  <si>
    <t>Ulaşım</t>
  </si>
  <si>
    <t>Kimya P.P.</t>
  </si>
  <si>
    <t>Banka</t>
  </si>
  <si>
    <t>Tekstil</t>
  </si>
  <si>
    <t>Tüm Şirketler</t>
  </si>
  <si>
    <t>Elektrik</t>
  </si>
  <si>
    <t>Turizm</t>
  </si>
  <si>
    <t>Gayrimenkul Y.O.</t>
  </si>
  <si>
    <t>Ticaret</t>
  </si>
  <si>
    <t>Spor</t>
  </si>
  <si>
    <t>Gıda</t>
  </si>
  <si>
    <t>Orman Kağıt</t>
  </si>
  <si>
    <t>İnşaat</t>
  </si>
  <si>
    <t>Ortalama Getiri</t>
  </si>
  <si>
    <t>Standart Sapma</t>
  </si>
  <si>
    <t>Min</t>
  </si>
  <si>
    <t>Max</t>
  </si>
  <si>
    <t>2014</t>
  </si>
  <si>
    <t>main</t>
  </si>
  <si>
    <t>Borsa Seçili Sektör Getiri Verileri - Türkiye'nin Finansal Okuryazarlık Platformu</t>
  </si>
  <si>
    <t>data</t>
  </si>
  <si>
    <t>Kategori</t>
  </si>
  <si>
    <t>BİST Endeksi</t>
  </si>
  <si>
    <t>BİST BANKA</t>
  </si>
  <si>
    <t>Bankacılık</t>
  </si>
  <si>
    <t>BİST METAL ANA</t>
  </si>
  <si>
    <t>Ana Metal Sanayi</t>
  </si>
  <si>
    <t>BİST TEKSTİL DERİ</t>
  </si>
  <si>
    <t>BİST BİLİŞİM</t>
  </si>
  <si>
    <t>Bilgi Teknolojileri</t>
  </si>
  <si>
    <t>BİST GIDA İÇECEK</t>
  </si>
  <si>
    <t>Gıda İçecek</t>
  </si>
  <si>
    <t>BİST ELEKTRİK</t>
  </si>
  <si>
    <t>Gayrimenkul Y. O.</t>
  </si>
  <si>
    <t>BİST GAYRİMENKUL Y. O.</t>
  </si>
  <si>
    <t>Gayrimenkul Yatırım Ortaklıkları</t>
  </si>
  <si>
    <t>BİST İNŞAAT</t>
  </si>
  <si>
    <t>BİST ORMAN KAĞIT BASIM</t>
  </si>
  <si>
    <t>Orman Kağıt Basım</t>
  </si>
  <si>
    <t>Kimya P. P.</t>
  </si>
  <si>
    <t>BİST KİMYA PETROL</t>
  </si>
  <si>
    <t>Kimya Petrol Plastik</t>
  </si>
  <si>
    <t>BİST METAL EŞYA MAKİNA</t>
  </si>
  <si>
    <t>Metal Eşya Makina</t>
  </si>
  <si>
    <t>BİST ULAŞTIRMA</t>
  </si>
  <si>
    <t>BİST TURİZM</t>
  </si>
  <si>
    <t>BİST SPOR</t>
  </si>
  <si>
    <t>BİST TİCARET</t>
  </si>
  <si>
    <t>BİST TAŞ TOPRAK</t>
  </si>
  <si>
    <t>Taş/Toprak Ürünleri</t>
  </si>
  <si>
    <t>BİST TÜM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</si>
</sst>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212529"/>
      <name val="Arial"/>
      <family val="2"/>
      <charset val="162"/>
    </font>
    <font>
      <sz val="8"/>
      <color rgb="FF228B22"/>
      <name val="Arial"/>
      <family val="2"/>
      <charset val="162"/>
    </font>
    <font>
      <sz val="8"/>
      <color rgb="FFE60000"/>
      <name val="Arial"/>
      <family val="2"/>
      <charset val="16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9.6"/>
      <color rgb="FF212529"/>
      <name val="Arial"/>
      <family val="2"/>
      <charset val="162"/>
    </font>
    <font>
      <sz val="9.6"/>
      <color rgb="FF212529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10" fontId="3" fillId="2" borderId="4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10" fontId="4" fillId="2" borderId="4" xfId="0" applyNumberFormat="1" applyFont="1" applyFill="1" applyBorder="1" applyAlignment="1">
      <alignment vertical="center" wrapText="1"/>
    </xf>
    <xf numFmtId="10" fontId="0" fillId="0" borderId="0" xfId="0" applyNumberFormat="1"/>
    <xf numFmtId="0" fontId="0" fillId="4" borderId="2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10" fontId="0" fillId="0" borderId="0" xfId="1" applyNumberFormat="1" applyFont="1"/>
    <xf numFmtId="0" fontId="6" fillId="0" borderId="0" xfId="2"/>
    <xf numFmtId="0" fontId="6" fillId="0" borderId="0" xfId="2" applyFill="1"/>
    <xf numFmtId="0" fontId="7" fillId="0" borderId="0" xfId="0" applyFont="1"/>
    <xf numFmtId="0" fontId="9" fillId="2" borderId="5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</cellXfs>
  <cellStyles count="3">
    <cellStyle name="Köprü" xfId="2" builtinId="8"/>
    <cellStyle name="Normal" xfId="0" builtinId="0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nansalokuryazarlik.gov.tr/sektor-getirile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D4D5-A7B6-483F-B43A-384DCC0DFF45}">
  <dimension ref="A1:C2"/>
  <sheetViews>
    <sheetView workbookViewId="0">
      <selection activeCell="B3" sqref="B3:D20"/>
    </sheetView>
  </sheetViews>
  <sheetFormatPr defaultRowHeight="14.4" x14ac:dyDescent="0.3"/>
  <cols>
    <col min="2" max="2" width="7.44140625" customWidth="1"/>
  </cols>
  <sheetData>
    <row r="1" spans="1:3" x14ac:dyDescent="0.3">
      <c r="A1" s="12" t="s">
        <v>23</v>
      </c>
    </row>
    <row r="2" spans="1:3" ht="15.6" x14ac:dyDescent="0.3">
      <c r="B2" s="13" t="s">
        <v>25</v>
      </c>
      <c r="C2" s="11" t="s">
        <v>24</v>
      </c>
    </row>
  </sheetData>
  <hyperlinks>
    <hyperlink ref="A1" location="main!A1" display="main" xr:uid="{9ACADEB7-961C-4245-8D71-BC79195C39DD}"/>
    <hyperlink ref="C2" r:id="rId1" display="https://www.finansalokuryazarlik.gov.tr/sektor-getirileri" xr:uid="{918E199A-D6DC-4BC2-9B91-EBED39A4AF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C657-4D21-4035-81E1-BF32D40232F6}">
  <dimension ref="A1:P55"/>
  <sheetViews>
    <sheetView topLeftCell="A37" zoomScale="85" zoomScaleNormal="85" workbookViewId="0">
      <selection activeCell="B55" sqref="B39:B55"/>
    </sheetView>
  </sheetViews>
  <sheetFormatPr defaultRowHeight="19.95" customHeight="1" x14ac:dyDescent="0.3"/>
  <cols>
    <col min="1" max="1" width="5.109375" bestFit="1" customWidth="1"/>
    <col min="13" max="13" width="15.109375" bestFit="1" customWidth="1"/>
    <col min="14" max="14" width="22.88671875" customWidth="1"/>
    <col min="15" max="15" width="31.21875" customWidth="1"/>
    <col min="16" max="16" width="24.6640625" customWidth="1"/>
  </cols>
  <sheetData>
    <row r="1" spans="1:16" ht="19.95" customHeight="1" thickBot="1" x14ac:dyDescent="0.35">
      <c r="A1" s="12" t="s">
        <v>23</v>
      </c>
    </row>
    <row r="2" spans="1:16" ht="19.95" customHeight="1" thickBot="1" x14ac:dyDescent="0.35">
      <c r="B2" s="1" t="s">
        <v>22</v>
      </c>
      <c r="C2" s="1">
        <v>2015</v>
      </c>
      <c r="D2" s="1">
        <v>2016</v>
      </c>
      <c r="E2" s="1">
        <v>2017</v>
      </c>
      <c r="F2" s="1">
        <v>2018</v>
      </c>
      <c r="G2" s="1">
        <v>2019</v>
      </c>
      <c r="H2" s="1">
        <v>2020</v>
      </c>
      <c r="I2" s="1">
        <v>2021</v>
      </c>
      <c r="J2" s="1">
        <v>2022</v>
      </c>
      <c r="K2" s="1">
        <v>2023</v>
      </c>
      <c r="L2" s="1">
        <v>2024</v>
      </c>
      <c r="N2" s="16" t="s">
        <v>26</v>
      </c>
      <c r="O2" s="16" t="s">
        <v>27</v>
      </c>
      <c r="P2" s="16" t="s">
        <v>0</v>
      </c>
    </row>
    <row r="3" spans="1:16" ht="19.95" customHeight="1" thickBot="1" x14ac:dyDescent="0.35">
      <c r="B3" s="2" t="s">
        <v>1</v>
      </c>
      <c r="C3" s="2" t="s">
        <v>1</v>
      </c>
      <c r="D3" s="2" t="s">
        <v>2</v>
      </c>
      <c r="E3" s="2" t="s">
        <v>5</v>
      </c>
      <c r="F3" s="4" t="s">
        <v>5</v>
      </c>
      <c r="G3" s="2" t="s">
        <v>1</v>
      </c>
      <c r="H3" s="2" t="s">
        <v>16</v>
      </c>
      <c r="I3" s="2" t="s">
        <v>2</v>
      </c>
      <c r="J3" s="2" t="s">
        <v>5</v>
      </c>
      <c r="K3" s="2" t="s">
        <v>3</v>
      </c>
      <c r="L3" s="2" t="s">
        <v>7</v>
      </c>
      <c r="N3" s="14" t="s">
        <v>7</v>
      </c>
      <c r="O3" s="14" t="s">
        <v>28</v>
      </c>
      <c r="P3" s="14" t="s">
        <v>29</v>
      </c>
    </row>
    <row r="4" spans="1:16" ht="19.95" customHeight="1" thickBot="1" x14ac:dyDescent="0.35">
      <c r="B4" s="3">
        <v>0.74399999999999999</v>
      </c>
      <c r="C4" s="3">
        <v>0.48399999999999999</v>
      </c>
      <c r="D4" s="3">
        <v>0.59899999999999998</v>
      </c>
      <c r="E4" s="3">
        <v>1.9370000000000001</v>
      </c>
      <c r="F4" s="5">
        <v>-1.0999999999999999E-2</v>
      </c>
      <c r="G4" s="3">
        <v>1.208</v>
      </c>
      <c r="H4" s="3">
        <v>1.6919999999999999</v>
      </c>
      <c r="I4" s="3">
        <v>0.91800000000000004</v>
      </c>
      <c r="J4" s="3">
        <v>5.38</v>
      </c>
      <c r="K4" s="3">
        <v>0.99299999999999999</v>
      </c>
      <c r="L4" s="3">
        <v>0.72199999999999998</v>
      </c>
      <c r="N4" s="14" t="s">
        <v>2</v>
      </c>
      <c r="O4" s="14" t="s">
        <v>30</v>
      </c>
      <c r="P4" s="14" t="s">
        <v>31</v>
      </c>
    </row>
    <row r="5" spans="1:16" ht="19.95" customHeight="1" thickBot="1" x14ac:dyDescent="0.35">
      <c r="B5" s="2" t="s">
        <v>2</v>
      </c>
      <c r="C5" s="2" t="s">
        <v>6</v>
      </c>
      <c r="D5" s="2" t="s">
        <v>14</v>
      </c>
      <c r="E5" s="2" t="s">
        <v>2</v>
      </c>
      <c r="F5" s="4" t="s">
        <v>6</v>
      </c>
      <c r="G5" s="2" t="s">
        <v>16</v>
      </c>
      <c r="H5" s="2" t="s">
        <v>11</v>
      </c>
      <c r="I5" s="2" t="s">
        <v>17</v>
      </c>
      <c r="J5" s="2" t="s">
        <v>10</v>
      </c>
      <c r="K5" s="2" t="s">
        <v>13</v>
      </c>
      <c r="L5" s="2" t="s">
        <v>13</v>
      </c>
      <c r="N5" s="14" t="s">
        <v>8</v>
      </c>
      <c r="O5" s="14" t="s">
        <v>32</v>
      </c>
      <c r="P5" s="14" t="s">
        <v>8</v>
      </c>
    </row>
    <row r="6" spans="1:16" ht="19.95" customHeight="1" thickBot="1" x14ac:dyDescent="0.35">
      <c r="B6" s="3">
        <v>0.73699999999999999</v>
      </c>
      <c r="C6" s="3">
        <v>0.189</v>
      </c>
      <c r="D6" s="3">
        <v>0.57799999999999996</v>
      </c>
      <c r="E6" s="3">
        <v>1.0840000000000001</v>
      </c>
      <c r="F6" s="5">
        <v>-1.6E-2</v>
      </c>
      <c r="G6" s="3">
        <v>0.86899999999999999</v>
      </c>
      <c r="H6" s="3">
        <v>1.542</v>
      </c>
      <c r="I6" s="3">
        <v>0.80200000000000005</v>
      </c>
      <c r="J6" s="3">
        <v>3.8980000000000001</v>
      </c>
      <c r="K6" s="3">
        <v>0.95599999999999996</v>
      </c>
      <c r="L6" s="3">
        <v>0.56899999999999995</v>
      </c>
      <c r="N6" s="14" t="s">
        <v>1</v>
      </c>
      <c r="O6" s="14" t="s">
        <v>33</v>
      </c>
      <c r="P6" s="14" t="s">
        <v>34</v>
      </c>
    </row>
    <row r="7" spans="1:16" ht="19.95" customHeight="1" thickBot="1" x14ac:dyDescent="0.35">
      <c r="B7" s="2" t="s">
        <v>3</v>
      </c>
      <c r="C7" s="2" t="s">
        <v>12</v>
      </c>
      <c r="D7" s="2" t="s">
        <v>17</v>
      </c>
      <c r="E7" s="2" t="s">
        <v>8</v>
      </c>
      <c r="F7" s="4" t="s">
        <v>13</v>
      </c>
      <c r="G7" s="2" t="s">
        <v>14</v>
      </c>
      <c r="H7" s="2" t="s">
        <v>1</v>
      </c>
      <c r="I7" s="2" t="s">
        <v>4</v>
      </c>
      <c r="J7" s="2" t="s">
        <v>6</v>
      </c>
      <c r="K7" s="2" t="s">
        <v>14</v>
      </c>
      <c r="L7" s="2" t="s">
        <v>12</v>
      </c>
      <c r="N7" s="14" t="s">
        <v>15</v>
      </c>
      <c r="O7" s="14" t="s">
        <v>35</v>
      </c>
      <c r="P7" s="14" t="s">
        <v>36</v>
      </c>
    </row>
    <row r="8" spans="1:16" ht="19.95" customHeight="1" thickBot="1" x14ac:dyDescent="0.35">
      <c r="B8" s="3">
        <v>0.435</v>
      </c>
      <c r="C8" s="3">
        <v>5.8999999999999997E-2</v>
      </c>
      <c r="D8" s="3">
        <v>0.27</v>
      </c>
      <c r="E8" s="3">
        <v>0.94699999999999995</v>
      </c>
      <c r="F8" s="5">
        <v>-1.6E-2</v>
      </c>
      <c r="G8" s="3">
        <v>0.78</v>
      </c>
      <c r="H8" s="3">
        <v>1.2509999999999999</v>
      </c>
      <c r="I8" s="3">
        <v>0.61799999999999999</v>
      </c>
      <c r="J8" s="3">
        <v>2.4409999999999998</v>
      </c>
      <c r="K8" s="3">
        <v>0.92</v>
      </c>
      <c r="L8" s="3">
        <v>0.48399999999999999</v>
      </c>
      <c r="N8" s="14" t="s">
        <v>10</v>
      </c>
      <c r="O8" s="14" t="s">
        <v>37</v>
      </c>
      <c r="P8" s="14" t="s">
        <v>10</v>
      </c>
    </row>
    <row r="9" spans="1:16" ht="19.95" customHeight="1" thickBot="1" x14ac:dyDescent="0.35">
      <c r="B9" s="2" t="s">
        <v>4</v>
      </c>
      <c r="C9" s="2" t="s">
        <v>4</v>
      </c>
      <c r="D9" s="2" t="s">
        <v>8</v>
      </c>
      <c r="E9" s="2" t="s">
        <v>6</v>
      </c>
      <c r="F9" s="4" t="s">
        <v>8</v>
      </c>
      <c r="G9" s="2" t="s">
        <v>11</v>
      </c>
      <c r="H9" s="2" t="s">
        <v>3</v>
      </c>
      <c r="I9" s="2" t="s">
        <v>6</v>
      </c>
      <c r="J9" s="2" t="s">
        <v>8</v>
      </c>
      <c r="K9" s="2" t="s">
        <v>7</v>
      </c>
      <c r="L9" s="2" t="s">
        <v>5</v>
      </c>
      <c r="N9" s="14" t="s">
        <v>38</v>
      </c>
      <c r="O9" s="14" t="s">
        <v>39</v>
      </c>
      <c r="P9" s="14" t="s">
        <v>40</v>
      </c>
    </row>
    <row r="10" spans="1:16" ht="19.95" customHeight="1" thickBot="1" x14ac:dyDescent="0.35">
      <c r="B10" s="3">
        <v>0.42799999999999999</v>
      </c>
      <c r="C10" s="3">
        <v>5.2999999999999999E-2</v>
      </c>
      <c r="D10" s="3">
        <v>0.26500000000000001</v>
      </c>
      <c r="E10" s="3">
        <v>0.76800000000000002</v>
      </c>
      <c r="F10" s="5">
        <v>-0.14299999999999999</v>
      </c>
      <c r="G10" s="3">
        <v>0.70299999999999996</v>
      </c>
      <c r="H10" s="3">
        <v>1.1930000000000001</v>
      </c>
      <c r="I10" s="3">
        <v>0.56499999999999995</v>
      </c>
      <c r="J10" s="3">
        <v>2.2429999999999999</v>
      </c>
      <c r="K10" s="3">
        <v>0.85199999999999998</v>
      </c>
      <c r="L10" s="3">
        <v>0.376</v>
      </c>
      <c r="N10" s="14" t="s">
        <v>17</v>
      </c>
      <c r="O10" s="14" t="s">
        <v>41</v>
      </c>
      <c r="P10" s="14" t="s">
        <v>17</v>
      </c>
    </row>
    <row r="11" spans="1:16" ht="19.95" customHeight="1" thickBot="1" x14ac:dyDescent="0.35">
      <c r="B11" s="2" t="s">
        <v>5</v>
      </c>
      <c r="C11" s="2" t="s">
        <v>13</v>
      </c>
      <c r="D11" s="2" t="s">
        <v>4</v>
      </c>
      <c r="E11" s="2" t="s">
        <v>13</v>
      </c>
      <c r="F11" s="4" t="s">
        <v>11</v>
      </c>
      <c r="G11" s="2" t="s">
        <v>8</v>
      </c>
      <c r="H11" s="2" t="s">
        <v>10</v>
      </c>
      <c r="I11" s="2" t="s">
        <v>1</v>
      </c>
      <c r="J11" s="2" t="s">
        <v>16</v>
      </c>
      <c r="K11" s="2" t="s">
        <v>15</v>
      </c>
      <c r="L11" s="2" t="s">
        <v>11</v>
      </c>
      <c r="N11" s="14" t="s">
        <v>16</v>
      </c>
      <c r="O11" s="14" t="s">
        <v>42</v>
      </c>
      <c r="P11" s="14" t="s">
        <v>43</v>
      </c>
    </row>
    <row r="12" spans="1:16" ht="19.95" customHeight="1" thickBot="1" x14ac:dyDescent="0.35">
      <c r="B12" s="3">
        <v>0.38100000000000001</v>
      </c>
      <c r="C12" s="3">
        <v>1.0999999999999999E-2</v>
      </c>
      <c r="D12" s="3">
        <v>0.251</v>
      </c>
      <c r="E12" s="3">
        <v>0.57799999999999996</v>
      </c>
      <c r="F12" s="5">
        <v>-0.152</v>
      </c>
      <c r="G12" s="3">
        <v>0.67700000000000005</v>
      </c>
      <c r="H12" s="3">
        <v>1.0049999999999999</v>
      </c>
      <c r="I12" s="3">
        <v>0.56299999999999994</v>
      </c>
      <c r="J12" s="3">
        <v>2.2210000000000001</v>
      </c>
      <c r="K12" s="3">
        <v>0.62</v>
      </c>
      <c r="L12" s="3">
        <v>0.373</v>
      </c>
      <c r="N12" s="14" t="s">
        <v>44</v>
      </c>
      <c r="O12" s="14" t="s">
        <v>45</v>
      </c>
      <c r="P12" s="14" t="s">
        <v>46</v>
      </c>
    </row>
    <row r="13" spans="1:16" ht="19.95" customHeight="1" thickBot="1" x14ac:dyDescent="0.35">
      <c r="B13" s="2" t="s">
        <v>6</v>
      </c>
      <c r="C13" s="4" t="s">
        <v>16</v>
      </c>
      <c r="D13" s="2" t="s">
        <v>3</v>
      </c>
      <c r="E13" s="2" t="s">
        <v>9</v>
      </c>
      <c r="F13" s="4" t="s">
        <v>10</v>
      </c>
      <c r="G13" s="2" t="s">
        <v>4</v>
      </c>
      <c r="H13" s="2" t="s">
        <v>14</v>
      </c>
      <c r="I13" s="2" t="s">
        <v>11</v>
      </c>
      <c r="J13" s="2" t="s">
        <v>7</v>
      </c>
      <c r="K13" s="2" t="s">
        <v>5</v>
      </c>
      <c r="L13" s="2" t="s">
        <v>9</v>
      </c>
      <c r="N13" s="14" t="s">
        <v>4</v>
      </c>
      <c r="O13" s="14" t="s">
        <v>47</v>
      </c>
      <c r="P13" s="14" t="s">
        <v>48</v>
      </c>
    </row>
    <row r="14" spans="1:16" ht="19.95" customHeight="1" thickBot="1" x14ac:dyDescent="0.35">
      <c r="B14" s="3">
        <v>0.374</v>
      </c>
      <c r="C14" s="5">
        <v>-7.0000000000000001E-3</v>
      </c>
      <c r="D14" s="3">
        <v>0.21299999999999999</v>
      </c>
      <c r="E14" s="3">
        <v>0.50900000000000001</v>
      </c>
      <c r="F14" s="5">
        <v>-0.17499999999999999</v>
      </c>
      <c r="G14" s="3">
        <v>0.64300000000000002</v>
      </c>
      <c r="H14" s="3">
        <v>0.92200000000000004</v>
      </c>
      <c r="I14" s="3">
        <v>0.56200000000000006</v>
      </c>
      <c r="J14" s="3">
        <v>2.2090000000000001</v>
      </c>
      <c r="K14" s="3">
        <v>0.58499999999999996</v>
      </c>
      <c r="L14" s="3">
        <v>0.36299999999999999</v>
      </c>
      <c r="N14" s="14" t="s">
        <v>5</v>
      </c>
      <c r="O14" s="14" t="s">
        <v>49</v>
      </c>
      <c r="P14" s="14" t="s">
        <v>5</v>
      </c>
    </row>
    <row r="15" spans="1:16" ht="19.95" customHeight="1" thickBot="1" x14ac:dyDescent="0.35">
      <c r="B15" s="2" t="s">
        <v>7</v>
      </c>
      <c r="C15" s="4" t="s">
        <v>17</v>
      </c>
      <c r="D15" s="2" t="s">
        <v>12</v>
      </c>
      <c r="E15" s="2" t="s">
        <v>11</v>
      </c>
      <c r="F15" s="4" t="s">
        <v>15</v>
      </c>
      <c r="G15" s="2" t="s">
        <v>10</v>
      </c>
      <c r="H15" s="2" t="s">
        <v>8</v>
      </c>
      <c r="I15" s="2" t="s">
        <v>5</v>
      </c>
      <c r="J15" s="2" t="s">
        <v>17</v>
      </c>
      <c r="K15" s="2" t="s">
        <v>4</v>
      </c>
      <c r="L15" s="2" t="s">
        <v>1</v>
      </c>
      <c r="N15" s="14" t="s">
        <v>11</v>
      </c>
      <c r="O15" s="14" t="s">
        <v>50</v>
      </c>
      <c r="P15" s="14" t="s">
        <v>11</v>
      </c>
    </row>
    <row r="16" spans="1:16" ht="19.95" customHeight="1" thickBot="1" x14ac:dyDescent="0.35">
      <c r="B16" s="3">
        <v>0.32200000000000001</v>
      </c>
      <c r="C16" s="5">
        <v>-8.0000000000000002E-3</v>
      </c>
      <c r="D16" s="3">
        <v>0.14699999999999999</v>
      </c>
      <c r="E16" s="3">
        <v>0.378</v>
      </c>
      <c r="F16" s="5">
        <v>-0.17499999999999999</v>
      </c>
      <c r="G16" s="3">
        <v>0.52500000000000002</v>
      </c>
      <c r="H16" s="3">
        <v>0.89300000000000002</v>
      </c>
      <c r="I16" s="3">
        <v>0.40600000000000003</v>
      </c>
      <c r="J16" s="3">
        <v>2.0819999999999999</v>
      </c>
      <c r="K16" s="3">
        <v>0.55100000000000005</v>
      </c>
      <c r="L16" s="3">
        <v>0.32300000000000001</v>
      </c>
      <c r="N16" s="14" t="s">
        <v>14</v>
      </c>
      <c r="O16" s="14" t="s">
        <v>51</v>
      </c>
      <c r="P16" s="14" t="s">
        <v>14</v>
      </c>
    </row>
    <row r="17" spans="2:16" ht="19.95" customHeight="1" thickBot="1" x14ac:dyDescent="0.35">
      <c r="B17" s="2" t="s">
        <v>8</v>
      </c>
      <c r="C17" s="4" t="s">
        <v>11</v>
      </c>
      <c r="D17" s="2" t="s">
        <v>6</v>
      </c>
      <c r="E17" s="2" t="s">
        <v>10</v>
      </c>
      <c r="F17" s="4" t="s">
        <v>9</v>
      </c>
      <c r="G17" s="2" t="s">
        <v>2</v>
      </c>
      <c r="H17" s="2" t="s">
        <v>4</v>
      </c>
      <c r="I17" s="2" t="s">
        <v>9</v>
      </c>
      <c r="J17" s="2" t="s">
        <v>9</v>
      </c>
      <c r="K17" s="2" t="s">
        <v>1</v>
      </c>
      <c r="L17" s="2" t="s">
        <v>17</v>
      </c>
      <c r="N17" s="14" t="s">
        <v>13</v>
      </c>
      <c r="O17" s="14" t="s">
        <v>52</v>
      </c>
      <c r="P17" s="14" t="s">
        <v>13</v>
      </c>
    </row>
    <row r="18" spans="2:16" ht="19.95" customHeight="1" thickBot="1" x14ac:dyDescent="0.35">
      <c r="B18" s="3">
        <v>0.314</v>
      </c>
      <c r="C18" s="5">
        <v>-3.4000000000000002E-2</v>
      </c>
      <c r="D18" s="3">
        <v>0.13400000000000001</v>
      </c>
      <c r="E18" s="3">
        <v>0.372</v>
      </c>
      <c r="F18" s="5">
        <v>-0.182</v>
      </c>
      <c r="G18" s="3">
        <v>0.51400000000000001</v>
      </c>
      <c r="H18" s="3">
        <v>0.84699999999999998</v>
      </c>
      <c r="I18" s="3">
        <v>0.28599999999999998</v>
      </c>
      <c r="J18" s="3">
        <v>2.032</v>
      </c>
      <c r="K18" s="3">
        <v>0.48599999999999999</v>
      </c>
      <c r="L18" s="3">
        <v>0.315</v>
      </c>
      <c r="N18" s="14" t="s">
        <v>3</v>
      </c>
      <c r="O18" s="14" t="s">
        <v>53</v>
      </c>
      <c r="P18" s="14" t="s">
        <v>54</v>
      </c>
    </row>
    <row r="19" spans="2:16" ht="19.95" customHeight="1" thickBot="1" x14ac:dyDescent="0.35">
      <c r="B19" s="2" t="s">
        <v>9</v>
      </c>
      <c r="C19" s="4" t="s">
        <v>14</v>
      </c>
      <c r="D19" s="2" t="s">
        <v>9</v>
      </c>
      <c r="E19" s="2" t="s">
        <v>7</v>
      </c>
      <c r="F19" s="4" t="s">
        <v>17</v>
      </c>
      <c r="G19" s="2" t="s">
        <v>17</v>
      </c>
      <c r="H19" s="2" t="s">
        <v>2</v>
      </c>
      <c r="I19" s="2" t="s">
        <v>14</v>
      </c>
      <c r="J19" s="2" t="s">
        <v>12</v>
      </c>
      <c r="K19" s="2" t="s">
        <v>9</v>
      </c>
      <c r="L19" s="2" t="s">
        <v>15</v>
      </c>
      <c r="N19" s="15" t="s">
        <v>9</v>
      </c>
      <c r="O19" s="14" t="s">
        <v>55</v>
      </c>
      <c r="P19" s="14" t="s">
        <v>9</v>
      </c>
    </row>
    <row r="20" spans="2:16" ht="19.95" customHeight="1" thickBot="1" x14ac:dyDescent="0.35">
      <c r="B20" s="3">
        <v>0.28599999999999998</v>
      </c>
      <c r="C20" s="5">
        <v>-7.0999999999999994E-2</v>
      </c>
      <c r="D20" s="3">
        <v>0.114</v>
      </c>
      <c r="E20" s="3">
        <v>0.35299999999999998</v>
      </c>
      <c r="F20" s="5">
        <v>-0.20100000000000001</v>
      </c>
      <c r="G20" s="3">
        <v>0.51100000000000001</v>
      </c>
      <c r="H20" s="3">
        <v>0.77700000000000002</v>
      </c>
      <c r="I20" s="3">
        <v>0.23499999999999999</v>
      </c>
      <c r="J20" s="3">
        <v>1.9590000000000001</v>
      </c>
      <c r="K20" s="3">
        <v>0.42899999999999999</v>
      </c>
      <c r="L20" s="3">
        <v>0.309</v>
      </c>
    </row>
    <row r="21" spans="2:16" ht="19.95" customHeight="1" x14ac:dyDescent="0.3">
      <c r="B21" s="2" t="s">
        <v>10</v>
      </c>
      <c r="C21" s="4" t="s">
        <v>10</v>
      </c>
      <c r="D21" s="2" t="s">
        <v>1</v>
      </c>
      <c r="E21" s="2" t="s">
        <v>16</v>
      </c>
      <c r="F21" s="4" t="s">
        <v>16</v>
      </c>
      <c r="G21" s="2" t="s">
        <v>12</v>
      </c>
      <c r="H21" s="2" t="s">
        <v>12</v>
      </c>
      <c r="I21" s="2" t="s">
        <v>8</v>
      </c>
      <c r="J21" s="2" t="s">
        <v>3</v>
      </c>
      <c r="K21" s="2" t="s">
        <v>6</v>
      </c>
      <c r="L21" s="2" t="s">
        <v>3</v>
      </c>
    </row>
    <row r="22" spans="2:16" ht="19.95" customHeight="1" thickBot="1" x14ac:dyDescent="0.35">
      <c r="B22" s="3">
        <v>0.28000000000000003</v>
      </c>
      <c r="C22" s="5">
        <v>-8.3000000000000004E-2</v>
      </c>
      <c r="D22" s="3">
        <v>0.107</v>
      </c>
      <c r="E22" s="3">
        <v>0.35299999999999998</v>
      </c>
      <c r="F22" s="5">
        <v>-0.21299999999999999</v>
      </c>
      <c r="G22" s="3">
        <v>0.47899999999999998</v>
      </c>
      <c r="H22" s="3">
        <v>0.63300000000000001</v>
      </c>
      <c r="I22" s="3">
        <v>0.2</v>
      </c>
      <c r="J22" s="3">
        <v>1.8520000000000001</v>
      </c>
      <c r="K22" s="3">
        <v>0.20300000000000001</v>
      </c>
      <c r="L22" s="3">
        <v>0.3</v>
      </c>
    </row>
    <row r="23" spans="2:16" ht="19.95" customHeight="1" x14ac:dyDescent="0.3">
      <c r="B23" s="2" t="s">
        <v>11</v>
      </c>
      <c r="C23" s="4" t="s">
        <v>8</v>
      </c>
      <c r="D23" s="2" t="s">
        <v>7</v>
      </c>
      <c r="E23" s="2" t="s">
        <v>1</v>
      </c>
      <c r="F23" s="4" t="s">
        <v>3</v>
      </c>
      <c r="G23" s="2" t="s">
        <v>3</v>
      </c>
      <c r="H23" s="2" t="s">
        <v>13</v>
      </c>
      <c r="I23" s="2" t="s">
        <v>12</v>
      </c>
      <c r="J23" s="2" t="s">
        <v>13</v>
      </c>
      <c r="K23" s="2" t="s">
        <v>12</v>
      </c>
      <c r="L23" s="2" t="s">
        <v>8</v>
      </c>
    </row>
    <row r="24" spans="2:16" ht="19.95" customHeight="1" thickBot="1" x14ac:dyDescent="0.35">
      <c r="B24" s="3">
        <v>0.28000000000000003</v>
      </c>
      <c r="C24" s="5">
        <v>-0.115</v>
      </c>
      <c r="D24" s="3">
        <v>9.7000000000000003E-2</v>
      </c>
      <c r="E24" s="3">
        <v>0.34399999999999997</v>
      </c>
      <c r="F24" s="5">
        <v>-0.22800000000000001</v>
      </c>
      <c r="G24" s="3">
        <v>0.45</v>
      </c>
      <c r="H24" s="3">
        <v>0.58599999999999997</v>
      </c>
      <c r="I24" s="3">
        <v>0.128</v>
      </c>
      <c r="J24" s="3">
        <v>1.7869999999999999</v>
      </c>
      <c r="K24" s="3">
        <v>0.187</v>
      </c>
      <c r="L24" s="3">
        <v>0.26100000000000001</v>
      </c>
    </row>
    <row r="25" spans="2:16" ht="19.95" customHeight="1" x14ac:dyDescent="0.3">
      <c r="B25" s="2" t="s">
        <v>12</v>
      </c>
      <c r="C25" s="4" t="s">
        <v>9</v>
      </c>
      <c r="D25" s="2" t="s">
        <v>16</v>
      </c>
      <c r="E25" s="2" t="s">
        <v>4</v>
      </c>
      <c r="F25" s="4" t="s">
        <v>2</v>
      </c>
      <c r="G25" s="2" t="s">
        <v>15</v>
      </c>
      <c r="H25" s="2" t="s">
        <v>6</v>
      </c>
      <c r="I25" s="2" t="s">
        <v>10</v>
      </c>
      <c r="J25" s="2" t="s">
        <v>4</v>
      </c>
      <c r="K25" s="2" t="s">
        <v>17</v>
      </c>
      <c r="L25" s="2" t="s">
        <v>4</v>
      </c>
    </row>
    <row r="26" spans="2:16" ht="19.95" customHeight="1" thickBot="1" x14ac:dyDescent="0.35">
      <c r="B26" s="3">
        <v>0.27100000000000002</v>
      </c>
      <c r="C26" s="5">
        <v>-0.122</v>
      </c>
      <c r="D26" s="3">
        <v>7.4999999999999997E-2</v>
      </c>
      <c r="E26" s="3">
        <v>0.32400000000000001</v>
      </c>
      <c r="F26" s="5">
        <v>-0.23699999999999999</v>
      </c>
      <c r="G26" s="3">
        <v>0.38800000000000001</v>
      </c>
      <c r="H26" s="3">
        <v>0.56799999999999995</v>
      </c>
      <c r="I26" s="3">
        <v>0.126</v>
      </c>
      <c r="J26" s="3">
        <v>1.607</v>
      </c>
      <c r="K26" s="3">
        <v>0.17799999999999999</v>
      </c>
      <c r="L26" s="3">
        <v>0.16600000000000001</v>
      </c>
    </row>
    <row r="27" spans="2:16" ht="19.95" customHeight="1" x14ac:dyDescent="0.3">
      <c r="B27" s="2" t="s">
        <v>13</v>
      </c>
      <c r="C27" s="4" t="s">
        <v>15</v>
      </c>
      <c r="D27" s="2" t="s">
        <v>10</v>
      </c>
      <c r="E27" s="2" t="s">
        <v>17</v>
      </c>
      <c r="F27" s="4" t="s">
        <v>4</v>
      </c>
      <c r="G27" s="2" t="s">
        <v>7</v>
      </c>
      <c r="H27" s="2" t="s">
        <v>15</v>
      </c>
      <c r="I27" s="2" t="s">
        <v>15</v>
      </c>
      <c r="J27" s="2" t="s">
        <v>15</v>
      </c>
      <c r="K27" s="2" t="s">
        <v>2</v>
      </c>
      <c r="L27" s="2" t="s">
        <v>10</v>
      </c>
    </row>
    <row r="28" spans="2:16" ht="19.95" customHeight="1" thickBot="1" x14ac:dyDescent="0.35">
      <c r="B28" s="3">
        <v>0.19700000000000001</v>
      </c>
      <c r="C28" s="5">
        <v>-0.13300000000000001</v>
      </c>
      <c r="D28" s="3">
        <v>6.4000000000000001E-2</v>
      </c>
      <c r="E28" s="3">
        <v>0.29899999999999999</v>
      </c>
      <c r="F28" s="5">
        <v>-0.27100000000000002</v>
      </c>
      <c r="G28" s="3">
        <v>0.36</v>
      </c>
      <c r="H28" s="3">
        <v>0.48499999999999999</v>
      </c>
      <c r="I28" s="3">
        <v>0.111</v>
      </c>
      <c r="J28" s="3">
        <v>1.58</v>
      </c>
      <c r="K28" s="3">
        <v>0.16400000000000001</v>
      </c>
      <c r="L28" s="3">
        <v>0.14399999999999999</v>
      </c>
    </row>
    <row r="29" spans="2:16" ht="19.95" customHeight="1" x14ac:dyDescent="0.3">
      <c r="B29" s="2" t="s">
        <v>14</v>
      </c>
      <c r="C29" s="4" t="s">
        <v>3</v>
      </c>
      <c r="D29" s="2" t="s">
        <v>11</v>
      </c>
      <c r="E29" s="2" t="s">
        <v>15</v>
      </c>
      <c r="F29" s="4" t="s">
        <v>7</v>
      </c>
      <c r="G29" s="2" t="s">
        <v>9</v>
      </c>
      <c r="H29" s="2" t="s">
        <v>17</v>
      </c>
      <c r="I29" s="2" t="s">
        <v>3</v>
      </c>
      <c r="J29" s="2" t="s">
        <v>1</v>
      </c>
      <c r="K29" s="2" t="s">
        <v>11</v>
      </c>
      <c r="L29" s="2" t="s">
        <v>2</v>
      </c>
    </row>
    <row r="30" spans="2:16" ht="19.95" customHeight="1" thickBot="1" x14ac:dyDescent="0.35">
      <c r="B30" s="3">
        <v>0.154</v>
      </c>
      <c r="C30" s="5">
        <v>-0.161</v>
      </c>
      <c r="D30" s="3">
        <v>3.2000000000000001E-2</v>
      </c>
      <c r="E30" s="3">
        <v>0.252</v>
      </c>
      <c r="F30" s="5">
        <v>-0.29199999999999998</v>
      </c>
      <c r="G30" s="3">
        <v>0.34300000000000003</v>
      </c>
      <c r="H30" s="3">
        <v>0.443</v>
      </c>
      <c r="I30" s="3">
        <v>6.6000000000000003E-2</v>
      </c>
      <c r="J30" s="3">
        <v>1.0920000000000001</v>
      </c>
      <c r="K30" s="3">
        <v>8.4000000000000005E-2</v>
      </c>
      <c r="L30" s="3">
        <v>0.113</v>
      </c>
    </row>
    <row r="31" spans="2:16" ht="19.95" customHeight="1" x14ac:dyDescent="0.3">
      <c r="B31" s="2" t="s">
        <v>15</v>
      </c>
      <c r="C31" s="4" t="s">
        <v>5</v>
      </c>
      <c r="D31" s="4" t="s">
        <v>13</v>
      </c>
      <c r="E31" s="2" t="s">
        <v>3</v>
      </c>
      <c r="F31" s="4" t="s">
        <v>12</v>
      </c>
      <c r="G31" s="2" t="s">
        <v>6</v>
      </c>
      <c r="H31" s="2" t="s">
        <v>9</v>
      </c>
      <c r="I31" s="2" t="s">
        <v>7</v>
      </c>
      <c r="J31" s="2" t="s">
        <v>11</v>
      </c>
      <c r="K31" s="2" t="s">
        <v>16</v>
      </c>
      <c r="L31" s="2" t="s">
        <v>16</v>
      </c>
    </row>
    <row r="32" spans="2:16" ht="19.95" customHeight="1" thickBot="1" x14ac:dyDescent="0.35">
      <c r="B32" s="3">
        <v>5.7000000000000002E-2</v>
      </c>
      <c r="C32" s="5">
        <v>-0.21</v>
      </c>
      <c r="D32" s="5">
        <v>-3.4000000000000002E-2</v>
      </c>
      <c r="E32" s="3">
        <v>0.184</v>
      </c>
      <c r="F32" s="5">
        <v>-0.313</v>
      </c>
      <c r="G32" s="3">
        <v>0.22600000000000001</v>
      </c>
      <c r="H32" s="3">
        <v>0.41399999999999998</v>
      </c>
      <c r="I32" s="3">
        <v>4.2999999999999997E-2</v>
      </c>
      <c r="J32" s="3">
        <v>0.95099999999999996</v>
      </c>
      <c r="K32" s="3">
        <v>2.4E-2</v>
      </c>
      <c r="L32" s="3">
        <v>7.4999999999999997E-2</v>
      </c>
    </row>
    <row r="33" spans="2:13" ht="19.95" customHeight="1" x14ac:dyDescent="0.3">
      <c r="B33" s="2" t="s">
        <v>16</v>
      </c>
      <c r="C33" s="4" t="s">
        <v>7</v>
      </c>
      <c r="D33" s="4" t="s">
        <v>15</v>
      </c>
      <c r="E33" s="2" t="s">
        <v>12</v>
      </c>
      <c r="F33" s="4" t="s">
        <v>1</v>
      </c>
      <c r="G33" s="2" t="s">
        <v>13</v>
      </c>
      <c r="H33" s="4" t="s">
        <v>5</v>
      </c>
      <c r="I33" s="4" t="s">
        <v>13</v>
      </c>
      <c r="J33" s="2" t="s">
        <v>2</v>
      </c>
      <c r="K33" s="4" t="s">
        <v>10</v>
      </c>
      <c r="L33" s="2" t="s">
        <v>6</v>
      </c>
    </row>
    <row r="34" spans="2:13" ht="19.95" customHeight="1" thickBot="1" x14ac:dyDescent="0.35">
      <c r="B34" s="3">
        <v>5.2999999999999999E-2</v>
      </c>
      <c r="C34" s="5">
        <v>-0.23400000000000001</v>
      </c>
      <c r="D34" s="5">
        <v>-6.2E-2</v>
      </c>
      <c r="E34" s="3">
        <v>6.5000000000000002E-2</v>
      </c>
      <c r="F34" s="5">
        <v>-0.45100000000000001</v>
      </c>
      <c r="G34" s="3">
        <v>0.193</v>
      </c>
      <c r="H34" s="5">
        <v>-2.5999999999999999E-2</v>
      </c>
      <c r="I34" s="5">
        <v>-7.4999999999999997E-2</v>
      </c>
      <c r="J34" s="3">
        <v>0.85399999999999998</v>
      </c>
      <c r="K34" s="5">
        <v>-1.7999999999999999E-2</v>
      </c>
      <c r="L34" s="3">
        <v>7.0999999999999994E-2</v>
      </c>
    </row>
    <row r="35" spans="2:13" ht="19.95" customHeight="1" x14ac:dyDescent="0.3">
      <c r="B35" s="2" t="s">
        <v>17</v>
      </c>
      <c r="C35" s="4" t="s">
        <v>2</v>
      </c>
      <c r="D35" s="4" t="s">
        <v>5</v>
      </c>
      <c r="E35" s="4" t="s">
        <v>14</v>
      </c>
      <c r="F35" s="4" t="s">
        <v>14</v>
      </c>
      <c r="G35" s="2" t="s">
        <v>5</v>
      </c>
      <c r="H35" s="4" t="s">
        <v>7</v>
      </c>
      <c r="I35" s="4" t="s">
        <v>16</v>
      </c>
      <c r="J35" s="2" t="s">
        <v>14</v>
      </c>
      <c r="K35" s="4" t="s">
        <v>8</v>
      </c>
      <c r="L35" s="4" t="s">
        <v>14</v>
      </c>
    </row>
    <row r="36" spans="2:13" ht="19.95" customHeight="1" thickBot="1" x14ac:dyDescent="0.35">
      <c r="B36" s="3">
        <v>2.5000000000000001E-2</v>
      </c>
      <c r="C36" s="5">
        <v>-0.27500000000000002</v>
      </c>
      <c r="D36" s="5">
        <v>-0.29299999999999998</v>
      </c>
      <c r="E36" s="5">
        <v>-8.1000000000000003E-2</v>
      </c>
      <c r="F36" s="5">
        <v>-0.52</v>
      </c>
      <c r="G36" s="3">
        <v>0.13600000000000001</v>
      </c>
      <c r="H36" s="5">
        <v>-2.7E-2</v>
      </c>
      <c r="I36" s="5">
        <v>-0.23599999999999999</v>
      </c>
      <c r="J36" s="3">
        <v>0.66300000000000003</v>
      </c>
      <c r="K36" s="5">
        <v>-0.08</v>
      </c>
      <c r="L36" s="5">
        <v>-0.13800000000000001</v>
      </c>
    </row>
    <row r="38" spans="2:13" ht="19.95" customHeight="1" thickBot="1" x14ac:dyDescent="0.35">
      <c r="C38" s="9">
        <v>2014</v>
      </c>
      <c r="D38" s="9">
        <v>2015</v>
      </c>
      <c r="E38" s="9">
        <v>2016</v>
      </c>
      <c r="F38" s="9">
        <v>2017</v>
      </c>
      <c r="G38" s="9">
        <v>2018</v>
      </c>
      <c r="H38" s="9">
        <v>2019</v>
      </c>
      <c r="I38" s="9">
        <v>2020</v>
      </c>
      <c r="J38" s="9">
        <v>2021</v>
      </c>
      <c r="K38" s="9">
        <v>2022</v>
      </c>
      <c r="L38" s="9">
        <v>2023</v>
      </c>
      <c r="M38" s="9">
        <v>2024</v>
      </c>
    </row>
    <row r="39" spans="2:13" ht="19.95" customHeight="1" thickBot="1" x14ac:dyDescent="0.35">
      <c r="B39" s="7" t="s">
        <v>1</v>
      </c>
      <c r="C39" s="10">
        <f ca="1">OFFSET(INDEX(B$3:B$36,MATCH($B39,B$3:B$36,)),1,0)</f>
        <v>0.74399999999999999</v>
      </c>
      <c r="D39" s="10">
        <f ca="1">OFFSET(INDEX(C$3:C$36,MATCH($B39,C$3:C$36,)),1,0)</f>
        <v>0.48399999999999999</v>
      </c>
      <c r="E39" s="10">
        <f ca="1">OFFSET(INDEX(D$3:D$36,MATCH($B39,D$3:D$36,)),1,0)</f>
        <v>0.107</v>
      </c>
      <c r="F39" s="10">
        <f ca="1">OFFSET(INDEX(E$3:E$36,MATCH($B39,E$3:E$36,)),1,0)</f>
        <v>0.34399999999999997</v>
      </c>
      <c r="G39" s="10">
        <f ca="1">OFFSET(INDEX(F$3:F$36,MATCH($B39,F$3:F$36,)),1,0)</f>
        <v>-0.45100000000000001</v>
      </c>
      <c r="H39" s="10">
        <f ca="1">OFFSET(INDEX(G$3:G$36,MATCH($B39,G$3:G$36,)),1,0)</f>
        <v>1.208</v>
      </c>
      <c r="I39" s="10">
        <f ca="1">OFFSET(INDEX(H$3:H$36,MATCH($B39,H$3:H$36,)),1,0)</f>
        <v>1.2509999999999999</v>
      </c>
      <c r="J39" s="10">
        <f ca="1">OFFSET(INDEX(I$3:I$36,MATCH($B39,I$3:I$36,)),1,0)</f>
        <v>0.56299999999999994</v>
      </c>
      <c r="K39" s="10">
        <f ca="1">OFFSET(INDEX(J$3:J$36,MATCH($B39,J$3:J$36,)),1,0)</f>
        <v>1.0920000000000001</v>
      </c>
      <c r="L39" s="10">
        <f ca="1">OFFSET(INDEX(K$3:K$36,MATCH($B39,K$3:K$36,)),1,0)</f>
        <v>0.48599999999999999</v>
      </c>
      <c r="M39" s="10">
        <f ca="1">OFFSET(INDEX(L$3:L$36,MATCH($B39,L$3:L$36,)),1,0)</f>
        <v>0.32300000000000001</v>
      </c>
    </row>
    <row r="40" spans="2:13" ht="19.95" customHeight="1" x14ac:dyDescent="0.3">
      <c r="B40" s="8" t="s">
        <v>6</v>
      </c>
      <c r="C40" s="10">
        <f ca="1">OFFSET(INDEX(B$3:B$36,MATCH($B40,B$3:B$36,)),1,0)</f>
        <v>0.374</v>
      </c>
      <c r="D40" s="10">
        <f ca="1">OFFSET(INDEX(C$3:C$36,MATCH($B40,C$3:C$36,)),1,0)</f>
        <v>0.189</v>
      </c>
      <c r="E40" s="10">
        <f ca="1">OFFSET(INDEX(D$3:D$36,MATCH($B40,D$3:D$36,)),1,0)</f>
        <v>0.13400000000000001</v>
      </c>
      <c r="F40" s="10">
        <f ca="1">OFFSET(INDEX(E$3:E$36,MATCH($B40,E$3:E$36,)),1,0)</f>
        <v>0.76800000000000002</v>
      </c>
      <c r="G40" s="10">
        <f ca="1">OFFSET(INDEX(F$3:F$36,MATCH($B40,F$3:F$36,)),1,0)</f>
        <v>-1.6E-2</v>
      </c>
      <c r="H40" s="10">
        <f ca="1">OFFSET(INDEX(G$3:G$36,MATCH($B40,G$3:G$36,)),1,0)</f>
        <v>0.22600000000000001</v>
      </c>
      <c r="I40" s="10">
        <f ca="1">OFFSET(INDEX(H$3:H$36,MATCH($B40,H$3:H$36,)),1,0)</f>
        <v>0.56799999999999995</v>
      </c>
      <c r="J40" s="10">
        <f ca="1">OFFSET(INDEX(I$3:I$36,MATCH($B40,I$3:I$36,)),1,0)</f>
        <v>0.56499999999999995</v>
      </c>
      <c r="K40" s="10">
        <f ca="1">OFFSET(INDEX(J$3:J$36,MATCH($B40,J$3:J$36,)),1,0)</f>
        <v>2.4409999999999998</v>
      </c>
      <c r="L40" s="10">
        <f ca="1">OFFSET(INDEX(K$3:K$36,MATCH($B40,K$3:K$36,)),1,0)</f>
        <v>0.20300000000000001</v>
      </c>
      <c r="M40" s="10">
        <f ca="1">OFFSET(INDEX(L$3:L$36,MATCH($B40,L$3:L$36,)),1,0)</f>
        <v>7.0999999999999994E-2</v>
      </c>
    </row>
    <row r="41" spans="2:13" ht="19.95" customHeight="1" x14ac:dyDescent="0.3">
      <c r="B41" s="8" t="s">
        <v>4</v>
      </c>
      <c r="C41" s="10">
        <f ca="1">OFFSET(INDEX(B$3:B$36,MATCH($B41,B$3:B$36,)),1,0)</f>
        <v>0.42799999999999999</v>
      </c>
      <c r="D41" s="10">
        <f ca="1">OFFSET(INDEX(C$3:C$36,MATCH($B41,C$3:C$36,)),1,0)</f>
        <v>5.2999999999999999E-2</v>
      </c>
      <c r="E41" s="10">
        <f ca="1">OFFSET(INDEX(D$3:D$36,MATCH($B41,D$3:D$36,)),1,0)</f>
        <v>0.251</v>
      </c>
      <c r="F41" s="10">
        <f ca="1">OFFSET(INDEX(E$3:E$36,MATCH($B41,E$3:E$36,)),1,0)</f>
        <v>0.32400000000000001</v>
      </c>
      <c r="G41" s="10">
        <f ca="1">OFFSET(INDEX(F$3:F$36,MATCH($B41,F$3:F$36,)),1,0)</f>
        <v>-0.27100000000000002</v>
      </c>
      <c r="H41" s="10">
        <f ca="1">OFFSET(INDEX(G$3:G$36,MATCH($B41,G$3:G$36,)),1,0)</f>
        <v>0.64300000000000002</v>
      </c>
      <c r="I41" s="10">
        <f ca="1">OFFSET(INDEX(H$3:H$36,MATCH($B41,H$3:H$36,)),1,0)</f>
        <v>0.84699999999999998</v>
      </c>
      <c r="J41" s="10">
        <f ca="1">OFFSET(INDEX(I$3:I$36,MATCH($B41,I$3:I$36,)),1,0)</f>
        <v>0.61799999999999999</v>
      </c>
      <c r="K41" s="10">
        <f ca="1">OFFSET(INDEX(J$3:J$36,MATCH($B41,J$3:J$36,)),1,0)</f>
        <v>1.607</v>
      </c>
      <c r="L41" s="10">
        <f ca="1">OFFSET(INDEX(K$3:K$36,MATCH($B41,K$3:K$36,)),1,0)</f>
        <v>0.55100000000000005</v>
      </c>
      <c r="M41" s="10">
        <f ca="1">OFFSET(INDEX(L$3:L$36,MATCH($B41,L$3:L$36,)),1,0)</f>
        <v>0.16600000000000001</v>
      </c>
    </row>
    <row r="42" spans="2:13" ht="19.95" customHeight="1" x14ac:dyDescent="0.3">
      <c r="B42" s="8" t="s">
        <v>2</v>
      </c>
      <c r="C42" s="10">
        <f ca="1">OFFSET(INDEX(B$3:B$36,MATCH($B42,B$3:B$36,)),1,0)</f>
        <v>0.73699999999999999</v>
      </c>
      <c r="D42" s="10">
        <f ca="1">OFFSET(INDEX(C$3:C$36,MATCH($B42,C$3:C$36,)),1,0)</f>
        <v>-0.27500000000000002</v>
      </c>
      <c r="E42" s="10">
        <f ca="1">OFFSET(INDEX(D$3:D$36,MATCH($B42,D$3:D$36,)),1,0)</f>
        <v>0.59899999999999998</v>
      </c>
      <c r="F42" s="10">
        <f ca="1">OFFSET(INDEX(E$3:E$36,MATCH($B42,E$3:E$36,)),1,0)</f>
        <v>1.0840000000000001</v>
      </c>
      <c r="G42" s="10">
        <f ca="1">OFFSET(INDEX(F$3:F$36,MATCH($B42,F$3:F$36,)),1,0)</f>
        <v>-0.23699999999999999</v>
      </c>
      <c r="H42" s="10">
        <f ca="1">OFFSET(INDEX(G$3:G$36,MATCH($B42,G$3:G$36,)),1,0)</f>
        <v>0.51400000000000001</v>
      </c>
      <c r="I42" s="10">
        <f ca="1">OFFSET(INDEX(H$3:H$36,MATCH($B42,H$3:H$36,)),1,0)</f>
        <v>0.77700000000000002</v>
      </c>
      <c r="J42" s="10">
        <f ca="1">OFFSET(INDEX(I$3:I$36,MATCH($B42,I$3:I$36,)),1,0)</f>
        <v>0.91800000000000004</v>
      </c>
      <c r="K42" s="10">
        <f ca="1">OFFSET(INDEX(J$3:J$36,MATCH($B42,J$3:J$36,)),1,0)</f>
        <v>0.85399999999999998</v>
      </c>
      <c r="L42" s="10">
        <f ca="1">OFFSET(INDEX(K$3:K$36,MATCH($B42,K$3:K$36,)),1,0)</f>
        <v>0.16400000000000001</v>
      </c>
      <c r="M42" s="10">
        <f ca="1">OFFSET(INDEX(L$3:L$36,MATCH($B42,L$3:L$36,)),1,0)</f>
        <v>0.113</v>
      </c>
    </row>
    <row r="43" spans="2:13" ht="19.95" customHeight="1" x14ac:dyDescent="0.3">
      <c r="B43" s="8" t="s">
        <v>12</v>
      </c>
      <c r="C43" s="10">
        <f ca="1">OFFSET(INDEX(B$3:B$36,MATCH($B43,B$3:B$36,)),1,0)</f>
        <v>0.27100000000000002</v>
      </c>
      <c r="D43" s="10">
        <f ca="1">OFFSET(INDEX(C$3:C$36,MATCH($B43,C$3:C$36,)),1,0)</f>
        <v>5.8999999999999997E-2</v>
      </c>
      <c r="E43" s="10">
        <f ca="1">OFFSET(INDEX(D$3:D$36,MATCH($B43,D$3:D$36,)),1,0)</f>
        <v>0.14699999999999999</v>
      </c>
      <c r="F43" s="10">
        <f ca="1">OFFSET(INDEX(E$3:E$36,MATCH($B43,E$3:E$36,)),1,0)</f>
        <v>6.5000000000000002E-2</v>
      </c>
      <c r="G43" s="10">
        <f ca="1">OFFSET(INDEX(F$3:F$36,MATCH($B43,F$3:F$36,)),1,0)</f>
        <v>-0.313</v>
      </c>
      <c r="H43" s="10">
        <f ca="1">OFFSET(INDEX(G$3:G$36,MATCH($B43,G$3:G$36,)),1,0)</f>
        <v>0.47899999999999998</v>
      </c>
      <c r="I43" s="10">
        <f ca="1">OFFSET(INDEX(H$3:H$36,MATCH($B43,H$3:H$36,)),1,0)</f>
        <v>0.63300000000000001</v>
      </c>
      <c r="J43" s="10">
        <f ca="1">OFFSET(INDEX(I$3:I$36,MATCH($B43,I$3:I$36,)),1,0)</f>
        <v>0.128</v>
      </c>
      <c r="K43" s="10">
        <f ca="1">OFFSET(INDEX(J$3:J$36,MATCH($B43,J$3:J$36,)),1,0)</f>
        <v>1.9590000000000001</v>
      </c>
      <c r="L43" s="10">
        <f ca="1">OFFSET(INDEX(K$3:K$36,MATCH($B43,K$3:K$36,)),1,0)</f>
        <v>0.187</v>
      </c>
      <c r="M43" s="10">
        <f ca="1">OFFSET(INDEX(L$3:L$36,MATCH($B43,L$3:L$36,)),1,0)</f>
        <v>0.48399999999999999</v>
      </c>
    </row>
    <row r="44" spans="2:13" ht="19.95" customHeight="1" x14ac:dyDescent="0.3">
      <c r="B44" s="8" t="s">
        <v>3</v>
      </c>
      <c r="C44" s="10">
        <f ca="1">OFFSET(INDEX(B$3:B$36,MATCH($B44,B$3:B$36,)),1,0)</f>
        <v>0.435</v>
      </c>
      <c r="D44" s="10">
        <f ca="1">OFFSET(INDEX(C$3:C$36,MATCH($B44,C$3:C$36,)),1,0)</f>
        <v>-0.161</v>
      </c>
      <c r="E44" s="10">
        <f ca="1">OFFSET(INDEX(D$3:D$36,MATCH($B44,D$3:D$36,)),1,0)</f>
        <v>0.21299999999999999</v>
      </c>
      <c r="F44" s="10">
        <f ca="1">OFFSET(INDEX(E$3:E$36,MATCH($B44,E$3:E$36,)),1,0)</f>
        <v>0.184</v>
      </c>
      <c r="G44" s="10">
        <f ca="1">OFFSET(INDEX(F$3:F$36,MATCH($B44,F$3:F$36,)),1,0)</f>
        <v>-0.22800000000000001</v>
      </c>
      <c r="H44" s="10">
        <f ca="1">OFFSET(INDEX(G$3:G$36,MATCH($B44,G$3:G$36,)),1,0)</f>
        <v>0.45</v>
      </c>
      <c r="I44" s="10">
        <f ca="1">OFFSET(INDEX(H$3:H$36,MATCH($B44,H$3:H$36,)),1,0)</f>
        <v>1.1930000000000001</v>
      </c>
      <c r="J44" s="10">
        <f ca="1">OFFSET(INDEX(I$3:I$36,MATCH($B44,I$3:I$36,)),1,0)</f>
        <v>6.6000000000000003E-2</v>
      </c>
      <c r="K44" s="10">
        <f ca="1">OFFSET(INDEX(J$3:J$36,MATCH($B44,J$3:J$36,)),1,0)</f>
        <v>1.8520000000000001</v>
      </c>
      <c r="L44" s="10">
        <f ca="1">OFFSET(INDEX(K$3:K$36,MATCH($B44,K$3:K$36,)),1,0)</f>
        <v>0.99299999999999999</v>
      </c>
      <c r="M44" s="10">
        <f ca="1">OFFSET(INDEX(L$3:L$36,MATCH($B44,L$3:L$36,)),1,0)</f>
        <v>0.3</v>
      </c>
    </row>
    <row r="45" spans="2:13" ht="19.95" customHeight="1" x14ac:dyDescent="0.3">
      <c r="B45" s="8" t="s">
        <v>11</v>
      </c>
      <c r="C45" s="10">
        <f ca="1">OFFSET(INDEX(B$3:B$36,MATCH($B45,B$3:B$36,)),1,0)</f>
        <v>0.28000000000000003</v>
      </c>
      <c r="D45" s="10">
        <f ca="1">OFFSET(INDEX(C$3:C$36,MATCH($B45,C$3:C$36,)),1,0)</f>
        <v>-3.4000000000000002E-2</v>
      </c>
      <c r="E45" s="10">
        <f ca="1">OFFSET(INDEX(D$3:D$36,MATCH($B45,D$3:D$36,)),1,0)</f>
        <v>3.2000000000000001E-2</v>
      </c>
      <c r="F45" s="10">
        <f ca="1">OFFSET(INDEX(E$3:E$36,MATCH($B45,E$3:E$36,)),1,0)</f>
        <v>0.378</v>
      </c>
      <c r="G45" s="10">
        <f ca="1">OFFSET(INDEX(F$3:F$36,MATCH($B45,F$3:F$36,)),1,0)</f>
        <v>-0.152</v>
      </c>
      <c r="H45" s="10">
        <f ca="1">OFFSET(INDEX(G$3:G$36,MATCH($B45,G$3:G$36,)),1,0)</f>
        <v>0.70299999999999996</v>
      </c>
      <c r="I45" s="10">
        <f ca="1">OFFSET(INDEX(H$3:H$36,MATCH($B45,H$3:H$36,)),1,0)</f>
        <v>1.542</v>
      </c>
      <c r="J45" s="10">
        <f ca="1">OFFSET(INDEX(I$3:I$36,MATCH($B45,I$3:I$36,)),1,0)</f>
        <v>0.56200000000000006</v>
      </c>
      <c r="K45" s="10">
        <f ca="1">OFFSET(INDEX(J$3:J$36,MATCH($B45,J$3:J$36,)),1,0)</f>
        <v>0.95099999999999996</v>
      </c>
      <c r="L45" s="10">
        <f ca="1">OFFSET(INDEX(K$3:K$36,MATCH($B45,K$3:K$36,)),1,0)</f>
        <v>8.4000000000000005E-2</v>
      </c>
      <c r="M45" s="10">
        <f ca="1">OFFSET(INDEX(L$3:L$36,MATCH($B45,L$3:L$36,)),1,0)</f>
        <v>0.373</v>
      </c>
    </row>
    <row r="46" spans="2:13" ht="19.95" customHeight="1" x14ac:dyDescent="0.3">
      <c r="B46" s="8" t="s">
        <v>13</v>
      </c>
      <c r="C46" s="10">
        <f ca="1">OFFSET(INDEX(B$3:B$36,MATCH($B46,B$3:B$36,)),1,0)</f>
        <v>0.19700000000000001</v>
      </c>
      <c r="D46" s="10">
        <f ca="1">OFFSET(INDEX(C$3:C$36,MATCH($B46,C$3:C$36,)),1,0)</f>
        <v>1.0999999999999999E-2</v>
      </c>
      <c r="E46" s="10">
        <f ca="1">OFFSET(INDEX(D$3:D$36,MATCH($B46,D$3:D$36,)),1,0)</f>
        <v>-3.4000000000000002E-2</v>
      </c>
      <c r="F46" s="10">
        <f ca="1">OFFSET(INDEX(E$3:E$36,MATCH($B46,E$3:E$36,)),1,0)</f>
        <v>0.57799999999999996</v>
      </c>
      <c r="G46" s="10">
        <f ca="1">OFFSET(INDEX(F$3:F$36,MATCH($B46,F$3:F$36,)),1,0)</f>
        <v>-1.6E-2</v>
      </c>
      <c r="H46" s="10">
        <f ca="1">OFFSET(INDEX(G$3:G$36,MATCH($B46,G$3:G$36,)),1,0)</f>
        <v>0.193</v>
      </c>
      <c r="I46" s="10">
        <f ca="1">OFFSET(INDEX(H$3:H$36,MATCH($B46,H$3:H$36,)),1,0)</f>
        <v>0.58599999999999997</v>
      </c>
      <c r="J46" s="10">
        <f ca="1">OFFSET(INDEX(I$3:I$36,MATCH($B46,I$3:I$36,)),1,0)</f>
        <v>-7.4999999999999997E-2</v>
      </c>
      <c r="K46" s="10">
        <f ca="1">OFFSET(INDEX(J$3:J$36,MATCH($B46,J$3:J$36,)),1,0)</f>
        <v>1.7869999999999999</v>
      </c>
      <c r="L46" s="10">
        <f ca="1">OFFSET(INDEX(K$3:K$36,MATCH($B46,K$3:K$36,)),1,0)</f>
        <v>0.95599999999999996</v>
      </c>
      <c r="M46" s="10">
        <f ca="1">OFFSET(INDEX(L$3:L$36,MATCH($B46,L$3:L$36,)),1,0)</f>
        <v>0.56899999999999995</v>
      </c>
    </row>
    <row r="47" spans="2:13" ht="19.95" customHeight="1" x14ac:dyDescent="0.3">
      <c r="B47" s="8" t="s">
        <v>8</v>
      </c>
      <c r="C47" s="10">
        <f ca="1">OFFSET(INDEX(B$3:B$36,MATCH($B47,B$3:B$36,)),1,0)</f>
        <v>0.314</v>
      </c>
      <c r="D47" s="10">
        <f ca="1">OFFSET(INDEX(C$3:C$36,MATCH($B47,C$3:C$36,)),1,0)</f>
        <v>-0.115</v>
      </c>
      <c r="E47" s="10">
        <f ca="1">OFFSET(INDEX(D$3:D$36,MATCH($B47,D$3:D$36,)),1,0)</f>
        <v>0.26500000000000001</v>
      </c>
      <c r="F47" s="10">
        <f ca="1">OFFSET(INDEX(E$3:E$36,MATCH($B47,E$3:E$36,)),1,0)</f>
        <v>0.94699999999999995</v>
      </c>
      <c r="G47" s="10">
        <f ca="1">OFFSET(INDEX(F$3:F$36,MATCH($B47,F$3:F$36,)),1,0)</f>
        <v>-0.14299999999999999</v>
      </c>
      <c r="H47" s="10">
        <f ca="1">OFFSET(INDEX(G$3:G$36,MATCH($B47,G$3:G$36,)),1,0)</f>
        <v>0.67700000000000005</v>
      </c>
      <c r="I47" s="10">
        <f ca="1">OFFSET(INDEX(H$3:H$36,MATCH($B47,H$3:H$36,)),1,0)</f>
        <v>0.89300000000000002</v>
      </c>
      <c r="J47" s="10">
        <f ca="1">OFFSET(INDEX(I$3:I$36,MATCH($B47,I$3:I$36,)),1,0)</f>
        <v>0.2</v>
      </c>
      <c r="K47" s="10">
        <f ca="1">OFFSET(INDEX(J$3:J$36,MATCH($B47,J$3:J$36,)),1,0)</f>
        <v>2.2429999999999999</v>
      </c>
      <c r="L47" s="10">
        <f ca="1">OFFSET(INDEX(K$3:K$36,MATCH($B47,K$3:K$36,)),1,0)</f>
        <v>-0.08</v>
      </c>
      <c r="M47" s="10">
        <f ca="1">OFFSET(INDEX(L$3:L$36,MATCH($B47,L$3:L$36,)),1,0)</f>
        <v>0.26100000000000001</v>
      </c>
    </row>
    <row r="48" spans="2:13" ht="19.95" customHeight="1" x14ac:dyDescent="0.3">
      <c r="B48" s="8" t="s">
        <v>10</v>
      </c>
      <c r="C48" s="10">
        <f ca="1">OFFSET(INDEX(B$3:B$36,MATCH($B48,B$3:B$36,)),1,0)</f>
        <v>0.28000000000000003</v>
      </c>
      <c r="D48" s="10">
        <f ca="1">OFFSET(INDEX(C$3:C$36,MATCH($B48,C$3:C$36,)),1,0)</f>
        <v>-8.3000000000000004E-2</v>
      </c>
      <c r="E48" s="10">
        <f ca="1">OFFSET(INDEX(D$3:D$36,MATCH($B48,D$3:D$36,)),1,0)</f>
        <v>6.4000000000000001E-2</v>
      </c>
      <c r="F48" s="10">
        <f ca="1">OFFSET(INDEX(E$3:E$36,MATCH($B48,E$3:E$36,)),1,0)</f>
        <v>0.372</v>
      </c>
      <c r="G48" s="10">
        <f ca="1">OFFSET(INDEX(F$3:F$36,MATCH($B48,F$3:F$36,)),1,0)</f>
        <v>-0.17499999999999999</v>
      </c>
      <c r="H48" s="10">
        <f ca="1">OFFSET(INDEX(G$3:G$36,MATCH($B48,G$3:G$36,)),1,0)</f>
        <v>0.52500000000000002</v>
      </c>
      <c r="I48" s="10">
        <f ca="1">OFFSET(INDEX(H$3:H$36,MATCH($B48,H$3:H$36,)),1,0)</f>
        <v>1.0049999999999999</v>
      </c>
      <c r="J48" s="10">
        <f ca="1">OFFSET(INDEX(I$3:I$36,MATCH($B48,I$3:I$36,)),1,0)</f>
        <v>0.126</v>
      </c>
      <c r="K48" s="10">
        <f ca="1">OFFSET(INDEX(J$3:J$36,MATCH($B48,J$3:J$36,)),1,0)</f>
        <v>3.8980000000000001</v>
      </c>
      <c r="L48" s="10">
        <f ca="1">OFFSET(INDEX(K$3:K$36,MATCH($B48,K$3:K$36,)),1,0)</f>
        <v>-1.7999999999999999E-2</v>
      </c>
      <c r="M48" s="10">
        <f ca="1">OFFSET(INDEX(L$3:L$36,MATCH($B48,L$3:L$36,)),1,0)</f>
        <v>0.14399999999999999</v>
      </c>
    </row>
    <row r="49" spans="2:13" ht="19.95" customHeight="1" x14ac:dyDescent="0.3">
      <c r="B49" s="8" t="s">
        <v>5</v>
      </c>
      <c r="C49" s="10">
        <f ca="1">OFFSET(INDEX(B$3:B$36,MATCH($B49,B$3:B$36,)),1,0)</f>
        <v>0.38100000000000001</v>
      </c>
      <c r="D49" s="10">
        <f ca="1">OFFSET(INDEX(C$3:C$36,MATCH($B49,C$3:C$36,)),1,0)</f>
        <v>-0.21</v>
      </c>
      <c r="E49" s="10">
        <f ca="1">OFFSET(INDEX(D$3:D$36,MATCH($B49,D$3:D$36,)),1,0)</f>
        <v>-0.29299999999999998</v>
      </c>
      <c r="F49" s="10">
        <f ca="1">OFFSET(INDEX(E$3:E$36,MATCH($B49,E$3:E$36,)),1,0)</f>
        <v>1.9370000000000001</v>
      </c>
      <c r="G49" s="10">
        <f ca="1">OFFSET(INDEX(F$3:F$36,MATCH($B49,F$3:F$36,)),1,0)</f>
        <v>-1.0999999999999999E-2</v>
      </c>
      <c r="H49" s="10">
        <f ca="1">OFFSET(INDEX(G$3:G$36,MATCH($B49,G$3:G$36,)),1,0)</f>
        <v>0.13600000000000001</v>
      </c>
      <c r="I49" s="10">
        <f ca="1">OFFSET(INDEX(H$3:H$36,MATCH($B49,H$3:H$36,)),1,0)</f>
        <v>-2.5999999999999999E-2</v>
      </c>
      <c r="J49" s="10">
        <f ca="1">OFFSET(INDEX(I$3:I$36,MATCH($B49,I$3:I$36,)),1,0)</f>
        <v>0.40600000000000003</v>
      </c>
      <c r="K49" s="10">
        <f ca="1">OFFSET(INDEX(J$3:J$36,MATCH($B49,J$3:J$36,)),1,0)</f>
        <v>5.38</v>
      </c>
      <c r="L49" s="10">
        <f ca="1">OFFSET(INDEX(K$3:K$36,MATCH($B49,K$3:K$36,)),1,0)</f>
        <v>0.58499999999999996</v>
      </c>
      <c r="M49" s="10">
        <f ca="1">OFFSET(INDEX(L$3:L$36,MATCH($B49,L$3:L$36,)),1,0)</f>
        <v>0.376</v>
      </c>
    </row>
    <row r="50" spans="2:13" ht="19.95" customHeight="1" x14ac:dyDescent="0.3">
      <c r="B50" s="8" t="s">
        <v>9</v>
      </c>
      <c r="C50" s="10">
        <f ca="1">OFFSET(INDEX(B$3:B$36,MATCH($B50,B$3:B$36,)),1,0)</f>
        <v>0.28599999999999998</v>
      </c>
      <c r="D50" s="10">
        <f ca="1">OFFSET(INDEX(C$3:C$36,MATCH($B50,C$3:C$36,)),1,0)</f>
        <v>-0.122</v>
      </c>
      <c r="E50" s="10">
        <f ca="1">OFFSET(INDEX(D$3:D$36,MATCH($B50,D$3:D$36,)),1,0)</f>
        <v>0.114</v>
      </c>
      <c r="F50" s="10">
        <f ca="1">OFFSET(INDEX(E$3:E$36,MATCH($B50,E$3:E$36,)),1,0)</f>
        <v>0.50900000000000001</v>
      </c>
      <c r="G50" s="10">
        <f ca="1">OFFSET(INDEX(F$3:F$36,MATCH($B50,F$3:F$36,)),1,0)</f>
        <v>-0.182</v>
      </c>
      <c r="H50" s="10">
        <f ca="1">OFFSET(INDEX(G$3:G$36,MATCH($B50,G$3:G$36,)),1,0)</f>
        <v>0.34300000000000003</v>
      </c>
      <c r="I50" s="10">
        <f ca="1">OFFSET(INDEX(H$3:H$36,MATCH($B50,H$3:H$36,)),1,0)</f>
        <v>0.41399999999999998</v>
      </c>
      <c r="J50" s="10">
        <f ca="1">OFFSET(INDEX(I$3:I$36,MATCH($B50,I$3:I$36,)),1,0)</f>
        <v>0.28599999999999998</v>
      </c>
      <c r="K50" s="10">
        <f ca="1">OFFSET(INDEX(J$3:J$36,MATCH($B50,J$3:J$36,)),1,0)</f>
        <v>2.032</v>
      </c>
      <c r="L50" s="10">
        <f ca="1">OFFSET(INDEX(K$3:K$36,MATCH($B50,K$3:K$36,)),1,0)</f>
        <v>0.42899999999999999</v>
      </c>
      <c r="M50" s="10">
        <f ca="1">OFFSET(INDEX(L$3:L$36,MATCH($B50,L$3:L$36,)),1,0)</f>
        <v>0.36299999999999999</v>
      </c>
    </row>
    <row r="51" spans="2:13" ht="19.95" customHeight="1" x14ac:dyDescent="0.3">
      <c r="B51" s="8" t="s">
        <v>7</v>
      </c>
      <c r="C51" s="10">
        <f ca="1">OFFSET(INDEX(B$3:B$36,MATCH($B51,B$3:B$36,)),1,0)</f>
        <v>0.32200000000000001</v>
      </c>
      <c r="D51" s="10">
        <f ca="1">OFFSET(INDEX(C$3:C$36,MATCH($B51,C$3:C$36,)),1,0)</f>
        <v>-0.23400000000000001</v>
      </c>
      <c r="E51" s="10">
        <f ca="1">OFFSET(INDEX(D$3:D$36,MATCH($B51,D$3:D$36,)),1,0)</f>
        <v>9.7000000000000003E-2</v>
      </c>
      <c r="F51" s="10">
        <f ca="1">OFFSET(INDEX(E$3:E$36,MATCH($B51,E$3:E$36,)),1,0)</f>
        <v>0.35299999999999998</v>
      </c>
      <c r="G51" s="10">
        <f ca="1">OFFSET(INDEX(F$3:F$36,MATCH($B51,F$3:F$36,)),1,0)</f>
        <v>-0.29199999999999998</v>
      </c>
      <c r="H51" s="10">
        <f ca="1">OFFSET(INDEX(G$3:G$36,MATCH($B51,G$3:G$36,)),1,0)</f>
        <v>0.36</v>
      </c>
      <c r="I51" s="10">
        <f ca="1">OFFSET(INDEX(H$3:H$36,MATCH($B51,H$3:H$36,)),1,0)</f>
        <v>-2.7E-2</v>
      </c>
      <c r="J51" s="10">
        <f ca="1">OFFSET(INDEX(I$3:I$36,MATCH($B51,I$3:I$36,)),1,0)</f>
        <v>4.2999999999999997E-2</v>
      </c>
      <c r="K51" s="10">
        <f ca="1">OFFSET(INDEX(J$3:J$36,MATCH($B51,J$3:J$36,)),1,0)</f>
        <v>2.2090000000000001</v>
      </c>
      <c r="L51" s="10">
        <f ca="1">OFFSET(INDEX(K$3:K$36,MATCH($B51,K$3:K$36,)),1,0)</f>
        <v>0.85199999999999998</v>
      </c>
      <c r="M51" s="10">
        <f ca="1">OFFSET(INDEX(L$3:L$36,MATCH($B51,L$3:L$36,)),1,0)</f>
        <v>0.72199999999999998</v>
      </c>
    </row>
    <row r="52" spans="2:13" ht="19.95" customHeight="1" x14ac:dyDescent="0.3">
      <c r="B52" s="8" t="s">
        <v>14</v>
      </c>
      <c r="C52" s="10">
        <f ca="1">OFFSET(INDEX(B$3:B$36,MATCH($B52,B$3:B$36,)),1,0)</f>
        <v>0.154</v>
      </c>
      <c r="D52" s="10">
        <f ca="1">OFFSET(INDEX(C$3:C$36,MATCH($B52,C$3:C$36,)),1,0)</f>
        <v>-7.0999999999999994E-2</v>
      </c>
      <c r="E52" s="10">
        <f ca="1">OFFSET(INDEX(D$3:D$36,MATCH($B52,D$3:D$36,)),1,0)</f>
        <v>0.57799999999999996</v>
      </c>
      <c r="F52" s="10">
        <f ca="1">OFFSET(INDEX(E$3:E$36,MATCH($B52,E$3:E$36,)),1,0)</f>
        <v>-8.1000000000000003E-2</v>
      </c>
      <c r="G52" s="10">
        <f ca="1">OFFSET(INDEX(F$3:F$36,MATCH($B52,F$3:F$36,)),1,0)</f>
        <v>-0.52</v>
      </c>
      <c r="H52" s="10">
        <f ca="1">OFFSET(INDEX(G$3:G$36,MATCH($B52,G$3:G$36,)),1,0)</f>
        <v>0.78</v>
      </c>
      <c r="I52" s="10">
        <f ca="1">OFFSET(INDEX(H$3:H$36,MATCH($B52,H$3:H$36,)),1,0)</f>
        <v>0.92200000000000004</v>
      </c>
      <c r="J52" s="10">
        <f ca="1">OFFSET(INDEX(I$3:I$36,MATCH($B52,I$3:I$36,)),1,0)</f>
        <v>0.23499999999999999</v>
      </c>
      <c r="K52" s="10">
        <f ca="1">OFFSET(INDEX(J$3:J$36,MATCH($B52,J$3:J$36,)),1,0)</f>
        <v>0.66300000000000003</v>
      </c>
      <c r="L52" s="10">
        <f ca="1">OFFSET(INDEX(K$3:K$36,MATCH($B52,K$3:K$36,)),1,0)</f>
        <v>0.92</v>
      </c>
      <c r="M52" s="10">
        <f ca="1">OFFSET(INDEX(L$3:L$36,MATCH($B52,L$3:L$36,)),1,0)</f>
        <v>-0.13800000000000001</v>
      </c>
    </row>
    <row r="53" spans="2:13" ht="19.95" customHeight="1" x14ac:dyDescent="0.3">
      <c r="B53" s="8" t="s">
        <v>16</v>
      </c>
      <c r="C53" s="10">
        <f ca="1">OFFSET(INDEX(B$3:B$36,MATCH($B53,B$3:B$36,)),1,0)</f>
        <v>5.2999999999999999E-2</v>
      </c>
      <c r="D53" s="10">
        <f ca="1">OFFSET(INDEX(C$3:C$36,MATCH($B53,C$3:C$36,)),1,0)</f>
        <v>-7.0000000000000001E-3</v>
      </c>
      <c r="E53" s="10">
        <f ca="1">OFFSET(INDEX(D$3:D$36,MATCH($B53,D$3:D$36,)),1,0)</f>
        <v>7.4999999999999997E-2</v>
      </c>
      <c r="F53" s="10">
        <f ca="1">OFFSET(INDEX(E$3:E$36,MATCH($B53,E$3:E$36,)),1,0)</f>
        <v>0.35299999999999998</v>
      </c>
      <c r="G53" s="10">
        <f ca="1">OFFSET(INDEX(F$3:F$36,MATCH($B53,F$3:F$36,)),1,0)</f>
        <v>-0.21299999999999999</v>
      </c>
      <c r="H53" s="10">
        <f ca="1">OFFSET(INDEX(G$3:G$36,MATCH($B53,G$3:G$36,)),1,0)</f>
        <v>0.86899999999999999</v>
      </c>
      <c r="I53" s="10">
        <f ca="1">OFFSET(INDEX(H$3:H$36,MATCH($B53,H$3:H$36,)),1,0)</f>
        <v>1.6919999999999999</v>
      </c>
      <c r="J53" s="10">
        <f ca="1">OFFSET(INDEX(I$3:I$36,MATCH($B53,I$3:I$36,)),1,0)</f>
        <v>-0.23599999999999999</v>
      </c>
      <c r="K53" s="10">
        <f ca="1">OFFSET(INDEX(J$3:J$36,MATCH($B53,J$3:J$36,)),1,0)</f>
        <v>2.2210000000000001</v>
      </c>
      <c r="L53" s="10">
        <f ca="1">OFFSET(INDEX(K$3:K$36,MATCH($B53,K$3:K$36,)),1,0)</f>
        <v>2.4E-2</v>
      </c>
      <c r="M53" s="10">
        <f ca="1">OFFSET(INDEX(L$3:L$36,MATCH($B53,L$3:L$36,)),1,0)</f>
        <v>7.4999999999999997E-2</v>
      </c>
    </row>
    <row r="54" spans="2:13" ht="19.95" customHeight="1" x14ac:dyDescent="0.3">
      <c r="B54" s="8" t="s">
        <v>17</v>
      </c>
      <c r="C54" s="10">
        <f ca="1">OFFSET(INDEX(B$3:B$36,MATCH($B54,B$3:B$36,)),1,0)</f>
        <v>2.5000000000000001E-2</v>
      </c>
      <c r="D54" s="10">
        <f ca="1">OFFSET(INDEX(C$3:C$36,MATCH($B54,C$3:C$36,)),1,0)</f>
        <v>-8.0000000000000002E-3</v>
      </c>
      <c r="E54" s="10">
        <f ca="1">OFFSET(INDEX(D$3:D$36,MATCH($B54,D$3:D$36,)),1,0)</f>
        <v>0.27</v>
      </c>
      <c r="F54" s="10">
        <f ca="1">OFFSET(INDEX(E$3:E$36,MATCH($B54,E$3:E$36,)),1,0)</f>
        <v>0.29899999999999999</v>
      </c>
      <c r="G54" s="10">
        <f ca="1">OFFSET(INDEX(F$3:F$36,MATCH($B54,F$3:F$36,)),1,0)</f>
        <v>-0.20100000000000001</v>
      </c>
      <c r="H54" s="10">
        <f ca="1">OFFSET(INDEX(G$3:G$36,MATCH($B54,G$3:G$36,)),1,0)</f>
        <v>0.51100000000000001</v>
      </c>
      <c r="I54" s="10">
        <f ca="1">OFFSET(INDEX(H$3:H$36,MATCH($B54,H$3:H$36,)),1,0)</f>
        <v>0.443</v>
      </c>
      <c r="J54" s="10">
        <f ca="1">OFFSET(INDEX(I$3:I$36,MATCH($B54,I$3:I$36,)),1,0)</f>
        <v>0.80200000000000005</v>
      </c>
      <c r="K54" s="10">
        <f ca="1">OFFSET(INDEX(J$3:J$36,MATCH($B54,J$3:J$36,)),1,0)</f>
        <v>2.0819999999999999</v>
      </c>
      <c r="L54" s="10">
        <f ca="1">OFFSET(INDEX(K$3:K$36,MATCH($B54,K$3:K$36,)),1,0)</f>
        <v>0.17799999999999999</v>
      </c>
      <c r="M54" s="10">
        <f ca="1">OFFSET(INDEX(L$3:L$36,MATCH($B54,L$3:L$36,)),1,0)</f>
        <v>0.315</v>
      </c>
    </row>
    <row r="55" spans="2:13" ht="19.95" customHeight="1" x14ac:dyDescent="0.3">
      <c r="B55" s="8" t="s">
        <v>15</v>
      </c>
      <c r="C55" s="10">
        <f ca="1">OFFSET(INDEX(B$3:B$36,MATCH($B55,B$3:B$36,)),1,0)</f>
        <v>5.7000000000000002E-2</v>
      </c>
      <c r="D55" s="10">
        <f ca="1">OFFSET(INDEX(C$3:C$36,MATCH($B55,C$3:C$36,)),1,0)</f>
        <v>-0.13300000000000001</v>
      </c>
      <c r="E55" s="10">
        <f ca="1">OFFSET(INDEX(D$3:D$36,MATCH($B55,D$3:D$36,)),1,0)</f>
        <v>-6.2E-2</v>
      </c>
      <c r="F55" s="10">
        <f ca="1">OFFSET(INDEX(E$3:E$36,MATCH($B55,E$3:E$36,)),1,0)</f>
        <v>0.252</v>
      </c>
      <c r="G55" s="10">
        <f ca="1">OFFSET(INDEX(F$3:F$36,MATCH($B55,F$3:F$36,)),1,0)</f>
        <v>-0.17499999999999999</v>
      </c>
      <c r="H55" s="10">
        <f ca="1">OFFSET(INDEX(G$3:G$36,MATCH($B55,G$3:G$36,)),1,0)</f>
        <v>0.38800000000000001</v>
      </c>
      <c r="I55" s="10">
        <f ca="1">OFFSET(INDEX(H$3:H$36,MATCH($B55,H$3:H$36,)),1,0)</f>
        <v>0.48499999999999999</v>
      </c>
      <c r="J55" s="10">
        <f ca="1">OFFSET(INDEX(I$3:I$36,MATCH($B55,I$3:I$36,)),1,0)</f>
        <v>0.111</v>
      </c>
      <c r="K55" s="10">
        <f ca="1">OFFSET(INDEX(J$3:J$36,MATCH($B55,J$3:J$36,)),1,0)</f>
        <v>1.58</v>
      </c>
      <c r="L55" s="10">
        <f ca="1">OFFSET(INDEX(K$3:K$36,MATCH($B55,K$3:K$36,)),1,0)</f>
        <v>0.62</v>
      </c>
      <c r="M55" s="10">
        <f ca="1">OFFSET(INDEX(L$3:L$36,MATCH($B55,L$3:L$36,)),1,0)</f>
        <v>0.309</v>
      </c>
    </row>
  </sheetData>
  <hyperlinks>
    <hyperlink ref="A1" location="main!A1" display="main" xr:uid="{2942383B-D418-4532-AE68-7DB525FEE4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M17" sqref="M17"/>
    </sheetView>
  </sheetViews>
  <sheetFormatPr defaultRowHeight="14.4" x14ac:dyDescent="0.3"/>
  <cols>
    <col min="1" max="1" width="4.88671875" customWidth="1"/>
    <col min="2" max="2" width="18.109375" customWidth="1"/>
    <col min="3" max="3" width="13.77734375" bestFit="1" customWidth="1"/>
    <col min="4" max="4" width="14.5546875" bestFit="1" customWidth="1"/>
    <col min="5" max="5" width="7.5546875" bestFit="1" customWidth="1"/>
    <col min="6" max="6" width="7.88671875" bestFit="1" customWidth="1"/>
    <col min="7" max="7" width="14.6640625" bestFit="1" customWidth="1"/>
  </cols>
  <sheetData>
    <row r="1" spans="1:7" x14ac:dyDescent="0.3">
      <c r="A1" s="12" t="s">
        <v>23</v>
      </c>
    </row>
    <row r="2" spans="1:7" x14ac:dyDescent="0.3">
      <c r="B2" s="17" t="s">
        <v>0</v>
      </c>
      <c r="C2" s="17" t="s">
        <v>18</v>
      </c>
      <c r="D2" s="17" t="s">
        <v>19</v>
      </c>
      <c r="E2" s="17" t="s">
        <v>20</v>
      </c>
      <c r="F2" s="17" t="s">
        <v>21</v>
      </c>
      <c r="G2" s="6"/>
    </row>
    <row r="3" spans="1:7" x14ac:dyDescent="0.3">
      <c r="B3" s="18" t="s">
        <v>1</v>
      </c>
      <c r="C3" s="6">
        <f ca="1">AVERAGE(table!C39:M39)</f>
        <v>0.55918181818181822</v>
      </c>
      <c r="D3" s="6">
        <f ca="1">_xlfn.STDEV.P(table!C39:M39)</f>
        <v>0.48201033904071877</v>
      </c>
      <c r="E3" s="6">
        <f ca="1">MIN(table!C39:M39)</f>
        <v>-0.45100000000000001</v>
      </c>
      <c r="F3" s="6">
        <f ca="1">MAX(table!C39:M39)</f>
        <v>1.2509999999999999</v>
      </c>
      <c r="G3" s="6"/>
    </row>
    <row r="4" spans="1:7" x14ac:dyDescent="0.3">
      <c r="B4" s="18" t="s">
        <v>6</v>
      </c>
      <c r="C4" s="6">
        <f ca="1">AVERAGE(table!C40:M40)</f>
        <v>0.50209090909090903</v>
      </c>
      <c r="D4" s="6">
        <f ca="1">_xlfn.STDEV.P(table!C40:M40)</f>
        <v>0.6542338273327406</v>
      </c>
      <c r="E4" s="6">
        <f ca="1">MIN(table!C40:M40)</f>
        <v>-1.6E-2</v>
      </c>
      <c r="F4" s="6">
        <f ca="1">MAX(table!C40:M40)</f>
        <v>2.4409999999999998</v>
      </c>
      <c r="G4" s="6"/>
    </row>
    <row r="5" spans="1:7" x14ac:dyDescent="0.3">
      <c r="B5" s="18" t="s">
        <v>4</v>
      </c>
      <c r="C5" s="6">
        <f ca="1">AVERAGE(table!C41:M41)</f>
        <v>0.47427272727272735</v>
      </c>
      <c r="D5" s="6">
        <f ca="1">_xlfn.STDEV.P(table!C41:M41)</f>
        <v>0.46510196162856993</v>
      </c>
      <c r="E5" s="6">
        <f ca="1">MIN(table!C41:M41)</f>
        <v>-0.27100000000000002</v>
      </c>
      <c r="F5" s="6">
        <f ca="1">MAX(table!C41:M41)</f>
        <v>1.607</v>
      </c>
      <c r="G5" s="6"/>
    </row>
    <row r="6" spans="1:7" x14ac:dyDescent="0.3">
      <c r="B6" s="18" t="s">
        <v>2</v>
      </c>
      <c r="C6" s="6">
        <f ca="1">AVERAGE(table!C42:M42)</f>
        <v>0.47709090909090912</v>
      </c>
      <c r="D6" s="6">
        <f ca="1">_xlfn.STDEV.P(table!C42:M42)</f>
        <v>0.44565344353604752</v>
      </c>
      <c r="E6" s="6">
        <f ca="1">MIN(table!C42:M42)</f>
        <v>-0.27500000000000002</v>
      </c>
      <c r="F6" s="6">
        <f ca="1">MAX(table!C42:M42)</f>
        <v>1.0840000000000001</v>
      </c>
      <c r="G6" s="6"/>
    </row>
    <row r="7" spans="1:7" x14ac:dyDescent="0.3">
      <c r="B7" s="18" t="s">
        <v>12</v>
      </c>
      <c r="C7" s="6">
        <f ca="1">AVERAGE(table!C43:M43)</f>
        <v>0.37263636363636365</v>
      </c>
      <c r="D7" s="6">
        <f ca="1">_xlfn.STDEV.P(table!C43:M43)</f>
        <v>0.55813883459018154</v>
      </c>
      <c r="E7" s="6">
        <f ca="1">MIN(table!C43:M43)</f>
        <v>-0.313</v>
      </c>
      <c r="F7" s="6">
        <f ca="1">MAX(table!C43:M43)</f>
        <v>1.9590000000000001</v>
      </c>
      <c r="G7" s="6"/>
    </row>
    <row r="8" spans="1:7" x14ac:dyDescent="0.3">
      <c r="B8" s="18" t="s">
        <v>3</v>
      </c>
      <c r="C8" s="6">
        <f ca="1">AVERAGE(table!C44:M44)</f>
        <v>0.48154545454545461</v>
      </c>
      <c r="D8" s="6">
        <f ca="1">_xlfn.STDEV.P(table!C44:M44)</f>
        <v>0.59784968673896977</v>
      </c>
      <c r="E8" s="6">
        <f ca="1">MIN(table!C44:M44)</f>
        <v>-0.22800000000000001</v>
      </c>
      <c r="F8" s="6">
        <f ca="1">MAX(table!C44:M44)</f>
        <v>1.8520000000000001</v>
      </c>
      <c r="G8" s="6"/>
    </row>
    <row r="9" spans="1:7" x14ac:dyDescent="0.3">
      <c r="B9" s="18" t="s">
        <v>11</v>
      </c>
      <c r="C9" s="6">
        <f ca="1">AVERAGE(table!C45:M45)</f>
        <v>0.42899999999999994</v>
      </c>
      <c r="D9" s="6">
        <f ca="1">_xlfn.STDEV.P(table!C45:M45)</f>
        <v>0.47295204446501382</v>
      </c>
      <c r="E9" s="6">
        <f ca="1">MIN(table!C45:M45)</f>
        <v>-0.152</v>
      </c>
      <c r="F9" s="6">
        <f ca="1">MAX(table!C45:M45)</f>
        <v>1.542</v>
      </c>
      <c r="G9" s="6"/>
    </row>
    <row r="10" spans="1:7" x14ac:dyDescent="0.3">
      <c r="B10" s="18" t="s">
        <v>13</v>
      </c>
      <c r="C10" s="6">
        <f ca="1">AVERAGE(table!C46:M46)</f>
        <v>0.432</v>
      </c>
      <c r="D10" s="6">
        <f ca="1">_xlfn.STDEV.P(table!C46:M46)</f>
        <v>0.53418570145256006</v>
      </c>
      <c r="E10" s="6">
        <f ca="1">MIN(table!C46:M46)</f>
        <v>-7.4999999999999997E-2</v>
      </c>
      <c r="F10" s="6">
        <f ca="1">MAX(table!C46:M46)</f>
        <v>1.7869999999999999</v>
      </c>
      <c r="G10" s="6"/>
    </row>
    <row r="11" spans="1:7" x14ac:dyDescent="0.3">
      <c r="B11" s="18" t="s">
        <v>8</v>
      </c>
      <c r="C11" s="6">
        <f ca="1">AVERAGE(table!C47:M47)</f>
        <v>0.49654545454545462</v>
      </c>
      <c r="D11" s="6">
        <f ca="1">_xlfn.STDEV.P(table!C47:M47)</f>
        <v>0.65978789479324518</v>
      </c>
      <c r="E11" s="6">
        <f ca="1">MIN(table!C47:M47)</f>
        <v>-0.14299999999999999</v>
      </c>
      <c r="F11" s="6">
        <f ca="1">MAX(table!C47:M47)</f>
        <v>2.2429999999999999</v>
      </c>
      <c r="G11" s="6"/>
    </row>
    <row r="12" spans="1:7" x14ac:dyDescent="0.3">
      <c r="B12" s="18" t="s">
        <v>10</v>
      </c>
      <c r="C12" s="6">
        <f ca="1">AVERAGE(table!C48:M48)</f>
        <v>0.55800000000000005</v>
      </c>
      <c r="D12" s="6">
        <f ca="1">_xlfn.STDEV.P(table!C48:M48)</f>
        <v>1.1016673314076755</v>
      </c>
      <c r="E12" s="6">
        <f ca="1">MIN(table!C48:M48)</f>
        <v>-0.17499999999999999</v>
      </c>
      <c r="F12" s="6">
        <f ca="1">MAX(table!C48:M48)</f>
        <v>3.8980000000000001</v>
      </c>
      <c r="G12" s="6"/>
    </row>
    <row r="13" spans="1:7" x14ac:dyDescent="0.3">
      <c r="B13" s="18" t="s">
        <v>5</v>
      </c>
      <c r="C13" s="6">
        <f ca="1">AVERAGE(table!C49:M49)</f>
        <v>0.78736363636363638</v>
      </c>
      <c r="D13" s="6">
        <f ca="1">_xlfn.STDEV.P(table!C49:M49)</f>
        <v>1.5614635484772419</v>
      </c>
      <c r="E13" s="6">
        <f ca="1">MIN(table!C49:M49)</f>
        <v>-0.29299999999999998</v>
      </c>
      <c r="F13" s="6">
        <f ca="1">MAX(table!C49:M49)</f>
        <v>5.38</v>
      </c>
      <c r="G13" s="6"/>
    </row>
    <row r="14" spans="1:7" x14ac:dyDescent="0.3">
      <c r="B14" s="18" t="s">
        <v>9</v>
      </c>
      <c r="C14" s="6">
        <f ca="1">AVERAGE(table!C50:M50)</f>
        <v>0.40654545454545449</v>
      </c>
      <c r="D14" s="6">
        <f ca="1">_xlfn.STDEV.P(table!C50:M50)</f>
        <v>0.55591731949607626</v>
      </c>
      <c r="E14" s="6">
        <f ca="1">MIN(table!C50:M50)</f>
        <v>-0.182</v>
      </c>
      <c r="F14" s="6">
        <f ca="1">MAX(table!C50:M50)</f>
        <v>2.032</v>
      </c>
      <c r="G14" s="6"/>
    </row>
    <row r="15" spans="1:7" x14ac:dyDescent="0.3">
      <c r="B15" s="18" t="s">
        <v>7</v>
      </c>
      <c r="C15" s="6">
        <f ca="1">AVERAGE(table!C51:M51)</f>
        <v>0.40045454545454545</v>
      </c>
      <c r="D15" s="6">
        <f ca="1">_xlfn.STDEV.P(table!C51:M51)</f>
        <v>0.66556652063368515</v>
      </c>
      <c r="E15" s="6">
        <f ca="1">MIN(table!C51:M51)</f>
        <v>-0.29199999999999998</v>
      </c>
      <c r="F15" s="6">
        <f ca="1">MAX(table!C51:M51)</f>
        <v>2.2090000000000001</v>
      </c>
      <c r="G15" s="6"/>
    </row>
    <row r="16" spans="1:7" x14ac:dyDescent="0.3">
      <c r="B16" s="18" t="s">
        <v>14</v>
      </c>
      <c r="C16" s="6">
        <f ca="1">AVERAGE(table!C52:M52)</f>
        <v>0.31290909090909091</v>
      </c>
      <c r="D16" s="6">
        <f ca="1">_xlfn.STDEV.P(table!C52:M52)</f>
        <v>0.4652947168770768</v>
      </c>
      <c r="E16" s="6">
        <f ca="1">MIN(table!C52:M52)</f>
        <v>-0.52</v>
      </c>
      <c r="F16" s="6">
        <f ca="1">MAX(table!C52:M52)</f>
        <v>0.92200000000000004</v>
      </c>
      <c r="G16" s="6"/>
    </row>
    <row r="17" spans="2:7" x14ac:dyDescent="0.3">
      <c r="B17" s="18" t="s">
        <v>16</v>
      </c>
      <c r="C17" s="6">
        <f ca="1">AVERAGE(table!C53:M53)</f>
        <v>0.44600000000000006</v>
      </c>
      <c r="D17" s="6">
        <f ca="1">_xlfn.STDEV.P(table!C53:M53)</f>
        <v>0.77478137678843428</v>
      </c>
      <c r="E17" s="6">
        <f ca="1">MIN(table!C53:M53)</f>
        <v>-0.23599999999999999</v>
      </c>
      <c r="F17" s="6">
        <f ca="1">MAX(table!C53:M53)</f>
        <v>2.2210000000000001</v>
      </c>
      <c r="G17" s="6"/>
    </row>
    <row r="18" spans="2:7" x14ac:dyDescent="0.3">
      <c r="B18" s="18" t="s">
        <v>17</v>
      </c>
      <c r="C18" s="6">
        <f ca="1">AVERAGE(table!C54:M54)</f>
        <v>0.42872727272727273</v>
      </c>
      <c r="D18" s="6">
        <f ca="1">_xlfn.STDEV.P(table!C54:M54)</f>
        <v>0.58369669753284004</v>
      </c>
      <c r="E18" s="6">
        <f ca="1">MIN(table!C54:M54)</f>
        <v>-0.20100000000000001</v>
      </c>
      <c r="F18" s="6">
        <f ca="1">MAX(table!C54:M54)</f>
        <v>2.0819999999999999</v>
      </c>
      <c r="G18" s="6"/>
    </row>
    <row r="19" spans="2:7" x14ac:dyDescent="0.3">
      <c r="B19" s="18" t="s">
        <v>15</v>
      </c>
      <c r="C19" s="6">
        <f ca="1">AVERAGE(table!C55:M55)</f>
        <v>0.31200000000000006</v>
      </c>
      <c r="D19" s="6">
        <f ca="1">_xlfn.STDEV.P(table!C55:M55)</f>
        <v>0.46928359326647134</v>
      </c>
      <c r="E19" s="6">
        <f ca="1">MIN(table!C55:M55)</f>
        <v>-0.17499999999999999</v>
      </c>
      <c r="F19" s="6">
        <f ca="1">MAX(table!C55:M55)</f>
        <v>1.58</v>
      </c>
    </row>
  </sheetData>
  <conditionalFormatting sqref="C3:C19">
    <cfRule type="colorScale" priority="5">
      <colorScale>
        <cfvo type="min"/>
        <cfvo type="max"/>
        <color rgb="FFFFEF9C"/>
        <color rgb="FF63BE7B"/>
      </colorScale>
    </cfRule>
  </conditionalFormatting>
  <conditionalFormatting sqref="D3:D19">
    <cfRule type="colorScale" priority="4">
      <colorScale>
        <cfvo type="min"/>
        <cfvo type="max"/>
        <color rgb="FFFFEF9C"/>
        <color rgb="FF63BE7B"/>
      </colorScale>
    </cfRule>
  </conditionalFormatting>
  <conditionalFormatting sqref="E3:F19">
    <cfRule type="colorScale" priority="3">
      <colorScale>
        <cfvo type="min"/>
        <cfvo type="max"/>
        <color rgb="FFFFEF9C"/>
        <color rgb="FF63BE7B"/>
      </colorScale>
    </cfRule>
  </conditionalFormatting>
  <conditionalFormatting sqref="E3:E19">
    <cfRule type="colorScale" priority="2">
      <colorScale>
        <cfvo type="min"/>
        <cfvo type="max"/>
        <color rgb="FFFFEF9C"/>
        <color rgb="FF63BE7B"/>
      </colorScale>
    </cfRule>
  </conditionalFormatting>
  <conditionalFormatting sqref="F3:F19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A1" location="main!A1" display="main" xr:uid="{FB86900F-5E95-45B9-AD4E-B239CF622B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main</vt:lpstr>
      <vt:lpstr>table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Ahmet Yasin Tat</cp:lastModifiedBy>
  <dcterms:created xsi:type="dcterms:W3CDTF">2025-07-11T19:12:17Z</dcterms:created>
  <dcterms:modified xsi:type="dcterms:W3CDTF">2025-07-11T23:18:53Z</dcterms:modified>
</cp:coreProperties>
</file>