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4190" windowWidth="23730" xWindow="43170" yWindow="5400"/>
  </bookViews>
  <sheets>
    <sheet xmlns:r="http://schemas.openxmlformats.org/officeDocument/2006/relationships" name="Results" sheetId="1" state="visible" r:id="rId1"/>
    <sheet xmlns:r="http://schemas.openxmlformats.org/officeDocument/2006/relationships" name="Clean Data" sheetId="2" state="visible" r:id="rId2"/>
    <sheet xmlns:r="http://schemas.openxmlformats.org/officeDocument/2006/relationships" name="Raw Data" sheetId="3" state="visible" r:id="rId3"/>
    <sheet xmlns:r="http://schemas.openxmlformats.org/officeDocument/2006/relationships" name="Details" sheetId="4" state="visible" r:id="rId4"/>
  </sheets>
  <definedNames>
    <definedName name="par_value">Details!$B$3</definedName>
    <definedName name="penalty_score">Details!$B$5</definedName>
    <definedName name="player_picks">Details!$B$4</definedName>
  </definedNames>
  <calcPr calcId="191029" fullCalcOnLoad="1"/>
</workbook>
</file>

<file path=xl/styles.xml><?xml version="1.0" encoding="utf-8"?>
<styleSheet xmlns="http://schemas.openxmlformats.org/spreadsheetml/2006/main">
  <numFmts count="1">
    <numFmt formatCode="\+#0_);[Red]\-#0" numFmtId="164"/>
  </numFmts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28"/>
      <u val="single"/>
      <scheme val="minor"/>
    </font>
    <font>
      <name val="Calibri"/>
      <family val="2"/>
      <b val="1"/>
      <sz val="24"/>
      <u val="single"/>
    </font>
    <font>
      <name val="Calibri"/>
      <family val="2"/>
      <b val="1"/>
      <sz val="11"/>
    </font>
    <font>
      <b val="1"/>
      <sz val="24"/>
      <u val="single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borderId="0" fillId="0" fontId="0" numFmtId="0"/>
  </cellStyleXfs>
  <cellXfs count="14">
    <xf borderId="0" fillId="0" fontId="0" numFmtId="0" pivotButton="0" quotePrefix="0" xfId="0"/>
    <xf borderId="0" fillId="0" fontId="0" numFmtId="164" pivotButton="0" quotePrefix="0" xfId="0"/>
    <xf applyAlignment="1" borderId="0" fillId="0" fontId="2" numFmtId="0" pivotButton="0" quotePrefix="0" xfId="0">
      <alignment horizontal="center"/>
    </xf>
    <xf applyAlignment="1" borderId="1" fillId="0" fontId="2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0" numFmtId="164" pivotButton="0" quotePrefix="0" xfId="0">
      <alignment horizontal="center"/>
    </xf>
    <xf applyAlignment="1" borderId="0" fillId="0" fontId="1" numFmtId="0" pivotButton="0" quotePrefix="0" xfId="0">
      <alignment horizontal="center"/>
    </xf>
    <xf borderId="0" fillId="0" fontId="5" numFmtId="0" pivotButton="0" quotePrefix="0" xfId="0"/>
    <xf applyAlignment="1" borderId="2" fillId="0" fontId="3" numFmtId="0" pivotButton="0" quotePrefix="0" xfId="0">
      <alignment horizontal="center"/>
    </xf>
    <xf borderId="2" fillId="0" fontId="0" numFmtId="0" pivotButton="0" quotePrefix="0" xfId="0"/>
    <xf applyAlignment="1" borderId="0" fillId="0" fontId="4" numFmtId="0" pivotButton="0" quotePrefix="0" xfId="0">
      <alignment vertical="center"/>
    </xf>
    <xf borderId="0" fillId="0" fontId="0" numFmtId="0" pivotButton="0" quotePrefix="0" xfId="0"/>
    <xf applyAlignment="1" borderId="0" fillId="0" fontId="6" numFmtId="0" pivotButton="0" quotePrefix="0" xfId="0">
      <alignment horizontal="center" vertical="center"/>
    </xf>
    <xf borderId="0" fillId="0" fontId="7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7"/>
  <sheetViews>
    <sheetView workbookViewId="0">
      <selection activeCell="I4" sqref="I4"/>
    </sheetView>
  </sheetViews>
  <sheetFormatPr baseColWidth="8" defaultColWidth="12.5703125" defaultRowHeight="15"/>
  <cols>
    <col customWidth="1" max="1" min="1" style="11" width="29.5703125"/>
    <col customWidth="1" max="7" min="2" style="11" width="14.140625"/>
    <col customWidth="1" max="8" min="8" style="11" width="3"/>
    <col customWidth="1" max="13" min="9" style="11" width="16.140625"/>
  </cols>
  <sheetData>
    <row customHeight="1" ht="15.75" r="1" s="11">
      <c r="A1" s="2" t="n"/>
      <c r="B1" s="2" t="n"/>
      <c r="C1" s="2" t="n"/>
      <c r="D1" s="2" t="n"/>
      <c r="E1" s="2" t="n"/>
      <c r="F1" s="2" t="n"/>
      <c r="G1" s="2" t="n"/>
      <c r="H1" s="2" t="n"/>
      <c r="I1" s="2" t="n">
        <v>3</v>
      </c>
      <c r="J1" s="2" t="n">
        <v>4</v>
      </c>
      <c r="K1" s="2" t="n">
        <v>5</v>
      </c>
      <c r="L1" s="2" t="n">
        <v>6</v>
      </c>
      <c r="M1" s="2" t="n"/>
    </row>
    <row customHeight="1" ht="36" r="2" s="11">
      <c r="A2" s="8">
        <f>Details!B1&amp;" "&amp;Details!B2</f>
        <v/>
      </c>
      <c r="B2" s="9" t="n"/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</row>
    <row customHeight="1" ht="15.75" r="3" s="11">
      <c r="A3" s="3" t="inlineStr">
        <is>
          <t>2017 Masters Pick'em</t>
        </is>
      </c>
      <c r="B3" s="3" t="n">
        <v>1</v>
      </c>
      <c r="C3" s="3" t="n">
        <v>2</v>
      </c>
      <c r="D3" s="3" t="n">
        <v>3</v>
      </c>
      <c r="E3" s="3" t="n">
        <v>4</v>
      </c>
      <c r="F3" s="3" t="n">
        <v>5</v>
      </c>
      <c r="G3" s="3" t="n">
        <v>6</v>
      </c>
      <c r="H3" s="3" t="n"/>
      <c r="I3" s="3" t="inlineStr">
        <is>
          <t>Thursday Total</t>
        </is>
      </c>
      <c r="J3" s="3" t="inlineStr">
        <is>
          <t>Friday Total</t>
        </is>
      </c>
      <c r="K3" s="3" t="inlineStr">
        <is>
          <t>Saturday Total</t>
        </is>
      </c>
      <c r="L3" s="3" t="inlineStr">
        <is>
          <t>Sunday Total</t>
        </is>
      </c>
      <c r="M3" s="3" t="inlineStr">
        <is>
          <t>Final Total</t>
        </is>
      </c>
    </row>
    <row r="4">
      <c r="A4" s="4" t="inlineStr">
        <is>
          <t>Troy Zielasko</t>
        </is>
      </c>
      <c r="B4" s="6" t="inlineStr">
        <is>
          <t>R.  McIlroy</t>
        </is>
      </c>
      <c r="C4" s="6" t="inlineStr">
        <is>
          <t>S.  Garcia</t>
        </is>
      </c>
      <c r="D4" s="6" t="inlineStr">
        <is>
          <t>C.  Schwartzel</t>
        </is>
      </c>
      <c r="E4" s="6" t="inlineStr">
        <is>
          <t>P.  Mickelson</t>
        </is>
      </c>
      <c r="F4" s="6" t="inlineStr">
        <is>
          <t>R.  Fowler</t>
        </is>
      </c>
      <c r="G4" s="6" t="inlineStr">
        <is>
          <t>J.  Day</t>
        </is>
      </c>
      <c r="H4" s="4" t="n"/>
      <c r="I4" s="5">
        <f>+VLOOKUP($B4,'Raw Data'!$C$3:$H$95,I$1,)</f>
        <v/>
      </c>
      <c r="J4" s="5">
        <f>SUM(VLOOKUP($B4,'Raw Data'!$C3:$H100,J$1,0),VLOOKUP($C4,'Raw Data'!$C3:$H100,J$1,0),VLOOKUP($D4,'Raw Data'!$C3:$H100,J$1,0),VLOOKUP($E4,'Raw Data'!$C3:$H100,J$1,0),VLOOKUP($F4,'Raw Data'!$C3:$H100,J$1,0),VLOOKUP($G4,'Raw Data'!$C3:$H100,J$1,0))-(72*6)</f>
        <v/>
      </c>
      <c r="K4" s="5">
        <f>SUM(VLOOKUP($B4,'Raw Data'!$C3:$H100,K$1,0),VLOOKUP($C4,'Raw Data'!$C3:$H100,K$1,0),VLOOKUP($D4,'Raw Data'!$C3:$H100,K$1,0),VLOOKUP($E4,'Raw Data'!$C3:$H100,K$1,0),VLOOKUP($F4,'Raw Data'!$C3:$H100,K$1,0),VLOOKUP($G4,'Raw Data'!$C3:$H100,K$1,0))-(72*6)</f>
        <v/>
      </c>
      <c r="L4" s="5">
        <f>SUM(VLOOKUP($B4,'Raw Data'!$C3:$H100,L$1,0),VLOOKUP($C4,'Raw Data'!$C3:$H100,L$1,0),VLOOKUP($D4,'Raw Data'!$C3:$H100,L$1,0),VLOOKUP($E4,'Raw Data'!$C3:$H100,L$1,0),VLOOKUP($F4,'Raw Data'!$C3:$H100,L$1,0),VLOOKUP($G4,'Raw Data'!$C3:$H100,L$1,0))-(72*6)</f>
        <v/>
      </c>
      <c r="M4" s="5">
        <f>+SUM(I4:L4)</f>
        <v/>
      </c>
    </row>
    <row r="5">
      <c r="A5" s="4" t="inlineStr">
        <is>
          <t>Kyle Tuthill pd</t>
        </is>
      </c>
      <c r="B5" s="6" t="inlineStr">
        <is>
          <t>R.  McIlroy</t>
        </is>
      </c>
      <c r="C5" s="6" t="inlineStr">
        <is>
          <t>J.  Spieth</t>
        </is>
      </c>
      <c r="D5" s="6" t="inlineStr">
        <is>
          <t>C.  Schwartzel</t>
        </is>
      </c>
      <c r="E5" s="6" t="inlineStr">
        <is>
          <t>A.  Scott</t>
        </is>
      </c>
      <c r="F5" s="6" t="inlineStr">
        <is>
          <t>R.  Fowler</t>
        </is>
      </c>
      <c r="G5" s="6" t="inlineStr">
        <is>
          <t>J.  Day</t>
        </is>
      </c>
      <c r="H5" s="4" t="n"/>
      <c r="I5" s="5">
        <f>SUM(VLOOKUP($B5,'Raw Data'!$C3:$H100,I$1,0),VLOOKUP($C5,'Raw Data'!$C3:$H100,I$1,0),VLOOKUP($D5,'Raw Data'!$C3:$H100,I$1,0),VLOOKUP($E5,'Raw Data'!$C3:$H100,I$1,0),VLOOKUP($F5,'Raw Data'!$C3:$H100,I$1,0),VLOOKUP($G5,'Raw Data'!$C3:$H100,I$1,0))-(72*6)</f>
        <v/>
      </c>
      <c r="J5" s="5">
        <f>SUM(VLOOKUP($B5,'Raw Data'!$C3:$H100,J$1,0),VLOOKUP($C5,'Raw Data'!$C3:$H100,J$1,0),VLOOKUP($D5,'Raw Data'!$C3:$H100,J$1,0),VLOOKUP($E5,'Raw Data'!$C3:$H100,J$1,0),VLOOKUP($F5,'Raw Data'!$C3:$H100,J$1,0),VLOOKUP($G5,'Raw Data'!$C3:$H100,J$1,0))-(72*6)</f>
        <v/>
      </c>
      <c r="K5" s="5">
        <f>SUM(VLOOKUP($B5,'Raw Data'!$C3:$H100,K$1,0),VLOOKUP($C5,'Raw Data'!$C3:$H100,K$1,0),VLOOKUP($D5,'Raw Data'!$C3:$H100,K$1,0),VLOOKUP($E5,'Raw Data'!$C3:$H100,K$1,0),VLOOKUP($F5,'Raw Data'!$C3:$H100,K$1,0),VLOOKUP($G5,'Raw Data'!$C3:$H100,K$1,0))-(72*6)</f>
        <v/>
      </c>
      <c r="L5" s="5">
        <f>SUM(VLOOKUP($B5,'Raw Data'!$C3:$H100,L$1,0),VLOOKUP($C5,'Raw Data'!$C3:$H100,L$1,0),VLOOKUP($D5,'Raw Data'!$C3:$H100,L$1,0),VLOOKUP($E5,'Raw Data'!$C3:$H100,L$1,0),VLOOKUP($F5,'Raw Data'!$C3:$H100,L$1,0),VLOOKUP($G5,'Raw Data'!$C3:$H100,L$1,0))-(72*6)</f>
        <v/>
      </c>
      <c r="M5" s="5">
        <f>+SUM(I5:L5)</f>
        <v/>
      </c>
    </row>
    <row r="6">
      <c r="A6" s="4" t="inlineStr">
        <is>
          <t>Dan Church</t>
        </is>
      </c>
      <c r="B6" s="6" t="inlineStr">
        <is>
          <t>R.  McIlroy</t>
        </is>
      </c>
      <c r="C6" s="6" t="inlineStr">
        <is>
          <t>J.  Spieth</t>
        </is>
      </c>
      <c r="D6" s="6" t="inlineStr">
        <is>
          <t>P.  Casey</t>
        </is>
      </c>
      <c r="E6" s="6" t="inlineStr">
        <is>
          <t>P.  Mickelson</t>
        </is>
      </c>
      <c r="F6" s="6" t="inlineStr">
        <is>
          <t>R.  Fowler</t>
        </is>
      </c>
      <c r="G6" s="6" t="inlineStr">
        <is>
          <t>J.  Day</t>
        </is>
      </c>
      <c r="H6" s="4" t="n"/>
      <c r="I6" s="5">
        <f>SUM(VLOOKUP($B6,'Raw Data'!$C3:$H100,I$1,0),VLOOKUP($C6,'Raw Data'!$C3:$H100,I$1,0),VLOOKUP($D6,'Raw Data'!$C3:$H100,I$1,0),VLOOKUP($E6,'Raw Data'!$C3:$H100,I$1,0),VLOOKUP($F6,'Raw Data'!$C3:$H100,I$1,0),VLOOKUP($G6,'Raw Data'!$C3:$H100,I$1,0))-(72*6)</f>
        <v/>
      </c>
      <c r="J6" s="5">
        <f>SUM(VLOOKUP($B6,'Raw Data'!$C3:$H100,J$1,0),VLOOKUP($C6,'Raw Data'!$C3:$H100,J$1,0),VLOOKUP($D6,'Raw Data'!$C3:$H100,J$1,0),VLOOKUP($E6,'Raw Data'!$C3:$H100,J$1,0),VLOOKUP($F6,'Raw Data'!$C3:$H100,J$1,0),VLOOKUP($G6,'Raw Data'!$C3:$H100,J$1,0))-(72*6)</f>
        <v/>
      </c>
      <c r="K6" s="5">
        <f>SUM(VLOOKUP($B6,'Raw Data'!$C3:$H100,K$1,0),VLOOKUP($C6,'Raw Data'!$C3:$H100,K$1,0),VLOOKUP($D6,'Raw Data'!$C3:$H100,K$1,0),VLOOKUP($E6,'Raw Data'!$C3:$H100,K$1,0),VLOOKUP($F6,'Raw Data'!$C3:$H100,K$1,0),VLOOKUP($G6,'Raw Data'!$C3:$H100,K$1,0))-(72*6)</f>
        <v/>
      </c>
      <c r="L6" s="5">
        <f>SUM(VLOOKUP($B6,'Raw Data'!$C3:$H100,L$1,0),VLOOKUP($C6,'Raw Data'!$C3:$H100,L$1,0),VLOOKUP($D6,'Raw Data'!$C3:$H100,L$1,0),VLOOKUP($E6,'Raw Data'!$C3:$H100,L$1,0),VLOOKUP($F6,'Raw Data'!$C3:$H100,L$1,0),VLOOKUP($G6,'Raw Data'!$C3:$H100,L$1,0))-(72*6)</f>
        <v/>
      </c>
      <c r="M6" s="5">
        <f>+SUM(I6:L6)</f>
        <v/>
      </c>
    </row>
    <row customHeight="1" ht="15.75" r="7" s="11">
      <c r="A7" s="4" t="inlineStr">
        <is>
          <t>Joey Evancho pd</t>
        </is>
      </c>
      <c r="B7" s="6" t="inlineStr">
        <is>
          <t>R.  McIlroy</t>
        </is>
      </c>
      <c r="C7" s="6" t="inlineStr">
        <is>
          <t>J.  Spieth</t>
        </is>
      </c>
      <c r="D7" s="6" t="inlineStr">
        <is>
          <t>J.  Thomas</t>
        </is>
      </c>
      <c r="E7" s="6" t="inlineStr">
        <is>
          <t>H.  Matsuyama</t>
        </is>
      </c>
      <c r="F7" s="6" t="inlineStr">
        <is>
          <t>R.  Fowler</t>
        </is>
      </c>
      <c r="G7" s="6" t="inlineStr">
        <is>
          <t>J.  Day</t>
        </is>
      </c>
      <c r="H7" s="2" t="n"/>
      <c r="I7" s="5">
        <f>SUM(VLOOKUP($B7,'Raw Data'!$C3:$H100,I$1,0),VLOOKUP($C7,'Raw Data'!$C3:$H100,I$1,0),VLOOKUP($D7,'Raw Data'!$C3:$H100,I$1,0),VLOOKUP($E7,'Raw Data'!$C3:$H100,I$1,0),VLOOKUP($F7,'Raw Data'!$C3:$H100,I$1,0),VLOOKUP($G7,'Raw Data'!$C3:$H100,I$1,0))-(72*6)</f>
        <v/>
      </c>
      <c r="J7" s="5">
        <f>SUM(VLOOKUP($B7,'Raw Data'!$C3:$H100,J$1,0),VLOOKUP($C7,'Raw Data'!$C3:$H100,J$1,0),VLOOKUP($D7,'Raw Data'!$C3:$H100,J$1,0),VLOOKUP($E7,'Raw Data'!$C3:$H100,J$1,0),VLOOKUP($F7,'Raw Data'!$C3:$H100,J$1,0),VLOOKUP($G7,'Raw Data'!$C3:$H100,J$1,0))-(72*6)</f>
        <v/>
      </c>
      <c r="K7" s="5">
        <f>SUM(VLOOKUP($B7,'Raw Data'!$C3:$H100,K$1,0),VLOOKUP($C7,'Raw Data'!$C3:$H100,K$1,0),VLOOKUP($D7,'Raw Data'!$C3:$H100,K$1,0),VLOOKUP($E7,'Raw Data'!$C3:$H100,K$1,0),VLOOKUP($F7,'Raw Data'!$C3:$H100,K$1,0),VLOOKUP($G7,'Raw Data'!$C3:$H100,K$1,0))-(72*6)</f>
        <v/>
      </c>
      <c r="L7" s="5">
        <f>SUM(VLOOKUP($B7,'Raw Data'!$C3:$H100,L$1,0),VLOOKUP($C7,'Raw Data'!$C3:$H100,L$1,0),VLOOKUP($D7,'Raw Data'!$C3:$H100,L$1,0),VLOOKUP($E7,'Raw Data'!$C3:$H100,L$1,0),VLOOKUP($F7,'Raw Data'!$C3:$H100,L$1,0),VLOOKUP($G7,'Raw Data'!$C3:$H100,L$1,0))-(72*6)</f>
        <v/>
      </c>
      <c r="M7" s="5">
        <f>+SUM(I7:L7)</f>
        <v/>
      </c>
    </row>
    <row customHeight="1" ht="15.75" r="8" s="11">
      <c r="A8" s="4" t="inlineStr">
        <is>
          <t>Weston Poundstone</t>
        </is>
      </c>
      <c r="B8" s="6" t="inlineStr">
        <is>
          <t>R.  McIlroy</t>
        </is>
      </c>
      <c r="C8" s="6" t="inlineStr">
        <is>
          <t>J.  Spieth</t>
        </is>
      </c>
      <c r="D8" s="6" t="inlineStr">
        <is>
          <t>J.  Thomas</t>
        </is>
      </c>
      <c r="E8" s="6" t="inlineStr">
        <is>
          <t>H.  Matsuyama</t>
        </is>
      </c>
      <c r="F8" s="6" t="inlineStr">
        <is>
          <t>R.  Fowler</t>
        </is>
      </c>
      <c r="G8" s="6" t="inlineStr">
        <is>
          <t>J.  Day</t>
        </is>
      </c>
      <c r="H8" s="2" t="n"/>
      <c r="I8" s="5">
        <f>SUM(VLOOKUP($B8,'Raw Data'!$C3:$H100,I$1,0),VLOOKUP($C8,'Raw Data'!$C3:$H100,I$1,0),VLOOKUP($D8,'Raw Data'!$C3:$H100,I$1,0),VLOOKUP($E8,'Raw Data'!$C3:$H100,I$1,0),VLOOKUP($F8,'Raw Data'!$C3:$H100,I$1,0),VLOOKUP($G8,'Raw Data'!$C3:$H100,I$1,0))-(72*6)</f>
        <v/>
      </c>
      <c r="J8" s="5">
        <f>SUM(VLOOKUP($B8,'Raw Data'!$C3:$H100,J$1,0),VLOOKUP($C8,'Raw Data'!$C3:$H100,J$1,0),VLOOKUP($D8,'Raw Data'!$C3:$H100,J$1,0),VLOOKUP($E8,'Raw Data'!$C3:$H100,J$1,0),VLOOKUP($F8,'Raw Data'!$C3:$H100,J$1,0),VLOOKUP($G8,'Raw Data'!$C3:$H100,J$1,0))-(72*6)</f>
        <v/>
      </c>
      <c r="K8" s="5">
        <f>SUM(VLOOKUP($B8,'Raw Data'!$C3:$H100,K$1,0),VLOOKUP($C8,'Raw Data'!$C3:$H100,K$1,0),VLOOKUP($D8,'Raw Data'!$C3:$H100,K$1,0),VLOOKUP($E8,'Raw Data'!$C3:$H100,K$1,0),VLOOKUP($F8,'Raw Data'!$C3:$H100,K$1,0),VLOOKUP($G8,'Raw Data'!$C3:$H100,K$1,0))-(72*6)</f>
        <v/>
      </c>
      <c r="L8" s="5">
        <f>SUM(VLOOKUP($B8,'Raw Data'!$C3:$H100,L$1,0),VLOOKUP($C8,'Raw Data'!$C3:$H100,L$1,0),VLOOKUP($D8,'Raw Data'!$C3:$H100,L$1,0),VLOOKUP($E8,'Raw Data'!$C3:$H100,L$1,0),VLOOKUP($F8,'Raw Data'!$C3:$H100,L$1,0),VLOOKUP($G8,'Raw Data'!$C3:$H100,L$1,0))-(72*6)</f>
        <v/>
      </c>
      <c r="M8" s="5">
        <f>+SUM(I8:L8)</f>
        <v/>
      </c>
    </row>
    <row customHeight="1" ht="15.75" r="9" s="11">
      <c r="A9" s="4" t="inlineStr">
        <is>
          <t>Hannah Ellis</t>
        </is>
      </c>
      <c r="B9" s="6" t="inlineStr">
        <is>
          <t>R.  McIlroy</t>
        </is>
      </c>
      <c r="C9" s="6" t="inlineStr">
        <is>
          <t>J.  Rose</t>
        </is>
      </c>
      <c r="D9" s="2" t="inlineStr">
        <is>
          <t>J.  Furyk</t>
        </is>
      </c>
      <c r="E9" s="6" t="inlineStr">
        <is>
          <t>L.  Westwood</t>
        </is>
      </c>
      <c r="F9" s="6" t="inlineStr">
        <is>
          <t>R.  Fowler</t>
        </is>
      </c>
      <c r="G9" s="6" t="inlineStr">
        <is>
          <t>J.  Walker</t>
        </is>
      </c>
      <c r="H9" s="4" t="n"/>
      <c r="I9" s="5">
        <f>SUM(VLOOKUP($B9,'Raw Data'!$C3:$H100,I$1,0),VLOOKUP($C9,'Raw Data'!$C3:$H100,I$1,0),VLOOKUP($D9,'Raw Data'!$C3:$H100,I$1,0),VLOOKUP($E9,'Raw Data'!$C3:$H100,I$1,0),VLOOKUP($F9,'Raw Data'!$C3:$H100,I$1,0),VLOOKUP($G9,'Raw Data'!$C3:$H100,I$1,0))-(72*6)</f>
        <v/>
      </c>
      <c r="J9" s="5">
        <f>SUM(VLOOKUP($B9,'Raw Data'!$C3:$H100,J$1,0),VLOOKUP($C9,'Raw Data'!$C3:$H100,J$1,0),VLOOKUP($D9,'Raw Data'!$C3:$H100,J$1,0),VLOOKUP($E9,'Raw Data'!$C3:$H100,J$1,0),VLOOKUP($F9,'Raw Data'!$C3:$H100,J$1,0),VLOOKUP($G9,'Raw Data'!$C3:$H100,J$1,0))-(72*6)</f>
        <v/>
      </c>
      <c r="K9" s="5">
        <f>SUM(VLOOKUP($B9,'Raw Data'!$C3:$H100,K$1,0),VLOOKUP($C9,'Raw Data'!$C3:$H100,K$1,0),VLOOKUP($D9,'Raw Data'!$C3:$H100,K$1,0),VLOOKUP($E9,'Raw Data'!$C3:$H100,K$1,0),VLOOKUP($F9,'Raw Data'!$C3:$H100,K$1,0),VLOOKUP($G9,'Raw Data'!$C3:$H100,K$1,0))-(72*6)</f>
        <v/>
      </c>
      <c r="L9" s="5">
        <f>SUM(VLOOKUP($B9,'Raw Data'!$C3:$H100,L$1,0),VLOOKUP($C9,'Raw Data'!$C3:$H100,L$1,0),VLOOKUP($D9,'Raw Data'!$C3:$H100,L$1,0),VLOOKUP($E9,'Raw Data'!$C3:$H100,L$1,0),VLOOKUP($F9,'Raw Data'!$C3:$H100,L$1,0),VLOOKUP($G9,'Raw Data'!$C3:$H100,L$1,0))-(72*6)</f>
        <v/>
      </c>
      <c r="M9" s="5">
        <f>+SUM(I9:L9)</f>
        <v/>
      </c>
    </row>
    <row customHeight="1" ht="15.75" r="10" s="11">
      <c r="A10" s="4" t="inlineStr">
        <is>
          <t>Glenn Pike</t>
        </is>
      </c>
      <c r="B10" s="6" t="inlineStr">
        <is>
          <t>T.  Pieters</t>
        </is>
      </c>
      <c r="C10" s="6" t="inlineStr">
        <is>
          <t>J.  Spieth</t>
        </is>
      </c>
      <c r="D10" s="6" t="inlineStr">
        <is>
          <t>R.  Henley</t>
        </is>
      </c>
      <c r="E10" s="2" t="inlineStr">
        <is>
          <t>A.  Noren</t>
        </is>
      </c>
      <c r="F10" s="6" t="inlineStr">
        <is>
          <t>R.  Fowler</t>
        </is>
      </c>
      <c r="G10" s="6" t="inlineStr">
        <is>
          <t>J.  Day</t>
        </is>
      </c>
      <c r="H10" s="4" t="n"/>
      <c r="I10" s="5">
        <f>SUM(VLOOKUP($B10,'Raw Data'!$C3:$H100,I$1,0),VLOOKUP($C10,'Raw Data'!$C3:$H100,I$1,0),VLOOKUP($D10,'Raw Data'!$C3:$H100,I$1,0),VLOOKUP($E10,'Raw Data'!$C3:$H100,I$1,0),VLOOKUP($F10,'Raw Data'!$C3:$H100,I$1,0),VLOOKUP($G10,'Raw Data'!$C3:$H100,I$1,0))-(72*6)</f>
        <v/>
      </c>
      <c r="J10" s="5">
        <f>SUM(VLOOKUP($B10,'Raw Data'!$C3:$H100,J$1,0),VLOOKUP($C10,'Raw Data'!$C3:$H100,J$1,0),VLOOKUP($D10,'Raw Data'!$C3:$H100,J$1,0),VLOOKUP($E10,'Raw Data'!$C3:$H100,J$1,0),VLOOKUP($F10,'Raw Data'!$C3:$H100,J$1,0),VLOOKUP($G10,'Raw Data'!$C3:$H100,J$1,0))-(72*6)</f>
        <v/>
      </c>
      <c r="K10" s="5">
        <f>SUM(VLOOKUP($B10,'Raw Data'!$C3:$H100,K$1,0),VLOOKUP($C10,'Raw Data'!$C3:$H100,K$1,0),VLOOKUP($D10,'Raw Data'!$C3:$H100,K$1,0),VLOOKUP($E10,'Raw Data'!$C3:$H100,K$1,0),VLOOKUP($F10,'Raw Data'!$C3:$H100,K$1,0),VLOOKUP($G10,'Raw Data'!$C3:$H100,K$1,0))-(72*6)</f>
        <v/>
      </c>
      <c r="L10" s="5">
        <f>SUM(VLOOKUP($B10,'Raw Data'!$C3:$H100,L$1,0),VLOOKUP($C10,'Raw Data'!$C3:$H100,L$1,0),VLOOKUP($D10,'Raw Data'!$C3:$H100,L$1,0),VLOOKUP($E10,'Raw Data'!$C3:$H100,L$1,0),VLOOKUP($F10,'Raw Data'!$C3:$H100,L$1,0),VLOOKUP($G10,'Raw Data'!$C3:$H100,L$1,0))-(72*6)</f>
        <v/>
      </c>
      <c r="M10" s="5">
        <f>+SUM(I10:L10)</f>
        <v/>
      </c>
    </row>
    <row customHeight="1" ht="15.75" r="11" s="11">
      <c r="A11" s="4" t="inlineStr">
        <is>
          <t>Casey Miller</t>
        </is>
      </c>
      <c r="B11" s="6" t="inlineStr">
        <is>
          <t>R.  McIlroy</t>
        </is>
      </c>
      <c r="C11" s="6" t="inlineStr">
        <is>
          <t>J.  Spieth</t>
        </is>
      </c>
      <c r="D11" s="6" t="inlineStr">
        <is>
          <t>P.  Casey</t>
        </is>
      </c>
      <c r="E11" s="6" t="inlineStr">
        <is>
          <t>A.  Scott</t>
        </is>
      </c>
      <c r="F11" s="2" t="inlineStr">
        <is>
          <t>B.  Watson</t>
        </is>
      </c>
      <c r="G11" s="6" t="inlineStr">
        <is>
          <t>J.  Day</t>
        </is>
      </c>
      <c r="H11" s="4" t="n"/>
      <c r="I11" s="5">
        <f>SUM(VLOOKUP($B11,'Raw Data'!$C3:$H100,I$1,0),VLOOKUP($C11,'Raw Data'!$C3:$H100,I$1,0),VLOOKUP($D11,'Raw Data'!$C3:$H100,I$1,0),VLOOKUP($E11,'Raw Data'!$C3:$H100,I$1,0),VLOOKUP($F11,'Raw Data'!$C3:$H100,I$1,0),VLOOKUP($G11,'Raw Data'!$C3:$H100,I$1,0))-(72*6)</f>
        <v/>
      </c>
      <c r="J11" s="5">
        <f>SUM(VLOOKUP($B11,'Raw Data'!$C3:$H100,J$1,0),VLOOKUP($C11,'Raw Data'!$C3:$H100,J$1,0),VLOOKUP($D11,'Raw Data'!$C3:$H100,J$1,0),VLOOKUP($E11,'Raw Data'!$C3:$H100,J$1,0),VLOOKUP($F11,'Raw Data'!$C3:$H100,J$1,0),VLOOKUP($G11,'Raw Data'!$C3:$H100,J$1,0))-(72*6)</f>
        <v/>
      </c>
      <c r="K11" s="5">
        <f>SUM(VLOOKUP($B11,'Raw Data'!$C3:$H100,K$1,0),VLOOKUP($C11,'Raw Data'!$C3:$H100,K$1,0),VLOOKUP($D11,'Raw Data'!$C3:$H100,K$1,0),VLOOKUP($E11,'Raw Data'!$C3:$H100,K$1,0),VLOOKUP($F11,'Raw Data'!$C3:$H100,K$1,0),VLOOKUP($G11,'Raw Data'!$C3:$H100,K$1,0))-(72*6)</f>
        <v/>
      </c>
      <c r="L11" s="5">
        <f>SUM(VLOOKUP($B11,'Raw Data'!$C3:$H100,L$1,0),VLOOKUP($C11,'Raw Data'!$C3:$H100,L$1,0),VLOOKUP($D11,'Raw Data'!$C3:$H100,L$1,0),VLOOKUP($E11,'Raw Data'!$C3:$H100,L$1,0),VLOOKUP($F11,'Raw Data'!$C3:$H100,L$1,0),VLOOKUP($G11,'Raw Data'!$C3:$H100,L$1,0))-(72*6)</f>
        <v/>
      </c>
      <c r="M11" s="5">
        <f>+SUM(I11:L11)</f>
        <v/>
      </c>
    </row>
    <row customHeight="1" ht="15.75" r="12" s="11">
      <c r="A12" s="4" t="inlineStr">
        <is>
          <t>Harvey Collier</t>
        </is>
      </c>
      <c r="B12" s="6" t="inlineStr">
        <is>
          <t>M.  Kuchar</t>
        </is>
      </c>
      <c r="C12" s="6" t="inlineStr">
        <is>
          <t>J.  Spieth</t>
        </is>
      </c>
      <c r="D12" s="2" t="inlineStr">
        <is>
          <t>J.  Furyk</t>
        </is>
      </c>
      <c r="E12" s="6" t="inlineStr">
        <is>
          <t>P.  Mickelson</t>
        </is>
      </c>
      <c r="F12" s="6" t="inlineStr">
        <is>
          <t>R.  Fowler</t>
        </is>
      </c>
      <c r="G12" s="6" t="inlineStr">
        <is>
          <t>J.  Day</t>
        </is>
      </c>
      <c r="H12" s="4" t="n"/>
      <c r="I12" s="5">
        <f>SUM(VLOOKUP($B12,'Raw Data'!$C3:$H100,I$1,0),VLOOKUP($C12,'Raw Data'!$C3:$H100,I$1,0),VLOOKUP($D12,'Raw Data'!$C3:$H100,I$1,0),VLOOKUP($E12,'Raw Data'!$C3:$H100,I$1,0),VLOOKUP($F12,'Raw Data'!$C3:$H100,I$1,0),VLOOKUP($G12,'Raw Data'!$C3:$H100,I$1,0))-(72*6)</f>
        <v/>
      </c>
      <c r="J12" s="5">
        <f>SUM(VLOOKUP($B12,'Raw Data'!$C3:$H100,J$1,0),VLOOKUP($C12,'Raw Data'!$C3:$H100,J$1,0),VLOOKUP($D12,'Raw Data'!$C3:$H100,J$1,0),VLOOKUP($E12,'Raw Data'!$C3:$H100,J$1,0),VLOOKUP($F12,'Raw Data'!$C3:$H100,J$1,0),VLOOKUP($G12,'Raw Data'!$C3:$H100,J$1,0))-(72*6)</f>
        <v/>
      </c>
      <c r="K12" s="5">
        <f>SUM(VLOOKUP($B12,'Raw Data'!$C3:$H100,K$1,0),VLOOKUP($C12,'Raw Data'!$C3:$H100,K$1,0),VLOOKUP($D12,'Raw Data'!$C3:$H100,K$1,0),VLOOKUP($E12,'Raw Data'!$C3:$H100,K$1,0),VLOOKUP($F12,'Raw Data'!$C3:$H100,K$1,0),VLOOKUP($G12,'Raw Data'!$C3:$H100,K$1,0))-(72*6)</f>
        <v/>
      </c>
      <c r="L12" s="5">
        <f>SUM(VLOOKUP($B12,'Raw Data'!$C3:$H100,L$1,0),VLOOKUP($C12,'Raw Data'!$C3:$H100,L$1,0),VLOOKUP($D12,'Raw Data'!$C3:$H100,L$1,0),VLOOKUP($E12,'Raw Data'!$C3:$H100,L$1,0),VLOOKUP($F12,'Raw Data'!$C3:$H100,L$1,0),VLOOKUP($G12,'Raw Data'!$C3:$H100,L$1,0))-(72*6)</f>
        <v/>
      </c>
      <c r="M12" s="5">
        <f>+SUM(I12:L12)</f>
        <v/>
      </c>
    </row>
    <row customHeight="1" ht="15.75" r="13" s="11">
      <c r="A13" s="4" t="inlineStr">
        <is>
          <t>Robb Krausmann pd</t>
        </is>
      </c>
      <c r="B13" s="6" t="inlineStr">
        <is>
          <t>R.  McIlroy</t>
        </is>
      </c>
      <c r="C13" s="6" t="inlineStr">
        <is>
          <t>J.  Spieth</t>
        </is>
      </c>
      <c r="D13" s="6" t="inlineStr">
        <is>
          <t>J.  Thomas</t>
        </is>
      </c>
      <c r="E13" s="6" t="inlineStr">
        <is>
          <t>A.  Scott</t>
        </is>
      </c>
      <c r="F13" s="6" t="inlineStr">
        <is>
          <t>B.  Koepka</t>
        </is>
      </c>
      <c r="G13" s="2" t="inlineStr">
        <is>
          <t>H.  Stenson</t>
        </is>
      </c>
      <c r="H13" s="4" t="n"/>
      <c r="I13" s="5">
        <f>SUM(VLOOKUP($B13,'Raw Data'!$C3:$H100,I$1,0),VLOOKUP($C13,'Raw Data'!$C3:$H100,I$1,0),VLOOKUP($D13,'Raw Data'!$C3:$H100,I$1,0),VLOOKUP($E13,'Raw Data'!$C3:$H100,I$1,0),VLOOKUP($F13,'Raw Data'!$C3:$H100,I$1,0),VLOOKUP($G13,'Raw Data'!$C3:$H100,I$1,0))-(72*6)</f>
        <v/>
      </c>
      <c r="J13" s="5">
        <f>SUM(VLOOKUP($B13,'Raw Data'!$C3:$H100,J$1,0),VLOOKUP($C13,'Raw Data'!$C3:$H100,J$1,0),VLOOKUP($D13,'Raw Data'!$C3:$H100,J$1,0),VLOOKUP($E13,'Raw Data'!$C3:$H100,J$1,0),VLOOKUP($F13,'Raw Data'!$C3:$H100,J$1,0),VLOOKUP($G13,'Raw Data'!$C3:$H100,J$1,0))-(72*6)</f>
        <v/>
      </c>
      <c r="K13" s="5">
        <f>SUM(VLOOKUP($B13,'Raw Data'!$C3:$H100,K$1,0),VLOOKUP($C13,'Raw Data'!$C3:$H100,K$1,0),VLOOKUP($D13,'Raw Data'!$C3:$H100,K$1,0),VLOOKUP($E13,'Raw Data'!$C3:$H100,K$1,0),VLOOKUP($F13,'Raw Data'!$C3:$H100,K$1,0),VLOOKUP($G13,'Raw Data'!$C3:$H100,K$1,0))-(72*6)</f>
        <v/>
      </c>
      <c r="L13" s="5">
        <f>SUM(VLOOKUP($B13,'Raw Data'!$C3:$H100,L$1,0),VLOOKUP($C13,'Raw Data'!$C3:$H100,L$1,0),VLOOKUP($D13,'Raw Data'!$C3:$H100,L$1,0),VLOOKUP($E13,'Raw Data'!$C3:$H100,L$1,0),VLOOKUP($F13,'Raw Data'!$C3:$H100,L$1,0),VLOOKUP($G13,'Raw Data'!$C3:$H100,L$1,0))-(72*6)</f>
        <v/>
      </c>
      <c r="M13" s="5">
        <f>+SUM(I13:L13)</f>
        <v/>
      </c>
    </row>
    <row customHeight="1" ht="15.75" r="14" s="11">
      <c r="A14" s="4" t="inlineStr">
        <is>
          <t>Greg Weber</t>
        </is>
      </c>
      <c r="B14" s="6" t="inlineStr">
        <is>
          <t>B.  Grace</t>
        </is>
      </c>
      <c r="C14" s="6" t="inlineStr">
        <is>
          <t>J.  Spieth</t>
        </is>
      </c>
      <c r="D14" s="6" t="inlineStr">
        <is>
          <t>P.  Casey</t>
        </is>
      </c>
      <c r="E14" s="6" t="inlineStr">
        <is>
          <t>L.  Westwood</t>
        </is>
      </c>
      <c r="F14" s="6" t="inlineStr">
        <is>
          <t>R.  Fowler</t>
        </is>
      </c>
      <c r="G14" s="2" t="inlineStr">
        <is>
          <t>H.  Stenson</t>
        </is>
      </c>
      <c r="H14" s="4" t="n"/>
      <c r="I14" s="5">
        <f>SUM(VLOOKUP($B14,'Raw Data'!$C3:$H100,I$1,0),VLOOKUP($C14,'Raw Data'!$C3:$H100,I$1,0),VLOOKUP($D14,'Raw Data'!$C3:$H100,I$1,0),VLOOKUP($E14,'Raw Data'!$C3:$H100,I$1,0),VLOOKUP($F14,'Raw Data'!$C3:$H100,I$1,0),VLOOKUP($G14,'Raw Data'!$C3:$H100,I$1,0))-(72*6)</f>
        <v/>
      </c>
      <c r="J14" s="5">
        <f>SUM(VLOOKUP($B14,'Raw Data'!$C3:$H100,J$1,0),VLOOKUP($C14,'Raw Data'!$C3:$H100,J$1,0),VLOOKUP($D14,'Raw Data'!$C3:$H100,J$1,0),VLOOKUP($E14,'Raw Data'!$C3:$H100,J$1,0),VLOOKUP($F14,'Raw Data'!$C3:$H100,J$1,0),VLOOKUP($G14,'Raw Data'!$C3:$H100,J$1,0))-(72*6)</f>
        <v/>
      </c>
      <c r="K14" s="5">
        <f>SUM(VLOOKUP($B14,'Raw Data'!$C3:$H100,K$1,0),VLOOKUP($C14,'Raw Data'!$C3:$H100,K$1,0),VLOOKUP($D14,'Raw Data'!$C3:$H100,K$1,0),VLOOKUP($E14,'Raw Data'!$C3:$H100,K$1,0),VLOOKUP($F14,'Raw Data'!$C3:$H100,K$1,0),VLOOKUP($G14,'Raw Data'!$C3:$H100,K$1,0))-(72*6)</f>
        <v/>
      </c>
      <c r="L14" s="5">
        <f>SUM(VLOOKUP($B14,'Raw Data'!$C3:$H100,L$1,0),VLOOKUP($C14,'Raw Data'!$C3:$H100,L$1,0),VLOOKUP($D14,'Raw Data'!$C3:$H100,L$1,0),VLOOKUP($E14,'Raw Data'!$C3:$H100,L$1,0),VLOOKUP($F14,'Raw Data'!$C3:$H100,L$1,0),VLOOKUP($G14,'Raw Data'!$C3:$H100,L$1,0))-(72*6)</f>
        <v/>
      </c>
      <c r="M14" s="5">
        <f>+SUM(I14:L14)</f>
        <v/>
      </c>
    </row>
    <row customHeight="1" ht="15.75" r="15" s="11">
      <c r="A15" s="4" t="inlineStr">
        <is>
          <t>Justin Clark</t>
        </is>
      </c>
      <c r="B15" s="6" t="inlineStr">
        <is>
          <t>J.  Dufner</t>
        </is>
      </c>
      <c r="C15" s="6" t="inlineStr">
        <is>
          <t>J.  Spieth</t>
        </is>
      </c>
      <c r="D15" s="6" t="inlineStr">
        <is>
          <t>J.  Thomas</t>
        </is>
      </c>
      <c r="E15" s="6" t="inlineStr">
        <is>
          <t>H.  Matsuyama</t>
        </is>
      </c>
      <c r="F15" s="6" t="inlineStr">
        <is>
          <t>R.  Fowler</t>
        </is>
      </c>
      <c r="G15" s="2" t="inlineStr">
        <is>
          <t>H.  Stenson</t>
        </is>
      </c>
      <c r="H15" s="4" t="n"/>
      <c r="I15" s="5">
        <f>SUM(VLOOKUP($B15,'Raw Data'!$C3:$H100,I$1,0),VLOOKUP($C15,'Raw Data'!$C3:$H100,I$1,0),VLOOKUP($D15,'Raw Data'!$C3:$H100,I$1,0),VLOOKUP($E15,'Raw Data'!$C3:$H100,I$1,0),VLOOKUP($F15,'Raw Data'!$C3:$H100,I$1,0),VLOOKUP($G15,'Raw Data'!$C3:$H100,I$1,0))-(72*6)</f>
        <v/>
      </c>
      <c r="J15" s="5">
        <f>SUM(VLOOKUP($B15,'Raw Data'!$C3:$H100,J$1,0),VLOOKUP($C15,'Raw Data'!$C3:$H100,J$1,0),VLOOKUP($D15,'Raw Data'!$C3:$H100,J$1,0),VLOOKUP($E15,'Raw Data'!$C3:$H100,J$1,0),VLOOKUP($F15,'Raw Data'!$C3:$H100,J$1,0),VLOOKUP($G15,'Raw Data'!$C3:$H100,J$1,0))-(72*6)</f>
        <v/>
      </c>
      <c r="K15" s="5">
        <f>SUM(VLOOKUP($B15,'Raw Data'!$C3:$H100,K$1,0),VLOOKUP($C15,'Raw Data'!$C3:$H100,K$1,0),VLOOKUP($D15,'Raw Data'!$C3:$H100,K$1,0),VLOOKUP($E15,'Raw Data'!$C3:$H100,K$1,0),VLOOKUP($F15,'Raw Data'!$C3:$H100,K$1,0),VLOOKUP($G15,'Raw Data'!$C3:$H100,K$1,0))-(72*6)</f>
        <v/>
      </c>
      <c r="L15" s="5">
        <f>SUM(VLOOKUP($B15,'Raw Data'!$C3:$H100,L$1,0),VLOOKUP($C15,'Raw Data'!$C3:$H100,L$1,0),VLOOKUP($D15,'Raw Data'!$C3:$H100,L$1,0),VLOOKUP($E15,'Raw Data'!$C3:$H100,L$1,0),VLOOKUP($F15,'Raw Data'!$C3:$H100,L$1,0),VLOOKUP($G15,'Raw Data'!$C3:$H100,L$1,0))-(72*6)</f>
        <v/>
      </c>
      <c r="M15" s="5">
        <f>+SUM(I15:L15)</f>
        <v/>
      </c>
    </row>
    <row customHeight="1" ht="15.75" r="16" s="11">
      <c r="A16" s="4" t="inlineStr">
        <is>
          <t>Christopher Spadafora pd</t>
        </is>
      </c>
      <c r="B16" s="2" t="inlineStr">
        <is>
          <t>D.  Johnson</t>
        </is>
      </c>
      <c r="C16" s="6" t="inlineStr">
        <is>
          <t>J.  Spieth</t>
        </is>
      </c>
      <c r="D16" s="6" t="inlineStr">
        <is>
          <t>J.  Thomas</t>
        </is>
      </c>
      <c r="E16" s="6" t="inlineStr">
        <is>
          <t>H.  Matsuyama</t>
        </is>
      </c>
      <c r="F16" s="6" t="inlineStr">
        <is>
          <t>L.  Oosthuizen</t>
        </is>
      </c>
      <c r="G16" s="6" t="inlineStr">
        <is>
          <t>J.  Day</t>
        </is>
      </c>
      <c r="H16" s="4" t="n"/>
      <c r="I16" s="5">
        <f>SUM(VLOOKUP($B16,'Raw Data'!$C3:$H100,I$1,0),VLOOKUP($C16,'Raw Data'!$C3:$H100,I$1,0),VLOOKUP($D16,'Raw Data'!$C3:$H100,I$1,0),VLOOKUP($E16,'Raw Data'!$C3:$H100,I$1,0),VLOOKUP($F16,'Raw Data'!$C3:$H100,I$1,0),VLOOKUP($G16,'Raw Data'!$C3:$H100,I$1,0))-(72*6)</f>
        <v/>
      </c>
      <c r="J16" s="5">
        <f>SUM(VLOOKUP($B16,'Raw Data'!$C3:$H100,J$1,0),VLOOKUP($C16,'Raw Data'!$C3:$H100,J$1,0),VLOOKUP($D16,'Raw Data'!$C3:$H100,J$1,0),VLOOKUP($E16,'Raw Data'!$C3:$H100,J$1,0),VLOOKUP($F16,'Raw Data'!$C3:$H100,J$1,0),VLOOKUP($G16,'Raw Data'!$C3:$H100,J$1,0))-(72*6)</f>
        <v/>
      </c>
      <c r="K16" s="5">
        <f>SUM(VLOOKUP($B16,'Raw Data'!$C3:$H100,K$1,0),VLOOKUP($C16,'Raw Data'!$C3:$H100,K$1,0),VLOOKUP($D16,'Raw Data'!$C3:$H100,K$1,0),VLOOKUP($E16,'Raw Data'!$C3:$H100,K$1,0),VLOOKUP($F16,'Raw Data'!$C3:$H100,K$1,0),VLOOKUP($G16,'Raw Data'!$C3:$H100,K$1,0))-(72*6)</f>
        <v/>
      </c>
      <c r="L16" s="5">
        <f>SUM(VLOOKUP($B16,'Raw Data'!$C3:$H100,L$1,0),VLOOKUP($C16,'Raw Data'!$C3:$H100,L$1,0),VLOOKUP($D16,'Raw Data'!$C3:$H100,L$1,0),VLOOKUP($E16,'Raw Data'!$C3:$H100,L$1,0),VLOOKUP($F16,'Raw Data'!$C3:$H100,L$1,0),VLOOKUP($G16,'Raw Data'!$C3:$H100,L$1,0))-(72*6)</f>
        <v/>
      </c>
      <c r="M16" s="5">
        <f>+SUM(I16:L16)</f>
        <v/>
      </c>
    </row>
    <row customHeight="1" ht="15.75" r="17" s="11">
      <c r="A17" s="4" t="inlineStr">
        <is>
          <t>Jonathan Genovese</t>
        </is>
      </c>
      <c r="B17" s="2" t="inlineStr">
        <is>
          <t>D.  Johnson</t>
        </is>
      </c>
      <c r="C17" s="6" t="inlineStr">
        <is>
          <t>J.  Spieth</t>
        </is>
      </c>
      <c r="D17" s="6" t="inlineStr">
        <is>
          <t>J.  Thomas</t>
        </is>
      </c>
      <c r="E17" s="6" t="inlineStr">
        <is>
          <t>P.  Mickelson</t>
        </is>
      </c>
      <c r="F17" s="6" t="inlineStr">
        <is>
          <t>L.  Oosthuizen</t>
        </is>
      </c>
      <c r="G17" s="6" t="inlineStr">
        <is>
          <t>J.  Day</t>
        </is>
      </c>
      <c r="H17" s="4" t="n"/>
      <c r="I17" s="5">
        <f>SUM(VLOOKUP($B17,'Raw Data'!$C3:$H100,I$1,0),VLOOKUP($C17,'Raw Data'!$C3:$H100,I$1,0),VLOOKUP($D17,'Raw Data'!$C3:$H100,I$1,0),VLOOKUP($E17,'Raw Data'!$C3:$H100,I$1,0),VLOOKUP($F17,'Raw Data'!$C3:$H100,I$1,0),VLOOKUP($G17,'Raw Data'!$C3:$H100,I$1,0))-(72*6)</f>
        <v/>
      </c>
      <c r="J17" s="5">
        <f>SUM(VLOOKUP($B17,'Raw Data'!$C3:$H100,J$1,0),VLOOKUP($C17,'Raw Data'!$C3:$H100,J$1,0),VLOOKUP($D17,'Raw Data'!$C3:$H100,J$1,0),VLOOKUP($E17,'Raw Data'!$C3:$H100,J$1,0),VLOOKUP($F17,'Raw Data'!$C3:$H100,J$1,0),VLOOKUP($G17,'Raw Data'!$C3:$H100,J$1,0))-(72*6)</f>
        <v/>
      </c>
      <c r="K17" s="5">
        <f>SUM(VLOOKUP($B17,'Raw Data'!$C3:$H100,K$1,0),VLOOKUP($C17,'Raw Data'!$C3:$H100,K$1,0),VLOOKUP($D17,'Raw Data'!$C3:$H100,K$1,0),VLOOKUP($E17,'Raw Data'!$C3:$H100,K$1,0),VLOOKUP($F17,'Raw Data'!$C3:$H100,K$1,0),VLOOKUP($G17,'Raw Data'!$C3:$H100,K$1,0))-(72*6)</f>
        <v/>
      </c>
      <c r="L17" s="5">
        <f>SUM(VLOOKUP($B17,'Raw Data'!$C3:$H100,L$1,0),VLOOKUP($C17,'Raw Data'!$C3:$H100,L$1,0),VLOOKUP($D17,'Raw Data'!$C3:$H100,L$1,0),VLOOKUP($E17,'Raw Data'!$C3:$H100,L$1,0),VLOOKUP($F17,'Raw Data'!$C3:$H100,L$1,0),VLOOKUP($G17,'Raw Data'!$C3:$H100,L$1,0))-(72*6)</f>
        <v/>
      </c>
      <c r="M17" s="5">
        <f>+SUM(I17:L17)</f>
        <v/>
      </c>
    </row>
    <row customHeight="1" ht="15.75" r="18" s="11">
      <c r="A18" s="4" t="inlineStr">
        <is>
          <t>Mike Babcock</t>
        </is>
      </c>
      <c r="B18" s="6" t="inlineStr">
        <is>
          <t>D.  Berger</t>
        </is>
      </c>
      <c r="C18" s="6" t="inlineStr">
        <is>
          <t>J.  Spieth</t>
        </is>
      </c>
      <c r="D18" s="2" t="inlineStr">
        <is>
          <t>T.  Hatton</t>
        </is>
      </c>
      <c r="E18" s="6" t="inlineStr">
        <is>
          <t>P.  Mickelson</t>
        </is>
      </c>
      <c r="F18" s="6" t="inlineStr">
        <is>
          <t>B.  Koepka</t>
        </is>
      </c>
      <c r="G18" s="6" t="inlineStr">
        <is>
          <t>P.  Perez</t>
        </is>
      </c>
      <c r="H18" s="4" t="n"/>
      <c r="I18" s="5">
        <f>SUM(VLOOKUP($B18,'Raw Data'!$C3:$H100,I$1,0),VLOOKUP($C18,'Raw Data'!$C3:$H100,I$1,0),VLOOKUP($D18,'Raw Data'!$C3:$H100,I$1,0),VLOOKUP($E18,'Raw Data'!$C3:$H100,I$1,0),VLOOKUP($F18,'Raw Data'!$C3:$H100,I$1,0),VLOOKUP($G18,'Raw Data'!$C3:$H100,I$1,0))-(72*6)</f>
        <v/>
      </c>
      <c r="J18" s="5">
        <f>SUM(VLOOKUP($B18,'Raw Data'!$C3:$H100,J$1,0),VLOOKUP($C18,'Raw Data'!$C3:$H100,J$1,0),VLOOKUP($D18,'Raw Data'!$C3:$H100,J$1,0),VLOOKUP($E18,'Raw Data'!$C3:$H100,J$1,0),VLOOKUP($F18,'Raw Data'!$C3:$H100,J$1,0),VLOOKUP($G18,'Raw Data'!$C3:$H100,J$1,0))-(72*6)</f>
        <v/>
      </c>
      <c r="K18" s="5">
        <f>SUM(VLOOKUP($B18,'Raw Data'!$C3:$H100,K$1,0),VLOOKUP($C18,'Raw Data'!$C3:$H100,K$1,0),VLOOKUP($D18,'Raw Data'!$C3:$H100,K$1,0),VLOOKUP($E18,'Raw Data'!$C3:$H100,K$1,0),VLOOKUP($F18,'Raw Data'!$C3:$H100,K$1,0),VLOOKUP($G18,'Raw Data'!$C3:$H100,K$1,0))-(72*6)</f>
        <v/>
      </c>
      <c r="L18" s="5">
        <f>SUM(VLOOKUP($B18,'Raw Data'!$C3:$H100,L$1,0),VLOOKUP($C18,'Raw Data'!$C3:$H100,L$1,0),VLOOKUP($D18,'Raw Data'!$C3:$H100,L$1,0),VLOOKUP($E18,'Raw Data'!$C3:$H100,L$1,0),VLOOKUP($F18,'Raw Data'!$C3:$H100,L$1,0),VLOOKUP($G18,'Raw Data'!$C3:$H100,L$1,0))-(72*6)</f>
        <v/>
      </c>
      <c r="M18" s="5">
        <f>+SUM(I18:L18)</f>
        <v/>
      </c>
    </row>
    <row customHeight="1" ht="15.75" r="19" s="11">
      <c r="A19" s="4" t="inlineStr">
        <is>
          <t>Brett Ellis</t>
        </is>
      </c>
      <c r="B19" s="2" t="inlineStr">
        <is>
          <t>D.  Johnson</t>
        </is>
      </c>
      <c r="C19" s="6" t="inlineStr">
        <is>
          <t>S.  Garcia</t>
        </is>
      </c>
      <c r="D19" s="2" t="inlineStr">
        <is>
          <t>T.  Hatton</t>
        </is>
      </c>
      <c r="E19" s="6" t="inlineStr">
        <is>
          <t>P.  Mickelson</t>
        </is>
      </c>
      <c r="F19" s="6" t="inlineStr">
        <is>
          <t>R.  Fowler</t>
        </is>
      </c>
      <c r="G19" s="6" t="inlineStr">
        <is>
          <t>J.  Day</t>
        </is>
      </c>
      <c r="H19" s="4" t="n"/>
      <c r="I19" s="5">
        <f>SUM(VLOOKUP($B19,'Raw Data'!$C3:$H100,I$1,0),VLOOKUP($C19,'Raw Data'!$C3:$H100,I$1,0),VLOOKUP($D19,'Raw Data'!$C3:$H100,I$1,0),VLOOKUP($E19,'Raw Data'!$C3:$H100,I$1,0),VLOOKUP($F19,'Raw Data'!$C3:$H100,I$1,0),VLOOKUP($G19,'Raw Data'!$C3:$H100,I$1,0))-(72*6)</f>
        <v/>
      </c>
      <c r="J19" s="5">
        <f>SUM(VLOOKUP($B19,'Raw Data'!$C3:$H100,J$1,0),VLOOKUP($C19,'Raw Data'!$C3:$H100,J$1,0),VLOOKUP($D19,'Raw Data'!$C3:$H100,J$1,0),VLOOKUP($E19,'Raw Data'!$C3:$H100,J$1,0),VLOOKUP($F19,'Raw Data'!$C3:$H100,J$1,0),VLOOKUP($G19,'Raw Data'!$C3:$H100,J$1,0))-(72*6)</f>
        <v/>
      </c>
      <c r="K19" s="5">
        <f>SUM(VLOOKUP($B19,'Raw Data'!$C3:$H100,K$1,0),VLOOKUP($C19,'Raw Data'!$C3:$H100,K$1,0),VLOOKUP($D19,'Raw Data'!$C3:$H100,K$1,0),VLOOKUP($E19,'Raw Data'!$C3:$H100,K$1,0),VLOOKUP($F19,'Raw Data'!$C3:$H100,K$1,0),VLOOKUP($G19,'Raw Data'!$C3:$H100,K$1,0))-(72*6)</f>
        <v/>
      </c>
      <c r="L19" s="5">
        <f>SUM(VLOOKUP($B19,'Raw Data'!$C3:$H100,L$1,0),VLOOKUP($C19,'Raw Data'!$C3:$H100,L$1,0),VLOOKUP($D19,'Raw Data'!$C3:$H100,L$1,0),VLOOKUP($E19,'Raw Data'!$C3:$H100,L$1,0),VLOOKUP($F19,'Raw Data'!$C3:$H100,L$1,0),VLOOKUP($G19,'Raw Data'!$C3:$H100,L$1,0))-(72*6)</f>
        <v/>
      </c>
      <c r="M19" s="5">
        <f>+SUM(I19:L19)</f>
        <v/>
      </c>
    </row>
    <row customHeight="1" ht="15.75" r="20" s="11">
      <c r="A20" s="4" t="inlineStr">
        <is>
          <t>Mike Beaton</t>
        </is>
      </c>
      <c r="B20" s="6" t="inlineStr">
        <is>
          <t>R.  McIlroy</t>
        </is>
      </c>
      <c r="C20" s="6" t="inlineStr">
        <is>
          <t>J.  Spieth</t>
        </is>
      </c>
      <c r="D20" s="6" t="inlineStr">
        <is>
          <t>J.  Thomas</t>
        </is>
      </c>
      <c r="E20" s="6" t="inlineStr">
        <is>
          <t>H.  Matsuyama</t>
        </is>
      </c>
      <c r="F20" s="2" t="inlineStr">
        <is>
          <t>B.  Watson</t>
        </is>
      </c>
      <c r="G20" s="2" t="inlineStr">
        <is>
          <t>H.  Stenson</t>
        </is>
      </c>
      <c r="H20" s="4" t="n"/>
      <c r="I20" s="5">
        <f>SUM(VLOOKUP($B20,'Raw Data'!$C3:$H100,I$1,0),VLOOKUP($C20,'Raw Data'!$C3:$H100,I$1,0),VLOOKUP($D20,'Raw Data'!$C3:$H100,I$1,0),VLOOKUP($E20,'Raw Data'!$C3:$H100,I$1,0),VLOOKUP($F20,'Raw Data'!$C3:$H100,I$1,0),VLOOKUP($G20,'Raw Data'!$C3:$H100,I$1,0))-(72*6)</f>
        <v/>
      </c>
      <c r="J20" s="5">
        <f>SUM(VLOOKUP($B20,'Raw Data'!$C3:$H100,J$1,0),VLOOKUP($C20,'Raw Data'!$C3:$H100,J$1,0),VLOOKUP($D20,'Raw Data'!$C3:$H100,J$1,0),VLOOKUP($E20,'Raw Data'!$C3:$H100,J$1,0),VLOOKUP($F20,'Raw Data'!$C3:$H100,J$1,0),VLOOKUP($G20,'Raw Data'!$C3:$H100,J$1,0))-(72*6)</f>
        <v/>
      </c>
      <c r="K20" s="5">
        <f>SUM(VLOOKUP($B20,'Raw Data'!$C3:$H100,K$1,0),VLOOKUP($C20,'Raw Data'!$C3:$H100,K$1,0),VLOOKUP($D20,'Raw Data'!$C3:$H100,K$1,0),VLOOKUP($E20,'Raw Data'!$C3:$H100,K$1,0),VLOOKUP($F20,'Raw Data'!$C3:$H100,K$1,0),VLOOKUP($G20,'Raw Data'!$C3:$H100,K$1,0))-(72*6)</f>
        <v/>
      </c>
      <c r="L20" s="5">
        <f>SUM(VLOOKUP($B20,'Raw Data'!$C3:$H100,L$1,0),VLOOKUP($C20,'Raw Data'!$C3:$H100,L$1,0),VLOOKUP($D20,'Raw Data'!$C3:$H100,L$1,0),VLOOKUP($E20,'Raw Data'!$C3:$H100,L$1,0),VLOOKUP($F20,'Raw Data'!$C3:$H100,L$1,0),VLOOKUP($G20,'Raw Data'!$C3:$H100,L$1,0))-(72*6)</f>
        <v/>
      </c>
      <c r="M20" s="5">
        <f>+SUM(I20:L20)</f>
        <v/>
      </c>
    </row>
    <row customHeight="1" ht="15.75" r="21" s="11">
      <c r="A21" s="4" t="inlineStr">
        <is>
          <t>Russ Krausmann pd</t>
        </is>
      </c>
      <c r="B21" s="6" t="inlineStr">
        <is>
          <t>R.  McIlroy</t>
        </is>
      </c>
      <c r="C21" s="6" t="inlineStr">
        <is>
          <t>J.  Spieth</t>
        </is>
      </c>
      <c r="D21" s="2" t="inlineStr">
        <is>
          <t>J.  Furyk</t>
        </is>
      </c>
      <c r="E21" s="6" t="inlineStr">
        <is>
          <t>P.  Mickelson</t>
        </is>
      </c>
      <c r="F21" s="2" t="inlineStr">
        <is>
          <t>B.  Watson</t>
        </is>
      </c>
      <c r="G21" s="6" t="inlineStr">
        <is>
          <t>J.  Day</t>
        </is>
      </c>
      <c r="H21" s="4" t="n"/>
      <c r="I21" s="5">
        <f>SUM(VLOOKUP($B21,'Raw Data'!$C3:$H100,I$1,0),VLOOKUP($C21,'Raw Data'!$C3:$H100,I$1,0),VLOOKUP($D21,'Raw Data'!$C3:$H100,I$1,0),VLOOKUP($E21,'Raw Data'!$C3:$H100,I$1,0),VLOOKUP($F21,'Raw Data'!$C3:$H100,I$1,0),VLOOKUP($G21,'Raw Data'!$C3:$H100,I$1,0))-(72*6)</f>
        <v/>
      </c>
      <c r="J21" s="5">
        <f>SUM(VLOOKUP($B21,'Raw Data'!$C3:$H100,J$1,0),VLOOKUP($C21,'Raw Data'!$C3:$H100,J$1,0),VLOOKUP($D21,'Raw Data'!$C3:$H100,J$1,0),VLOOKUP($E21,'Raw Data'!$C3:$H100,J$1,0),VLOOKUP($F21,'Raw Data'!$C3:$H100,J$1,0),VLOOKUP($G21,'Raw Data'!$C3:$H100,J$1,0))-(72*6)</f>
        <v/>
      </c>
      <c r="K21" s="5">
        <f>SUM(VLOOKUP($B21,'Raw Data'!$C3:$H100,K$1,0),VLOOKUP($C21,'Raw Data'!$C3:$H100,K$1,0),VLOOKUP($D21,'Raw Data'!$C3:$H100,K$1,0),VLOOKUP($E21,'Raw Data'!$C3:$H100,K$1,0),VLOOKUP($F21,'Raw Data'!$C3:$H100,K$1,0),VLOOKUP($G21,'Raw Data'!$C3:$H100,K$1,0))-(72*6)</f>
        <v/>
      </c>
      <c r="L21" s="5">
        <f>SUM(VLOOKUP($B21,'Raw Data'!$C3:$H100,L$1,0),VLOOKUP($C21,'Raw Data'!$C3:$H100,L$1,0),VLOOKUP($D21,'Raw Data'!$C3:$H100,L$1,0),VLOOKUP($E21,'Raw Data'!$C3:$H100,L$1,0),VLOOKUP($F21,'Raw Data'!$C3:$H100,L$1,0),VLOOKUP($G21,'Raw Data'!$C3:$H100,L$1,0))-(72*6)</f>
        <v/>
      </c>
      <c r="M21" s="5">
        <f>+SUM(I21:L21)</f>
        <v/>
      </c>
    </row>
    <row customHeight="1" ht="15.75" r="22" s="11">
      <c r="A22" s="4" t="inlineStr">
        <is>
          <t>Dustin Collier</t>
        </is>
      </c>
      <c r="B22" s="2" t="inlineStr">
        <is>
          <t>D.  Johnson</t>
        </is>
      </c>
      <c r="C22" s="6" t="inlineStr">
        <is>
          <t>J.  Spieth</t>
        </is>
      </c>
      <c r="D22" s="2" t="inlineStr">
        <is>
          <t>T.  Hatton</t>
        </is>
      </c>
      <c r="E22" s="6" t="inlineStr">
        <is>
          <t>A.  Scott</t>
        </is>
      </c>
      <c r="F22" s="6" t="inlineStr">
        <is>
          <t>R.  Fowler</t>
        </is>
      </c>
      <c r="G22" s="6" t="inlineStr">
        <is>
          <t>J.  Rahm</t>
        </is>
      </c>
      <c r="H22" s="4" t="n"/>
      <c r="I22" s="5">
        <f>SUM(VLOOKUP($B22,'Raw Data'!$C3:$H100,I$1,0),VLOOKUP($C22,'Raw Data'!$C3:$H100,I$1,0),VLOOKUP($D22,'Raw Data'!$C3:$H100,I$1,0),VLOOKUP($E22,'Raw Data'!$C3:$H100,I$1,0),VLOOKUP($F22,'Raw Data'!$C3:$H100,I$1,0),VLOOKUP($G22,'Raw Data'!$C3:$H100,I$1,0))-(72*6)</f>
        <v/>
      </c>
      <c r="J22" s="5">
        <f>SUM(VLOOKUP($B22,'Raw Data'!$C3:$H100,J$1,0),VLOOKUP($C22,'Raw Data'!$C3:$H100,J$1,0),VLOOKUP($D22,'Raw Data'!$C3:$H100,J$1,0),VLOOKUP($E22,'Raw Data'!$C3:$H100,J$1,0),VLOOKUP($F22,'Raw Data'!$C3:$H100,J$1,0),VLOOKUP($G22,'Raw Data'!$C3:$H100,J$1,0))-(72*6)</f>
        <v/>
      </c>
      <c r="K22" s="5">
        <f>SUM(VLOOKUP($B22,'Raw Data'!$C3:$H100,K$1,0),VLOOKUP($C22,'Raw Data'!$C3:$H100,K$1,0),VLOOKUP($D22,'Raw Data'!$C3:$H100,K$1,0),VLOOKUP($E22,'Raw Data'!$C3:$H100,K$1,0),VLOOKUP($F22,'Raw Data'!$C3:$H100,K$1,0),VLOOKUP($G22,'Raw Data'!$C3:$H100,K$1,0))-(72*6)</f>
        <v/>
      </c>
      <c r="L22" s="5">
        <f>SUM(VLOOKUP($B22,'Raw Data'!$C3:$H100,L$1,0),VLOOKUP($C22,'Raw Data'!$C3:$H100,L$1,0),VLOOKUP($D22,'Raw Data'!$C3:$H100,L$1,0),VLOOKUP($E22,'Raw Data'!$C3:$H100,L$1,0),VLOOKUP($F22,'Raw Data'!$C3:$H100,L$1,0),VLOOKUP($G22,'Raw Data'!$C3:$H100,L$1,0))-(72*6)</f>
        <v/>
      </c>
      <c r="M22" s="5">
        <f>+SUM(I22:L22)</f>
        <v/>
      </c>
    </row>
    <row customHeight="1" ht="15.75" r="23" s="11">
      <c r="A23" s="4" t="inlineStr">
        <is>
          <t>Peter</t>
        </is>
      </c>
      <c r="B23" s="6" t="inlineStr">
        <is>
          <t>R.  McIlroy</t>
        </is>
      </c>
      <c r="C23" s="6" t="inlineStr">
        <is>
          <t>J.  Spieth</t>
        </is>
      </c>
      <c r="D23" s="2" t="inlineStr">
        <is>
          <t>P.  Reed</t>
        </is>
      </c>
      <c r="E23" s="6" t="inlineStr">
        <is>
          <t>L.  Westwood</t>
        </is>
      </c>
      <c r="F23" s="6" t="inlineStr">
        <is>
          <t>L.  Oosthuizen</t>
        </is>
      </c>
      <c r="G23" s="2" t="inlineStr">
        <is>
          <t>H.  Stenson</t>
        </is>
      </c>
      <c r="H23" s="4" t="n"/>
      <c r="I23" s="5">
        <f>SUM(VLOOKUP($B23,'Raw Data'!$C3:$H100,I$1,0),VLOOKUP($C23,'Raw Data'!$C3:$H100,I$1,0),VLOOKUP($D23,'Raw Data'!$C3:$H100,I$1,0),VLOOKUP($E23,'Raw Data'!$C3:$H100,I$1,0),VLOOKUP($F23,'Raw Data'!$C3:$H100,I$1,0),VLOOKUP($G23,'Raw Data'!$C3:$H100,I$1,0))-(72*6)</f>
        <v/>
      </c>
      <c r="J23" s="5">
        <f>SUM(VLOOKUP($B23,'Raw Data'!$C3:$H100,J$1,0),VLOOKUP($C23,'Raw Data'!$C3:$H100,J$1,0),VLOOKUP($D23,'Raw Data'!$C3:$H100,J$1,0),VLOOKUP($E23,'Raw Data'!$C3:$H100,J$1,0),VLOOKUP($F23,'Raw Data'!$C3:$H100,J$1,0),VLOOKUP($G23,'Raw Data'!$C3:$H100,J$1,0))-(72*6)</f>
        <v/>
      </c>
      <c r="K23" s="5">
        <f>SUM(VLOOKUP($B23,'Raw Data'!$C3:$H100,K$1,0),VLOOKUP($C23,'Raw Data'!$C3:$H100,K$1,0),VLOOKUP($D23,'Raw Data'!$C3:$H100,K$1,0),VLOOKUP($E23,'Raw Data'!$C3:$H100,K$1,0),VLOOKUP($F23,'Raw Data'!$C3:$H100,K$1,0),VLOOKUP($G23,'Raw Data'!$C3:$H100,K$1,0))-(72*6)</f>
        <v/>
      </c>
      <c r="L23" s="5">
        <f>SUM(VLOOKUP($B23,'Raw Data'!$C3:$H100,L$1,0),VLOOKUP($C23,'Raw Data'!$C3:$H100,L$1,0),VLOOKUP($D23,'Raw Data'!$C3:$H100,L$1,0),VLOOKUP($E23,'Raw Data'!$C3:$H100,L$1,0),VLOOKUP($F23,'Raw Data'!$C3:$H100,L$1,0),VLOOKUP($G23,'Raw Data'!$C3:$H100,L$1,0))-(72*6)</f>
        <v/>
      </c>
      <c r="M23" s="5">
        <f>+SUM(I23:L23)</f>
        <v/>
      </c>
    </row>
    <row r="24">
      <c r="A24" s="4" t="n"/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  <c r="K24" s="4" t="n"/>
      <c r="L24" s="4" t="n"/>
      <c r="M24" s="4" t="n"/>
    </row>
    <row r="25">
      <c r="A25" s="4" t="n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</row>
    <row r="26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  <c r="K26" s="4" t="n"/>
      <c r="L26" s="4" t="n"/>
      <c r="M26" s="4" t="n"/>
    </row>
    <row r="27">
      <c r="G27" s="4" t="n"/>
      <c r="H27" s="4" t="n"/>
      <c r="I27" s="4" t="n"/>
      <c r="J27" s="4" t="n"/>
      <c r="K27" s="4" t="n"/>
      <c r="L27" s="4" t="n"/>
      <c r="M27" s="4" t="n"/>
    </row>
  </sheetData>
  <mergeCells count="1">
    <mergeCell ref="A2:M2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58"/>
  <sheetViews>
    <sheetView tabSelected="1" topLeftCell="A118" workbookViewId="0">
      <selection activeCell="G144" sqref="G144"/>
    </sheetView>
  </sheetViews>
  <sheetFormatPr baseColWidth="8" defaultRowHeight="15"/>
  <cols>
    <col bestFit="1" customWidth="1" max="1" min="1" style="11" width="11.42578125"/>
    <col bestFit="1" customWidth="1" max="2" min="2" style="11" width="15.140625"/>
    <col bestFit="1" customWidth="1" max="3" min="3" style="11" width="5.42578125"/>
    <col bestFit="1" customWidth="1" max="4" min="4" style="11" width="5.5703125"/>
    <col bestFit="1" customWidth="1" max="5" min="5" style="11" width="6.28515625"/>
    <col bestFit="1" customWidth="1" max="9" min="6" style="11" width="8.140625"/>
  </cols>
  <sheetData>
    <row r="1">
      <c r="B1" t="n">
        <v>2</v>
      </c>
      <c r="C1" t="n">
        <v>3</v>
      </c>
      <c r="D1" t="n">
        <v>4</v>
      </c>
      <c r="E1" t="n">
        <v>5</v>
      </c>
      <c r="F1" t="n">
        <v>6</v>
      </c>
      <c r="G1" t="n">
        <v>7</v>
      </c>
      <c r="H1" t="n">
        <v>8</v>
      </c>
      <c r="I1" t="n">
        <v>9</v>
      </c>
      <c r="J1" t="n">
        <v>10</v>
      </c>
    </row>
    <row r="2">
      <c r="A2" t="inlineStr">
        <is>
          <t>Short Name</t>
        </is>
      </c>
      <c r="B2" t="inlineStr">
        <is>
          <t>CurrentPosition</t>
        </is>
      </c>
      <c r="C2" t="inlineStr">
        <is>
          <t>Total</t>
        </is>
      </c>
      <c r="D2" t="inlineStr">
        <is>
          <t>After</t>
        </is>
      </c>
      <c r="E2" t="inlineStr">
        <is>
          <t>Today</t>
        </is>
      </c>
      <c r="F2" t="inlineStr">
        <is>
          <t>Round 1</t>
        </is>
      </c>
      <c r="G2" t="inlineStr">
        <is>
          <t>Round 2</t>
        </is>
      </c>
      <c r="H2" t="inlineStr">
        <is>
          <t>Round 3</t>
        </is>
      </c>
      <c r="I2" t="inlineStr">
        <is>
          <t>Round 4</t>
        </is>
      </c>
      <c r="J2" t="inlineStr">
        <is>
          <t>TotalStrokes</t>
        </is>
      </c>
    </row>
    <row r="3">
      <c r="A3">
        <f>+'Raw Data'!B3</f>
        <v/>
      </c>
      <c r="B3">
        <f>IF(VLOOKUP($A3,'Raw Data'!$B$3:$K$158,B$1,0)="","X",VLOOKUP($A3,'Raw Data'!$B$3:$K$158,B$1,0))</f>
        <v/>
      </c>
      <c r="C3">
        <f>IF($B3="X",J3-(par_value*4),VLOOKUP($A3,'Raw Data'!$B$3:$K$158,C$1,0))</f>
        <v/>
      </c>
      <c r="D3">
        <f>VLOOKUP($A3,'Raw Data'!$B$3:$K$158,D$1,0)</f>
        <v/>
      </c>
      <c r="E3">
        <f>VLOOKUP($A3,'Raw Data'!$B$3:$K$158,E$1,0)</f>
        <v/>
      </c>
      <c r="F3">
        <f>IF(AND($B3="x",VLOOKUP($A3,'Raw Data'!$B$3:$K$158,F$1,0)=0),penalty_score,VLOOKUP($A3,'Raw Data'!$B$3:$K$158,F$1,0))</f>
        <v/>
      </c>
      <c r="G3">
        <f>IF(AND($B3="x",VLOOKUP($A3,'Raw Data'!$B$3:$K$158,G$1,0)=0),penalty_score,VLOOKUP($A3,'Raw Data'!$B$3:$K$158,G$1,0))</f>
        <v/>
      </c>
      <c r="H3">
        <f>IF(AND($B3="x",VLOOKUP($A3,'Raw Data'!$B$3:$K$158,H$1,0)=0),penalty_score,VLOOKUP($A3,'Raw Data'!$B$3:$K$158,H$1,0))</f>
        <v/>
      </c>
      <c r="I3">
        <f>IF(AND($B3="x",VLOOKUP($A3,'Raw Data'!$B$3:$K$158,I$1,0)=0),penalty_score,VLOOKUP($A3,'Raw Data'!$B$3:$K$158,I$1,0))</f>
        <v/>
      </c>
      <c r="J3">
        <f>IF($B3="X",SUM(F3:I3),VLOOKUP($A3,'Raw Data'!$B$3:$K$158,J$1,0))</f>
        <v/>
      </c>
    </row>
    <row r="4">
      <c r="A4">
        <f>+'Raw Data'!B4</f>
        <v/>
      </c>
      <c r="B4">
        <f>IF(VLOOKUP($A4,'Raw Data'!$B$3:$K$158,B$1,0)="","X",VLOOKUP($A4,'Raw Data'!$B$3:$K$158,B$1,0))</f>
        <v/>
      </c>
      <c r="C4">
        <f>IF($B4="X",J4-(par_value*4),VLOOKUP($A4,'Raw Data'!$B$3:$K$158,C$1,0))</f>
        <v/>
      </c>
      <c r="D4">
        <f>VLOOKUP($A4,'Raw Data'!$B$3:$K$158,D$1,0)</f>
        <v/>
      </c>
      <c r="E4">
        <f>VLOOKUP($A4,'Raw Data'!$B$3:$K$158,E$1,0)</f>
        <v/>
      </c>
      <c r="F4">
        <f>IF(AND($B4="x",VLOOKUP($A4,'Raw Data'!$B$3:$K$158,F$1,0)=0),penalty_score,VLOOKUP($A4,'Raw Data'!$B$3:$K$158,F$1,0))</f>
        <v/>
      </c>
      <c r="G4">
        <f>IF(AND($B4="x",VLOOKUP($A4,'Raw Data'!$B$3:$K$158,G$1,0)=0),penalty_score,VLOOKUP($A4,'Raw Data'!$B$3:$K$158,G$1,0))</f>
        <v/>
      </c>
      <c r="H4">
        <f>IF(AND($B4="x",VLOOKUP($A4,'Raw Data'!$B$3:$K$158,H$1,0)=0),penalty_score,VLOOKUP($A4,'Raw Data'!$B$3:$K$158,H$1,0))</f>
        <v/>
      </c>
      <c r="I4">
        <f>IF(AND($B4="x",VLOOKUP($A4,'Raw Data'!$B$3:$K$158,I$1,0)=0),penalty_score,VLOOKUP($A4,'Raw Data'!$B$3:$K$158,I$1,0))</f>
        <v/>
      </c>
      <c r="J4">
        <f>IF($B4="X",SUM(F4:I4),VLOOKUP($A4,'Raw Data'!$B$3:$K$158,J$1,0))</f>
        <v/>
      </c>
    </row>
    <row r="5">
      <c r="A5">
        <f>+'Raw Data'!B5</f>
        <v/>
      </c>
      <c r="B5">
        <f>IF(VLOOKUP($A5,'Raw Data'!$B$3:$K$158,B$1,0)="","X",VLOOKUP($A5,'Raw Data'!$B$3:$K$158,B$1,0))</f>
        <v/>
      </c>
      <c r="C5">
        <f>IF($B5="X",J5-(par_value*4),VLOOKUP($A5,'Raw Data'!$B$3:$K$158,C$1,0))</f>
        <v/>
      </c>
      <c r="D5">
        <f>VLOOKUP($A5,'Raw Data'!$B$3:$K$158,D$1,0)</f>
        <v/>
      </c>
      <c r="E5">
        <f>VLOOKUP($A5,'Raw Data'!$B$3:$K$158,E$1,0)</f>
        <v/>
      </c>
      <c r="F5">
        <f>IF(AND($B5="x",VLOOKUP($A5,'Raw Data'!$B$3:$K$158,F$1,0)=0),penalty_score,VLOOKUP($A5,'Raw Data'!$B$3:$K$158,F$1,0))</f>
        <v/>
      </c>
      <c r="G5">
        <f>IF(AND($B5="x",VLOOKUP($A5,'Raw Data'!$B$3:$K$158,G$1,0)=0),penalty_score,VLOOKUP($A5,'Raw Data'!$B$3:$K$158,G$1,0))</f>
        <v/>
      </c>
      <c r="H5">
        <f>IF(AND($B5="x",VLOOKUP($A5,'Raw Data'!$B$3:$K$158,H$1,0)=0),penalty_score,VLOOKUP($A5,'Raw Data'!$B$3:$K$158,H$1,0))</f>
        <v/>
      </c>
      <c r="I5">
        <f>IF(AND($B5="x",VLOOKUP($A5,'Raw Data'!$B$3:$K$158,I$1,0)=0),penalty_score,VLOOKUP($A5,'Raw Data'!$B$3:$K$158,I$1,0))</f>
        <v/>
      </c>
      <c r="J5">
        <f>IF($B5="X",SUM(F5:I5),VLOOKUP($A5,'Raw Data'!$B$3:$K$158,J$1,0))</f>
        <v/>
      </c>
    </row>
    <row r="6">
      <c r="A6">
        <f>+'Raw Data'!B6</f>
        <v/>
      </c>
      <c r="B6">
        <f>IF(VLOOKUP($A6,'Raw Data'!$B$3:$K$158,B$1,0)="","X",VLOOKUP($A6,'Raw Data'!$B$3:$K$158,B$1,0))</f>
        <v/>
      </c>
      <c r="C6">
        <f>IF($B6="X",J6-(par_value*4),VLOOKUP($A6,'Raw Data'!$B$3:$K$158,C$1,0))</f>
        <v/>
      </c>
      <c r="D6">
        <f>VLOOKUP($A6,'Raw Data'!$B$3:$K$158,D$1,0)</f>
        <v/>
      </c>
      <c r="E6">
        <f>VLOOKUP($A6,'Raw Data'!$B$3:$K$158,E$1,0)</f>
        <v/>
      </c>
      <c r="F6">
        <f>IF(AND($B6="x",VLOOKUP($A6,'Raw Data'!$B$3:$K$158,F$1,0)=0),penalty_score,VLOOKUP($A6,'Raw Data'!$B$3:$K$158,F$1,0))</f>
        <v/>
      </c>
      <c r="G6">
        <f>IF(AND($B6="x",VLOOKUP($A6,'Raw Data'!$B$3:$K$158,G$1,0)=0),penalty_score,VLOOKUP($A6,'Raw Data'!$B$3:$K$158,G$1,0))</f>
        <v/>
      </c>
      <c r="H6">
        <f>IF(AND($B6="x",VLOOKUP($A6,'Raw Data'!$B$3:$K$158,H$1,0)=0),penalty_score,VLOOKUP($A6,'Raw Data'!$B$3:$K$158,H$1,0))</f>
        <v/>
      </c>
      <c r="I6">
        <f>IF(AND($B6="x",VLOOKUP($A6,'Raw Data'!$B$3:$K$158,I$1,0)=0),penalty_score,VLOOKUP($A6,'Raw Data'!$B$3:$K$158,I$1,0))</f>
        <v/>
      </c>
      <c r="J6">
        <f>IF($B6="X",SUM(F6:I6),VLOOKUP($A6,'Raw Data'!$B$3:$K$158,J$1,0))</f>
        <v/>
      </c>
    </row>
    <row r="7">
      <c r="A7">
        <f>+'Raw Data'!B7</f>
        <v/>
      </c>
      <c r="B7">
        <f>IF(VLOOKUP($A7,'Raw Data'!$B$3:$K$158,B$1,0)="","X",VLOOKUP($A7,'Raw Data'!$B$3:$K$158,B$1,0))</f>
        <v/>
      </c>
      <c r="C7">
        <f>IF($B7="X",J7-(par_value*4),VLOOKUP($A7,'Raw Data'!$B$3:$K$158,C$1,0))</f>
        <v/>
      </c>
      <c r="D7">
        <f>VLOOKUP($A7,'Raw Data'!$B$3:$K$158,D$1,0)</f>
        <v/>
      </c>
      <c r="E7">
        <f>VLOOKUP($A7,'Raw Data'!$B$3:$K$158,E$1,0)</f>
        <v/>
      </c>
      <c r="F7">
        <f>IF(AND($B7="x",VLOOKUP($A7,'Raw Data'!$B$3:$K$158,F$1,0)=0),penalty_score,VLOOKUP($A7,'Raw Data'!$B$3:$K$158,F$1,0))</f>
        <v/>
      </c>
      <c r="G7">
        <f>IF(AND($B7="x",VLOOKUP($A7,'Raw Data'!$B$3:$K$158,G$1,0)=0),penalty_score,VLOOKUP($A7,'Raw Data'!$B$3:$K$158,G$1,0))</f>
        <v/>
      </c>
      <c r="H7">
        <f>IF(AND($B7="x",VLOOKUP($A7,'Raw Data'!$B$3:$K$158,H$1,0)=0),penalty_score,VLOOKUP($A7,'Raw Data'!$B$3:$K$158,H$1,0))</f>
        <v/>
      </c>
      <c r="I7">
        <f>IF(AND($B7="x",VLOOKUP($A7,'Raw Data'!$B$3:$K$158,I$1,0)=0),penalty_score,VLOOKUP($A7,'Raw Data'!$B$3:$K$158,I$1,0))</f>
        <v/>
      </c>
      <c r="J7">
        <f>IF($B7="X",SUM(F7:I7),VLOOKUP($A7,'Raw Data'!$B$3:$K$158,J$1,0))</f>
        <v/>
      </c>
    </row>
    <row r="8">
      <c r="A8">
        <f>+'Raw Data'!B8</f>
        <v/>
      </c>
      <c r="B8">
        <f>IF(VLOOKUP($A8,'Raw Data'!$B$3:$K$158,B$1,0)="","X",VLOOKUP($A8,'Raw Data'!$B$3:$K$158,B$1,0))</f>
        <v/>
      </c>
      <c r="C8">
        <f>IF($B8="X",J8-(par_value*4),VLOOKUP($A8,'Raw Data'!$B$3:$K$158,C$1,0))</f>
        <v/>
      </c>
      <c r="D8">
        <f>VLOOKUP($A8,'Raw Data'!$B$3:$K$158,D$1,0)</f>
        <v/>
      </c>
      <c r="E8">
        <f>VLOOKUP($A8,'Raw Data'!$B$3:$K$158,E$1,0)</f>
        <v/>
      </c>
      <c r="F8">
        <f>IF(AND($B8="x",VLOOKUP($A8,'Raw Data'!$B$3:$K$158,F$1,0)=0),penalty_score,VLOOKUP($A8,'Raw Data'!$B$3:$K$158,F$1,0))</f>
        <v/>
      </c>
      <c r="G8">
        <f>IF(AND($B8="x",VLOOKUP($A8,'Raw Data'!$B$3:$K$158,G$1,0)=0),penalty_score,VLOOKUP($A8,'Raw Data'!$B$3:$K$158,G$1,0))</f>
        <v/>
      </c>
      <c r="H8">
        <f>IF(AND($B8="x",VLOOKUP($A8,'Raw Data'!$B$3:$K$158,H$1,0)=0),penalty_score,VLOOKUP($A8,'Raw Data'!$B$3:$K$158,H$1,0))</f>
        <v/>
      </c>
      <c r="I8">
        <f>IF(AND($B8="x",VLOOKUP($A8,'Raw Data'!$B$3:$K$158,I$1,0)=0),penalty_score,VLOOKUP($A8,'Raw Data'!$B$3:$K$158,I$1,0))</f>
        <v/>
      </c>
      <c r="J8">
        <f>IF($B8="X",SUM(F8:I8),VLOOKUP($A8,'Raw Data'!$B$3:$K$158,J$1,0))</f>
        <v/>
      </c>
    </row>
    <row r="9">
      <c r="A9">
        <f>+'Raw Data'!B9</f>
        <v/>
      </c>
      <c r="B9">
        <f>IF(VLOOKUP($A9,'Raw Data'!$B$3:$K$158,B$1,0)="","X",VLOOKUP($A9,'Raw Data'!$B$3:$K$158,B$1,0))</f>
        <v/>
      </c>
      <c r="C9">
        <f>IF($B9="X",J9-(par_value*4),VLOOKUP($A9,'Raw Data'!$B$3:$K$158,C$1,0))</f>
        <v/>
      </c>
      <c r="D9">
        <f>VLOOKUP($A9,'Raw Data'!$B$3:$K$158,D$1,0)</f>
        <v/>
      </c>
      <c r="E9">
        <f>VLOOKUP($A9,'Raw Data'!$B$3:$K$158,E$1,0)</f>
        <v/>
      </c>
      <c r="F9">
        <f>IF(AND($B9="x",VLOOKUP($A9,'Raw Data'!$B$3:$K$158,F$1,0)=0),penalty_score,VLOOKUP($A9,'Raw Data'!$B$3:$K$158,F$1,0))</f>
        <v/>
      </c>
      <c r="G9">
        <f>IF(AND($B9="x",VLOOKUP($A9,'Raw Data'!$B$3:$K$158,G$1,0)=0),penalty_score,VLOOKUP($A9,'Raw Data'!$B$3:$K$158,G$1,0))</f>
        <v/>
      </c>
      <c r="H9">
        <f>IF(AND($B9="x",VLOOKUP($A9,'Raw Data'!$B$3:$K$158,H$1,0)=0),penalty_score,VLOOKUP($A9,'Raw Data'!$B$3:$K$158,H$1,0))</f>
        <v/>
      </c>
      <c r="I9">
        <f>IF(AND($B9="x",VLOOKUP($A9,'Raw Data'!$B$3:$K$158,I$1,0)=0),penalty_score,VLOOKUP($A9,'Raw Data'!$B$3:$K$158,I$1,0))</f>
        <v/>
      </c>
      <c r="J9">
        <f>IF($B9="X",SUM(F9:I9),VLOOKUP($A9,'Raw Data'!$B$3:$K$158,J$1,0))</f>
        <v/>
      </c>
    </row>
    <row r="10">
      <c r="A10">
        <f>+'Raw Data'!B10</f>
        <v/>
      </c>
      <c r="B10">
        <f>IF(VLOOKUP($A10,'Raw Data'!$B$3:$K$158,B$1,0)="","X",VLOOKUP($A10,'Raw Data'!$B$3:$K$158,B$1,0))</f>
        <v/>
      </c>
      <c r="C10">
        <f>IF($B10="X",J10-(par_value*4),VLOOKUP($A10,'Raw Data'!$B$3:$K$158,C$1,0))</f>
        <v/>
      </c>
      <c r="D10">
        <f>VLOOKUP($A10,'Raw Data'!$B$3:$K$158,D$1,0)</f>
        <v/>
      </c>
      <c r="E10">
        <f>VLOOKUP($A10,'Raw Data'!$B$3:$K$158,E$1,0)</f>
        <v/>
      </c>
      <c r="F10">
        <f>IF(AND($B10="x",VLOOKUP($A10,'Raw Data'!$B$3:$K$158,F$1,0)=0),penalty_score,VLOOKUP($A10,'Raw Data'!$B$3:$K$158,F$1,0))</f>
        <v/>
      </c>
      <c r="G10">
        <f>IF(AND($B10="x",VLOOKUP($A10,'Raw Data'!$B$3:$K$158,G$1,0)=0),penalty_score,VLOOKUP($A10,'Raw Data'!$B$3:$K$158,G$1,0))</f>
        <v/>
      </c>
      <c r="H10">
        <f>IF(AND($B10="x",VLOOKUP($A10,'Raw Data'!$B$3:$K$158,H$1,0)=0),penalty_score,VLOOKUP($A10,'Raw Data'!$B$3:$K$158,H$1,0))</f>
        <v/>
      </c>
      <c r="I10">
        <f>IF(AND($B10="x",VLOOKUP($A10,'Raw Data'!$B$3:$K$158,I$1,0)=0),penalty_score,VLOOKUP($A10,'Raw Data'!$B$3:$K$158,I$1,0))</f>
        <v/>
      </c>
      <c r="J10">
        <f>IF($B10="X",SUM(F10:I10),VLOOKUP($A10,'Raw Data'!$B$3:$K$158,J$1,0))</f>
        <v/>
      </c>
    </row>
    <row r="11">
      <c r="A11">
        <f>+'Raw Data'!B11</f>
        <v/>
      </c>
      <c r="B11">
        <f>IF(VLOOKUP($A11,'Raw Data'!$B$3:$K$158,B$1,0)="","X",VLOOKUP($A11,'Raw Data'!$B$3:$K$158,B$1,0))</f>
        <v/>
      </c>
      <c r="C11">
        <f>IF($B11="X",J11-(par_value*4),VLOOKUP($A11,'Raw Data'!$B$3:$K$158,C$1,0))</f>
        <v/>
      </c>
      <c r="D11">
        <f>VLOOKUP($A11,'Raw Data'!$B$3:$K$158,D$1,0)</f>
        <v/>
      </c>
      <c r="E11">
        <f>VLOOKUP($A11,'Raw Data'!$B$3:$K$158,E$1,0)</f>
        <v/>
      </c>
      <c r="F11">
        <f>IF(AND($B11="x",VLOOKUP($A11,'Raw Data'!$B$3:$K$158,F$1,0)=0),penalty_score,VLOOKUP($A11,'Raw Data'!$B$3:$K$158,F$1,0))</f>
        <v/>
      </c>
      <c r="G11">
        <f>IF(AND($B11="x",VLOOKUP($A11,'Raw Data'!$B$3:$K$158,G$1,0)=0),penalty_score,VLOOKUP($A11,'Raw Data'!$B$3:$K$158,G$1,0))</f>
        <v/>
      </c>
      <c r="H11">
        <f>IF(AND($B11="x",VLOOKUP($A11,'Raw Data'!$B$3:$K$158,H$1,0)=0),penalty_score,VLOOKUP($A11,'Raw Data'!$B$3:$K$158,H$1,0))</f>
        <v/>
      </c>
      <c r="I11">
        <f>IF(AND($B11="x",VLOOKUP($A11,'Raw Data'!$B$3:$K$158,I$1,0)=0),penalty_score,VLOOKUP($A11,'Raw Data'!$B$3:$K$158,I$1,0))</f>
        <v/>
      </c>
      <c r="J11">
        <f>IF($B11="X",SUM(F11:I11),VLOOKUP($A11,'Raw Data'!$B$3:$K$158,J$1,0))</f>
        <v/>
      </c>
    </row>
    <row r="12">
      <c r="A12">
        <f>+'Raw Data'!B12</f>
        <v/>
      </c>
      <c r="B12">
        <f>IF(VLOOKUP($A12,'Raw Data'!$B$3:$K$158,B$1,0)="","X",VLOOKUP($A12,'Raw Data'!$B$3:$K$158,B$1,0))</f>
        <v/>
      </c>
      <c r="C12">
        <f>IF($B12="X",J12-(par_value*4),VLOOKUP($A12,'Raw Data'!$B$3:$K$158,C$1,0))</f>
        <v/>
      </c>
      <c r="D12">
        <f>VLOOKUP($A12,'Raw Data'!$B$3:$K$158,D$1,0)</f>
        <v/>
      </c>
      <c r="E12">
        <f>VLOOKUP($A12,'Raw Data'!$B$3:$K$158,E$1,0)</f>
        <v/>
      </c>
      <c r="F12">
        <f>IF(AND($B12="x",VLOOKUP($A12,'Raw Data'!$B$3:$K$158,F$1,0)=0),penalty_score,VLOOKUP($A12,'Raw Data'!$B$3:$K$158,F$1,0))</f>
        <v/>
      </c>
      <c r="G12">
        <f>IF(AND($B12="x",VLOOKUP($A12,'Raw Data'!$B$3:$K$158,G$1,0)=0),penalty_score,VLOOKUP($A12,'Raw Data'!$B$3:$K$158,G$1,0))</f>
        <v/>
      </c>
      <c r="H12">
        <f>IF(AND($B12="x",VLOOKUP($A12,'Raw Data'!$B$3:$K$158,H$1,0)=0),penalty_score,VLOOKUP($A12,'Raw Data'!$B$3:$K$158,H$1,0))</f>
        <v/>
      </c>
      <c r="I12">
        <f>IF(AND($B12="x",VLOOKUP($A12,'Raw Data'!$B$3:$K$158,I$1,0)=0),penalty_score,VLOOKUP($A12,'Raw Data'!$B$3:$K$158,I$1,0))</f>
        <v/>
      </c>
      <c r="J12">
        <f>IF($B12="X",SUM(F12:I12),VLOOKUP($A12,'Raw Data'!$B$3:$K$158,J$1,0))</f>
        <v/>
      </c>
    </row>
    <row r="13">
      <c r="A13">
        <f>+'Raw Data'!B13</f>
        <v/>
      </c>
      <c r="B13">
        <f>IF(VLOOKUP($A13,'Raw Data'!$B$3:$K$158,B$1,0)="","X",VLOOKUP($A13,'Raw Data'!$B$3:$K$158,B$1,0))</f>
        <v/>
      </c>
      <c r="C13">
        <f>IF($B13="X",J13-(par_value*4),VLOOKUP($A13,'Raw Data'!$B$3:$K$158,C$1,0))</f>
        <v/>
      </c>
      <c r="D13">
        <f>VLOOKUP($A13,'Raw Data'!$B$3:$K$158,D$1,0)</f>
        <v/>
      </c>
      <c r="E13">
        <f>VLOOKUP($A13,'Raw Data'!$B$3:$K$158,E$1,0)</f>
        <v/>
      </c>
      <c r="F13">
        <f>IF(AND($B13="x",VLOOKUP($A13,'Raw Data'!$B$3:$K$158,F$1,0)=0),penalty_score,VLOOKUP($A13,'Raw Data'!$B$3:$K$158,F$1,0))</f>
        <v/>
      </c>
      <c r="G13">
        <f>IF(AND($B13="x",VLOOKUP($A13,'Raw Data'!$B$3:$K$158,G$1,0)=0),penalty_score,VLOOKUP($A13,'Raw Data'!$B$3:$K$158,G$1,0))</f>
        <v/>
      </c>
      <c r="H13">
        <f>IF(AND($B13="x",VLOOKUP($A13,'Raw Data'!$B$3:$K$158,H$1,0)=0),penalty_score,VLOOKUP($A13,'Raw Data'!$B$3:$K$158,H$1,0))</f>
        <v/>
      </c>
      <c r="I13">
        <f>IF(AND($B13="x",VLOOKUP($A13,'Raw Data'!$B$3:$K$158,I$1,0)=0),penalty_score,VLOOKUP($A13,'Raw Data'!$B$3:$K$158,I$1,0))</f>
        <v/>
      </c>
      <c r="J13">
        <f>IF($B13="X",SUM(F13:I13),VLOOKUP($A13,'Raw Data'!$B$3:$K$158,J$1,0))</f>
        <v/>
      </c>
    </row>
    <row r="14">
      <c r="A14">
        <f>+'Raw Data'!B14</f>
        <v/>
      </c>
      <c r="B14">
        <f>IF(VLOOKUP($A14,'Raw Data'!$B$3:$K$158,B$1,0)="","X",VLOOKUP($A14,'Raw Data'!$B$3:$K$158,B$1,0))</f>
        <v/>
      </c>
      <c r="C14">
        <f>IF($B14="X",J14-(par_value*4),VLOOKUP($A14,'Raw Data'!$B$3:$K$158,C$1,0))</f>
        <v/>
      </c>
      <c r="D14">
        <f>VLOOKUP($A14,'Raw Data'!$B$3:$K$158,D$1,0)</f>
        <v/>
      </c>
      <c r="E14">
        <f>VLOOKUP($A14,'Raw Data'!$B$3:$K$158,E$1,0)</f>
        <v/>
      </c>
      <c r="F14">
        <f>IF(AND($B14="x",VLOOKUP($A14,'Raw Data'!$B$3:$K$158,F$1,0)=0),penalty_score,VLOOKUP($A14,'Raw Data'!$B$3:$K$158,F$1,0))</f>
        <v/>
      </c>
      <c r="G14">
        <f>IF(AND($B14="x",VLOOKUP($A14,'Raw Data'!$B$3:$K$158,G$1,0)=0),penalty_score,VLOOKUP($A14,'Raw Data'!$B$3:$K$158,G$1,0))</f>
        <v/>
      </c>
      <c r="H14">
        <f>IF(AND($B14="x",VLOOKUP($A14,'Raw Data'!$B$3:$K$158,H$1,0)=0),penalty_score,VLOOKUP($A14,'Raw Data'!$B$3:$K$158,H$1,0))</f>
        <v/>
      </c>
      <c r="I14">
        <f>IF(AND($B14="x",VLOOKUP($A14,'Raw Data'!$B$3:$K$158,I$1,0)=0),penalty_score,VLOOKUP($A14,'Raw Data'!$B$3:$K$158,I$1,0))</f>
        <v/>
      </c>
      <c r="J14">
        <f>IF($B14="X",SUM(F14:I14),VLOOKUP($A14,'Raw Data'!$B$3:$K$158,J$1,0))</f>
        <v/>
      </c>
    </row>
    <row r="15">
      <c r="A15">
        <f>+'Raw Data'!B15</f>
        <v/>
      </c>
      <c r="B15">
        <f>IF(VLOOKUP($A15,'Raw Data'!$B$3:$K$158,B$1,0)="","X",VLOOKUP($A15,'Raw Data'!$B$3:$K$158,B$1,0))</f>
        <v/>
      </c>
      <c r="C15">
        <f>IF($B15="X",J15-(par_value*4),VLOOKUP($A15,'Raw Data'!$B$3:$K$158,C$1,0))</f>
        <v/>
      </c>
      <c r="D15">
        <f>VLOOKUP($A15,'Raw Data'!$B$3:$K$158,D$1,0)</f>
        <v/>
      </c>
      <c r="E15">
        <f>VLOOKUP($A15,'Raw Data'!$B$3:$K$158,E$1,0)</f>
        <v/>
      </c>
      <c r="F15">
        <f>IF(AND($B15="x",VLOOKUP($A15,'Raw Data'!$B$3:$K$158,F$1,0)=0),penalty_score,VLOOKUP($A15,'Raw Data'!$B$3:$K$158,F$1,0))</f>
        <v/>
      </c>
      <c r="G15">
        <f>IF(AND($B15="x",VLOOKUP($A15,'Raw Data'!$B$3:$K$158,G$1,0)=0),penalty_score,VLOOKUP($A15,'Raw Data'!$B$3:$K$158,G$1,0))</f>
        <v/>
      </c>
      <c r="H15">
        <f>IF(AND($B15="x",VLOOKUP($A15,'Raw Data'!$B$3:$K$158,H$1,0)=0),penalty_score,VLOOKUP($A15,'Raw Data'!$B$3:$K$158,H$1,0))</f>
        <v/>
      </c>
      <c r="I15">
        <f>IF(AND($B15="x",VLOOKUP($A15,'Raw Data'!$B$3:$K$158,I$1,0)=0),penalty_score,VLOOKUP($A15,'Raw Data'!$B$3:$K$158,I$1,0))</f>
        <v/>
      </c>
      <c r="J15">
        <f>IF($B15="X",SUM(F15:I15),VLOOKUP($A15,'Raw Data'!$B$3:$K$158,J$1,0))</f>
        <v/>
      </c>
    </row>
    <row r="16">
      <c r="A16">
        <f>+'Raw Data'!B16</f>
        <v/>
      </c>
      <c r="B16">
        <f>IF(VLOOKUP($A16,'Raw Data'!$B$3:$K$158,B$1,0)="","X",VLOOKUP($A16,'Raw Data'!$B$3:$K$158,B$1,0))</f>
        <v/>
      </c>
      <c r="C16">
        <f>IF($B16="X",J16-(par_value*4),VLOOKUP($A16,'Raw Data'!$B$3:$K$158,C$1,0))</f>
        <v/>
      </c>
      <c r="D16">
        <f>VLOOKUP($A16,'Raw Data'!$B$3:$K$158,D$1,0)</f>
        <v/>
      </c>
      <c r="E16">
        <f>VLOOKUP($A16,'Raw Data'!$B$3:$K$158,E$1,0)</f>
        <v/>
      </c>
      <c r="F16">
        <f>IF(AND($B16="x",VLOOKUP($A16,'Raw Data'!$B$3:$K$158,F$1,0)=0),penalty_score,VLOOKUP($A16,'Raw Data'!$B$3:$K$158,F$1,0))</f>
        <v/>
      </c>
      <c r="G16">
        <f>IF(AND($B16="x",VLOOKUP($A16,'Raw Data'!$B$3:$K$158,G$1,0)=0),penalty_score,VLOOKUP($A16,'Raw Data'!$B$3:$K$158,G$1,0))</f>
        <v/>
      </c>
      <c r="H16">
        <f>IF(AND($B16="x",VLOOKUP($A16,'Raw Data'!$B$3:$K$158,H$1,0)=0),penalty_score,VLOOKUP($A16,'Raw Data'!$B$3:$K$158,H$1,0))</f>
        <v/>
      </c>
      <c r="I16">
        <f>IF(AND($B16="x",VLOOKUP($A16,'Raw Data'!$B$3:$K$158,I$1,0)=0),penalty_score,VLOOKUP($A16,'Raw Data'!$B$3:$K$158,I$1,0))</f>
        <v/>
      </c>
      <c r="J16">
        <f>IF($B16="X",SUM(F16:I16),VLOOKUP($A16,'Raw Data'!$B$3:$K$158,J$1,0))</f>
        <v/>
      </c>
    </row>
    <row r="17">
      <c r="A17">
        <f>+'Raw Data'!B17</f>
        <v/>
      </c>
      <c r="B17">
        <f>IF(VLOOKUP($A17,'Raw Data'!$B$3:$K$158,B$1,0)="","X",VLOOKUP($A17,'Raw Data'!$B$3:$K$158,B$1,0))</f>
        <v/>
      </c>
      <c r="C17">
        <f>IF($B17="X",J17-(par_value*4),VLOOKUP($A17,'Raw Data'!$B$3:$K$158,C$1,0))</f>
        <v/>
      </c>
      <c r="D17">
        <f>VLOOKUP($A17,'Raw Data'!$B$3:$K$158,D$1,0)</f>
        <v/>
      </c>
      <c r="E17">
        <f>VLOOKUP($A17,'Raw Data'!$B$3:$K$158,E$1,0)</f>
        <v/>
      </c>
      <c r="F17">
        <f>IF(AND($B17="x",VLOOKUP($A17,'Raw Data'!$B$3:$K$158,F$1,0)=0),penalty_score,VLOOKUP($A17,'Raw Data'!$B$3:$K$158,F$1,0))</f>
        <v/>
      </c>
      <c r="G17">
        <f>IF(AND($B17="x",VLOOKUP($A17,'Raw Data'!$B$3:$K$158,G$1,0)=0),penalty_score,VLOOKUP($A17,'Raw Data'!$B$3:$K$158,G$1,0))</f>
        <v/>
      </c>
      <c r="H17">
        <f>IF(AND($B17="x",VLOOKUP($A17,'Raw Data'!$B$3:$K$158,H$1,0)=0),penalty_score,VLOOKUP($A17,'Raw Data'!$B$3:$K$158,H$1,0))</f>
        <v/>
      </c>
      <c r="I17">
        <f>IF(AND($B17="x",VLOOKUP($A17,'Raw Data'!$B$3:$K$158,I$1,0)=0),penalty_score,VLOOKUP($A17,'Raw Data'!$B$3:$K$158,I$1,0))</f>
        <v/>
      </c>
      <c r="J17">
        <f>IF($B17="X",SUM(F17:I17),VLOOKUP($A17,'Raw Data'!$B$3:$K$158,J$1,0))</f>
        <v/>
      </c>
    </row>
    <row r="18">
      <c r="A18">
        <f>+'Raw Data'!B18</f>
        <v/>
      </c>
      <c r="B18">
        <f>IF(VLOOKUP($A18,'Raw Data'!$B$3:$K$158,B$1,0)="","X",VLOOKUP($A18,'Raw Data'!$B$3:$K$158,B$1,0))</f>
        <v/>
      </c>
      <c r="C18">
        <f>IF($B18="X",J18-(par_value*4),VLOOKUP($A18,'Raw Data'!$B$3:$K$158,C$1,0))</f>
        <v/>
      </c>
      <c r="D18">
        <f>VLOOKUP($A18,'Raw Data'!$B$3:$K$158,D$1,0)</f>
        <v/>
      </c>
      <c r="E18">
        <f>VLOOKUP($A18,'Raw Data'!$B$3:$K$158,E$1,0)</f>
        <v/>
      </c>
      <c r="F18">
        <f>IF(AND($B18="x",VLOOKUP($A18,'Raw Data'!$B$3:$K$158,F$1,0)=0),penalty_score,VLOOKUP($A18,'Raw Data'!$B$3:$K$158,F$1,0))</f>
        <v/>
      </c>
      <c r="G18">
        <f>IF(AND($B18="x",VLOOKUP($A18,'Raw Data'!$B$3:$K$158,G$1,0)=0),penalty_score,VLOOKUP($A18,'Raw Data'!$B$3:$K$158,G$1,0))</f>
        <v/>
      </c>
      <c r="H18">
        <f>IF(AND($B18="x",VLOOKUP($A18,'Raw Data'!$B$3:$K$158,H$1,0)=0),penalty_score,VLOOKUP($A18,'Raw Data'!$B$3:$K$158,H$1,0))</f>
        <v/>
      </c>
      <c r="I18">
        <f>IF(AND($B18="x",VLOOKUP($A18,'Raw Data'!$B$3:$K$158,I$1,0)=0),penalty_score,VLOOKUP($A18,'Raw Data'!$B$3:$K$158,I$1,0))</f>
        <v/>
      </c>
      <c r="J18">
        <f>IF($B18="X",SUM(F18:I18),VLOOKUP($A18,'Raw Data'!$B$3:$K$158,J$1,0))</f>
        <v/>
      </c>
    </row>
    <row r="19">
      <c r="A19">
        <f>+'Raw Data'!B19</f>
        <v/>
      </c>
      <c r="B19">
        <f>IF(VLOOKUP($A19,'Raw Data'!$B$3:$K$158,B$1,0)="","X",VLOOKUP($A19,'Raw Data'!$B$3:$K$158,B$1,0))</f>
        <v/>
      </c>
      <c r="C19">
        <f>IF($B19="X",J19-(par_value*4),VLOOKUP($A19,'Raw Data'!$B$3:$K$158,C$1,0))</f>
        <v/>
      </c>
      <c r="D19">
        <f>VLOOKUP($A19,'Raw Data'!$B$3:$K$158,D$1,0)</f>
        <v/>
      </c>
      <c r="E19">
        <f>VLOOKUP($A19,'Raw Data'!$B$3:$K$158,E$1,0)</f>
        <v/>
      </c>
      <c r="F19">
        <f>IF(AND($B19="x",VLOOKUP($A19,'Raw Data'!$B$3:$K$158,F$1,0)=0),penalty_score,VLOOKUP($A19,'Raw Data'!$B$3:$K$158,F$1,0))</f>
        <v/>
      </c>
      <c r="G19">
        <f>IF(AND($B19="x",VLOOKUP($A19,'Raw Data'!$B$3:$K$158,G$1,0)=0),penalty_score,VLOOKUP($A19,'Raw Data'!$B$3:$K$158,G$1,0))</f>
        <v/>
      </c>
      <c r="H19">
        <f>IF(AND($B19="x",VLOOKUP($A19,'Raw Data'!$B$3:$K$158,H$1,0)=0),penalty_score,VLOOKUP($A19,'Raw Data'!$B$3:$K$158,H$1,0))</f>
        <v/>
      </c>
      <c r="I19">
        <f>IF(AND($B19="x",VLOOKUP($A19,'Raw Data'!$B$3:$K$158,I$1,0)=0),penalty_score,VLOOKUP($A19,'Raw Data'!$B$3:$K$158,I$1,0))</f>
        <v/>
      </c>
      <c r="J19">
        <f>IF($B19="X",SUM(F19:I19),VLOOKUP($A19,'Raw Data'!$B$3:$K$158,J$1,0))</f>
        <v/>
      </c>
    </row>
    <row r="20">
      <c r="A20">
        <f>+'Raw Data'!B20</f>
        <v/>
      </c>
      <c r="B20">
        <f>IF(VLOOKUP($A20,'Raw Data'!$B$3:$K$158,B$1,0)="","X",VLOOKUP($A20,'Raw Data'!$B$3:$K$158,B$1,0))</f>
        <v/>
      </c>
      <c r="C20">
        <f>IF($B20="X",J20-(par_value*4),VLOOKUP($A20,'Raw Data'!$B$3:$K$158,C$1,0))</f>
        <v/>
      </c>
      <c r="D20">
        <f>VLOOKUP($A20,'Raw Data'!$B$3:$K$158,D$1,0)</f>
        <v/>
      </c>
      <c r="E20">
        <f>VLOOKUP($A20,'Raw Data'!$B$3:$K$158,E$1,0)</f>
        <v/>
      </c>
      <c r="F20">
        <f>IF(AND($B20="x",VLOOKUP($A20,'Raw Data'!$B$3:$K$158,F$1,0)=0),penalty_score,VLOOKUP($A20,'Raw Data'!$B$3:$K$158,F$1,0))</f>
        <v/>
      </c>
      <c r="G20">
        <f>IF(AND($B20="x",VLOOKUP($A20,'Raw Data'!$B$3:$K$158,G$1,0)=0),penalty_score,VLOOKUP($A20,'Raw Data'!$B$3:$K$158,G$1,0))</f>
        <v/>
      </c>
      <c r="H20">
        <f>IF(AND($B20="x",VLOOKUP($A20,'Raw Data'!$B$3:$K$158,H$1,0)=0),penalty_score,VLOOKUP($A20,'Raw Data'!$B$3:$K$158,H$1,0))</f>
        <v/>
      </c>
      <c r="I20">
        <f>IF(AND($B20="x",VLOOKUP($A20,'Raw Data'!$B$3:$K$158,I$1,0)=0),penalty_score,VLOOKUP($A20,'Raw Data'!$B$3:$K$158,I$1,0))</f>
        <v/>
      </c>
      <c r="J20">
        <f>IF($B20="X",SUM(F20:I20),VLOOKUP($A20,'Raw Data'!$B$3:$K$158,J$1,0))</f>
        <v/>
      </c>
    </row>
    <row r="21">
      <c r="A21">
        <f>+'Raw Data'!B21</f>
        <v/>
      </c>
      <c r="B21">
        <f>IF(VLOOKUP($A21,'Raw Data'!$B$3:$K$158,B$1,0)="","X",VLOOKUP($A21,'Raw Data'!$B$3:$K$158,B$1,0))</f>
        <v/>
      </c>
      <c r="C21">
        <f>IF($B21="X",J21-(par_value*4),VLOOKUP($A21,'Raw Data'!$B$3:$K$158,C$1,0))</f>
        <v/>
      </c>
      <c r="D21">
        <f>VLOOKUP($A21,'Raw Data'!$B$3:$K$158,D$1,0)</f>
        <v/>
      </c>
      <c r="E21">
        <f>VLOOKUP($A21,'Raw Data'!$B$3:$K$158,E$1,0)</f>
        <v/>
      </c>
      <c r="F21">
        <f>IF(AND($B21="x",VLOOKUP($A21,'Raw Data'!$B$3:$K$158,F$1,0)=0),penalty_score,VLOOKUP($A21,'Raw Data'!$B$3:$K$158,F$1,0))</f>
        <v/>
      </c>
      <c r="G21">
        <f>IF(AND($B21="x",VLOOKUP($A21,'Raw Data'!$B$3:$K$158,G$1,0)=0),penalty_score,VLOOKUP($A21,'Raw Data'!$B$3:$K$158,G$1,0))</f>
        <v/>
      </c>
      <c r="H21">
        <f>IF(AND($B21="x",VLOOKUP($A21,'Raw Data'!$B$3:$K$158,H$1,0)=0),penalty_score,VLOOKUP($A21,'Raw Data'!$B$3:$K$158,H$1,0))</f>
        <v/>
      </c>
      <c r="I21">
        <f>IF(AND($B21="x",VLOOKUP($A21,'Raw Data'!$B$3:$K$158,I$1,0)=0),penalty_score,VLOOKUP($A21,'Raw Data'!$B$3:$K$158,I$1,0))</f>
        <v/>
      </c>
      <c r="J21">
        <f>IF($B21="X",SUM(F21:I21),VLOOKUP($A21,'Raw Data'!$B$3:$K$158,J$1,0))</f>
        <v/>
      </c>
    </row>
    <row r="22">
      <c r="A22">
        <f>+'Raw Data'!B22</f>
        <v/>
      </c>
      <c r="B22">
        <f>IF(VLOOKUP($A22,'Raw Data'!$B$3:$K$158,B$1,0)="","X",VLOOKUP($A22,'Raw Data'!$B$3:$K$158,B$1,0))</f>
        <v/>
      </c>
      <c r="C22">
        <f>IF($B22="X",J22-(par_value*4),VLOOKUP($A22,'Raw Data'!$B$3:$K$158,C$1,0))</f>
        <v/>
      </c>
      <c r="D22">
        <f>VLOOKUP($A22,'Raw Data'!$B$3:$K$158,D$1,0)</f>
        <v/>
      </c>
      <c r="E22">
        <f>VLOOKUP($A22,'Raw Data'!$B$3:$K$158,E$1,0)</f>
        <v/>
      </c>
      <c r="F22">
        <f>IF(AND($B22="x",VLOOKUP($A22,'Raw Data'!$B$3:$K$158,F$1,0)=0),penalty_score,VLOOKUP($A22,'Raw Data'!$B$3:$K$158,F$1,0))</f>
        <v/>
      </c>
      <c r="G22">
        <f>IF(AND($B22="x",VLOOKUP($A22,'Raw Data'!$B$3:$K$158,G$1,0)=0),penalty_score,VLOOKUP($A22,'Raw Data'!$B$3:$K$158,G$1,0))</f>
        <v/>
      </c>
      <c r="H22">
        <f>IF(AND($B22="x",VLOOKUP($A22,'Raw Data'!$B$3:$K$158,H$1,0)=0),penalty_score,VLOOKUP($A22,'Raw Data'!$B$3:$K$158,H$1,0))</f>
        <v/>
      </c>
      <c r="I22">
        <f>IF(AND($B22="x",VLOOKUP($A22,'Raw Data'!$B$3:$K$158,I$1,0)=0),penalty_score,VLOOKUP($A22,'Raw Data'!$B$3:$K$158,I$1,0))</f>
        <v/>
      </c>
      <c r="J22">
        <f>IF($B22="X",SUM(F22:I22),VLOOKUP($A22,'Raw Data'!$B$3:$K$158,J$1,0))</f>
        <v/>
      </c>
    </row>
    <row r="23">
      <c r="A23">
        <f>+'Raw Data'!B23</f>
        <v/>
      </c>
      <c r="B23">
        <f>IF(VLOOKUP($A23,'Raw Data'!$B$3:$K$158,B$1,0)="","X",VLOOKUP($A23,'Raw Data'!$B$3:$K$158,B$1,0))</f>
        <v/>
      </c>
      <c r="C23">
        <f>IF($B23="X",J23-(par_value*4),VLOOKUP($A23,'Raw Data'!$B$3:$K$158,C$1,0))</f>
        <v/>
      </c>
      <c r="D23">
        <f>VLOOKUP($A23,'Raw Data'!$B$3:$K$158,D$1,0)</f>
        <v/>
      </c>
      <c r="E23">
        <f>VLOOKUP($A23,'Raw Data'!$B$3:$K$158,E$1,0)</f>
        <v/>
      </c>
      <c r="F23">
        <f>IF(AND($B23="x",VLOOKUP($A23,'Raw Data'!$B$3:$K$158,F$1,0)=0),penalty_score,VLOOKUP($A23,'Raw Data'!$B$3:$K$158,F$1,0))</f>
        <v/>
      </c>
      <c r="G23">
        <f>IF(AND($B23="x",VLOOKUP($A23,'Raw Data'!$B$3:$K$158,G$1,0)=0),penalty_score,VLOOKUP($A23,'Raw Data'!$B$3:$K$158,G$1,0))</f>
        <v/>
      </c>
      <c r="H23">
        <f>IF(AND($B23="x",VLOOKUP($A23,'Raw Data'!$B$3:$K$158,H$1,0)=0),penalty_score,VLOOKUP($A23,'Raw Data'!$B$3:$K$158,H$1,0))</f>
        <v/>
      </c>
      <c r="I23">
        <f>IF(AND($B23="x",VLOOKUP($A23,'Raw Data'!$B$3:$K$158,I$1,0)=0),penalty_score,VLOOKUP($A23,'Raw Data'!$B$3:$K$158,I$1,0))</f>
        <v/>
      </c>
      <c r="J23">
        <f>IF($B23="X",SUM(F23:I23),VLOOKUP($A23,'Raw Data'!$B$3:$K$158,J$1,0))</f>
        <v/>
      </c>
    </row>
    <row r="24">
      <c r="A24">
        <f>+'Raw Data'!B24</f>
        <v/>
      </c>
      <c r="B24">
        <f>IF(VLOOKUP($A24,'Raw Data'!$B$3:$K$158,B$1,0)="","X",VLOOKUP($A24,'Raw Data'!$B$3:$K$158,B$1,0))</f>
        <v/>
      </c>
      <c r="C24">
        <f>IF($B24="X",J24-(par_value*4),VLOOKUP($A24,'Raw Data'!$B$3:$K$158,C$1,0))</f>
        <v/>
      </c>
      <c r="D24">
        <f>VLOOKUP($A24,'Raw Data'!$B$3:$K$158,D$1,0)</f>
        <v/>
      </c>
      <c r="E24">
        <f>VLOOKUP($A24,'Raw Data'!$B$3:$K$158,E$1,0)</f>
        <v/>
      </c>
      <c r="F24">
        <f>IF(AND($B24="x",VLOOKUP($A24,'Raw Data'!$B$3:$K$158,F$1,0)=0),penalty_score,VLOOKUP($A24,'Raw Data'!$B$3:$K$158,F$1,0))</f>
        <v/>
      </c>
      <c r="G24">
        <f>IF(AND($B24="x",VLOOKUP($A24,'Raw Data'!$B$3:$K$158,G$1,0)=0),penalty_score,VLOOKUP($A24,'Raw Data'!$B$3:$K$158,G$1,0))</f>
        <v/>
      </c>
      <c r="H24">
        <f>IF(AND($B24="x",VLOOKUP($A24,'Raw Data'!$B$3:$K$158,H$1,0)=0),penalty_score,VLOOKUP($A24,'Raw Data'!$B$3:$K$158,H$1,0))</f>
        <v/>
      </c>
      <c r="I24">
        <f>IF(AND($B24="x",VLOOKUP($A24,'Raw Data'!$B$3:$K$158,I$1,0)=0),penalty_score,VLOOKUP($A24,'Raw Data'!$B$3:$K$158,I$1,0))</f>
        <v/>
      </c>
      <c r="J24">
        <f>IF($B24="X",SUM(F24:I24),VLOOKUP($A24,'Raw Data'!$B$3:$K$158,J$1,0))</f>
        <v/>
      </c>
    </row>
    <row r="25">
      <c r="A25">
        <f>+'Raw Data'!B25</f>
        <v/>
      </c>
      <c r="B25">
        <f>IF(VLOOKUP($A25,'Raw Data'!$B$3:$K$158,B$1,0)="","X",VLOOKUP($A25,'Raw Data'!$B$3:$K$158,B$1,0))</f>
        <v/>
      </c>
      <c r="C25">
        <f>IF($B25="X",J25-(par_value*4),VLOOKUP($A25,'Raw Data'!$B$3:$K$158,C$1,0))</f>
        <v/>
      </c>
      <c r="D25">
        <f>VLOOKUP($A25,'Raw Data'!$B$3:$K$158,D$1,0)</f>
        <v/>
      </c>
      <c r="E25">
        <f>VLOOKUP($A25,'Raw Data'!$B$3:$K$158,E$1,0)</f>
        <v/>
      </c>
      <c r="F25">
        <f>IF(AND($B25="x",VLOOKUP($A25,'Raw Data'!$B$3:$K$158,F$1,0)=0),penalty_score,VLOOKUP($A25,'Raw Data'!$B$3:$K$158,F$1,0))</f>
        <v/>
      </c>
      <c r="G25">
        <f>IF(AND($B25="x",VLOOKUP($A25,'Raw Data'!$B$3:$K$158,G$1,0)=0),penalty_score,VLOOKUP($A25,'Raw Data'!$B$3:$K$158,G$1,0))</f>
        <v/>
      </c>
      <c r="H25">
        <f>IF(AND($B25="x",VLOOKUP($A25,'Raw Data'!$B$3:$K$158,H$1,0)=0),penalty_score,VLOOKUP($A25,'Raw Data'!$B$3:$K$158,H$1,0))</f>
        <v/>
      </c>
      <c r="I25">
        <f>IF(AND($B25="x",VLOOKUP($A25,'Raw Data'!$B$3:$K$158,I$1,0)=0),penalty_score,VLOOKUP($A25,'Raw Data'!$B$3:$K$158,I$1,0))</f>
        <v/>
      </c>
      <c r="J25">
        <f>IF($B25="X",SUM(F25:I25),VLOOKUP($A25,'Raw Data'!$B$3:$K$158,J$1,0))</f>
        <v/>
      </c>
    </row>
    <row r="26">
      <c r="A26">
        <f>+'Raw Data'!B26</f>
        <v/>
      </c>
      <c r="B26">
        <f>IF(VLOOKUP($A26,'Raw Data'!$B$3:$K$158,B$1,0)="","X",VLOOKUP($A26,'Raw Data'!$B$3:$K$158,B$1,0))</f>
        <v/>
      </c>
      <c r="C26">
        <f>IF($B26="X",J26-(par_value*4),VLOOKUP($A26,'Raw Data'!$B$3:$K$158,C$1,0))</f>
        <v/>
      </c>
      <c r="D26">
        <f>VLOOKUP($A26,'Raw Data'!$B$3:$K$158,D$1,0)</f>
        <v/>
      </c>
      <c r="E26">
        <f>VLOOKUP($A26,'Raw Data'!$B$3:$K$158,E$1,0)</f>
        <v/>
      </c>
      <c r="F26">
        <f>IF(AND($B26="x",VLOOKUP($A26,'Raw Data'!$B$3:$K$158,F$1,0)=0),penalty_score,VLOOKUP($A26,'Raw Data'!$B$3:$K$158,F$1,0))</f>
        <v/>
      </c>
      <c r="G26">
        <f>IF(AND($B26="x",VLOOKUP($A26,'Raw Data'!$B$3:$K$158,G$1,0)=0),penalty_score,VLOOKUP($A26,'Raw Data'!$B$3:$K$158,G$1,0))</f>
        <v/>
      </c>
      <c r="H26">
        <f>IF(AND($B26="x",VLOOKUP($A26,'Raw Data'!$B$3:$K$158,H$1,0)=0),penalty_score,VLOOKUP($A26,'Raw Data'!$B$3:$K$158,H$1,0))</f>
        <v/>
      </c>
      <c r="I26">
        <f>IF(AND($B26="x",VLOOKUP($A26,'Raw Data'!$B$3:$K$158,I$1,0)=0),penalty_score,VLOOKUP($A26,'Raw Data'!$B$3:$K$158,I$1,0))</f>
        <v/>
      </c>
      <c r="J26">
        <f>IF($B26="X",SUM(F26:I26),VLOOKUP($A26,'Raw Data'!$B$3:$K$158,J$1,0))</f>
        <v/>
      </c>
    </row>
    <row r="27">
      <c r="A27">
        <f>+'Raw Data'!B27</f>
        <v/>
      </c>
      <c r="B27">
        <f>IF(VLOOKUP($A27,'Raw Data'!$B$3:$K$158,B$1,0)="","X",VLOOKUP($A27,'Raw Data'!$B$3:$K$158,B$1,0))</f>
        <v/>
      </c>
      <c r="C27">
        <f>IF($B27="X",J27-(par_value*4),VLOOKUP($A27,'Raw Data'!$B$3:$K$158,C$1,0))</f>
        <v/>
      </c>
      <c r="D27">
        <f>VLOOKUP($A27,'Raw Data'!$B$3:$K$158,D$1,0)</f>
        <v/>
      </c>
      <c r="E27">
        <f>VLOOKUP($A27,'Raw Data'!$B$3:$K$158,E$1,0)</f>
        <v/>
      </c>
      <c r="F27">
        <f>IF(AND($B27="x",VLOOKUP($A27,'Raw Data'!$B$3:$K$158,F$1,0)=0),penalty_score,VLOOKUP($A27,'Raw Data'!$B$3:$K$158,F$1,0))</f>
        <v/>
      </c>
      <c r="G27">
        <f>IF(AND($B27="x",VLOOKUP($A27,'Raw Data'!$B$3:$K$158,G$1,0)=0),penalty_score,VLOOKUP($A27,'Raw Data'!$B$3:$K$158,G$1,0))</f>
        <v/>
      </c>
      <c r="H27">
        <f>IF(AND($B27="x",VLOOKUP($A27,'Raw Data'!$B$3:$K$158,H$1,0)=0),penalty_score,VLOOKUP($A27,'Raw Data'!$B$3:$K$158,H$1,0))</f>
        <v/>
      </c>
      <c r="I27">
        <f>IF(AND($B27="x",VLOOKUP($A27,'Raw Data'!$B$3:$K$158,I$1,0)=0),penalty_score,VLOOKUP($A27,'Raw Data'!$B$3:$K$158,I$1,0))</f>
        <v/>
      </c>
      <c r="J27">
        <f>IF($B27="X",SUM(F27:I27),VLOOKUP($A27,'Raw Data'!$B$3:$K$158,J$1,0))</f>
        <v/>
      </c>
    </row>
    <row r="28">
      <c r="A28">
        <f>+'Raw Data'!B28</f>
        <v/>
      </c>
      <c r="B28">
        <f>IF(VLOOKUP($A28,'Raw Data'!$B$3:$K$158,B$1,0)="","X",VLOOKUP($A28,'Raw Data'!$B$3:$K$158,B$1,0))</f>
        <v/>
      </c>
      <c r="C28">
        <f>IF($B28="X",J28-(par_value*4),VLOOKUP($A28,'Raw Data'!$B$3:$K$158,C$1,0))</f>
        <v/>
      </c>
      <c r="D28">
        <f>VLOOKUP($A28,'Raw Data'!$B$3:$K$158,D$1,0)</f>
        <v/>
      </c>
      <c r="E28">
        <f>VLOOKUP($A28,'Raw Data'!$B$3:$K$158,E$1,0)</f>
        <v/>
      </c>
      <c r="F28">
        <f>IF(AND($B28="x",VLOOKUP($A28,'Raw Data'!$B$3:$K$158,F$1,0)=0),penalty_score,VLOOKUP($A28,'Raw Data'!$B$3:$K$158,F$1,0))</f>
        <v/>
      </c>
      <c r="G28">
        <f>IF(AND($B28="x",VLOOKUP($A28,'Raw Data'!$B$3:$K$158,G$1,0)=0),penalty_score,VLOOKUP($A28,'Raw Data'!$B$3:$K$158,G$1,0))</f>
        <v/>
      </c>
      <c r="H28">
        <f>IF(AND($B28="x",VLOOKUP($A28,'Raw Data'!$B$3:$K$158,H$1,0)=0),penalty_score,VLOOKUP($A28,'Raw Data'!$B$3:$K$158,H$1,0))</f>
        <v/>
      </c>
      <c r="I28">
        <f>IF(AND($B28="x",VLOOKUP($A28,'Raw Data'!$B$3:$K$158,I$1,0)=0),penalty_score,VLOOKUP($A28,'Raw Data'!$B$3:$K$158,I$1,0))</f>
        <v/>
      </c>
      <c r="J28">
        <f>IF($B28="X",SUM(F28:I28),VLOOKUP($A28,'Raw Data'!$B$3:$K$158,J$1,0))</f>
        <v/>
      </c>
    </row>
    <row r="29">
      <c r="A29">
        <f>+'Raw Data'!B29</f>
        <v/>
      </c>
      <c r="B29">
        <f>IF(VLOOKUP($A29,'Raw Data'!$B$3:$K$158,B$1,0)="","X",VLOOKUP($A29,'Raw Data'!$B$3:$K$158,B$1,0))</f>
        <v/>
      </c>
      <c r="C29">
        <f>IF($B29="X",J29-(par_value*4),VLOOKUP($A29,'Raw Data'!$B$3:$K$158,C$1,0))</f>
        <v/>
      </c>
      <c r="D29">
        <f>VLOOKUP($A29,'Raw Data'!$B$3:$K$158,D$1,0)</f>
        <v/>
      </c>
      <c r="E29">
        <f>VLOOKUP($A29,'Raw Data'!$B$3:$K$158,E$1,0)</f>
        <v/>
      </c>
      <c r="F29">
        <f>IF(AND($B29="x",VLOOKUP($A29,'Raw Data'!$B$3:$K$158,F$1,0)=0),penalty_score,VLOOKUP($A29,'Raw Data'!$B$3:$K$158,F$1,0))</f>
        <v/>
      </c>
      <c r="G29">
        <f>IF(AND($B29="x",VLOOKUP($A29,'Raw Data'!$B$3:$K$158,G$1,0)=0),penalty_score,VLOOKUP($A29,'Raw Data'!$B$3:$K$158,G$1,0))</f>
        <v/>
      </c>
      <c r="H29">
        <f>IF(AND($B29="x",VLOOKUP($A29,'Raw Data'!$B$3:$K$158,H$1,0)=0),penalty_score,VLOOKUP($A29,'Raw Data'!$B$3:$K$158,H$1,0))</f>
        <v/>
      </c>
      <c r="I29">
        <f>IF(AND($B29="x",VLOOKUP($A29,'Raw Data'!$B$3:$K$158,I$1,0)=0),penalty_score,VLOOKUP($A29,'Raw Data'!$B$3:$K$158,I$1,0))</f>
        <v/>
      </c>
      <c r="J29">
        <f>IF($B29="X",SUM(F29:I29),VLOOKUP($A29,'Raw Data'!$B$3:$K$158,J$1,0))</f>
        <v/>
      </c>
    </row>
    <row r="30">
      <c r="A30">
        <f>+'Raw Data'!B30</f>
        <v/>
      </c>
      <c r="B30">
        <f>IF(VLOOKUP($A30,'Raw Data'!$B$3:$K$158,B$1,0)="","X",VLOOKUP($A30,'Raw Data'!$B$3:$K$158,B$1,0))</f>
        <v/>
      </c>
      <c r="C30">
        <f>IF($B30="X",J30-(par_value*4),VLOOKUP($A30,'Raw Data'!$B$3:$K$158,C$1,0))</f>
        <v/>
      </c>
      <c r="D30">
        <f>VLOOKUP($A30,'Raw Data'!$B$3:$K$158,D$1,0)</f>
        <v/>
      </c>
      <c r="E30">
        <f>VLOOKUP($A30,'Raw Data'!$B$3:$K$158,E$1,0)</f>
        <v/>
      </c>
      <c r="F30">
        <f>IF(AND($B30="x",VLOOKUP($A30,'Raw Data'!$B$3:$K$158,F$1,0)=0),penalty_score,VLOOKUP($A30,'Raw Data'!$B$3:$K$158,F$1,0))</f>
        <v/>
      </c>
      <c r="G30">
        <f>IF(AND($B30="x",VLOOKUP($A30,'Raw Data'!$B$3:$K$158,G$1,0)=0),penalty_score,VLOOKUP($A30,'Raw Data'!$B$3:$K$158,G$1,0))</f>
        <v/>
      </c>
      <c r="H30">
        <f>IF(AND($B30="x",VLOOKUP($A30,'Raw Data'!$B$3:$K$158,H$1,0)=0),penalty_score,VLOOKUP($A30,'Raw Data'!$B$3:$K$158,H$1,0))</f>
        <v/>
      </c>
      <c r="I30">
        <f>IF(AND($B30="x",VLOOKUP($A30,'Raw Data'!$B$3:$K$158,I$1,0)=0),penalty_score,VLOOKUP($A30,'Raw Data'!$B$3:$K$158,I$1,0))</f>
        <v/>
      </c>
      <c r="J30">
        <f>IF($B30="X",SUM(F30:I30),VLOOKUP($A30,'Raw Data'!$B$3:$K$158,J$1,0))</f>
        <v/>
      </c>
    </row>
    <row r="31">
      <c r="A31">
        <f>+'Raw Data'!B31</f>
        <v/>
      </c>
      <c r="B31">
        <f>IF(VLOOKUP($A31,'Raw Data'!$B$3:$K$158,B$1,0)="","X",VLOOKUP($A31,'Raw Data'!$B$3:$K$158,B$1,0))</f>
        <v/>
      </c>
      <c r="C31">
        <f>IF($B31="X",J31-(par_value*4),VLOOKUP($A31,'Raw Data'!$B$3:$K$158,C$1,0))</f>
        <v/>
      </c>
      <c r="D31">
        <f>VLOOKUP($A31,'Raw Data'!$B$3:$K$158,D$1,0)</f>
        <v/>
      </c>
      <c r="E31">
        <f>VLOOKUP($A31,'Raw Data'!$B$3:$K$158,E$1,0)</f>
        <v/>
      </c>
      <c r="F31">
        <f>IF(AND($B31="x",VLOOKUP($A31,'Raw Data'!$B$3:$K$158,F$1,0)=0),penalty_score,VLOOKUP($A31,'Raw Data'!$B$3:$K$158,F$1,0))</f>
        <v/>
      </c>
      <c r="G31">
        <f>IF(AND($B31="x",VLOOKUP($A31,'Raw Data'!$B$3:$K$158,G$1,0)=0),penalty_score,VLOOKUP($A31,'Raw Data'!$B$3:$K$158,G$1,0))</f>
        <v/>
      </c>
      <c r="H31">
        <f>IF(AND($B31="x",VLOOKUP($A31,'Raw Data'!$B$3:$K$158,H$1,0)=0),penalty_score,VLOOKUP($A31,'Raw Data'!$B$3:$K$158,H$1,0))</f>
        <v/>
      </c>
      <c r="I31">
        <f>IF(AND($B31="x",VLOOKUP($A31,'Raw Data'!$B$3:$K$158,I$1,0)=0),penalty_score,VLOOKUP($A31,'Raw Data'!$B$3:$K$158,I$1,0))</f>
        <v/>
      </c>
      <c r="J31">
        <f>IF($B31="X",SUM(F31:I31),VLOOKUP($A31,'Raw Data'!$B$3:$K$158,J$1,0))</f>
        <v/>
      </c>
    </row>
    <row r="32">
      <c r="A32">
        <f>+'Raw Data'!B32</f>
        <v/>
      </c>
      <c r="B32">
        <f>IF(VLOOKUP($A32,'Raw Data'!$B$3:$K$158,B$1,0)="","X",VLOOKUP($A32,'Raw Data'!$B$3:$K$158,B$1,0))</f>
        <v/>
      </c>
      <c r="C32">
        <f>IF($B32="X",J32-(par_value*4),VLOOKUP($A32,'Raw Data'!$B$3:$K$158,C$1,0))</f>
        <v/>
      </c>
      <c r="D32">
        <f>VLOOKUP($A32,'Raw Data'!$B$3:$K$158,D$1,0)</f>
        <v/>
      </c>
      <c r="E32">
        <f>VLOOKUP($A32,'Raw Data'!$B$3:$K$158,E$1,0)</f>
        <v/>
      </c>
      <c r="F32">
        <f>IF(AND($B32="x",VLOOKUP($A32,'Raw Data'!$B$3:$K$158,F$1,0)=0),penalty_score,VLOOKUP($A32,'Raw Data'!$B$3:$K$158,F$1,0))</f>
        <v/>
      </c>
      <c r="G32">
        <f>IF(AND($B32="x",VLOOKUP($A32,'Raw Data'!$B$3:$K$158,G$1,0)=0),penalty_score,VLOOKUP($A32,'Raw Data'!$B$3:$K$158,G$1,0))</f>
        <v/>
      </c>
      <c r="H32">
        <f>IF(AND($B32="x",VLOOKUP($A32,'Raw Data'!$B$3:$K$158,H$1,0)=0),penalty_score,VLOOKUP($A32,'Raw Data'!$B$3:$K$158,H$1,0))</f>
        <v/>
      </c>
      <c r="I32">
        <f>IF(AND($B32="x",VLOOKUP($A32,'Raw Data'!$B$3:$K$158,I$1,0)=0),penalty_score,VLOOKUP($A32,'Raw Data'!$B$3:$K$158,I$1,0))</f>
        <v/>
      </c>
      <c r="J32">
        <f>IF($B32="X",SUM(F32:I32),VLOOKUP($A32,'Raw Data'!$B$3:$K$158,J$1,0))</f>
        <v/>
      </c>
    </row>
    <row r="33">
      <c r="A33">
        <f>+'Raw Data'!B33</f>
        <v/>
      </c>
      <c r="B33">
        <f>IF(VLOOKUP($A33,'Raw Data'!$B$3:$K$158,B$1,0)="","X",VLOOKUP($A33,'Raw Data'!$B$3:$K$158,B$1,0))</f>
        <v/>
      </c>
      <c r="C33">
        <f>IF($B33="X",J33-(par_value*4),VLOOKUP($A33,'Raw Data'!$B$3:$K$158,C$1,0))</f>
        <v/>
      </c>
      <c r="D33">
        <f>VLOOKUP($A33,'Raw Data'!$B$3:$K$158,D$1,0)</f>
        <v/>
      </c>
      <c r="E33">
        <f>VLOOKUP($A33,'Raw Data'!$B$3:$K$158,E$1,0)</f>
        <v/>
      </c>
      <c r="F33">
        <f>IF(AND($B33="x",VLOOKUP($A33,'Raw Data'!$B$3:$K$158,F$1,0)=0),penalty_score,VLOOKUP($A33,'Raw Data'!$B$3:$K$158,F$1,0))</f>
        <v/>
      </c>
      <c r="G33">
        <f>IF(AND($B33="x",VLOOKUP($A33,'Raw Data'!$B$3:$K$158,G$1,0)=0),penalty_score,VLOOKUP($A33,'Raw Data'!$B$3:$K$158,G$1,0))</f>
        <v/>
      </c>
      <c r="H33">
        <f>IF(AND($B33="x",VLOOKUP($A33,'Raw Data'!$B$3:$K$158,H$1,0)=0),penalty_score,VLOOKUP($A33,'Raw Data'!$B$3:$K$158,H$1,0))</f>
        <v/>
      </c>
      <c r="I33">
        <f>IF(AND($B33="x",VLOOKUP($A33,'Raw Data'!$B$3:$K$158,I$1,0)=0),penalty_score,VLOOKUP($A33,'Raw Data'!$B$3:$K$158,I$1,0))</f>
        <v/>
      </c>
      <c r="J33">
        <f>IF($B33="X",SUM(F33:I33),VLOOKUP($A33,'Raw Data'!$B$3:$K$158,J$1,0))</f>
        <v/>
      </c>
    </row>
    <row r="34">
      <c r="A34">
        <f>+'Raw Data'!B34</f>
        <v/>
      </c>
      <c r="B34">
        <f>IF(VLOOKUP($A34,'Raw Data'!$B$3:$K$158,B$1,0)="","X",VLOOKUP($A34,'Raw Data'!$B$3:$K$158,B$1,0))</f>
        <v/>
      </c>
      <c r="C34">
        <f>IF($B34="X",J34-(par_value*4),VLOOKUP($A34,'Raw Data'!$B$3:$K$158,C$1,0))</f>
        <v/>
      </c>
      <c r="D34">
        <f>VLOOKUP($A34,'Raw Data'!$B$3:$K$158,D$1,0)</f>
        <v/>
      </c>
      <c r="E34">
        <f>VLOOKUP($A34,'Raw Data'!$B$3:$K$158,E$1,0)</f>
        <v/>
      </c>
      <c r="F34">
        <f>IF(AND($B34="x",VLOOKUP($A34,'Raw Data'!$B$3:$K$158,F$1,0)=0),penalty_score,VLOOKUP($A34,'Raw Data'!$B$3:$K$158,F$1,0))</f>
        <v/>
      </c>
      <c r="G34">
        <f>IF(AND($B34="x",VLOOKUP($A34,'Raw Data'!$B$3:$K$158,G$1,0)=0),penalty_score,VLOOKUP($A34,'Raw Data'!$B$3:$K$158,G$1,0))</f>
        <v/>
      </c>
      <c r="H34">
        <f>IF(AND($B34="x",VLOOKUP($A34,'Raw Data'!$B$3:$K$158,H$1,0)=0),penalty_score,VLOOKUP($A34,'Raw Data'!$B$3:$K$158,H$1,0))</f>
        <v/>
      </c>
      <c r="I34">
        <f>IF(AND($B34="x",VLOOKUP($A34,'Raw Data'!$B$3:$K$158,I$1,0)=0),penalty_score,VLOOKUP($A34,'Raw Data'!$B$3:$K$158,I$1,0))</f>
        <v/>
      </c>
      <c r="J34">
        <f>IF($B34="X",SUM(F34:I34),VLOOKUP($A34,'Raw Data'!$B$3:$K$158,J$1,0))</f>
        <v/>
      </c>
    </row>
    <row r="35">
      <c r="A35">
        <f>+'Raw Data'!B35</f>
        <v/>
      </c>
      <c r="B35">
        <f>IF(VLOOKUP($A35,'Raw Data'!$B$3:$K$158,B$1,0)="","X",VLOOKUP($A35,'Raw Data'!$B$3:$K$158,B$1,0))</f>
        <v/>
      </c>
      <c r="C35">
        <f>IF($B35="X",J35-(par_value*4),VLOOKUP($A35,'Raw Data'!$B$3:$K$158,C$1,0))</f>
        <v/>
      </c>
      <c r="D35">
        <f>VLOOKUP($A35,'Raw Data'!$B$3:$K$158,D$1,0)</f>
        <v/>
      </c>
      <c r="E35">
        <f>VLOOKUP($A35,'Raw Data'!$B$3:$K$158,E$1,0)</f>
        <v/>
      </c>
      <c r="F35">
        <f>IF(AND($B35="x",VLOOKUP($A35,'Raw Data'!$B$3:$K$158,F$1,0)=0),penalty_score,VLOOKUP($A35,'Raw Data'!$B$3:$K$158,F$1,0))</f>
        <v/>
      </c>
      <c r="G35">
        <f>IF(AND($B35="x",VLOOKUP($A35,'Raw Data'!$B$3:$K$158,G$1,0)=0),penalty_score,VLOOKUP($A35,'Raw Data'!$B$3:$K$158,G$1,0))</f>
        <v/>
      </c>
      <c r="H35">
        <f>IF(AND($B35="x",VLOOKUP($A35,'Raw Data'!$B$3:$K$158,H$1,0)=0),penalty_score,VLOOKUP($A35,'Raw Data'!$B$3:$K$158,H$1,0))</f>
        <v/>
      </c>
      <c r="I35">
        <f>IF(AND($B35="x",VLOOKUP($A35,'Raw Data'!$B$3:$K$158,I$1,0)=0),penalty_score,VLOOKUP($A35,'Raw Data'!$B$3:$K$158,I$1,0))</f>
        <v/>
      </c>
      <c r="J35">
        <f>IF($B35="X",SUM(F35:I35),VLOOKUP($A35,'Raw Data'!$B$3:$K$158,J$1,0))</f>
        <v/>
      </c>
    </row>
    <row r="36">
      <c r="A36">
        <f>+'Raw Data'!B36</f>
        <v/>
      </c>
      <c r="B36">
        <f>IF(VLOOKUP($A36,'Raw Data'!$B$3:$K$158,B$1,0)="","X",VLOOKUP($A36,'Raw Data'!$B$3:$K$158,B$1,0))</f>
        <v/>
      </c>
      <c r="C36">
        <f>IF($B36="X",J36-(par_value*4),VLOOKUP($A36,'Raw Data'!$B$3:$K$158,C$1,0))</f>
        <v/>
      </c>
      <c r="D36">
        <f>VLOOKUP($A36,'Raw Data'!$B$3:$K$158,D$1,0)</f>
        <v/>
      </c>
      <c r="E36">
        <f>VLOOKUP($A36,'Raw Data'!$B$3:$K$158,E$1,0)</f>
        <v/>
      </c>
      <c r="F36">
        <f>IF(AND($B36="x",VLOOKUP($A36,'Raw Data'!$B$3:$K$158,F$1,0)=0),penalty_score,VLOOKUP($A36,'Raw Data'!$B$3:$K$158,F$1,0))</f>
        <v/>
      </c>
      <c r="G36">
        <f>IF(AND($B36="x",VLOOKUP($A36,'Raw Data'!$B$3:$K$158,G$1,0)=0),penalty_score,VLOOKUP($A36,'Raw Data'!$B$3:$K$158,G$1,0))</f>
        <v/>
      </c>
      <c r="H36">
        <f>IF(AND($B36="x",VLOOKUP($A36,'Raw Data'!$B$3:$K$158,H$1,0)=0),penalty_score,VLOOKUP($A36,'Raw Data'!$B$3:$K$158,H$1,0))</f>
        <v/>
      </c>
      <c r="I36">
        <f>IF(AND($B36="x",VLOOKUP($A36,'Raw Data'!$B$3:$K$158,I$1,0)=0),penalty_score,VLOOKUP($A36,'Raw Data'!$B$3:$K$158,I$1,0))</f>
        <v/>
      </c>
      <c r="J36">
        <f>IF($B36="X",SUM(F36:I36),VLOOKUP($A36,'Raw Data'!$B$3:$K$158,J$1,0))</f>
        <v/>
      </c>
    </row>
    <row r="37">
      <c r="A37">
        <f>+'Raw Data'!B37</f>
        <v/>
      </c>
      <c r="B37">
        <f>IF(VLOOKUP($A37,'Raw Data'!$B$3:$K$158,B$1,0)="","X",VLOOKUP($A37,'Raw Data'!$B$3:$K$158,B$1,0))</f>
        <v/>
      </c>
      <c r="C37">
        <f>IF($B37="X",J37-(par_value*4),VLOOKUP($A37,'Raw Data'!$B$3:$K$158,C$1,0))</f>
        <v/>
      </c>
      <c r="D37">
        <f>VLOOKUP($A37,'Raw Data'!$B$3:$K$158,D$1,0)</f>
        <v/>
      </c>
      <c r="E37">
        <f>VLOOKUP($A37,'Raw Data'!$B$3:$K$158,E$1,0)</f>
        <v/>
      </c>
      <c r="F37">
        <f>IF(AND($B37="x",VLOOKUP($A37,'Raw Data'!$B$3:$K$158,F$1,0)=0),penalty_score,VLOOKUP($A37,'Raw Data'!$B$3:$K$158,F$1,0))</f>
        <v/>
      </c>
      <c r="G37">
        <f>IF(AND($B37="x",VLOOKUP($A37,'Raw Data'!$B$3:$K$158,G$1,0)=0),penalty_score,VLOOKUP($A37,'Raw Data'!$B$3:$K$158,G$1,0))</f>
        <v/>
      </c>
      <c r="H37">
        <f>IF(AND($B37="x",VLOOKUP($A37,'Raw Data'!$B$3:$K$158,H$1,0)=0),penalty_score,VLOOKUP($A37,'Raw Data'!$B$3:$K$158,H$1,0))</f>
        <v/>
      </c>
      <c r="I37">
        <f>IF(AND($B37="x",VLOOKUP($A37,'Raw Data'!$B$3:$K$158,I$1,0)=0),penalty_score,VLOOKUP($A37,'Raw Data'!$B$3:$K$158,I$1,0))</f>
        <v/>
      </c>
      <c r="J37">
        <f>IF($B37="X",SUM(F37:I37),VLOOKUP($A37,'Raw Data'!$B$3:$K$158,J$1,0))</f>
        <v/>
      </c>
    </row>
    <row r="38">
      <c r="A38">
        <f>+'Raw Data'!B38</f>
        <v/>
      </c>
      <c r="B38">
        <f>IF(VLOOKUP($A38,'Raw Data'!$B$3:$K$158,B$1,0)="","X",VLOOKUP($A38,'Raw Data'!$B$3:$K$158,B$1,0))</f>
        <v/>
      </c>
      <c r="C38">
        <f>IF($B38="X",J38-(par_value*4),VLOOKUP($A38,'Raw Data'!$B$3:$K$158,C$1,0))</f>
        <v/>
      </c>
      <c r="D38">
        <f>VLOOKUP($A38,'Raw Data'!$B$3:$K$158,D$1,0)</f>
        <v/>
      </c>
      <c r="E38">
        <f>VLOOKUP($A38,'Raw Data'!$B$3:$K$158,E$1,0)</f>
        <v/>
      </c>
      <c r="F38">
        <f>IF(AND($B38="x",VLOOKUP($A38,'Raw Data'!$B$3:$K$158,F$1,0)=0),penalty_score,VLOOKUP($A38,'Raw Data'!$B$3:$K$158,F$1,0))</f>
        <v/>
      </c>
      <c r="G38">
        <f>IF(AND($B38="x",VLOOKUP($A38,'Raw Data'!$B$3:$K$158,G$1,0)=0),penalty_score,VLOOKUP($A38,'Raw Data'!$B$3:$K$158,G$1,0))</f>
        <v/>
      </c>
      <c r="H38">
        <f>IF(AND($B38="x",VLOOKUP($A38,'Raw Data'!$B$3:$K$158,H$1,0)=0),penalty_score,VLOOKUP($A38,'Raw Data'!$B$3:$K$158,H$1,0))</f>
        <v/>
      </c>
      <c r="I38">
        <f>IF(AND($B38="x",VLOOKUP($A38,'Raw Data'!$B$3:$K$158,I$1,0)=0),penalty_score,VLOOKUP($A38,'Raw Data'!$B$3:$K$158,I$1,0))</f>
        <v/>
      </c>
      <c r="J38">
        <f>IF($B38="X",SUM(F38:I38),VLOOKUP($A38,'Raw Data'!$B$3:$K$158,J$1,0))</f>
        <v/>
      </c>
    </row>
    <row r="39">
      <c r="A39">
        <f>+'Raw Data'!B39</f>
        <v/>
      </c>
      <c r="B39">
        <f>IF(VLOOKUP($A39,'Raw Data'!$B$3:$K$158,B$1,0)="","X",VLOOKUP($A39,'Raw Data'!$B$3:$K$158,B$1,0))</f>
        <v/>
      </c>
      <c r="C39">
        <f>IF($B39="X",J39-(par_value*4),VLOOKUP($A39,'Raw Data'!$B$3:$K$158,C$1,0))</f>
        <v/>
      </c>
      <c r="D39">
        <f>VLOOKUP($A39,'Raw Data'!$B$3:$K$158,D$1,0)</f>
        <v/>
      </c>
      <c r="E39">
        <f>VLOOKUP($A39,'Raw Data'!$B$3:$K$158,E$1,0)</f>
        <v/>
      </c>
      <c r="F39">
        <f>IF(AND($B39="x",VLOOKUP($A39,'Raw Data'!$B$3:$K$158,F$1,0)=0),penalty_score,VLOOKUP($A39,'Raw Data'!$B$3:$K$158,F$1,0))</f>
        <v/>
      </c>
      <c r="G39">
        <f>IF(AND($B39="x",VLOOKUP($A39,'Raw Data'!$B$3:$K$158,G$1,0)=0),penalty_score,VLOOKUP($A39,'Raw Data'!$B$3:$K$158,G$1,0))</f>
        <v/>
      </c>
      <c r="H39">
        <f>IF(AND($B39="x",VLOOKUP($A39,'Raw Data'!$B$3:$K$158,H$1,0)=0),penalty_score,VLOOKUP($A39,'Raw Data'!$B$3:$K$158,H$1,0))</f>
        <v/>
      </c>
      <c r="I39">
        <f>IF(AND($B39="x",VLOOKUP($A39,'Raw Data'!$B$3:$K$158,I$1,0)=0),penalty_score,VLOOKUP($A39,'Raw Data'!$B$3:$K$158,I$1,0))</f>
        <v/>
      </c>
      <c r="J39">
        <f>IF($B39="X",SUM(F39:I39),VLOOKUP($A39,'Raw Data'!$B$3:$K$158,J$1,0))</f>
        <v/>
      </c>
    </row>
    <row r="40">
      <c r="A40">
        <f>+'Raw Data'!B40</f>
        <v/>
      </c>
      <c r="B40">
        <f>IF(VLOOKUP($A40,'Raw Data'!$B$3:$K$158,B$1,0)="","X",VLOOKUP($A40,'Raw Data'!$B$3:$K$158,B$1,0))</f>
        <v/>
      </c>
      <c r="C40">
        <f>IF($B40="X",J40-(par_value*4),VLOOKUP($A40,'Raw Data'!$B$3:$K$158,C$1,0))</f>
        <v/>
      </c>
      <c r="D40">
        <f>VLOOKUP($A40,'Raw Data'!$B$3:$K$158,D$1,0)</f>
        <v/>
      </c>
      <c r="E40">
        <f>VLOOKUP($A40,'Raw Data'!$B$3:$K$158,E$1,0)</f>
        <v/>
      </c>
      <c r="F40">
        <f>IF(AND($B40="x",VLOOKUP($A40,'Raw Data'!$B$3:$K$158,F$1,0)=0),penalty_score,VLOOKUP($A40,'Raw Data'!$B$3:$K$158,F$1,0))</f>
        <v/>
      </c>
      <c r="G40">
        <f>IF(AND($B40="x",VLOOKUP($A40,'Raw Data'!$B$3:$K$158,G$1,0)=0),penalty_score,VLOOKUP($A40,'Raw Data'!$B$3:$K$158,G$1,0))</f>
        <v/>
      </c>
      <c r="H40">
        <f>IF(AND($B40="x",VLOOKUP($A40,'Raw Data'!$B$3:$K$158,H$1,0)=0),penalty_score,VLOOKUP($A40,'Raw Data'!$B$3:$K$158,H$1,0))</f>
        <v/>
      </c>
      <c r="I40">
        <f>IF(AND($B40="x",VLOOKUP($A40,'Raw Data'!$B$3:$K$158,I$1,0)=0),penalty_score,VLOOKUP($A40,'Raw Data'!$B$3:$K$158,I$1,0))</f>
        <v/>
      </c>
      <c r="J40">
        <f>IF($B40="X",SUM(F40:I40),VLOOKUP($A40,'Raw Data'!$B$3:$K$158,J$1,0))</f>
        <v/>
      </c>
    </row>
    <row r="41">
      <c r="A41">
        <f>+'Raw Data'!B41</f>
        <v/>
      </c>
      <c r="B41">
        <f>IF(VLOOKUP($A41,'Raw Data'!$B$3:$K$158,B$1,0)="","X",VLOOKUP($A41,'Raw Data'!$B$3:$K$158,B$1,0))</f>
        <v/>
      </c>
      <c r="C41">
        <f>IF($B41="X",J41-(par_value*4),VLOOKUP($A41,'Raw Data'!$B$3:$K$158,C$1,0))</f>
        <v/>
      </c>
      <c r="D41">
        <f>VLOOKUP($A41,'Raw Data'!$B$3:$K$158,D$1,0)</f>
        <v/>
      </c>
      <c r="E41">
        <f>VLOOKUP($A41,'Raw Data'!$B$3:$K$158,E$1,0)</f>
        <v/>
      </c>
      <c r="F41">
        <f>IF(AND($B41="x",VLOOKUP($A41,'Raw Data'!$B$3:$K$158,F$1,0)=0),penalty_score,VLOOKUP($A41,'Raw Data'!$B$3:$K$158,F$1,0))</f>
        <v/>
      </c>
      <c r="G41">
        <f>IF(AND($B41="x",VLOOKUP($A41,'Raw Data'!$B$3:$K$158,G$1,0)=0),penalty_score,VLOOKUP($A41,'Raw Data'!$B$3:$K$158,G$1,0))</f>
        <v/>
      </c>
      <c r="H41">
        <f>IF(AND($B41="x",VLOOKUP($A41,'Raw Data'!$B$3:$K$158,H$1,0)=0),penalty_score,VLOOKUP($A41,'Raw Data'!$B$3:$K$158,H$1,0))</f>
        <v/>
      </c>
      <c r="I41">
        <f>IF(AND($B41="x",VLOOKUP($A41,'Raw Data'!$B$3:$K$158,I$1,0)=0),penalty_score,VLOOKUP($A41,'Raw Data'!$B$3:$K$158,I$1,0))</f>
        <v/>
      </c>
      <c r="J41">
        <f>IF($B41="X",SUM(F41:I41),VLOOKUP($A41,'Raw Data'!$B$3:$K$158,J$1,0))</f>
        <v/>
      </c>
    </row>
    <row r="42">
      <c r="A42">
        <f>+'Raw Data'!B42</f>
        <v/>
      </c>
      <c r="B42">
        <f>IF(VLOOKUP($A42,'Raw Data'!$B$3:$K$158,B$1,0)="","X",VLOOKUP($A42,'Raw Data'!$B$3:$K$158,B$1,0))</f>
        <v/>
      </c>
      <c r="C42">
        <f>IF($B42="X",J42-(par_value*4),VLOOKUP($A42,'Raw Data'!$B$3:$K$158,C$1,0))</f>
        <v/>
      </c>
      <c r="D42">
        <f>VLOOKUP($A42,'Raw Data'!$B$3:$K$158,D$1,0)</f>
        <v/>
      </c>
      <c r="E42">
        <f>VLOOKUP($A42,'Raw Data'!$B$3:$K$158,E$1,0)</f>
        <v/>
      </c>
      <c r="F42">
        <f>IF(AND($B42="x",VLOOKUP($A42,'Raw Data'!$B$3:$K$158,F$1,0)=0),penalty_score,VLOOKUP($A42,'Raw Data'!$B$3:$K$158,F$1,0))</f>
        <v/>
      </c>
      <c r="G42">
        <f>IF(AND($B42="x",VLOOKUP($A42,'Raw Data'!$B$3:$K$158,G$1,0)=0),penalty_score,VLOOKUP($A42,'Raw Data'!$B$3:$K$158,G$1,0))</f>
        <v/>
      </c>
      <c r="H42">
        <f>IF(AND($B42="x",VLOOKUP($A42,'Raw Data'!$B$3:$K$158,H$1,0)=0),penalty_score,VLOOKUP($A42,'Raw Data'!$B$3:$K$158,H$1,0))</f>
        <v/>
      </c>
      <c r="I42">
        <f>IF(AND($B42="x",VLOOKUP($A42,'Raw Data'!$B$3:$K$158,I$1,0)=0),penalty_score,VLOOKUP($A42,'Raw Data'!$B$3:$K$158,I$1,0))</f>
        <v/>
      </c>
      <c r="J42">
        <f>IF($B42="X",SUM(F42:I42),VLOOKUP($A42,'Raw Data'!$B$3:$K$158,J$1,0))</f>
        <v/>
      </c>
    </row>
    <row r="43">
      <c r="A43">
        <f>+'Raw Data'!B43</f>
        <v/>
      </c>
      <c r="B43">
        <f>IF(VLOOKUP($A43,'Raw Data'!$B$3:$K$158,B$1,0)="","X",VLOOKUP($A43,'Raw Data'!$B$3:$K$158,B$1,0))</f>
        <v/>
      </c>
      <c r="C43">
        <f>IF($B43="X",J43-(par_value*4),VLOOKUP($A43,'Raw Data'!$B$3:$K$158,C$1,0))</f>
        <v/>
      </c>
      <c r="D43">
        <f>VLOOKUP($A43,'Raw Data'!$B$3:$K$158,D$1,0)</f>
        <v/>
      </c>
      <c r="E43">
        <f>VLOOKUP($A43,'Raw Data'!$B$3:$K$158,E$1,0)</f>
        <v/>
      </c>
      <c r="F43">
        <f>IF(AND($B43="x",VLOOKUP($A43,'Raw Data'!$B$3:$K$158,F$1,0)=0),penalty_score,VLOOKUP($A43,'Raw Data'!$B$3:$K$158,F$1,0))</f>
        <v/>
      </c>
      <c r="G43">
        <f>IF(AND($B43="x",VLOOKUP($A43,'Raw Data'!$B$3:$K$158,G$1,0)=0),penalty_score,VLOOKUP($A43,'Raw Data'!$B$3:$K$158,G$1,0))</f>
        <v/>
      </c>
      <c r="H43">
        <f>IF(AND($B43="x",VLOOKUP($A43,'Raw Data'!$B$3:$K$158,H$1,0)=0),penalty_score,VLOOKUP($A43,'Raw Data'!$B$3:$K$158,H$1,0))</f>
        <v/>
      </c>
      <c r="I43">
        <f>IF(AND($B43="x",VLOOKUP($A43,'Raw Data'!$B$3:$K$158,I$1,0)=0),penalty_score,VLOOKUP($A43,'Raw Data'!$B$3:$K$158,I$1,0))</f>
        <v/>
      </c>
      <c r="J43">
        <f>IF($B43="X",SUM(F43:I43),VLOOKUP($A43,'Raw Data'!$B$3:$K$158,J$1,0))</f>
        <v/>
      </c>
    </row>
    <row r="44">
      <c r="A44">
        <f>+'Raw Data'!B44</f>
        <v/>
      </c>
      <c r="B44">
        <f>IF(VLOOKUP($A44,'Raw Data'!$B$3:$K$158,B$1,0)="","X",VLOOKUP($A44,'Raw Data'!$B$3:$K$158,B$1,0))</f>
        <v/>
      </c>
      <c r="C44">
        <f>IF($B44="X",J44-(par_value*4),VLOOKUP($A44,'Raw Data'!$B$3:$K$158,C$1,0))</f>
        <v/>
      </c>
      <c r="D44">
        <f>VLOOKUP($A44,'Raw Data'!$B$3:$K$158,D$1,0)</f>
        <v/>
      </c>
      <c r="E44">
        <f>VLOOKUP($A44,'Raw Data'!$B$3:$K$158,E$1,0)</f>
        <v/>
      </c>
      <c r="F44">
        <f>IF(AND($B44="x",VLOOKUP($A44,'Raw Data'!$B$3:$K$158,F$1,0)=0),penalty_score,VLOOKUP($A44,'Raw Data'!$B$3:$K$158,F$1,0))</f>
        <v/>
      </c>
      <c r="G44">
        <f>IF(AND($B44="x",VLOOKUP($A44,'Raw Data'!$B$3:$K$158,G$1,0)=0),penalty_score,VLOOKUP($A44,'Raw Data'!$B$3:$K$158,G$1,0))</f>
        <v/>
      </c>
      <c r="H44">
        <f>IF(AND($B44="x",VLOOKUP($A44,'Raw Data'!$B$3:$K$158,H$1,0)=0),penalty_score,VLOOKUP($A44,'Raw Data'!$B$3:$K$158,H$1,0))</f>
        <v/>
      </c>
      <c r="I44">
        <f>IF(AND($B44="x",VLOOKUP($A44,'Raw Data'!$B$3:$K$158,I$1,0)=0),penalty_score,VLOOKUP($A44,'Raw Data'!$B$3:$K$158,I$1,0))</f>
        <v/>
      </c>
      <c r="J44">
        <f>IF($B44="X",SUM(F44:I44),VLOOKUP($A44,'Raw Data'!$B$3:$K$158,J$1,0))</f>
        <v/>
      </c>
    </row>
    <row r="45">
      <c r="A45">
        <f>+'Raw Data'!B45</f>
        <v/>
      </c>
      <c r="B45">
        <f>IF(VLOOKUP($A45,'Raw Data'!$B$3:$K$158,B$1,0)="","X",VLOOKUP($A45,'Raw Data'!$B$3:$K$158,B$1,0))</f>
        <v/>
      </c>
      <c r="C45">
        <f>IF($B45="X",J45-(par_value*4),VLOOKUP($A45,'Raw Data'!$B$3:$K$158,C$1,0))</f>
        <v/>
      </c>
      <c r="D45">
        <f>VLOOKUP($A45,'Raw Data'!$B$3:$K$158,D$1,0)</f>
        <v/>
      </c>
      <c r="E45">
        <f>VLOOKUP($A45,'Raw Data'!$B$3:$K$158,E$1,0)</f>
        <v/>
      </c>
      <c r="F45">
        <f>IF(AND($B45="x",VLOOKUP($A45,'Raw Data'!$B$3:$K$158,F$1,0)=0),penalty_score,VLOOKUP($A45,'Raw Data'!$B$3:$K$158,F$1,0))</f>
        <v/>
      </c>
      <c r="G45">
        <f>IF(AND($B45="x",VLOOKUP($A45,'Raw Data'!$B$3:$K$158,G$1,0)=0),penalty_score,VLOOKUP($A45,'Raw Data'!$B$3:$K$158,G$1,0))</f>
        <v/>
      </c>
      <c r="H45">
        <f>IF(AND($B45="x",VLOOKUP($A45,'Raw Data'!$B$3:$K$158,H$1,0)=0),penalty_score,VLOOKUP($A45,'Raw Data'!$B$3:$K$158,H$1,0))</f>
        <v/>
      </c>
      <c r="I45">
        <f>IF(AND($B45="x",VLOOKUP($A45,'Raw Data'!$B$3:$K$158,I$1,0)=0),penalty_score,VLOOKUP($A45,'Raw Data'!$B$3:$K$158,I$1,0))</f>
        <v/>
      </c>
      <c r="J45">
        <f>IF($B45="X",SUM(F45:I45),VLOOKUP($A45,'Raw Data'!$B$3:$K$158,J$1,0))</f>
        <v/>
      </c>
    </row>
    <row r="46">
      <c r="A46">
        <f>+'Raw Data'!B46</f>
        <v/>
      </c>
      <c r="B46">
        <f>IF(VLOOKUP($A46,'Raw Data'!$B$3:$K$158,B$1,0)="","X",VLOOKUP($A46,'Raw Data'!$B$3:$K$158,B$1,0))</f>
        <v/>
      </c>
      <c r="C46">
        <f>IF($B46="X",J46-(par_value*4),VLOOKUP($A46,'Raw Data'!$B$3:$K$158,C$1,0))</f>
        <v/>
      </c>
      <c r="D46">
        <f>VLOOKUP($A46,'Raw Data'!$B$3:$K$158,D$1,0)</f>
        <v/>
      </c>
      <c r="E46">
        <f>VLOOKUP($A46,'Raw Data'!$B$3:$K$158,E$1,0)</f>
        <v/>
      </c>
      <c r="F46">
        <f>IF(AND($B46="x",VLOOKUP($A46,'Raw Data'!$B$3:$K$158,F$1,0)=0),penalty_score,VLOOKUP($A46,'Raw Data'!$B$3:$K$158,F$1,0))</f>
        <v/>
      </c>
      <c r="G46">
        <f>IF(AND($B46="x",VLOOKUP($A46,'Raw Data'!$B$3:$K$158,G$1,0)=0),penalty_score,VLOOKUP($A46,'Raw Data'!$B$3:$K$158,G$1,0))</f>
        <v/>
      </c>
      <c r="H46">
        <f>IF(AND($B46="x",VLOOKUP($A46,'Raw Data'!$B$3:$K$158,H$1,0)=0),penalty_score,VLOOKUP($A46,'Raw Data'!$B$3:$K$158,H$1,0))</f>
        <v/>
      </c>
      <c r="I46">
        <f>IF(AND($B46="x",VLOOKUP($A46,'Raw Data'!$B$3:$K$158,I$1,0)=0),penalty_score,VLOOKUP($A46,'Raw Data'!$B$3:$K$158,I$1,0))</f>
        <v/>
      </c>
      <c r="J46">
        <f>IF($B46="X",SUM(F46:I46),VLOOKUP($A46,'Raw Data'!$B$3:$K$158,J$1,0))</f>
        <v/>
      </c>
    </row>
    <row r="47">
      <c r="A47">
        <f>+'Raw Data'!B47</f>
        <v/>
      </c>
      <c r="B47">
        <f>IF(VLOOKUP($A47,'Raw Data'!$B$3:$K$158,B$1,0)="","X",VLOOKUP($A47,'Raw Data'!$B$3:$K$158,B$1,0))</f>
        <v/>
      </c>
      <c r="C47">
        <f>IF($B47="X",J47-(par_value*4),VLOOKUP($A47,'Raw Data'!$B$3:$K$158,C$1,0))</f>
        <v/>
      </c>
      <c r="D47">
        <f>VLOOKUP($A47,'Raw Data'!$B$3:$K$158,D$1,0)</f>
        <v/>
      </c>
      <c r="E47">
        <f>VLOOKUP($A47,'Raw Data'!$B$3:$K$158,E$1,0)</f>
        <v/>
      </c>
      <c r="F47">
        <f>IF(AND($B47="x",VLOOKUP($A47,'Raw Data'!$B$3:$K$158,F$1,0)=0),penalty_score,VLOOKUP($A47,'Raw Data'!$B$3:$K$158,F$1,0))</f>
        <v/>
      </c>
      <c r="G47">
        <f>IF(AND($B47="x",VLOOKUP($A47,'Raw Data'!$B$3:$K$158,G$1,0)=0),penalty_score,VLOOKUP($A47,'Raw Data'!$B$3:$K$158,G$1,0))</f>
        <v/>
      </c>
      <c r="H47">
        <f>IF(AND($B47="x",VLOOKUP($A47,'Raw Data'!$B$3:$K$158,H$1,0)=0),penalty_score,VLOOKUP($A47,'Raw Data'!$B$3:$K$158,H$1,0))</f>
        <v/>
      </c>
      <c r="I47">
        <f>IF(AND($B47="x",VLOOKUP($A47,'Raw Data'!$B$3:$K$158,I$1,0)=0),penalty_score,VLOOKUP($A47,'Raw Data'!$B$3:$K$158,I$1,0))</f>
        <v/>
      </c>
      <c r="J47">
        <f>IF($B47="X",SUM(F47:I47),VLOOKUP($A47,'Raw Data'!$B$3:$K$158,J$1,0))</f>
        <v/>
      </c>
    </row>
    <row r="48">
      <c r="A48">
        <f>+'Raw Data'!B48</f>
        <v/>
      </c>
      <c r="B48">
        <f>IF(VLOOKUP($A48,'Raw Data'!$B$3:$K$158,B$1,0)="","X",VLOOKUP($A48,'Raw Data'!$B$3:$K$158,B$1,0))</f>
        <v/>
      </c>
      <c r="C48">
        <f>IF($B48="X",J48-(par_value*4),VLOOKUP($A48,'Raw Data'!$B$3:$K$158,C$1,0))</f>
        <v/>
      </c>
      <c r="D48">
        <f>VLOOKUP($A48,'Raw Data'!$B$3:$K$158,D$1,0)</f>
        <v/>
      </c>
      <c r="E48">
        <f>VLOOKUP($A48,'Raw Data'!$B$3:$K$158,E$1,0)</f>
        <v/>
      </c>
      <c r="F48">
        <f>IF(AND($B48="x",VLOOKUP($A48,'Raw Data'!$B$3:$K$158,F$1,0)=0),penalty_score,VLOOKUP($A48,'Raw Data'!$B$3:$K$158,F$1,0))</f>
        <v/>
      </c>
      <c r="G48">
        <f>IF(AND($B48="x",VLOOKUP($A48,'Raw Data'!$B$3:$K$158,G$1,0)=0),penalty_score,VLOOKUP($A48,'Raw Data'!$B$3:$K$158,G$1,0))</f>
        <v/>
      </c>
      <c r="H48">
        <f>IF(AND($B48="x",VLOOKUP($A48,'Raw Data'!$B$3:$K$158,H$1,0)=0),penalty_score,VLOOKUP($A48,'Raw Data'!$B$3:$K$158,H$1,0))</f>
        <v/>
      </c>
      <c r="I48">
        <f>IF(AND($B48="x",VLOOKUP($A48,'Raw Data'!$B$3:$K$158,I$1,0)=0),penalty_score,VLOOKUP($A48,'Raw Data'!$B$3:$K$158,I$1,0))</f>
        <v/>
      </c>
      <c r="J48">
        <f>IF($B48="X",SUM(F48:I48),VLOOKUP($A48,'Raw Data'!$B$3:$K$158,J$1,0))</f>
        <v/>
      </c>
    </row>
    <row r="49">
      <c r="A49">
        <f>+'Raw Data'!B49</f>
        <v/>
      </c>
      <c r="B49">
        <f>IF(VLOOKUP($A49,'Raw Data'!$B$3:$K$158,B$1,0)="","X",VLOOKUP($A49,'Raw Data'!$B$3:$K$158,B$1,0))</f>
        <v/>
      </c>
      <c r="C49">
        <f>IF($B49="X",J49-(par_value*4),VLOOKUP($A49,'Raw Data'!$B$3:$K$158,C$1,0))</f>
        <v/>
      </c>
      <c r="D49">
        <f>VLOOKUP($A49,'Raw Data'!$B$3:$K$158,D$1,0)</f>
        <v/>
      </c>
      <c r="E49">
        <f>VLOOKUP($A49,'Raw Data'!$B$3:$K$158,E$1,0)</f>
        <v/>
      </c>
      <c r="F49">
        <f>IF(AND($B49="x",VLOOKUP($A49,'Raw Data'!$B$3:$K$158,F$1,0)=0),penalty_score,VLOOKUP($A49,'Raw Data'!$B$3:$K$158,F$1,0))</f>
        <v/>
      </c>
      <c r="G49">
        <f>IF(AND($B49="x",VLOOKUP($A49,'Raw Data'!$B$3:$K$158,G$1,0)=0),penalty_score,VLOOKUP($A49,'Raw Data'!$B$3:$K$158,G$1,0))</f>
        <v/>
      </c>
      <c r="H49">
        <f>IF(AND($B49="x",VLOOKUP($A49,'Raw Data'!$B$3:$K$158,H$1,0)=0),penalty_score,VLOOKUP($A49,'Raw Data'!$B$3:$K$158,H$1,0))</f>
        <v/>
      </c>
      <c r="I49">
        <f>IF(AND($B49="x",VLOOKUP($A49,'Raw Data'!$B$3:$K$158,I$1,0)=0),penalty_score,VLOOKUP($A49,'Raw Data'!$B$3:$K$158,I$1,0))</f>
        <v/>
      </c>
      <c r="J49">
        <f>IF($B49="X",SUM(F49:I49),VLOOKUP($A49,'Raw Data'!$B$3:$K$158,J$1,0))</f>
        <v/>
      </c>
    </row>
    <row r="50">
      <c r="A50">
        <f>+'Raw Data'!B50</f>
        <v/>
      </c>
      <c r="B50">
        <f>IF(VLOOKUP($A50,'Raw Data'!$B$3:$K$158,B$1,0)="","X",VLOOKUP($A50,'Raw Data'!$B$3:$K$158,B$1,0))</f>
        <v/>
      </c>
      <c r="C50">
        <f>IF($B50="X",J50-(par_value*4),VLOOKUP($A50,'Raw Data'!$B$3:$K$158,C$1,0))</f>
        <v/>
      </c>
      <c r="D50">
        <f>VLOOKUP($A50,'Raw Data'!$B$3:$K$158,D$1,0)</f>
        <v/>
      </c>
      <c r="E50">
        <f>VLOOKUP($A50,'Raw Data'!$B$3:$K$158,E$1,0)</f>
        <v/>
      </c>
      <c r="F50">
        <f>IF(AND($B50="x",VLOOKUP($A50,'Raw Data'!$B$3:$K$158,F$1,0)=0),penalty_score,VLOOKUP($A50,'Raw Data'!$B$3:$K$158,F$1,0))</f>
        <v/>
      </c>
      <c r="G50">
        <f>IF(AND($B50="x",VLOOKUP($A50,'Raw Data'!$B$3:$K$158,G$1,0)=0),penalty_score,VLOOKUP($A50,'Raw Data'!$B$3:$K$158,G$1,0))</f>
        <v/>
      </c>
      <c r="H50">
        <f>IF(AND($B50="x",VLOOKUP($A50,'Raw Data'!$B$3:$K$158,H$1,0)=0),penalty_score,VLOOKUP($A50,'Raw Data'!$B$3:$K$158,H$1,0))</f>
        <v/>
      </c>
      <c r="I50">
        <f>IF(AND($B50="x",VLOOKUP($A50,'Raw Data'!$B$3:$K$158,I$1,0)=0),penalty_score,VLOOKUP($A50,'Raw Data'!$B$3:$K$158,I$1,0))</f>
        <v/>
      </c>
      <c r="J50">
        <f>IF($B50="X",SUM(F50:I50),VLOOKUP($A50,'Raw Data'!$B$3:$K$158,J$1,0))</f>
        <v/>
      </c>
    </row>
    <row r="51">
      <c r="A51">
        <f>+'Raw Data'!B51</f>
        <v/>
      </c>
      <c r="B51">
        <f>IF(VLOOKUP($A51,'Raw Data'!$B$3:$K$158,B$1,0)="","X",VLOOKUP($A51,'Raw Data'!$B$3:$K$158,B$1,0))</f>
        <v/>
      </c>
      <c r="C51">
        <f>IF($B51="X",J51-(par_value*4),VLOOKUP($A51,'Raw Data'!$B$3:$K$158,C$1,0))</f>
        <v/>
      </c>
      <c r="D51">
        <f>VLOOKUP($A51,'Raw Data'!$B$3:$K$158,D$1,0)</f>
        <v/>
      </c>
      <c r="E51">
        <f>VLOOKUP($A51,'Raw Data'!$B$3:$K$158,E$1,0)</f>
        <v/>
      </c>
      <c r="F51">
        <f>IF(AND($B51="x",VLOOKUP($A51,'Raw Data'!$B$3:$K$158,F$1,0)=0),penalty_score,VLOOKUP($A51,'Raw Data'!$B$3:$K$158,F$1,0))</f>
        <v/>
      </c>
      <c r="G51">
        <f>IF(AND($B51="x",VLOOKUP($A51,'Raw Data'!$B$3:$K$158,G$1,0)=0),penalty_score,VLOOKUP($A51,'Raw Data'!$B$3:$K$158,G$1,0))</f>
        <v/>
      </c>
      <c r="H51">
        <f>IF(AND($B51="x",VLOOKUP($A51,'Raw Data'!$B$3:$K$158,H$1,0)=0),penalty_score,VLOOKUP($A51,'Raw Data'!$B$3:$K$158,H$1,0))</f>
        <v/>
      </c>
      <c r="I51">
        <f>IF(AND($B51="x",VLOOKUP($A51,'Raw Data'!$B$3:$K$158,I$1,0)=0),penalty_score,VLOOKUP($A51,'Raw Data'!$B$3:$K$158,I$1,0))</f>
        <v/>
      </c>
      <c r="J51">
        <f>IF($B51="X",SUM(F51:I51),VLOOKUP($A51,'Raw Data'!$B$3:$K$158,J$1,0))</f>
        <v/>
      </c>
    </row>
    <row r="52">
      <c r="A52">
        <f>+'Raw Data'!B52</f>
        <v/>
      </c>
      <c r="B52">
        <f>IF(VLOOKUP($A52,'Raw Data'!$B$3:$K$158,B$1,0)="","X",VLOOKUP($A52,'Raw Data'!$B$3:$K$158,B$1,0))</f>
        <v/>
      </c>
      <c r="C52">
        <f>IF($B52="X",J52-(par_value*4),VLOOKUP($A52,'Raw Data'!$B$3:$K$158,C$1,0))</f>
        <v/>
      </c>
      <c r="D52">
        <f>VLOOKUP($A52,'Raw Data'!$B$3:$K$158,D$1,0)</f>
        <v/>
      </c>
      <c r="E52">
        <f>VLOOKUP($A52,'Raw Data'!$B$3:$K$158,E$1,0)</f>
        <v/>
      </c>
      <c r="F52">
        <f>IF(AND($B52="x",VLOOKUP($A52,'Raw Data'!$B$3:$K$158,F$1,0)=0),penalty_score,VLOOKUP($A52,'Raw Data'!$B$3:$K$158,F$1,0))</f>
        <v/>
      </c>
      <c r="G52">
        <f>IF(AND($B52="x",VLOOKUP($A52,'Raw Data'!$B$3:$K$158,G$1,0)=0),penalty_score,VLOOKUP($A52,'Raw Data'!$B$3:$K$158,G$1,0))</f>
        <v/>
      </c>
      <c r="H52">
        <f>IF(AND($B52="x",VLOOKUP($A52,'Raw Data'!$B$3:$K$158,H$1,0)=0),penalty_score,VLOOKUP($A52,'Raw Data'!$B$3:$K$158,H$1,0))</f>
        <v/>
      </c>
      <c r="I52">
        <f>IF(AND($B52="x",VLOOKUP($A52,'Raw Data'!$B$3:$K$158,I$1,0)=0),penalty_score,VLOOKUP($A52,'Raw Data'!$B$3:$K$158,I$1,0))</f>
        <v/>
      </c>
      <c r="J52">
        <f>IF($B52="X",SUM(F52:I52),VLOOKUP($A52,'Raw Data'!$B$3:$K$158,J$1,0))</f>
        <v/>
      </c>
    </row>
    <row r="53">
      <c r="A53">
        <f>+'Raw Data'!B53</f>
        <v/>
      </c>
      <c r="B53">
        <f>IF(VLOOKUP($A53,'Raw Data'!$B$3:$K$158,B$1,0)="","X",VLOOKUP($A53,'Raw Data'!$B$3:$K$158,B$1,0))</f>
        <v/>
      </c>
      <c r="C53">
        <f>IF($B53="X",J53-(par_value*4),VLOOKUP($A53,'Raw Data'!$B$3:$K$158,C$1,0))</f>
        <v/>
      </c>
      <c r="D53">
        <f>VLOOKUP($A53,'Raw Data'!$B$3:$K$158,D$1,0)</f>
        <v/>
      </c>
      <c r="E53">
        <f>VLOOKUP($A53,'Raw Data'!$B$3:$K$158,E$1,0)</f>
        <v/>
      </c>
      <c r="F53">
        <f>IF(AND($B53="x",VLOOKUP($A53,'Raw Data'!$B$3:$K$158,F$1,0)=0),penalty_score,VLOOKUP($A53,'Raw Data'!$B$3:$K$158,F$1,0))</f>
        <v/>
      </c>
      <c r="G53">
        <f>IF(AND($B53="x",VLOOKUP($A53,'Raw Data'!$B$3:$K$158,G$1,0)=0),penalty_score,VLOOKUP($A53,'Raw Data'!$B$3:$K$158,G$1,0))</f>
        <v/>
      </c>
      <c r="H53">
        <f>IF(AND($B53="x",VLOOKUP($A53,'Raw Data'!$B$3:$K$158,H$1,0)=0),penalty_score,VLOOKUP($A53,'Raw Data'!$B$3:$K$158,H$1,0))</f>
        <v/>
      </c>
      <c r="I53">
        <f>IF(AND($B53="x",VLOOKUP($A53,'Raw Data'!$B$3:$K$158,I$1,0)=0),penalty_score,VLOOKUP($A53,'Raw Data'!$B$3:$K$158,I$1,0))</f>
        <v/>
      </c>
      <c r="J53">
        <f>IF($B53="X",SUM(F53:I53),VLOOKUP($A53,'Raw Data'!$B$3:$K$158,J$1,0))</f>
        <v/>
      </c>
    </row>
    <row r="54">
      <c r="A54">
        <f>+'Raw Data'!B54</f>
        <v/>
      </c>
      <c r="B54">
        <f>IF(VLOOKUP($A54,'Raw Data'!$B$3:$K$158,B$1,0)="","X",VLOOKUP($A54,'Raw Data'!$B$3:$K$158,B$1,0))</f>
        <v/>
      </c>
      <c r="C54">
        <f>IF($B54="X",J54-(par_value*4),VLOOKUP($A54,'Raw Data'!$B$3:$K$158,C$1,0))</f>
        <v/>
      </c>
      <c r="D54">
        <f>VLOOKUP($A54,'Raw Data'!$B$3:$K$158,D$1,0)</f>
        <v/>
      </c>
      <c r="E54">
        <f>VLOOKUP($A54,'Raw Data'!$B$3:$K$158,E$1,0)</f>
        <v/>
      </c>
      <c r="F54">
        <f>IF(AND($B54="x",VLOOKUP($A54,'Raw Data'!$B$3:$K$158,F$1,0)=0),penalty_score,VLOOKUP($A54,'Raw Data'!$B$3:$K$158,F$1,0))</f>
        <v/>
      </c>
      <c r="G54">
        <f>IF(AND($B54="x",VLOOKUP($A54,'Raw Data'!$B$3:$K$158,G$1,0)=0),penalty_score,VLOOKUP($A54,'Raw Data'!$B$3:$K$158,G$1,0))</f>
        <v/>
      </c>
      <c r="H54">
        <f>IF(AND($B54="x",VLOOKUP($A54,'Raw Data'!$B$3:$K$158,H$1,0)=0),penalty_score,VLOOKUP($A54,'Raw Data'!$B$3:$K$158,H$1,0))</f>
        <v/>
      </c>
      <c r="I54">
        <f>IF(AND($B54="x",VLOOKUP($A54,'Raw Data'!$B$3:$K$158,I$1,0)=0),penalty_score,VLOOKUP($A54,'Raw Data'!$B$3:$K$158,I$1,0))</f>
        <v/>
      </c>
      <c r="J54">
        <f>IF($B54="X",SUM(F54:I54),VLOOKUP($A54,'Raw Data'!$B$3:$K$158,J$1,0))</f>
        <v/>
      </c>
    </row>
    <row r="55">
      <c r="A55">
        <f>+'Raw Data'!B55</f>
        <v/>
      </c>
      <c r="B55">
        <f>IF(VLOOKUP($A55,'Raw Data'!$B$3:$K$158,B$1,0)="","X",VLOOKUP($A55,'Raw Data'!$B$3:$K$158,B$1,0))</f>
        <v/>
      </c>
      <c r="C55">
        <f>IF($B55="X",J55-(par_value*4),VLOOKUP($A55,'Raw Data'!$B$3:$K$158,C$1,0))</f>
        <v/>
      </c>
      <c r="D55">
        <f>VLOOKUP($A55,'Raw Data'!$B$3:$K$158,D$1,0)</f>
        <v/>
      </c>
      <c r="E55">
        <f>VLOOKUP($A55,'Raw Data'!$B$3:$K$158,E$1,0)</f>
        <v/>
      </c>
      <c r="F55">
        <f>IF(AND($B55="x",VLOOKUP($A55,'Raw Data'!$B$3:$K$158,F$1,0)=0),penalty_score,VLOOKUP($A55,'Raw Data'!$B$3:$K$158,F$1,0))</f>
        <v/>
      </c>
      <c r="G55">
        <f>IF(AND($B55="x",VLOOKUP($A55,'Raw Data'!$B$3:$K$158,G$1,0)=0),penalty_score,VLOOKUP($A55,'Raw Data'!$B$3:$K$158,G$1,0))</f>
        <v/>
      </c>
      <c r="H55">
        <f>IF(AND($B55="x",VLOOKUP($A55,'Raw Data'!$B$3:$K$158,H$1,0)=0),penalty_score,VLOOKUP($A55,'Raw Data'!$B$3:$K$158,H$1,0))</f>
        <v/>
      </c>
      <c r="I55">
        <f>IF(AND($B55="x",VLOOKUP($A55,'Raw Data'!$B$3:$K$158,I$1,0)=0),penalty_score,VLOOKUP($A55,'Raw Data'!$B$3:$K$158,I$1,0))</f>
        <v/>
      </c>
      <c r="J55">
        <f>IF($B55="X",SUM(F55:I55),VLOOKUP($A55,'Raw Data'!$B$3:$K$158,J$1,0))</f>
        <v/>
      </c>
    </row>
    <row r="56">
      <c r="A56">
        <f>+'Raw Data'!B56</f>
        <v/>
      </c>
      <c r="B56">
        <f>IF(VLOOKUP($A56,'Raw Data'!$B$3:$K$158,B$1,0)="","X",VLOOKUP($A56,'Raw Data'!$B$3:$K$158,B$1,0))</f>
        <v/>
      </c>
      <c r="C56">
        <f>IF($B56="X",J56-(par_value*4),VLOOKUP($A56,'Raw Data'!$B$3:$K$158,C$1,0))</f>
        <v/>
      </c>
      <c r="D56">
        <f>VLOOKUP($A56,'Raw Data'!$B$3:$K$158,D$1,0)</f>
        <v/>
      </c>
      <c r="E56">
        <f>VLOOKUP($A56,'Raw Data'!$B$3:$K$158,E$1,0)</f>
        <v/>
      </c>
      <c r="F56">
        <f>IF(AND($B56="x",VLOOKUP($A56,'Raw Data'!$B$3:$K$158,F$1,0)=0),penalty_score,VLOOKUP($A56,'Raw Data'!$B$3:$K$158,F$1,0))</f>
        <v/>
      </c>
      <c r="G56">
        <f>IF(AND($B56="x",VLOOKUP($A56,'Raw Data'!$B$3:$K$158,G$1,0)=0),penalty_score,VLOOKUP($A56,'Raw Data'!$B$3:$K$158,G$1,0))</f>
        <v/>
      </c>
      <c r="H56">
        <f>IF(AND($B56="x",VLOOKUP($A56,'Raw Data'!$B$3:$K$158,H$1,0)=0),penalty_score,VLOOKUP($A56,'Raw Data'!$B$3:$K$158,H$1,0))</f>
        <v/>
      </c>
      <c r="I56">
        <f>IF(AND($B56="x",VLOOKUP($A56,'Raw Data'!$B$3:$K$158,I$1,0)=0),penalty_score,VLOOKUP($A56,'Raw Data'!$B$3:$K$158,I$1,0))</f>
        <v/>
      </c>
      <c r="J56">
        <f>IF($B56="X",SUM(F56:I56),VLOOKUP($A56,'Raw Data'!$B$3:$K$158,J$1,0))</f>
        <v/>
      </c>
    </row>
    <row r="57">
      <c r="A57">
        <f>+'Raw Data'!B57</f>
        <v/>
      </c>
      <c r="B57">
        <f>IF(VLOOKUP($A57,'Raw Data'!$B$3:$K$158,B$1,0)="","X",VLOOKUP($A57,'Raw Data'!$B$3:$K$158,B$1,0))</f>
        <v/>
      </c>
      <c r="C57">
        <f>IF($B57="X",J57-(par_value*4),VLOOKUP($A57,'Raw Data'!$B$3:$K$158,C$1,0))</f>
        <v/>
      </c>
      <c r="D57">
        <f>VLOOKUP($A57,'Raw Data'!$B$3:$K$158,D$1,0)</f>
        <v/>
      </c>
      <c r="E57">
        <f>VLOOKUP($A57,'Raw Data'!$B$3:$K$158,E$1,0)</f>
        <v/>
      </c>
      <c r="F57">
        <f>IF(AND($B57="x",VLOOKUP($A57,'Raw Data'!$B$3:$K$158,F$1,0)=0),penalty_score,VLOOKUP($A57,'Raw Data'!$B$3:$K$158,F$1,0))</f>
        <v/>
      </c>
      <c r="G57">
        <f>IF(AND($B57="x",VLOOKUP($A57,'Raw Data'!$B$3:$K$158,G$1,0)=0),penalty_score,VLOOKUP($A57,'Raw Data'!$B$3:$K$158,G$1,0))</f>
        <v/>
      </c>
      <c r="H57">
        <f>IF(AND($B57="x",VLOOKUP($A57,'Raw Data'!$B$3:$K$158,H$1,0)=0),penalty_score,VLOOKUP($A57,'Raw Data'!$B$3:$K$158,H$1,0))</f>
        <v/>
      </c>
      <c r="I57">
        <f>IF(AND($B57="x",VLOOKUP($A57,'Raw Data'!$B$3:$K$158,I$1,0)=0),penalty_score,VLOOKUP($A57,'Raw Data'!$B$3:$K$158,I$1,0))</f>
        <v/>
      </c>
      <c r="J57">
        <f>IF($B57="X",SUM(F57:I57),VLOOKUP($A57,'Raw Data'!$B$3:$K$158,J$1,0))</f>
        <v/>
      </c>
    </row>
    <row r="58">
      <c r="A58">
        <f>+'Raw Data'!B58</f>
        <v/>
      </c>
      <c r="B58">
        <f>IF(VLOOKUP($A58,'Raw Data'!$B$3:$K$158,B$1,0)="","X",VLOOKUP($A58,'Raw Data'!$B$3:$K$158,B$1,0))</f>
        <v/>
      </c>
      <c r="C58">
        <f>IF($B58="X",J58-(par_value*4),VLOOKUP($A58,'Raw Data'!$B$3:$K$158,C$1,0))</f>
        <v/>
      </c>
      <c r="D58">
        <f>VLOOKUP($A58,'Raw Data'!$B$3:$K$158,D$1,0)</f>
        <v/>
      </c>
      <c r="E58">
        <f>VLOOKUP($A58,'Raw Data'!$B$3:$K$158,E$1,0)</f>
        <v/>
      </c>
      <c r="F58">
        <f>IF(AND($B58="x",VLOOKUP($A58,'Raw Data'!$B$3:$K$158,F$1,0)=0),penalty_score,VLOOKUP($A58,'Raw Data'!$B$3:$K$158,F$1,0))</f>
        <v/>
      </c>
      <c r="G58">
        <f>IF(AND($B58="x",VLOOKUP($A58,'Raw Data'!$B$3:$K$158,G$1,0)=0),penalty_score,VLOOKUP($A58,'Raw Data'!$B$3:$K$158,G$1,0))</f>
        <v/>
      </c>
      <c r="H58">
        <f>IF(AND($B58="x",VLOOKUP($A58,'Raw Data'!$B$3:$K$158,H$1,0)=0),penalty_score,VLOOKUP($A58,'Raw Data'!$B$3:$K$158,H$1,0))</f>
        <v/>
      </c>
      <c r="I58">
        <f>IF(AND($B58="x",VLOOKUP($A58,'Raw Data'!$B$3:$K$158,I$1,0)=0),penalty_score,VLOOKUP($A58,'Raw Data'!$B$3:$K$158,I$1,0))</f>
        <v/>
      </c>
      <c r="J58">
        <f>IF($B58="X",SUM(F58:I58),VLOOKUP($A58,'Raw Data'!$B$3:$K$158,J$1,0))</f>
        <v/>
      </c>
    </row>
    <row r="59">
      <c r="A59">
        <f>+'Raw Data'!B59</f>
        <v/>
      </c>
      <c r="B59">
        <f>IF(VLOOKUP($A59,'Raw Data'!$B$3:$K$158,B$1,0)="","X",VLOOKUP($A59,'Raw Data'!$B$3:$K$158,B$1,0))</f>
        <v/>
      </c>
      <c r="C59">
        <f>IF($B59="X",J59-(par_value*4),VLOOKUP($A59,'Raw Data'!$B$3:$K$158,C$1,0))</f>
        <v/>
      </c>
      <c r="D59">
        <f>VLOOKUP($A59,'Raw Data'!$B$3:$K$158,D$1,0)</f>
        <v/>
      </c>
      <c r="E59">
        <f>VLOOKUP($A59,'Raw Data'!$B$3:$K$158,E$1,0)</f>
        <v/>
      </c>
      <c r="F59">
        <f>IF(AND($B59="x",VLOOKUP($A59,'Raw Data'!$B$3:$K$158,F$1,0)=0),penalty_score,VLOOKUP($A59,'Raw Data'!$B$3:$K$158,F$1,0))</f>
        <v/>
      </c>
      <c r="G59">
        <f>IF(AND($B59="x",VLOOKUP($A59,'Raw Data'!$B$3:$K$158,G$1,0)=0),penalty_score,VLOOKUP($A59,'Raw Data'!$B$3:$K$158,G$1,0))</f>
        <v/>
      </c>
      <c r="H59">
        <f>IF(AND($B59="x",VLOOKUP($A59,'Raw Data'!$B$3:$K$158,H$1,0)=0),penalty_score,VLOOKUP($A59,'Raw Data'!$B$3:$K$158,H$1,0))</f>
        <v/>
      </c>
      <c r="I59">
        <f>IF(AND($B59="x",VLOOKUP($A59,'Raw Data'!$B$3:$K$158,I$1,0)=0),penalty_score,VLOOKUP($A59,'Raw Data'!$B$3:$K$158,I$1,0))</f>
        <v/>
      </c>
      <c r="J59">
        <f>IF($B59="X",SUM(F59:I59),VLOOKUP($A59,'Raw Data'!$B$3:$K$158,J$1,0))</f>
        <v/>
      </c>
    </row>
    <row r="60">
      <c r="A60">
        <f>+'Raw Data'!B60</f>
        <v/>
      </c>
      <c r="B60">
        <f>IF(VLOOKUP($A60,'Raw Data'!$B$3:$K$158,B$1,0)="","X",VLOOKUP($A60,'Raw Data'!$B$3:$K$158,B$1,0))</f>
        <v/>
      </c>
      <c r="C60">
        <f>IF($B60="X",J60-(par_value*4),VLOOKUP($A60,'Raw Data'!$B$3:$K$158,C$1,0))</f>
        <v/>
      </c>
      <c r="D60">
        <f>VLOOKUP($A60,'Raw Data'!$B$3:$K$158,D$1,0)</f>
        <v/>
      </c>
      <c r="E60">
        <f>VLOOKUP($A60,'Raw Data'!$B$3:$K$158,E$1,0)</f>
        <v/>
      </c>
      <c r="F60">
        <f>IF(AND($B60="x",VLOOKUP($A60,'Raw Data'!$B$3:$K$158,F$1,0)=0),penalty_score,VLOOKUP($A60,'Raw Data'!$B$3:$K$158,F$1,0))</f>
        <v/>
      </c>
      <c r="G60">
        <f>IF(AND($B60="x",VLOOKUP($A60,'Raw Data'!$B$3:$K$158,G$1,0)=0),penalty_score,VLOOKUP($A60,'Raw Data'!$B$3:$K$158,G$1,0))</f>
        <v/>
      </c>
      <c r="H60">
        <f>IF(AND($B60="x",VLOOKUP($A60,'Raw Data'!$B$3:$K$158,H$1,0)=0),penalty_score,VLOOKUP($A60,'Raw Data'!$B$3:$K$158,H$1,0))</f>
        <v/>
      </c>
      <c r="I60">
        <f>IF(AND($B60="x",VLOOKUP($A60,'Raw Data'!$B$3:$K$158,I$1,0)=0),penalty_score,VLOOKUP($A60,'Raw Data'!$B$3:$K$158,I$1,0))</f>
        <v/>
      </c>
      <c r="J60">
        <f>IF($B60="X",SUM(F60:I60),VLOOKUP($A60,'Raw Data'!$B$3:$K$158,J$1,0))</f>
        <v/>
      </c>
    </row>
    <row r="61">
      <c r="A61">
        <f>+'Raw Data'!B61</f>
        <v/>
      </c>
      <c r="B61">
        <f>IF(VLOOKUP($A61,'Raw Data'!$B$3:$K$158,B$1,0)="","X",VLOOKUP($A61,'Raw Data'!$B$3:$K$158,B$1,0))</f>
        <v/>
      </c>
      <c r="C61">
        <f>IF($B61="X",J61-(par_value*4),VLOOKUP($A61,'Raw Data'!$B$3:$K$158,C$1,0))</f>
        <v/>
      </c>
      <c r="D61">
        <f>VLOOKUP($A61,'Raw Data'!$B$3:$K$158,D$1,0)</f>
        <v/>
      </c>
      <c r="E61">
        <f>VLOOKUP($A61,'Raw Data'!$B$3:$K$158,E$1,0)</f>
        <v/>
      </c>
      <c r="F61">
        <f>IF(AND($B61="x",VLOOKUP($A61,'Raw Data'!$B$3:$K$158,F$1,0)=0),penalty_score,VLOOKUP($A61,'Raw Data'!$B$3:$K$158,F$1,0))</f>
        <v/>
      </c>
      <c r="G61">
        <f>IF(AND($B61="x",VLOOKUP($A61,'Raw Data'!$B$3:$K$158,G$1,0)=0),penalty_score,VLOOKUP($A61,'Raw Data'!$B$3:$K$158,G$1,0))</f>
        <v/>
      </c>
      <c r="H61">
        <f>IF(AND($B61="x",VLOOKUP($A61,'Raw Data'!$B$3:$K$158,H$1,0)=0),penalty_score,VLOOKUP($A61,'Raw Data'!$B$3:$K$158,H$1,0))</f>
        <v/>
      </c>
      <c r="I61">
        <f>IF(AND($B61="x",VLOOKUP($A61,'Raw Data'!$B$3:$K$158,I$1,0)=0),penalty_score,VLOOKUP($A61,'Raw Data'!$B$3:$K$158,I$1,0))</f>
        <v/>
      </c>
      <c r="J61">
        <f>IF($B61="X",SUM(F61:I61),VLOOKUP($A61,'Raw Data'!$B$3:$K$158,J$1,0))</f>
        <v/>
      </c>
    </row>
    <row r="62">
      <c r="A62">
        <f>+'Raw Data'!B62</f>
        <v/>
      </c>
      <c r="B62">
        <f>IF(VLOOKUP($A62,'Raw Data'!$B$3:$K$158,B$1,0)="","X",VLOOKUP($A62,'Raw Data'!$B$3:$K$158,B$1,0))</f>
        <v/>
      </c>
      <c r="C62">
        <f>IF($B62="X",J62-(par_value*4),VLOOKUP($A62,'Raw Data'!$B$3:$K$158,C$1,0))</f>
        <v/>
      </c>
      <c r="D62">
        <f>VLOOKUP($A62,'Raw Data'!$B$3:$K$158,D$1,0)</f>
        <v/>
      </c>
      <c r="E62">
        <f>VLOOKUP($A62,'Raw Data'!$B$3:$K$158,E$1,0)</f>
        <v/>
      </c>
      <c r="F62">
        <f>IF(AND($B62="x",VLOOKUP($A62,'Raw Data'!$B$3:$K$158,F$1,0)=0),penalty_score,VLOOKUP($A62,'Raw Data'!$B$3:$K$158,F$1,0))</f>
        <v/>
      </c>
      <c r="G62">
        <f>IF(AND($B62="x",VLOOKUP($A62,'Raw Data'!$B$3:$K$158,G$1,0)=0),penalty_score,VLOOKUP($A62,'Raw Data'!$B$3:$K$158,G$1,0))</f>
        <v/>
      </c>
      <c r="H62">
        <f>IF(AND($B62="x",VLOOKUP($A62,'Raw Data'!$B$3:$K$158,H$1,0)=0),penalty_score,VLOOKUP($A62,'Raw Data'!$B$3:$K$158,H$1,0))</f>
        <v/>
      </c>
      <c r="I62">
        <f>IF(AND($B62="x",VLOOKUP($A62,'Raw Data'!$B$3:$K$158,I$1,0)=0),penalty_score,VLOOKUP($A62,'Raw Data'!$B$3:$K$158,I$1,0))</f>
        <v/>
      </c>
      <c r="J62">
        <f>IF($B62="X",SUM(F62:I62),VLOOKUP($A62,'Raw Data'!$B$3:$K$158,J$1,0))</f>
        <v/>
      </c>
    </row>
    <row r="63">
      <c r="A63">
        <f>+'Raw Data'!B63</f>
        <v/>
      </c>
      <c r="B63">
        <f>IF(VLOOKUP($A63,'Raw Data'!$B$3:$K$158,B$1,0)="","X",VLOOKUP($A63,'Raw Data'!$B$3:$K$158,B$1,0))</f>
        <v/>
      </c>
      <c r="C63">
        <f>IF($B63="X",J63-(par_value*4),VLOOKUP($A63,'Raw Data'!$B$3:$K$158,C$1,0))</f>
        <v/>
      </c>
      <c r="D63">
        <f>VLOOKUP($A63,'Raw Data'!$B$3:$K$158,D$1,0)</f>
        <v/>
      </c>
      <c r="E63">
        <f>VLOOKUP($A63,'Raw Data'!$B$3:$K$158,E$1,0)</f>
        <v/>
      </c>
      <c r="F63">
        <f>IF(AND($B63="x",VLOOKUP($A63,'Raw Data'!$B$3:$K$158,F$1,0)=0),penalty_score,VLOOKUP($A63,'Raw Data'!$B$3:$K$158,F$1,0))</f>
        <v/>
      </c>
      <c r="G63">
        <f>IF(AND($B63="x",VLOOKUP($A63,'Raw Data'!$B$3:$K$158,G$1,0)=0),penalty_score,VLOOKUP($A63,'Raw Data'!$B$3:$K$158,G$1,0))</f>
        <v/>
      </c>
      <c r="H63">
        <f>IF(AND($B63="x",VLOOKUP($A63,'Raw Data'!$B$3:$K$158,H$1,0)=0),penalty_score,VLOOKUP($A63,'Raw Data'!$B$3:$K$158,H$1,0))</f>
        <v/>
      </c>
      <c r="I63">
        <f>IF(AND($B63="x",VLOOKUP($A63,'Raw Data'!$B$3:$K$158,I$1,0)=0),penalty_score,VLOOKUP($A63,'Raw Data'!$B$3:$K$158,I$1,0))</f>
        <v/>
      </c>
      <c r="J63">
        <f>IF($B63="X",SUM(F63:I63),VLOOKUP($A63,'Raw Data'!$B$3:$K$158,J$1,0))</f>
        <v/>
      </c>
    </row>
    <row r="64">
      <c r="A64">
        <f>+'Raw Data'!B64</f>
        <v/>
      </c>
      <c r="B64">
        <f>IF(VLOOKUP($A64,'Raw Data'!$B$3:$K$158,B$1,0)="","X",VLOOKUP($A64,'Raw Data'!$B$3:$K$158,B$1,0))</f>
        <v/>
      </c>
      <c r="C64">
        <f>IF($B64="X",J64-(par_value*4),VLOOKUP($A64,'Raw Data'!$B$3:$K$158,C$1,0))</f>
        <v/>
      </c>
      <c r="D64">
        <f>VLOOKUP($A64,'Raw Data'!$B$3:$K$158,D$1,0)</f>
        <v/>
      </c>
      <c r="E64">
        <f>VLOOKUP($A64,'Raw Data'!$B$3:$K$158,E$1,0)</f>
        <v/>
      </c>
      <c r="F64">
        <f>IF(AND($B64="x",VLOOKUP($A64,'Raw Data'!$B$3:$K$158,F$1,0)=0),penalty_score,VLOOKUP($A64,'Raw Data'!$B$3:$K$158,F$1,0))</f>
        <v/>
      </c>
      <c r="G64">
        <f>IF(AND($B64="x",VLOOKUP($A64,'Raw Data'!$B$3:$K$158,G$1,0)=0),penalty_score,VLOOKUP($A64,'Raw Data'!$B$3:$K$158,G$1,0))</f>
        <v/>
      </c>
      <c r="H64">
        <f>IF(AND($B64="x",VLOOKUP($A64,'Raw Data'!$B$3:$K$158,H$1,0)=0),penalty_score,VLOOKUP($A64,'Raw Data'!$B$3:$K$158,H$1,0))</f>
        <v/>
      </c>
      <c r="I64">
        <f>IF(AND($B64="x",VLOOKUP($A64,'Raw Data'!$B$3:$K$158,I$1,0)=0),penalty_score,VLOOKUP($A64,'Raw Data'!$B$3:$K$158,I$1,0))</f>
        <v/>
      </c>
      <c r="J64">
        <f>IF($B64="X",SUM(F64:I64),VLOOKUP($A64,'Raw Data'!$B$3:$K$158,J$1,0))</f>
        <v/>
      </c>
    </row>
    <row r="65">
      <c r="A65">
        <f>+'Raw Data'!B65</f>
        <v/>
      </c>
      <c r="B65">
        <f>IF(VLOOKUP($A65,'Raw Data'!$B$3:$K$158,B$1,0)="","X",VLOOKUP($A65,'Raw Data'!$B$3:$K$158,B$1,0))</f>
        <v/>
      </c>
      <c r="C65">
        <f>IF($B65="X",J65-(par_value*4),VLOOKUP($A65,'Raw Data'!$B$3:$K$158,C$1,0))</f>
        <v/>
      </c>
      <c r="D65">
        <f>VLOOKUP($A65,'Raw Data'!$B$3:$K$158,D$1,0)</f>
        <v/>
      </c>
      <c r="E65">
        <f>VLOOKUP($A65,'Raw Data'!$B$3:$K$158,E$1,0)</f>
        <v/>
      </c>
      <c r="F65">
        <f>IF(AND($B65="x",VLOOKUP($A65,'Raw Data'!$B$3:$K$158,F$1,0)=0),penalty_score,VLOOKUP($A65,'Raw Data'!$B$3:$K$158,F$1,0))</f>
        <v/>
      </c>
      <c r="G65">
        <f>IF(AND($B65="x",VLOOKUP($A65,'Raw Data'!$B$3:$K$158,G$1,0)=0),penalty_score,VLOOKUP($A65,'Raw Data'!$B$3:$K$158,G$1,0))</f>
        <v/>
      </c>
      <c r="H65">
        <f>IF(AND($B65="x",VLOOKUP($A65,'Raw Data'!$B$3:$K$158,H$1,0)=0),penalty_score,VLOOKUP($A65,'Raw Data'!$B$3:$K$158,H$1,0))</f>
        <v/>
      </c>
      <c r="I65">
        <f>IF(AND($B65="x",VLOOKUP($A65,'Raw Data'!$B$3:$K$158,I$1,0)=0),penalty_score,VLOOKUP($A65,'Raw Data'!$B$3:$K$158,I$1,0))</f>
        <v/>
      </c>
      <c r="J65">
        <f>IF($B65="X",SUM(F65:I65),VLOOKUP($A65,'Raw Data'!$B$3:$K$158,J$1,0))</f>
        <v/>
      </c>
    </row>
    <row r="66">
      <c r="A66">
        <f>+'Raw Data'!B66</f>
        <v/>
      </c>
      <c r="B66">
        <f>IF(VLOOKUP($A66,'Raw Data'!$B$3:$K$158,B$1,0)="","X",VLOOKUP($A66,'Raw Data'!$B$3:$K$158,B$1,0))</f>
        <v/>
      </c>
      <c r="C66">
        <f>IF($B66="X",J66-(par_value*4),VLOOKUP($A66,'Raw Data'!$B$3:$K$158,C$1,0))</f>
        <v/>
      </c>
      <c r="D66">
        <f>VLOOKUP($A66,'Raw Data'!$B$3:$K$158,D$1,0)</f>
        <v/>
      </c>
      <c r="E66">
        <f>VLOOKUP($A66,'Raw Data'!$B$3:$K$158,E$1,0)</f>
        <v/>
      </c>
      <c r="F66">
        <f>IF(AND($B66="x",VLOOKUP($A66,'Raw Data'!$B$3:$K$158,F$1,0)=0),penalty_score,VLOOKUP($A66,'Raw Data'!$B$3:$K$158,F$1,0))</f>
        <v/>
      </c>
      <c r="G66">
        <f>IF(AND($B66="x",VLOOKUP($A66,'Raw Data'!$B$3:$K$158,G$1,0)=0),penalty_score,VLOOKUP($A66,'Raw Data'!$B$3:$K$158,G$1,0))</f>
        <v/>
      </c>
      <c r="H66">
        <f>IF(AND($B66="x",VLOOKUP($A66,'Raw Data'!$B$3:$K$158,H$1,0)=0),penalty_score,VLOOKUP($A66,'Raw Data'!$B$3:$K$158,H$1,0))</f>
        <v/>
      </c>
      <c r="I66">
        <f>IF(AND($B66="x",VLOOKUP($A66,'Raw Data'!$B$3:$K$158,I$1,0)=0),penalty_score,VLOOKUP($A66,'Raw Data'!$B$3:$K$158,I$1,0))</f>
        <v/>
      </c>
      <c r="J66">
        <f>IF($B66="X",SUM(F66:I66),VLOOKUP($A66,'Raw Data'!$B$3:$K$158,J$1,0))</f>
        <v/>
      </c>
    </row>
    <row r="67">
      <c r="A67">
        <f>+'Raw Data'!B67</f>
        <v/>
      </c>
      <c r="B67">
        <f>IF(VLOOKUP($A67,'Raw Data'!$B$3:$K$158,B$1,0)="","X",VLOOKUP($A67,'Raw Data'!$B$3:$K$158,B$1,0))</f>
        <v/>
      </c>
      <c r="C67">
        <f>IF($B67="X",J67-(par_value*4),VLOOKUP($A67,'Raw Data'!$B$3:$K$158,C$1,0))</f>
        <v/>
      </c>
      <c r="D67">
        <f>VLOOKUP($A67,'Raw Data'!$B$3:$K$158,D$1,0)</f>
        <v/>
      </c>
      <c r="E67">
        <f>VLOOKUP($A67,'Raw Data'!$B$3:$K$158,E$1,0)</f>
        <v/>
      </c>
      <c r="F67">
        <f>IF(AND($B67="x",VLOOKUP($A67,'Raw Data'!$B$3:$K$158,F$1,0)=0),penalty_score,VLOOKUP($A67,'Raw Data'!$B$3:$K$158,F$1,0))</f>
        <v/>
      </c>
      <c r="G67">
        <f>IF(AND($B67="x",VLOOKUP($A67,'Raw Data'!$B$3:$K$158,G$1,0)=0),penalty_score,VLOOKUP($A67,'Raw Data'!$B$3:$K$158,G$1,0))</f>
        <v/>
      </c>
      <c r="H67">
        <f>IF(AND($B67="x",VLOOKUP($A67,'Raw Data'!$B$3:$K$158,H$1,0)=0),penalty_score,VLOOKUP($A67,'Raw Data'!$B$3:$K$158,H$1,0))</f>
        <v/>
      </c>
      <c r="I67">
        <f>IF(AND($B67="x",VLOOKUP($A67,'Raw Data'!$B$3:$K$158,I$1,0)=0),penalty_score,VLOOKUP($A67,'Raw Data'!$B$3:$K$158,I$1,0))</f>
        <v/>
      </c>
      <c r="J67">
        <f>IF($B67="X",SUM(F67:I67),VLOOKUP($A67,'Raw Data'!$B$3:$K$158,J$1,0))</f>
        <v/>
      </c>
    </row>
    <row r="68">
      <c r="A68">
        <f>+'Raw Data'!B68</f>
        <v/>
      </c>
      <c r="B68">
        <f>IF(VLOOKUP($A68,'Raw Data'!$B$3:$K$158,B$1,0)="","X",VLOOKUP($A68,'Raw Data'!$B$3:$K$158,B$1,0))</f>
        <v/>
      </c>
      <c r="C68">
        <f>IF($B68="X",J68-(par_value*4),VLOOKUP($A68,'Raw Data'!$B$3:$K$158,C$1,0))</f>
        <v/>
      </c>
      <c r="D68">
        <f>VLOOKUP($A68,'Raw Data'!$B$3:$K$158,D$1,0)</f>
        <v/>
      </c>
      <c r="E68">
        <f>VLOOKUP($A68,'Raw Data'!$B$3:$K$158,E$1,0)</f>
        <v/>
      </c>
      <c r="F68">
        <f>IF(AND($B68="x",VLOOKUP($A68,'Raw Data'!$B$3:$K$158,F$1,0)=0),penalty_score,VLOOKUP($A68,'Raw Data'!$B$3:$K$158,F$1,0))</f>
        <v/>
      </c>
      <c r="G68">
        <f>IF(AND($B68="x",VLOOKUP($A68,'Raw Data'!$B$3:$K$158,G$1,0)=0),penalty_score,VLOOKUP($A68,'Raw Data'!$B$3:$K$158,G$1,0))</f>
        <v/>
      </c>
      <c r="H68">
        <f>IF(AND($B68="x",VLOOKUP($A68,'Raw Data'!$B$3:$K$158,H$1,0)=0),penalty_score,VLOOKUP($A68,'Raw Data'!$B$3:$K$158,H$1,0))</f>
        <v/>
      </c>
      <c r="I68">
        <f>IF(AND($B68="x",VLOOKUP($A68,'Raw Data'!$B$3:$K$158,I$1,0)=0),penalty_score,VLOOKUP($A68,'Raw Data'!$B$3:$K$158,I$1,0))</f>
        <v/>
      </c>
      <c r="J68">
        <f>IF($B68="X",SUM(F68:I68),VLOOKUP($A68,'Raw Data'!$B$3:$K$158,J$1,0))</f>
        <v/>
      </c>
    </row>
    <row r="69">
      <c r="A69">
        <f>+'Raw Data'!B69</f>
        <v/>
      </c>
      <c r="B69">
        <f>IF(VLOOKUP($A69,'Raw Data'!$B$3:$K$158,B$1,0)="","X",VLOOKUP($A69,'Raw Data'!$B$3:$K$158,B$1,0))</f>
        <v/>
      </c>
      <c r="C69">
        <f>IF($B69="X",J69-(par_value*4),VLOOKUP($A69,'Raw Data'!$B$3:$K$158,C$1,0))</f>
        <v/>
      </c>
      <c r="D69">
        <f>VLOOKUP($A69,'Raw Data'!$B$3:$K$158,D$1,0)</f>
        <v/>
      </c>
      <c r="E69">
        <f>VLOOKUP($A69,'Raw Data'!$B$3:$K$158,E$1,0)</f>
        <v/>
      </c>
      <c r="F69">
        <f>IF(AND($B69="x",VLOOKUP($A69,'Raw Data'!$B$3:$K$158,F$1,0)=0),penalty_score,VLOOKUP($A69,'Raw Data'!$B$3:$K$158,F$1,0))</f>
        <v/>
      </c>
      <c r="G69">
        <f>IF(AND($B69="x",VLOOKUP($A69,'Raw Data'!$B$3:$K$158,G$1,0)=0),penalty_score,VLOOKUP($A69,'Raw Data'!$B$3:$K$158,G$1,0))</f>
        <v/>
      </c>
      <c r="H69">
        <f>IF(AND($B69="x",VLOOKUP($A69,'Raw Data'!$B$3:$K$158,H$1,0)=0),penalty_score,VLOOKUP($A69,'Raw Data'!$B$3:$K$158,H$1,0))</f>
        <v/>
      </c>
      <c r="I69">
        <f>IF(AND($B69="x",VLOOKUP($A69,'Raw Data'!$B$3:$K$158,I$1,0)=0),penalty_score,VLOOKUP($A69,'Raw Data'!$B$3:$K$158,I$1,0))</f>
        <v/>
      </c>
      <c r="J69">
        <f>IF($B69="X",SUM(F69:I69),VLOOKUP($A69,'Raw Data'!$B$3:$K$158,J$1,0))</f>
        <v/>
      </c>
    </row>
    <row r="70">
      <c r="A70">
        <f>+'Raw Data'!B70</f>
        <v/>
      </c>
      <c r="B70">
        <f>IF(VLOOKUP($A70,'Raw Data'!$B$3:$K$158,B$1,0)="","X",VLOOKUP($A70,'Raw Data'!$B$3:$K$158,B$1,0))</f>
        <v/>
      </c>
      <c r="C70">
        <f>IF($B70="X",J70-(par_value*4),VLOOKUP($A70,'Raw Data'!$B$3:$K$158,C$1,0))</f>
        <v/>
      </c>
      <c r="D70">
        <f>VLOOKUP($A70,'Raw Data'!$B$3:$K$158,D$1,0)</f>
        <v/>
      </c>
      <c r="E70">
        <f>VLOOKUP($A70,'Raw Data'!$B$3:$K$158,E$1,0)</f>
        <v/>
      </c>
      <c r="F70">
        <f>IF(AND($B70="x",VLOOKUP($A70,'Raw Data'!$B$3:$K$158,F$1,0)=0),penalty_score,VLOOKUP($A70,'Raw Data'!$B$3:$K$158,F$1,0))</f>
        <v/>
      </c>
      <c r="G70">
        <f>IF(AND($B70="x",VLOOKUP($A70,'Raw Data'!$B$3:$K$158,G$1,0)=0),penalty_score,VLOOKUP($A70,'Raw Data'!$B$3:$K$158,G$1,0))</f>
        <v/>
      </c>
      <c r="H70">
        <f>IF(AND($B70="x",VLOOKUP($A70,'Raw Data'!$B$3:$K$158,H$1,0)=0),penalty_score,VLOOKUP($A70,'Raw Data'!$B$3:$K$158,H$1,0))</f>
        <v/>
      </c>
      <c r="I70">
        <f>IF(AND($B70="x",VLOOKUP($A70,'Raw Data'!$B$3:$K$158,I$1,0)=0),penalty_score,VLOOKUP($A70,'Raw Data'!$B$3:$K$158,I$1,0))</f>
        <v/>
      </c>
      <c r="J70">
        <f>IF($B70="X",SUM(F70:I70),VLOOKUP($A70,'Raw Data'!$B$3:$K$158,J$1,0))</f>
        <v/>
      </c>
    </row>
    <row r="71">
      <c r="A71">
        <f>+'Raw Data'!B71</f>
        <v/>
      </c>
      <c r="B71">
        <f>IF(VLOOKUP($A71,'Raw Data'!$B$3:$K$158,B$1,0)="","X",VLOOKUP($A71,'Raw Data'!$B$3:$K$158,B$1,0))</f>
        <v/>
      </c>
      <c r="C71">
        <f>IF($B71="X",J71-(par_value*4),VLOOKUP($A71,'Raw Data'!$B$3:$K$158,C$1,0))</f>
        <v/>
      </c>
      <c r="D71">
        <f>VLOOKUP($A71,'Raw Data'!$B$3:$K$158,D$1,0)</f>
        <v/>
      </c>
      <c r="E71">
        <f>VLOOKUP($A71,'Raw Data'!$B$3:$K$158,E$1,0)</f>
        <v/>
      </c>
      <c r="F71">
        <f>IF(AND($B71="x",VLOOKUP($A71,'Raw Data'!$B$3:$K$158,F$1,0)=0),penalty_score,VLOOKUP($A71,'Raw Data'!$B$3:$K$158,F$1,0))</f>
        <v/>
      </c>
      <c r="G71">
        <f>IF(AND($B71="x",VLOOKUP($A71,'Raw Data'!$B$3:$K$158,G$1,0)=0),penalty_score,VLOOKUP($A71,'Raw Data'!$B$3:$K$158,G$1,0))</f>
        <v/>
      </c>
      <c r="H71">
        <f>IF(AND($B71="x",VLOOKUP($A71,'Raw Data'!$B$3:$K$158,H$1,0)=0),penalty_score,VLOOKUP($A71,'Raw Data'!$B$3:$K$158,H$1,0))</f>
        <v/>
      </c>
      <c r="I71">
        <f>IF(AND($B71="x",VLOOKUP($A71,'Raw Data'!$B$3:$K$158,I$1,0)=0),penalty_score,VLOOKUP($A71,'Raw Data'!$B$3:$K$158,I$1,0))</f>
        <v/>
      </c>
      <c r="J71">
        <f>IF($B71="X",SUM(F71:I71),VLOOKUP($A71,'Raw Data'!$B$3:$K$158,J$1,0))</f>
        <v/>
      </c>
    </row>
    <row r="72">
      <c r="A72">
        <f>+'Raw Data'!B72</f>
        <v/>
      </c>
      <c r="B72">
        <f>IF(VLOOKUP($A72,'Raw Data'!$B$3:$K$158,B$1,0)="","X",VLOOKUP($A72,'Raw Data'!$B$3:$K$158,B$1,0))</f>
        <v/>
      </c>
      <c r="C72">
        <f>IF($B72="X",J72-(par_value*4),VLOOKUP($A72,'Raw Data'!$B$3:$K$158,C$1,0))</f>
        <v/>
      </c>
      <c r="D72">
        <f>VLOOKUP($A72,'Raw Data'!$B$3:$K$158,D$1,0)</f>
        <v/>
      </c>
      <c r="E72">
        <f>VLOOKUP($A72,'Raw Data'!$B$3:$K$158,E$1,0)</f>
        <v/>
      </c>
      <c r="F72">
        <f>IF(AND($B72="x",VLOOKUP($A72,'Raw Data'!$B$3:$K$158,F$1,0)=0),penalty_score,VLOOKUP($A72,'Raw Data'!$B$3:$K$158,F$1,0))</f>
        <v/>
      </c>
      <c r="G72">
        <f>IF(AND($B72="x",VLOOKUP($A72,'Raw Data'!$B$3:$K$158,G$1,0)=0),penalty_score,VLOOKUP($A72,'Raw Data'!$B$3:$K$158,G$1,0))</f>
        <v/>
      </c>
      <c r="H72">
        <f>IF(AND($B72="x",VLOOKUP($A72,'Raw Data'!$B$3:$K$158,H$1,0)=0),penalty_score,VLOOKUP($A72,'Raw Data'!$B$3:$K$158,H$1,0))</f>
        <v/>
      </c>
      <c r="I72">
        <f>IF(AND($B72="x",VLOOKUP($A72,'Raw Data'!$B$3:$K$158,I$1,0)=0),penalty_score,VLOOKUP($A72,'Raw Data'!$B$3:$K$158,I$1,0))</f>
        <v/>
      </c>
      <c r="J72">
        <f>IF($B72="X",SUM(F72:I72),VLOOKUP($A72,'Raw Data'!$B$3:$K$158,J$1,0))</f>
        <v/>
      </c>
    </row>
    <row r="73">
      <c r="A73">
        <f>+'Raw Data'!B73</f>
        <v/>
      </c>
      <c r="B73">
        <f>IF(VLOOKUP($A73,'Raw Data'!$B$3:$K$158,B$1,0)="","X",VLOOKUP($A73,'Raw Data'!$B$3:$K$158,B$1,0))</f>
        <v/>
      </c>
      <c r="C73">
        <f>IF($B73="X",J73-(par_value*4),VLOOKUP($A73,'Raw Data'!$B$3:$K$158,C$1,0))</f>
        <v/>
      </c>
      <c r="D73">
        <f>VLOOKUP($A73,'Raw Data'!$B$3:$K$158,D$1,0)</f>
        <v/>
      </c>
      <c r="E73">
        <f>VLOOKUP($A73,'Raw Data'!$B$3:$K$158,E$1,0)</f>
        <v/>
      </c>
      <c r="F73">
        <f>IF(AND($B73="x",VLOOKUP($A73,'Raw Data'!$B$3:$K$158,F$1,0)=0),penalty_score,VLOOKUP($A73,'Raw Data'!$B$3:$K$158,F$1,0))</f>
        <v/>
      </c>
      <c r="G73">
        <f>IF(AND($B73="x",VLOOKUP($A73,'Raw Data'!$B$3:$K$158,G$1,0)=0),penalty_score,VLOOKUP($A73,'Raw Data'!$B$3:$K$158,G$1,0))</f>
        <v/>
      </c>
      <c r="H73">
        <f>IF(AND($B73="x",VLOOKUP($A73,'Raw Data'!$B$3:$K$158,H$1,0)=0),penalty_score,VLOOKUP($A73,'Raw Data'!$B$3:$K$158,H$1,0))</f>
        <v/>
      </c>
      <c r="I73">
        <f>IF(AND($B73="x",VLOOKUP($A73,'Raw Data'!$B$3:$K$158,I$1,0)=0),penalty_score,VLOOKUP($A73,'Raw Data'!$B$3:$K$158,I$1,0))</f>
        <v/>
      </c>
      <c r="J73">
        <f>IF($B73="X",SUM(F73:I73),VLOOKUP($A73,'Raw Data'!$B$3:$K$158,J$1,0))</f>
        <v/>
      </c>
    </row>
    <row r="74">
      <c r="A74">
        <f>+'Raw Data'!B74</f>
        <v/>
      </c>
      <c r="B74">
        <f>IF(VLOOKUP($A74,'Raw Data'!$B$3:$K$158,B$1,0)="","X",VLOOKUP($A74,'Raw Data'!$B$3:$K$158,B$1,0))</f>
        <v/>
      </c>
      <c r="C74">
        <f>IF($B74="X",J74-(par_value*4),VLOOKUP($A74,'Raw Data'!$B$3:$K$158,C$1,0))</f>
        <v/>
      </c>
      <c r="D74">
        <f>VLOOKUP($A74,'Raw Data'!$B$3:$K$158,D$1,0)</f>
        <v/>
      </c>
      <c r="E74">
        <f>VLOOKUP($A74,'Raw Data'!$B$3:$K$158,E$1,0)</f>
        <v/>
      </c>
      <c r="F74">
        <f>IF(AND($B74="x",VLOOKUP($A74,'Raw Data'!$B$3:$K$158,F$1,0)=0),penalty_score,VLOOKUP($A74,'Raw Data'!$B$3:$K$158,F$1,0))</f>
        <v/>
      </c>
      <c r="G74">
        <f>IF(AND($B74="x",VLOOKUP($A74,'Raw Data'!$B$3:$K$158,G$1,0)=0),penalty_score,VLOOKUP($A74,'Raw Data'!$B$3:$K$158,G$1,0))</f>
        <v/>
      </c>
      <c r="H74">
        <f>IF(AND($B74="x",VLOOKUP($A74,'Raw Data'!$B$3:$K$158,H$1,0)=0),penalty_score,VLOOKUP($A74,'Raw Data'!$B$3:$K$158,H$1,0))</f>
        <v/>
      </c>
      <c r="I74">
        <f>IF(AND($B74="x",VLOOKUP($A74,'Raw Data'!$B$3:$K$158,I$1,0)=0),penalty_score,VLOOKUP($A74,'Raw Data'!$B$3:$K$158,I$1,0))</f>
        <v/>
      </c>
      <c r="J74">
        <f>IF($B74="X",SUM(F74:I74),VLOOKUP($A74,'Raw Data'!$B$3:$K$158,J$1,0))</f>
        <v/>
      </c>
    </row>
    <row r="75">
      <c r="A75">
        <f>+'Raw Data'!B75</f>
        <v/>
      </c>
      <c r="B75">
        <f>IF(VLOOKUP($A75,'Raw Data'!$B$3:$K$158,B$1,0)="","X",VLOOKUP($A75,'Raw Data'!$B$3:$K$158,B$1,0))</f>
        <v/>
      </c>
      <c r="C75">
        <f>IF($B75="X",J75-(par_value*4),VLOOKUP($A75,'Raw Data'!$B$3:$K$158,C$1,0))</f>
        <v/>
      </c>
      <c r="D75">
        <f>VLOOKUP($A75,'Raw Data'!$B$3:$K$158,D$1,0)</f>
        <v/>
      </c>
      <c r="E75">
        <f>VLOOKUP($A75,'Raw Data'!$B$3:$K$158,E$1,0)</f>
        <v/>
      </c>
      <c r="F75">
        <f>IF(AND($B75="x",VLOOKUP($A75,'Raw Data'!$B$3:$K$158,F$1,0)=0),penalty_score,VLOOKUP($A75,'Raw Data'!$B$3:$K$158,F$1,0))</f>
        <v/>
      </c>
      <c r="G75">
        <f>IF(AND($B75="x",VLOOKUP($A75,'Raw Data'!$B$3:$K$158,G$1,0)=0),penalty_score,VLOOKUP($A75,'Raw Data'!$B$3:$K$158,G$1,0))</f>
        <v/>
      </c>
      <c r="H75">
        <f>IF(AND($B75="x",VLOOKUP($A75,'Raw Data'!$B$3:$K$158,H$1,0)=0),penalty_score,VLOOKUP($A75,'Raw Data'!$B$3:$K$158,H$1,0))</f>
        <v/>
      </c>
      <c r="I75">
        <f>IF(AND($B75="x",VLOOKUP($A75,'Raw Data'!$B$3:$K$158,I$1,0)=0),penalty_score,VLOOKUP($A75,'Raw Data'!$B$3:$K$158,I$1,0))</f>
        <v/>
      </c>
      <c r="J75">
        <f>IF($B75="X",SUM(F75:I75),VLOOKUP($A75,'Raw Data'!$B$3:$K$158,J$1,0))</f>
        <v/>
      </c>
    </row>
    <row r="76">
      <c r="A76">
        <f>+'Raw Data'!B76</f>
        <v/>
      </c>
      <c r="B76">
        <f>IF(VLOOKUP($A76,'Raw Data'!$B$3:$K$158,B$1,0)="","X",VLOOKUP($A76,'Raw Data'!$B$3:$K$158,B$1,0))</f>
        <v/>
      </c>
      <c r="C76">
        <f>IF($B76="X",J76-(par_value*4),VLOOKUP($A76,'Raw Data'!$B$3:$K$158,C$1,0))</f>
        <v/>
      </c>
      <c r="D76">
        <f>VLOOKUP($A76,'Raw Data'!$B$3:$K$158,D$1,0)</f>
        <v/>
      </c>
      <c r="E76">
        <f>VLOOKUP($A76,'Raw Data'!$B$3:$K$158,E$1,0)</f>
        <v/>
      </c>
      <c r="F76">
        <f>IF(AND($B76="x",VLOOKUP($A76,'Raw Data'!$B$3:$K$158,F$1,0)=0),penalty_score,VLOOKUP($A76,'Raw Data'!$B$3:$K$158,F$1,0))</f>
        <v/>
      </c>
      <c r="G76">
        <f>IF(AND($B76="x",VLOOKUP($A76,'Raw Data'!$B$3:$K$158,G$1,0)=0),penalty_score,VLOOKUP($A76,'Raw Data'!$B$3:$K$158,G$1,0))</f>
        <v/>
      </c>
      <c r="H76">
        <f>IF(AND($B76="x",VLOOKUP($A76,'Raw Data'!$B$3:$K$158,H$1,0)=0),penalty_score,VLOOKUP($A76,'Raw Data'!$B$3:$K$158,H$1,0))</f>
        <v/>
      </c>
      <c r="I76">
        <f>IF(AND($B76="x",VLOOKUP($A76,'Raw Data'!$B$3:$K$158,I$1,0)=0),penalty_score,VLOOKUP($A76,'Raw Data'!$B$3:$K$158,I$1,0))</f>
        <v/>
      </c>
      <c r="J76">
        <f>IF($B76="X",SUM(F76:I76),VLOOKUP($A76,'Raw Data'!$B$3:$K$158,J$1,0))</f>
        <v/>
      </c>
    </row>
    <row r="77">
      <c r="A77">
        <f>+'Raw Data'!B77</f>
        <v/>
      </c>
      <c r="B77">
        <f>IF(VLOOKUP($A77,'Raw Data'!$B$3:$K$158,B$1,0)="","X",VLOOKUP($A77,'Raw Data'!$B$3:$K$158,B$1,0))</f>
        <v/>
      </c>
      <c r="C77">
        <f>IF($B77="X",J77-(par_value*4),VLOOKUP($A77,'Raw Data'!$B$3:$K$158,C$1,0))</f>
        <v/>
      </c>
      <c r="D77">
        <f>VLOOKUP($A77,'Raw Data'!$B$3:$K$158,D$1,0)</f>
        <v/>
      </c>
      <c r="E77">
        <f>VLOOKUP($A77,'Raw Data'!$B$3:$K$158,E$1,0)</f>
        <v/>
      </c>
      <c r="F77">
        <f>IF(AND($B77="x",VLOOKUP($A77,'Raw Data'!$B$3:$K$158,F$1,0)=0),penalty_score,VLOOKUP($A77,'Raw Data'!$B$3:$K$158,F$1,0))</f>
        <v/>
      </c>
      <c r="G77">
        <f>IF(AND($B77="x",VLOOKUP($A77,'Raw Data'!$B$3:$K$158,G$1,0)=0),penalty_score,VLOOKUP($A77,'Raw Data'!$B$3:$K$158,G$1,0))</f>
        <v/>
      </c>
      <c r="H77">
        <f>IF(AND($B77="x",VLOOKUP($A77,'Raw Data'!$B$3:$K$158,H$1,0)=0),penalty_score,VLOOKUP($A77,'Raw Data'!$B$3:$K$158,H$1,0))</f>
        <v/>
      </c>
      <c r="I77">
        <f>IF(AND($B77="x",VLOOKUP($A77,'Raw Data'!$B$3:$K$158,I$1,0)=0),penalty_score,VLOOKUP($A77,'Raw Data'!$B$3:$K$158,I$1,0))</f>
        <v/>
      </c>
      <c r="J77">
        <f>IF($B77="X",SUM(F77:I77),VLOOKUP($A77,'Raw Data'!$B$3:$K$158,J$1,0))</f>
        <v/>
      </c>
    </row>
    <row r="78">
      <c r="A78">
        <f>+'Raw Data'!B78</f>
        <v/>
      </c>
      <c r="B78">
        <f>IF(VLOOKUP($A78,'Raw Data'!$B$3:$K$158,B$1,0)="","X",VLOOKUP($A78,'Raw Data'!$B$3:$K$158,B$1,0))</f>
        <v/>
      </c>
      <c r="C78">
        <f>IF($B78="X",J78-(par_value*4),VLOOKUP($A78,'Raw Data'!$B$3:$K$158,C$1,0))</f>
        <v/>
      </c>
      <c r="D78">
        <f>VLOOKUP($A78,'Raw Data'!$B$3:$K$158,D$1,0)</f>
        <v/>
      </c>
      <c r="E78">
        <f>VLOOKUP($A78,'Raw Data'!$B$3:$K$158,E$1,0)</f>
        <v/>
      </c>
      <c r="F78">
        <f>IF(AND($B78="x",VLOOKUP($A78,'Raw Data'!$B$3:$K$158,F$1,0)=0),penalty_score,VLOOKUP($A78,'Raw Data'!$B$3:$K$158,F$1,0))</f>
        <v/>
      </c>
      <c r="G78">
        <f>IF(AND($B78="x",VLOOKUP($A78,'Raw Data'!$B$3:$K$158,G$1,0)=0),penalty_score,VLOOKUP($A78,'Raw Data'!$B$3:$K$158,G$1,0))</f>
        <v/>
      </c>
      <c r="H78">
        <f>IF(AND($B78="x",VLOOKUP($A78,'Raw Data'!$B$3:$K$158,H$1,0)=0),penalty_score,VLOOKUP($A78,'Raw Data'!$B$3:$K$158,H$1,0))</f>
        <v/>
      </c>
      <c r="I78">
        <f>IF(AND($B78="x",VLOOKUP($A78,'Raw Data'!$B$3:$K$158,I$1,0)=0),penalty_score,VLOOKUP($A78,'Raw Data'!$B$3:$K$158,I$1,0))</f>
        <v/>
      </c>
      <c r="J78">
        <f>IF($B78="X",SUM(F78:I78),VLOOKUP($A78,'Raw Data'!$B$3:$K$158,J$1,0))</f>
        <v/>
      </c>
    </row>
    <row r="79">
      <c r="A79">
        <f>+'Raw Data'!B79</f>
        <v/>
      </c>
      <c r="B79">
        <f>IF(VLOOKUP($A79,'Raw Data'!$B$3:$K$158,B$1,0)="","X",VLOOKUP($A79,'Raw Data'!$B$3:$K$158,B$1,0))</f>
        <v/>
      </c>
      <c r="C79">
        <f>IF($B79="X",J79-(par_value*4),VLOOKUP($A79,'Raw Data'!$B$3:$K$158,C$1,0))</f>
        <v/>
      </c>
      <c r="D79">
        <f>VLOOKUP($A79,'Raw Data'!$B$3:$K$158,D$1,0)</f>
        <v/>
      </c>
      <c r="E79">
        <f>VLOOKUP($A79,'Raw Data'!$B$3:$K$158,E$1,0)</f>
        <v/>
      </c>
      <c r="F79">
        <f>IF(AND($B79="x",VLOOKUP($A79,'Raw Data'!$B$3:$K$158,F$1,0)=0),penalty_score,VLOOKUP($A79,'Raw Data'!$B$3:$K$158,F$1,0))</f>
        <v/>
      </c>
      <c r="G79">
        <f>IF(AND($B79="x",VLOOKUP($A79,'Raw Data'!$B$3:$K$158,G$1,0)=0),penalty_score,VLOOKUP($A79,'Raw Data'!$B$3:$K$158,G$1,0))</f>
        <v/>
      </c>
      <c r="H79">
        <f>IF(AND($B79="x",VLOOKUP($A79,'Raw Data'!$B$3:$K$158,H$1,0)=0),penalty_score,VLOOKUP($A79,'Raw Data'!$B$3:$K$158,H$1,0))</f>
        <v/>
      </c>
      <c r="I79">
        <f>IF(AND($B79="x",VLOOKUP($A79,'Raw Data'!$B$3:$K$158,I$1,0)=0),penalty_score,VLOOKUP($A79,'Raw Data'!$B$3:$K$158,I$1,0))</f>
        <v/>
      </c>
      <c r="J79">
        <f>IF($B79="X",SUM(F79:I79),VLOOKUP($A79,'Raw Data'!$B$3:$K$158,J$1,0))</f>
        <v/>
      </c>
    </row>
    <row r="80">
      <c r="A80">
        <f>+'Raw Data'!B80</f>
        <v/>
      </c>
      <c r="B80">
        <f>IF(VLOOKUP($A80,'Raw Data'!$B$3:$K$158,B$1,0)="","X",VLOOKUP($A80,'Raw Data'!$B$3:$K$158,B$1,0))</f>
        <v/>
      </c>
      <c r="C80">
        <f>IF($B80="X",J80-(par_value*4),VLOOKUP($A80,'Raw Data'!$B$3:$K$158,C$1,0))</f>
        <v/>
      </c>
      <c r="D80">
        <f>VLOOKUP($A80,'Raw Data'!$B$3:$K$158,D$1,0)</f>
        <v/>
      </c>
      <c r="E80">
        <f>VLOOKUP($A80,'Raw Data'!$B$3:$K$158,E$1,0)</f>
        <v/>
      </c>
      <c r="F80">
        <f>IF(AND($B80="x",VLOOKUP($A80,'Raw Data'!$B$3:$K$158,F$1,0)=0),penalty_score,VLOOKUP($A80,'Raw Data'!$B$3:$K$158,F$1,0))</f>
        <v/>
      </c>
      <c r="G80">
        <f>IF(AND($B80="x",VLOOKUP($A80,'Raw Data'!$B$3:$K$158,G$1,0)=0),penalty_score,VLOOKUP($A80,'Raw Data'!$B$3:$K$158,G$1,0))</f>
        <v/>
      </c>
      <c r="H80">
        <f>IF(AND($B80="x",VLOOKUP($A80,'Raw Data'!$B$3:$K$158,H$1,0)=0),penalty_score,VLOOKUP($A80,'Raw Data'!$B$3:$K$158,H$1,0))</f>
        <v/>
      </c>
      <c r="I80">
        <f>IF(AND($B80="x",VLOOKUP($A80,'Raw Data'!$B$3:$K$158,I$1,0)=0),penalty_score,VLOOKUP($A80,'Raw Data'!$B$3:$K$158,I$1,0))</f>
        <v/>
      </c>
      <c r="J80">
        <f>IF($B80="X",SUM(F80:I80),VLOOKUP($A80,'Raw Data'!$B$3:$K$158,J$1,0))</f>
        <v/>
      </c>
    </row>
    <row r="81">
      <c r="A81">
        <f>+'Raw Data'!B81</f>
        <v/>
      </c>
      <c r="B81">
        <f>IF(VLOOKUP($A81,'Raw Data'!$B$3:$K$158,B$1,0)="","X",VLOOKUP($A81,'Raw Data'!$B$3:$K$158,B$1,0))</f>
        <v/>
      </c>
      <c r="C81">
        <f>IF($B81="X",J81-(par_value*4),VLOOKUP($A81,'Raw Data'!$B$3:$K$158,C$1,0))</f>
        <v/>
      </c>
      <c r="D81">
        <f>VLOOKUP($A81,'Raw Data'!$B$3:$K$158,D$1,0)</f>
        <v/>
      </c>
      <c r="E81">
        <f>VLOOKUP($A81,'Raw Data'!$B$3:$K$158,E$1,0)</f>
        <v/>
      </c>
      <c r="F81">
        <f>IF(AND($B81="x",VLOOKUP($A81,'Raw Data'!$B$3:$K$158,F$1,0)=0),penalty_score,VLOOKUP($A81,'Raw Data'!$B$3:$K$158,F$1,0))</f>
        <v/>
      </c>
      <c r="G81">
        <f>IF(AND($B81="x",VLOOKUP($A81,'Raw Data'!$B$3:$K$158,G$1,0)=0),penalty_score,VLOOKUP($A81,'Raw Data'!$B$3:$K$158,G$1,0))</f>
        <v/>
      </c>
      <c r="H81">
        <f>IF(AND($B81="x",VLOOKUP($A81,'Raw Data'!$B$3:$K$158,H$1,0)=0),penalty_score,VLOOKUP($A81,'Raw Data'!$B$3:$K$158,H$1,0))</f>
        <v/>
      </c>
      <c r="I81">
        <f>IF(AND($B81="x",VLOOKUP($A81,'Raw Data'!$B$3:$K$158,I$1,0)=0),penalty_score,VLOOKUP($A81,'Raw Data'!$B$3:$K$158,I$1,0))</f>
        <v/>
      </c>
      <c r="J81">
        <f>IF($B81="X",SUM(F81:I81),VLOOKUP($A81,'Raw Data'!$B$3:$K$158,J$1,0))</f>
        <v/>
      </c>
    </row>
    <row r="82">
      <c r="A82">
        <f>+'Raw Data'!B82</f>
        <v/>
      </c>
      <c r="B82">
        <f>IF(VLOOKUP($A82,'Raw Data'!$B$3:$K$158,B$1,0)="","X",VLOOKUP($A82,'Raw Data'!$B$3:$K$158,B$1,0))</f>
        <v/>
      </c>
      <c r="C82">
        <f>IF($B82="X",J82-(par_value*4),VLOOKUP($A82,'Raw Data'!$B$3:$K$158,C$1,0))</f>
        <v/>
      </c>
      <c r="D82">
        <f>VLOOKUP($A82,'Raw Data'!$B$3:$K$158,D$1,0)</f>
        <v/>
      </c>
      <c r="E82">
        <f>VLOOKUP($A82,'Raw Data'!$B$3:$K$158,E$1,0)</f>
        <v/>
      </c>
      <c r="F82">
        <f>IF(AND($B82="x",VLOOKUP($A82,'Raw Data'!$B$3:$K$158,F$1,0)=0),penalty_score,VLOOKUP($A82,'Raw Data'!$B$3:$K$158,F$1,0))</f>
        <v/>
      </c>
      <c r="G82">
        <f>IF(AND($B82="x",VLOOKUP($A82,'Raw Data'!$B$3:$K$158,G$1,0)=0),penalty_score,VLOOKUP($A82,'Raw Data'!$B$3:$K$158,G$1,0))</f>
        <v/>
      </c>
      <c r="H82">
        <f>IF(AND($B82="x",VLOOKUP($A82,'Raw Data'!$B$3:$K$158,H$1,0)=0),penalty_score,VLOOKUP($A82,'Raw Data'!$B$3:$K$158,H$1,0))</f>
        <v/>
      </c>
      <c r="I82">
        <f>IF(AND($B82="x",VLOOKUP($A82,'Raw Data'!$B$3:$K$158,I$1,0)=0),penalty_score,VLOOKUP($A82,'Raw Data'!$B$3:$K$158,I$1,0))</f>
        <v/>
      </c>
      <c r="J82">
        <f>IF($B82="X",SUM(F82:I82),VLOOKUP($A82,'Raw Data'!$B$3:$K$158,J$1,0))</f>
        <v/>
      </c>
    </row>
    <row r="83">
      <c r="A83">
        <f>+'Raw Data'!B83</f>
        <v/>
      </c>
      <c r="B83">
        <f>IF(VLOOKUP($A83,'Raw Data'!$B$3:$K$158,B$1,0)="","X",VLOOKUP($A83,'Raw Data'!$B$3:$K$158,B$1,0))</f>
        <v/>
      </c>
      <c r="C83">
        <f>IF($B83="X",J83-(par_value*4),VLOOKUP($A83,'Raw Data'!$B$3:$K$158,C$1,0))</f>
        <v/>
      </c>
      <c r="D83">
        <f>VLOOKUP($A83,'Raw Data'!$B$3:$K$158,D$1,0)</f>
        <v/>
      </c>
      <c r="E83">
        <f>VLOOKUP($A83,'Raw Data'!$B$3:$K$158,E$1,0)</f>
        <v/>
      </c>
      <c r="F83">
        <f>IF(AND($B83="x",VLOOKUP($A83,'Raw Data'!$B$3:$K$158,F$1,0)=0),penalty_score,VLOOKUP($A83,'Raw Data'!$B$3:$K$158,F$1,0))</f>
        <v/>
      </c>
      <c r="G83">
        <f>IF(AND($B83="x",VLOOKUP($A83,'Raw Data'!$B$3:$K$158,G$1,0)=0),penalty_score,VLOOKUP($A83,'Raw Data'!$B$3:$K$158,G$1,0))</f>
        <v/>
      </c>
      <c r="H83">
        <f>IF(AND($B83="x",VLOOKUP($A83,'Raw Data'!$B$3:$K$158,H$1,0)=0),penalty_score,VLOOKUP($A83,'Raw Data'!$B$3:$K$158,H$1,0))</f>
        <v/>
      </c>
      <c r="I83">
        <f>IF(AND($B83="x",VLOOKUP($A83,'Raw Data'!$B$3:$K$158,I$1,0)=0),penalty_score,VLOOKUP($A83,'Raw Data'!$B$3:$K$158,I$1,0))</f>
        <v/>
      </c>
      <c r="J83">
        <f>IF($B83="X",SUM(F83:I83),VLOOKUP($A83,'Raw Data'!$B$3:$K$158,J$1,0))</f>
        <v/>
      </c>
    </row>
    <row r="84">
      <c r="A84">
        <f>+'Raw Data'!B84</f>
        <v/>
      </c>
      <c r="B84">
        <f>IF(VLOOKUP($A84,'Raw Data'!$B$3:$K$158,B$1,0)="","X",VLOOKUP($A84,'Raw Data'!$B$3:$K$158,B$1,0))</f>
        <v/>
      </c>
      <c r="C84">
        <f>IF($B84="X",J84-(par_value*4),VLOOKUP($A84,'Raw Data'!$B$3:$K$158,C$1,0))</f>
        <v/>
      </c>
      <c r="D84">
        <f>VLOOKUP($A84,'Raw Data'!$B$3:$K$158,D$1,0)</f>
        <v/>
      </c>
      <c r="E84">
        <f>VLOOKUP($A84,'Raw Data'!$B$3:$K$158,E$1,0)</f>
        <v/>
      </c>
      <c r="F84">
        <f>IF(AND($B84="x",VLOOKUP($A84,'Raw Data'!$B$3:$K$158,F$1,0)=0),penalty_score,VLOOKUP($A84,'Raw Data'!$B$3:$K$158,F$1,0))</f>
        <v/>
      </c>
      <c r="G84">
        <f>IF(AND($B84="x",VLOOKUP($A84,'Raw Data'!$B$3:$K$158,G$1,0)=0),penalty_score,VLOOKUP($A84,'Raw Data'!$B$3:$K$158,G$1,0))</f>
        <v/>
      </c>
      <c r="H84">
        <f>IF(AND($B84="x",VLOOKUP($A84,'Raw Data'!$B$3:$K$158,H$1,0)=0),penalty_score,VLOOKUP($A84,'Raw Data'!$B$3:$K$158,H$1,0))</f>
        <v/>
      </c>
      <c r="I84">
        <f>IF(AND($B84="x",VLOOKUP($A84,'Raw Data'!$B$3:$K$158,I$1,0)=0),penalty_score,VLOOKUP($A84,'Raw Data'!$B$3:$K$158,I$1,0))</f>
        <v/>
      </c>
      <c r="J84">
        <f>IF($B84="X",SUM(F84:I84),VLOOKUP($A84,'Raw Data'!$B$3:$K$158,J$1,0))</f>
        <v/>
      </c>
    </row>
    <row r="85">
      <c r="A85">
        <f>+'Raw Data'!B85</f>
        <v/>
      </c>
      <c r="B85">
        <f>IF(VLOOKUP($A85,'Raw Data'!$B$3:$K$158,B$1,0)="","X",VLOOKUP($A85,'Raw Data'!$B$3:$K$158,B$1,0))</f>
        <v/>
      </c>
      <c r="C85">
        <f>IF($B85="X",J85-(par_value*4),VLOOKUP($A85,'Raw Data'!$B$3:$K$158,C$1,0))</f>
        <v/>
      </c>
      <c r="D85">
        <f>VLOOKUP($A85,'Raw Data'!$B$3:$K$158,D$1,0)</f>
        <v/>
      </c>
      <c r="E85">
        <f>VLOOKUP($A85,'Raw Data'!$B$3:$K$158,E$1,0)</f>
        <v/>
      </c>
      <c r="F85">
        <f>IF(AND($B85="x",VLOOKUP($A85,'Raw Data'!$B$3:$K$158,F$1,0)=0),penalty_score,VLOOKUP($A85,'Raw Data'!$B$3:$K$158,F$1,0))</f>
        <v/>
      </c>
      <c r="G85">
        <f>IF(AND($B85="x",VLOOKUP($A85,'Raw Data'!$B$3:$K$158,G$1,0)=0),penalty_score,VLOOKUP($A85,'Raw Data'!$B$3:$K$158,G$1,0))</f>
        <v/>
      </c>
      <c r="H85">
        <f>IF(AND($B85="x",VLOOKUP($A85,'Raw Data'!$B$3:$K$158,H$1,0)=0),penalty_score,VLOOKUP($A85,'Raw Data'!$B$3:$K$158,H$1,0))</f>
        <v/>
      </c>
      <c r="I85">
        <f>IF(AND($B85="x",VLOOKUP($A85,'Raw Data'!$B$3:$K$158,I$1,0)=0),penalty_score,VLOOKUP($A85,'Raw Data'!$B$3:$K$158,I$1,0))</f>
        <v/>
      </c>
      <c r="J85">
        <f>IF($B85="X",SUM(F85:I85),VLOOKUP($A85,'Raw Data'!$B$3:$K$158,J$1,0))</f>
        <v/>
      </c>
    </row>
    <row r="86">
      <c r="A86">
        <f>+'Raw Data'!B86</f>
        <v/>
      </c>
      <c r="B86">
        <f>IF(VLOOKUP($A86,'Raw Data'!$B$3:$K$158,B$1,0)="","X",VLOOKUP($A86,'Raw Data'!$B$3:$K$158,B$1,0))</f>
        <v/>
      </c>
      <c r="C86">
        <f>IF($B86="X",J86-(par_value*4),VLOOKUP($A86,'Raw Data'!$B$3:$K$158,C$1,0))</f>
        <v/>
      </c>
      <c r="D86">
        <f>VLOOKUP($A86,'Raw Data'!$B$3:$K$158,D$1,0)</f>
        <v/>
      </c>
      <c r="E86">
        <f>VLOOKUP($A86,'Raw Data'!$B$3:$K$158,E$1,0)</f>
        <v/>
      </c>
      <c r="F86">
        <f>IF(AND($B86="x",VLOOKUP($A86,'Raw Data'!$B$3:$K$158,F$1,0)=0),penalty_score,VLOOKUP($A86,'Raw Data'!$B$3:$K$158,F$1,0))</f>
        <v/>
      </c>
      <c r="G86">
        <f>IF(AND($B86="x",VLOOKUP($A86,'Raw Data'!$B$3:$K$158,G$1,0)=0),penalty_score,VLOOKUP($A86,'Raw Data'!$B$3:$K$158,G$1,0))</f>
        <v/>
      </c>
      <c r="H86">
        <f>IF(AND($B86="x",VLOOKUP($A86,'Raw Data'!$B$3:$K$158,H$1,0)=0),penalty_score,VLOOKUP($A86,'Raw Data'!$B$3:$K$158,H$1,0))</f>
        <v/>
      </c>
      <c r="I86">
        <f>IF(AND($B86="x",VLOOKUP($A86,'Raw Data'!$B$3:$K$158,I$1,0)=0),penalty_score,VLOOKUP($A86,'Raw Data'!$B$3:$K$158,I$1,0))</f>
        <v/>
      </c>
      <c r="J86">
        <f>IF($B86="X",SUM(F86:I86),VLOOKUP($A86,'Raw Data'!$B$3:$K$158,J$1,0))</f>
        <v/>
      </c>
    </row>
    <row r="87">
      <c r="A87">
        <f>+'Raw Data'!B87</f>
        <v/>
      </c>
      <c r="B87">
        <f>IF(VLOOKUP($A87,'Raw Data'!$B$3:$K$158,B$1,0)="","X",VLOOKUP($A87,'Raw Data'!$B$3:$K$158,B$1,0))</f>
        <v/>
      </c>
      <c r="C87">
        <f>IF($B87="X",J87-(par_value*4),VLOOKUP($A87,'Raw Data'!$B$3:$K$158,C$1,0))</f>
        <v/>
      </c>
      <c r="D87">
        <f>VLOOKUP($A87,'Raw Data'!$B$3:$K$158,D$1,0)</f>
        <v/>
      </c>
      <c r="E87">
        <f>VLOOKUP($A87,'Raw Data'!$B$3:$K$158,E$1,0)</f>
        <v/>
      </c>
      <c r="F87">
        <f>IF(AND($B87="x",VLOOKUP($A87,'Raw Data'!$B$3:$K$158,F$1,0)=0),penalty_score,VLOOKUP($A87,'Raw Data'!$B$3:$K$158,F$1,0))</f>
        <v/>
      </c>
      <c r="G87">
        <f>IF(AND($B87="x",VLOOKUP($A87,'Raw Data'!$B$3:$K$158,G$1,0)=0),penalty_score,VLOOKUP($A87,'Raw Data'!$B$3:$K$158,G$1,0))</f>
        <v/>
      </c>
      <c r="H87">
        <f>IF(AND($B87="x",VLOOKUP($A87,'Raw Data'!$B$3:$K$158,H$1,0)=0),penalty_score,VLOOKUP($A87,'Raw Data'!$B$3:$K$158,H$1,0))</f>
        <v/>
      </c>
      <c r="I87">
        <f>IF(AND($B87="x",VLOOKUP($A87,'Raw Data'!$B$3:$K$158,I$1,0)=0),penalty_score,VLOOKUP($A87,'Raw Data'!$B$3:$K$158,I$1,0))</f>
        <v/>
      </c>
      <c r="J87">
        <f>IF($B87="X",SUM(F87:I87),VLOOKUP($A87,'Raw Data'!$B$3:$K$158,J$1,0))</f>
        <v/>
      </c>
    </row>
    <row r="88">
      <c r="A88">
        <f>+'Raw Data'!B88</f>
        <v/>
      </c>
      <c r="B88">
        <f>IF(VLOOKUP($A88,'Raw Data'!$B$3:$K$158,B$1,0)="","X",VLOOKUP($A88,'Raw Data'!$B$3:$K$158,B$1,0))</f>
        <v/>
      </c>
      <c r="C88">
        <f>IF($B88="X",J88-(par_value*4),VLOOKUP($A88,'Raw Data'!$B$3:$K$158,C$1,0))</f>
        <v/>
      </c>
      <c r="D88">
        <f>VLOOKUP($A88,'Raw Data'!$B$3:$K$158,D$1,0)</f>
        <v/>
      </c>
      <c r="E88">
        <f>VLOOKUP($A88,'Raw Data'!$B$3:$K$158,E$1,0)</f>
        <v/>
      </c>
      <c r="F88">
        <f>IF(AND($B88="x",VLOOKUP($A88,'Raw Data'!$B$3:$K$158,F$1,0)=0),penalty_score,VLOOKUP($A88,'Raw Data'!$B$3:$K$158,F$1,0))</f>
        <v/>
      </c>
      <c r="G88">
        <f>IF(AND($B88="x",VLOOKUP($A88,'Raw Data'!$B$3:$K$158,G$1,0)=0),penalty_score,VLOOKUP($A88,'Raw Data'!$B$3:$K$158,G$1,0))</f>
        <v/>
      </c>
      <c r="H88">
        <f>IF(AND($B88="x",VLOOKUP($A88,'Raw Data'!$B$3:$K$158,H$1,0)=0),penalty_score,VLOOKUP($A88,'Raw Data'!$B$3:$K$158,H$1,0))</f>
        <v/>
      </c>
      <c r="I88">
        <f>IF(AND($B88="x",VLOOKUP($A88,'Raw Data'!$B$3:$K$158,I$1,0)=0),penalty_score,VLOOKUP($A88,'Raw Data'!$B$3:$K$158,I$1,0))</f>
        <v/>
      </c>
      <c r="J88">
        <f>IF($B88="X",SUM(F88:I88),VLOOKUP($A88,'Raw Data'!$B$3:$K$158,J$1,0))</f>
        <v/>
      </c>
    </row>
    <row r="89">
      <c r="A89">
        <f>+'Raw Data'!B89</f>
        <v/>
      </c>
      <c r="B89">
        <f>IF(VLOOKUP($A89,'Raw Data'!$B$3:$K$158,B$1,0)="","X",VLOOKUP($A89,'Raw Data'!$B$3:$K$158,B$1,0))</f>
        <v/>
      </c>
      <c r="C89">
        <f>IF($B89="X",J89-(par_value*4),VLOOKUP($A89,'Raw Data'!$B$3:$K$158,C$1,0))</f>
        <v/>
      </c>
      <c r="D89">
        <f>VLOOKUP($A89,'Raw Data'!$B$3:$K$158,D$1,0)</f>
        <v/>
      </c>
      <c r="E89">
        <f>VLOOKUP($A89,'Raw Data'!$B$3:$K$158,E$1,0)</f>
        <v/>
      </c>
      <c r="F89">
        <f>IF(AND($B89="x",VLOOKUP($A89,'Raw Data'!$B$3:$K$158,F$1,0)=0),penalty_score,VLOOKUP($A89,'Raw Data'!$B$3:$K$158,F$1,0))</f>
        <v/>
      </c>
      <c r="G89">
        <f>IF(AND($B89="x",VLOOKUP($A89,'Raw Data'!$B$3:$K$158,G$1,0)=0),penalty_score,VLOOKUP($A89,'Raw Data'!$B$3:$K$158,G$1,0))</f>
        <v/>
      </c>
      <c r="H89">
        <f>IF(AND($B89="x",VLOOKUP($A89,'Raw Data'!$B$3:$K$158,H$1,0)=0),penalty_score,VLOOKUP($A89,'Raw Data'!$B$3:$K$158,H$1,0))</f>
        <v/>
      </c>
      <c r="I89">
        <f>IF(AND($B89="x",VLOOKUP($A89,'Raw Data'!$B$3:$K$158,I$1,0)=0),penalty_score,VLOOKUP($A89,'Raw Data'!$B$3:$K$158,I$1,0))</f>
        <v/>
      </c>
      <c r="J89">
        <f>IF($B89="X",SUM(F89:I89),VLOOKUP($A89,'Raw Data'!$B$3:$K$158,J$1,0))</f>
        <v/>
      </c>
    </row>
    <row r="90">
      <c r="A90">
        <f>+'Raw Data'!B90</f>
        <v/>
      </c>
      <c r="B90">
        <f>IF(VLOOKUP($A90,'Raw Data'!$B$3:$K$158,B$1,0)="","X",VLOOKUP($A90,'Raw Data'!$B$3:$K$158,B$1,0))</f>
        <v/>
      </c>
      <c r="C90">
        <f>IF($B90="X",J90-(par_value*4),VLOOKUP($A90,'Raw Data'!$B$3:$K$158,C$1,0))</f>
        <v/>
      </c>
      <c r="D90">
        <f>VLOOKUP($A90,'Raw Data'!$B$3:$K$158,D$1,0)</f>
        <v/>
      </c>
      <c r="E90">
        <f>VLOOKUP($A90,'Raw Data'!$B$3:$K$158,E$1,0)</f>
        <v/>
      </c>
      <c r="F90">
        <f>IF(AND($B90="x",VLOOKUP($A90,'Raw Data'!$B$3:$K$158,F$1,0)=0),penalty_score,VLOOKUP($A90,'Raw Data'!$B$3:$K$158,F$1,0))</f>
        <v/>
      </c>
      <c r="G90">
        <f>IF(AND($B90="x",VLOOKUP($A90,'Raw Data'!$B$3:$K$158,G$1,0)=0),penalty_score,VLOOKUP($A90,'Raw Data'!$B$3:$K$158,G$1,0))</f>
        <v/>
      </c>
      <c r="H90">
        <f>IF(AND($B90="x",VLOOKUP($A90,'Raw Data'!$B$3:$K$158,H$1,0)=0),penalty_score,VLOOKUP($A90,'Raw Data'!$B$3:$K$158,H$1,0))</f>
        <v/>
      </c>
      <c r="I90">
        <f>IF(AND($B90="x",VLOOKUP($A90,'Raw Data'!$B$3:$K$158,I$1,0)=0),penalty_score,VLOOKUP($A90,'Raw Data'!$B$3:$K$158,I$1,0))</f>
        <v/>
      </c>
      <c r="J90">
        <f>IF($B90="X",SUM(F90:I90),VLOOKUP($A90,'Raw Data'!$B$3:$K$158,J$1,0))</f>
        <v/>
      </c>
    </row>
    <row r="91">
      <c r="A91">
        <f>+'Raw Data'!B91</f>
        <v/>
      </c>
      <c r="B91">
        <f>IF(VLOOKUP($A91,'Raw Data'!$B$3:$K$158,B$1,0)="","X",VLOOKUP($A91,'Raw Data'!$B$3:$K$158,B$1,0))</f>
        <v/>
      </c>
      <c r="C91">
        <f>IF($B91="X",J91-(par_value*4),VLOOKUP($A91,'Raw Data'!$B$3:$K$158,C$1,0))</f>
        <v/>
      </c>
      <c r="D91">
        <f>VLOOKUP($A91,'Raw Data'!$B$3:$K$158,D$1,0)</f>
        <v/>
      </c>
      <c r="E91">
        <f>VLOOKUP($A91,'Raw Data'!$B$3:$K$158,E$1,0)</f>
        <v/>
      </c>
      <c r="F91">
        <f>IF(AND($B91="x",VLOOKUP($A91,'Raw Data'!$B$3:$K$158,F$1,0)=0),penalty_score,VLOOKUP($A91,'Raw Data'!$B$3:$K$158,F$1,0))</f>
        <v/>
      </c>
      <c r="G91">
        <f>IF(AND($B91="x",VLOOKUP($A91,'Raw Data'!$B$3:$K$158,G$1,0)=0),penalty_score,VLOOKUP($A91,'Raw Data'!$B$3:$K$158,G$1,0))</f>
        <v/>
      </c>
      <c r="H91">
        <f>IF(AND($B91="x",VLOOKUP($A91,'Raw Data'!$B$3:$K$158,H$1,0)=0),penalty_score,VLOOKUP($A91,'Raw Data'!$B$3:$K$158,H$1,0))</f>
        <v/>
      </c>
      <c r="I91">
        <f>IF(AND($B91="x",VLOOKUP($A91,'Raw Data'!$B$3:$K$158,I$1,0)=0),penalty_score,VLOOKUP($A91,'Raw Data'!$B$3:$K$158,I$1,0))</f>
        <v/>
      </c>
      <c r="J91">
        <f>IF($B91="X",SUM(F91:I91),VLOOKUP($A91,'Raw Data'!$B$3:$K$158,J$1,0))</f>
        <v/>
      </c>
    </row>
    <row r="92">
      <c r="A92">
        <f>+'Raw Data'!B92</f>
        <v/>
      </c>
      <c r="B92">
        <f>IF(VLOOKUP($A92,'Raw Data'!$B$3:$K$158,B$1,0)="","X",VLOOKUP($A92,'Raw Data'!$B$3:$K$158,B$1,0))</f>
        <v/>
      </c>
      <c r="C92">
        <f>IF($B92="X",J92-(par_value*4),VLOOKUP($A92,'Raw Data'!$B$3:$K$158,C$1,0))</f>
        <v/>
      </c>
      <c r="D92">
        <f>VLOOKUP($A92,'Raw Data'!$B$3:$K$158,D$1,0)</f>
        <v/>
      </c>
      <c r="E92">
        <f>VLOOKUP($A92,'Raw Data'!$B$3:$K$158,E$1,0)</f>
        <v/>
      </c>
      <c r="F92">
        <f>IF(AND($B92="x",VLOOKUP($A92,'Raw Data'!$B$3:$K$158,F$1,0)=0),penalty_score,VLOOKUP($A92,'Raw Data'!$B$3:$K$158,F$1,0))</f>
        <v/>
      </c>
      <c r="G92">
        <f>IF(AND($B92="x",VLOOKUP($A92,'Raw Data'!$B$3:$K$158,G$1,0)=0),penalty_score,VLOOKUP($A92,'Raw Data'!$B$3:$K$158,G$1,0))</f>
        <v/>
      </c>
      <c r="H92">
        <f>IF(AND($B92="x",VLOOKUP($A92,'Raw Data'!$B$3:$K$158,H$1,0)=0),penalty_score,VLOOKUP($A92,'Raw Data'!$B$3:$K$158,H$1,0))</f>
        <v/>
      </c>
      <c r="I92">
        <f>IF(AND($B92="x",VLOOKUP($A92,'Raw Data'!$B$3:$K$158,I$1,0)=0),penalty_score,VLOOKUP($A92,'Raw Data'!$B$3:$K$158,I$1,0))</f>
        <v/>
      </c>
      <c r="J92">
        <f>IF($B92="X",SUM(F92:I92),VLOOKUP($A92,'Raw Data'!$B$3:$K$158,J$1,0))</f>
        <v/>
      </c>
    </row>
    <row r="93">
      <c r="A93">
        <f>+'Raw Data'!B93</f>
        <v/>
      </c>
      <c r="B93">
        <f>IF(VLOOKUP($A93,'Raw Data'!$B$3:$K$158,B$1,0)="","X",VLOOKUP($A93,'Raw Data'!$B$3:$K$158,B$1,0))</f>
        <v/>
      </c>
      <c r="C93">
        <f>IF($B93="X",J93-(par_value*4),VLOOKUP($A93,'Raw Data'!$B$3:$K$158,C$1,0))</f>
        <v/>
      </c>
      <c r="D93">
        <f>VLOOKUP($A93,'Raw Data'!$B$3:$K$158,D$1,0)</f>
        <v/>
      </c>
      <c r="E93">
        <f>VLOOKUP($A93,'Raw Data'!$B$3:$K$158,E$1,0)</f>
        <v/>
      </c>
      <c r="F93">
        <f>IF(AND($B93="x",VLOOKUP($A93,'Raw Data'!$B$3:$K$158,F$1,0)=0),penalty_score,VLOOKUP($A93,'Raw Data'!$B$3:$K$158,F$1,0))</f>
        <v/>
      </c>
      <c r="G93">
        <f>IF(AND($B93="x",VLOOKUP($A93,'Raw Data'!$B$3:$K$158,G$1,0)=0),penalty_score,VLOOKUP($A93,'Raw Data'!$B$3:$K$158,G$1,0))</f>
        <v/>
      </c>
      <c r="H93">
        <f>IF(AND($B93="x",VLOOKUP($A93,'Raw Data'!$B$3:$K$158,H$1,0)=0),penalty_score,VLOOKUP($A93,'Raw Data'!$B$3:$K$158,H$1,0))</f>
        <v/>
      </c>
      <c r="I93">
        <f>IF(AND($B93="x",VLOOKUP($A93,'Raw Data'!$B$3:$K$158,I$1,0)=0),penalty_score,VLOOKUP($A93,'Raw Data'!$B$3:$K$158,I$1,0))</f>
        <v/>
      </c>
      <c r="J93">
        <f>IF($B93="X",SUM(F93:I93),VLOOKUP($A93,'Raw Data'!$B$3:$K$158,J$1,0))</f>
        <v/>
      </c>
    </row>
    <row r="94">
      <c r="A94">
        <f>+'Raw Data'!B94</f>
        <v/>
      </c>
      <c r="B94">
        <f>IF(VLOOKUP($A94,'Raw Data'!$B$3:$K$158,B$1,0)="","X",VLOOKUP($A94,'Raw Data'!$B$3:$K$158,B$1,0))</f>
        <v/>
      </c>
      <c r="C94">
        <f>IF($B94="X",J94-(par_value*4),VLOOKUP($A94,'Raw Data'!$B$3:$K$158,C$1,0))</f>
        <v/>
      </c>
      <c r="D94">
        <f>VLOOKUP($A94,'Raw Data'!$B$3:$K$158,D$1,0)</f>
        <v/>
      </c>
      <c r="E94">
        <f>VLOOKUP($A94,'Raw Data'!$B$3:$K$158,E$1,0)</f>
        <v/>
      </c>
      <c r="F94">
        <f>IF(AND($B94="x",VLOOKUP($A94,'Raw Data'!$B$3:$K$158,F$1,0)=0),penalty_score,VLOOKUP($A94,'Raw Data'!$B$3:$K$158,F$1,0))</f>
        <v/>
      </c>
      <c r="G94">
        <f>IF(AND($B94="x",VLOOKUP($A94,'Raw Data'!$B$3:$K$158,G$1,0)=0),penalty_score,VLOOKUP($A94,'Raw Data'!$B$3:$K$158,G$1,0))</f>
        <v/>
      </c>
      <c r="H94">
        <f>IF(AND($B94="x",VLOOKUP($A94,'Raw Data'!$B$3:$K$158,H$1,0)=0),penalty_score,VLOOKUP($A94,'Raw Data'!$B$3:$K$158,H$1,0))</f>
        <v/>
      </c>
      <c r="I94">
        <f>IF(AND($B94="x",VLOOKUP($A94,'Raw Data'!$B$3:$K$158,I$1,0)=0),penalty_score,VLOOKUP($A94,'Raw Data'!$B$3:$K$158,I$1,0))</f>
        <v/>
      </c>
      <c r="J94">
        <f>IF($B94="X",SUM(F94:I94),VLOOKUP($A94,'Raw Data'!$B$3:$K$158,J$1,0))</f>
        <v/>
      </c>
    </row>
    <row r="95">
      <c r="A95">
        <f>+'Raw Data'!B95</f>
        <v/>
      </c>
      <c r="B95">
        <f>IF(VLOOKUP($A95,'Raw Data'!$B$3:$K$158,B$1,0)="","X",VLOOKUP($A95,'Raw Data'!$B$3:$K$158,B$1,0))</f>
        <v/>
      </c>
      <c r="C95">
        <f>IF($B95="X",J95-(par_value*4),VLOOKUP($A95,'Raw Data'!$B$3:$K$158,C$1,0))</f>
        <v/>
      </c>
      <c r="D95">
        <f>VLOOKUP($A95,'Raw Data'!$B$3:$K$158,D$1,0)</f>
        <v/>
      </c>
      <c r="E95">
        <f>VLOOKUP($A95,'Raw Data'!$B$3:$K$158,E$1,0)</f>
        <v/>
      </c>
      <c r="F95">
        <f>IF(AND($B95="x",VLOOKUP($A95,'Raw Data'!$B$3:$K$158,F$1,0)=0),penalty_score,VLOOKUP($A95,'Raw Data'!$B$3:$K$158,F$1,0))</f>
        <v/>
      </c>
      <c r="G95">
        <f>IF(AND($B95="x",VLOOKUP($A95,'Raw Data'!$B$3:$K$158,G$1,0)=0),penalty_score,VLOOKUP($A95,'Raw Data'!$B$3:$K$158,G$1,0))</f>
        <v/>
      </c>
      <c r="H95">
        <f>IF(AND($B95="x",VLOOKUP($A95,'Raw Data'!$B$3:$K$158,H$1,0)=0),penalty_score,VLOOKUP($A95,'Raw Data'!$B$3:$K$158,H$1,0))</f>
        <v/>
      </c>
      <c r="I95">
        <f>IF(AND($B95="x",VLOOKUP($A95,'Raw Data'!$B$3:$K$158,I$1,0)=0),penalty_score,VLOOKUP($A95,'Raw Data'!$B$3:$K$158,I$1,0))</f>
        <v/>
      </c>
      <c r="J95">
        <f>IF($B95="X",SUM(F95:I95),VLOOKUP($A95,'Raw Data'!$B$3:$K$158,J$1,0))</f>
        <v/>
      </c>
    </row>
    <row r="96">
      <c r="A96">
        <f>+'Raw Data'!B96</f>
        <v/>
      </c>
      <c r="B96">
        <f>IF(VLOOKUP($A96,'Raw Data'!$B$3:$K$158,B$1,0)="","X",VLOOKUP($A96,'Raw Data'!$B$3:$K$158,B$1,0))</f>
        <v/>
      </c>
      <c r="C96">
        <f>IF($B96="X",J96-(par_value*4),VLOOKUP($A96,'Raw Data'!$B$3:$K$158,C$1,0))</f>
        <v/>
      </c>
      <c r="D96">
        <f>VLOOKUP($A96,'Raw Data'!$B$3:$K$158,D$1,0)</f>
        <v/>
      </c>
      <c r="E96">
        <f>VLOOKUP($A96,'Raw Data'!$B$3:$K$158,E$1,0)</f>
        <v/>
      </c>
      <c r="F96">
        <f>IF(AND($B96="x",VLOOKUP($A96,'Raw Data'!$B$3:$K$158,F$1,0)=0),penalty_score,VLOOKUP($A96,'Raw Data'!$B$3:$K$158,F$1,0))</f>
        <v/>
      </c>
      <c r="G96">
        <f>IF(AND($B96="x",VLOOKUP($A96,'Raw Data'!$B$3:$K$158,G$1,0)=0),penalty_score,VLOOKUP($A96,'Raw Data'!$B$3:$K$158,G$1,0))</f>
        <v/>
      </c>
      <c r="H96">
        <f>IF(AND($B96="x",VLOOKUP($A96,'Raw Data'!$B$3:$K$158,H$1,0)=0),penalty_score,VLOOKUP($A96,'Raw Data'!$B$3:$K$158,H$1,0))</f>
        <v/>
      </c>
      <c r="I96">
        <f>IF(AND($B96="x",VLOOKUP($A96,'Raw Data'!$B$3:$K$158,I$1,0)=0),penalty_score,VLOOKUP($A96,'Raw Data'!$B$3:$K$158,I$1,0))</f>
        <v/>
      </c>
      <c r="J96">
        <f>IF($B96="X",SUM(F96:I96),VLOOKUP($A96,'Raw Data'!$B$3:$K$158,J$1,0))</f>
        <v/>
      </c>
    </row>
    <row r="97">
      <c r="A97">
        <f>+'Raw Data'!B97</f>
        <v/>
      </c>
      <c r="B97">
        <f>IF(VLOOKUP($A97,'Raw Data'!$B$3:$K$158,B$1,0)="","X",VLOOKUP($A97,'Raw Data'!$B$3:$K$158,B$1,0))</f>
        <v/>
      </c>
      <c r="C97">
        <f>IF($B97="X",J97-(par_value*4),VLOOKUP($A97,'Raw Data'!$B$3:$K$158,C$1,0))</f>
        <v/>
      </c>
      <c r="D97">
        <f>VLOOKUP($A97,'Raw Data'!$B$3:$K$158,D$1,0)</f>
        <v/>
      </c>
      <c r="E97">
        <f>VLOOKUP($A97,'Raw Data'!$B$3:$K$158,E$1,0)</f>
        <v/>
      </c>
      <c r="F97">
        <f>IF(AND($B97="x",VLOOKUP($A97,'Raw Data'!$B$3:$K$158,F$1,0)=0),penalty_score,VLOOKUP($A97,'Raw Data'!$B$3:$K$158,F$1,0))</f>
        <v/>
      </c>
      <c r="G97">
        <f>IF(AND($B97="x",VLOOKUP($A97,'Raw Data'!$B$3:$K$158,G$1,0)=0),penalty_score,VLOOKUP($A97,'Raw Data'!$B$3:$K$158,G$1,0))</f>
        <v/>
      </c>
      <c r="H97">
        <f>IF(AND($B97="x",VLOOKUP($A97,'Raw Data'!$B$3:$K$158,H$1,0)=0),penalty_score,VLOOKUP($A97,'Raw Data'!$B$3:$K$158,H$1,0))</f>
        <v/>
      </c>
      <c r="I97">
        <f>IF(AND($B97="x",VLOOKUP($A97,'Raw Data'!$B$3:$K$158,I$1,0)=0),penalty_score,VLOOKUP($A97,'Raw Data'!$B$3:$K$158,I$1,0))</f>
        <v/>
      </c>
      <c r="J97">
        <f>IF($B97="X",SUM(F97:I97),VLOOKUP($A97,'Raw Data'!$B$3:$K$158,J$1,0))</f>
        <v/>
      </c>
    </row>
    <row r="98">
      <c r="A98">
        <f>+'Raw Data'!B98</f>
        <v/>
      </c>
      <c r="B98">
        <f>IF(VLOOKUP($A98,'Raw Data'!$B$3:$K$158,B$1,0)="","X",VLOOKUP($A98,'Raw Data'!$B$3:$K$158,B$1,0))</f>
        <v/>
      </c>
      <c r="C98">
        <f>IF($B98="X",J98-(par_value*4),VLOOKUP($A98,'Raw Data'!$B$3:$K$158,C$1,0))</f>
        <v/>
      </c>
      <c r="D98">
        <f>VLOOKUP($A98,'Raw Data'!$B$3:$K$158,D$1,0)</f>
        <v/>
      </c>
      <c r="E98">
        <f>VLOOKUP($A98,'Raw Data'!$B$3:$K$158,E$1,0)</f>
        <v/>
      </c>
      <c r="F98">
        <f>IF(AND($B98="x",VLOOKUP($A98,'Raw Data'!$B$3:$K$158,F$1,0)=0),penalty_score,VLOOKUP($A98,'Raw Data'!$B$3:$K$158,F$1,0))</f>
        <v/>
      </c>
      <c r="G98">
        <f>IF(AND($B98="x",VLOOKUP($A98,'Raw Data'!$B$3:$K$158,G$1,0)=0),penalty_score,VLOOKUP($A98,'Raw Data'!$B$3:$K$158,G$1,0))</f>
        <v/>
      </c>
      <c r="H98">
        <f>IF(AND($B98="x",VLOOKUP($A98,'Raw Data'!$B$3:$K$158,H$1,0)=0),penalty_score,VLOOKUP($A98,'Raw Data'!$B$3:$K$158,H$1,0))</f>
        <v/>
      </c>
      <c r="I98">
        <f>IF(AND($B98="x",VLOOKUP($A98,'Raw Data'!$B$3:$K$158,I$1,0)=0),penalty_score,VLOOKUP($A98,'Raw Data'!$B$3:$K$158,I$1,0))</f>
        <v/>
      </c>
      <c r="J98">
        <f>IF($B98="X",SUM(F98:I98),VLOOKUP($A98,'Raw Data'!$B$3:$K$158,J$1,0))</f>
        <v/>
      </c>
    </row>
    <row r="99">
      <c r="A99">
        <f>+'Raw Data'!B99</f>
        <v/>
      </c>
      <c r="B99">
        <f>IF(VLOOKUP($A99,'Raw Data'!$B$3:$K$158,B$1,0)="","X",VLOOKUP($A99,'Raw Data'!$B$3:$K$158,B$1,0))</f>
        <v/>
      </c>
      <c r="C99">
        <f>IF($B99="X",J99-(par_value*4),VLOOKUP($A99,'Raw Data'!$B$3:$K$158,C$1,0))</f>
        <v/>
      </c>
      <c r="D99">
        <f>VLOOKUP($A99,'Raw Data'!$B$3:$K$158,D$1,0)</f>
        <v/>
      </c>
      <c r="E99">
        <f>VLOOKUP($A99,'Raw Data'!$B$3:$K$158,E$1,0)</f>
        <v/>
      </c>
      <c r="F99">
        <f>IF(AND($B99="x",VLOOKUP($A99,'Raw Data'!$B$3:$K$158,F$1,0)=0),penalty_score,VLOOKUP($A99,'Raw Data'!$B$3:$K$158,F$1,0))</f>
        <v/>
      </c>
      <c r="G99">
        <f>IF(AND($B99="x",VLOOKUP($A99,'Raw Data'!$B$3:$K$158,G$1,0)=0),penalty_score,VLOOKUP($A99,'Raw Data'!$B$3:$K$158,G$1,0))</f>
        <v/>
      </c>
      <c r="H99">
        <f>IF(AND($B99="x",VLOOKUP($A99,'Raw Data'!$B$3:$K$158,H$1,0)=0),penalty_score,VLOOKUP($A99,'Raw Data'!$B$3:$K$158,H$1,0))</f>
        <v/>
      </c>
      <c r="I99">
        <f>IF(AND($B99="x",VLOOKUP($A99,'Raw Data'!$B$3:$K$158,I$1,0)=0),penalty_score,VLOOKUP($A99,'Raw Data'!$B$3:$K$158,I$1,0))</f>
        <v/>
      </c>
      <c r="J99">
        <f>IF($B99="X",SUM(F99:I99),VLOOKUP($A99,'Raw Data'!$B$3:$K$158,J$1,0))</f>
        <v/>
      </c>
    </row>
    <row r="100">
      <c r="A100">
        <f>+'Raw Data'!B100</f>
        <v/>
      </c>
      <c r="B100">
        <f>IF(VLOOKUP($A100,'Raw Data'!$B$3:$K$158,B$1,0)="","X",VLOOKUP($A100,'Raw Data'!$B$3:$K$158,B$1,0))</f>
        <v/>
      </c>
      <c r="C100">
        <f>IF($B100="X",J100-(par_value*4),VLOOKUP($A100,'Raw Data'!$B$3:$K$158,C$1,0))</f>
        <v/>
      </c>
      <c r="D100">
        <f>VLOOKUP($A100,'Raw Data'!$B$3:$K$158,D$1,0)</f>
        <v/>
      </c>
      <c r="E100">
        <f>VLOOKUP($A100,'Raw Data'!$B$3:$K$158,E$1,0)</f>
        <v/>
      </c>
      <c r="F100">
        <f>IF(AND($B100="x",VLOOKUP($A100,'Raw Data'!$B$3:$K$158,F$1,0)=0),penalty_score,VLOOKUP($A100,'Raw Data'!$B$3:$K$158,F$1,0))</f>
        <v/>
      </c>
      <c r="G100">
        <f>IF(AND($B100="x",VLOOKUP($A100,'Raw Data'!$B$3:$K$158,G$1,0)=0),penalty_score,VLOOKUP($A100,'Raw Data'!$B$3:$K$158,G$1,0))</f>
        <v/>
      </c>
      <c r="H100">
        <f>IF(AND($B100="x",VLOOKUP($A100,'Raw Data'!$B$3:$K$158,H$1,0)=0),penalty_score,VLOOKUP($A100,'Raw Data'!$B$3:$K$158,H$1,0))</f>
        <v/>
      </c>
      <c r="I100">
        <f>IF(AND($B100="x",VLOOKUP($A100,'Raw Data'!$B$3:$K$158,I$1,0)=0),penalty_score,VLOOKUP($A100,'Raw Data'!$B$3:$K$158,I$1,0))</f>
        <v/>
      </c>
      <c r="J100">
        <f>IF($B100="X",SUM(F100:I100),VLOOKUP($A100,'Raw Data'!$B$3:$K$158,J$1,0))</f>
        <v/>
      </c>
    </row>
    <row r="101">
      <c r="A101">
        <f>+'Raw Data'!B101</f>
        <v/>
      </c>
      <c r="B101">
        <f>IF(VLOOKUP($A101,'Raw Data'!$B$3:$K$158,B$1,0)="","X",VLOOKUP($A101,'Raw Data'!$B$3:$K$158,B$1,0))</f>
        <v/>
      </c>
      <c r="C101">
        <f>IF($B101="X",J101-(par_value*4),VLOOKUP($A101,'Raw Data'!$B$3:$K$158,C$1,0))</f>
        <v/>
      </c>
      <c r="D101">
        <f>VLOOKUP($A101,'Raw Data'!$B$3:$K$158,D$1,0)</f>
        <v/>
      </c>
      <c r="E101">
        <f>VLOOKUP($A101,'Raw Data'!$B$3:$K$158,E$1,0)</f>
        <v/>
      </c>
      <c r="F101">
        <f>IF(AND($B101="x",VLOOKUP($A101,'Raw Data'!$B$3:$K$158,F$1,0)=0),penalty_score,VLOOKUP($A101,'Raw Data'!$B$3:$K$158,F$1,0))</f>
        <v/>
      </c>
      <c r="G101">
        <f>IF(AND($B101="x",VLOOKUP($A101,'Raw Data'!$B$3:$K$158,G$1,0)=0),penalty_score,VLOOKUP($A101,'Raw Data'!$B$3:$K$158,G$1,0))</f>
        <v/>
      </c>
      <c r="H101">
        <f>IF(AND($B101="x",VLOOKUP($A101,'Raw Data'!$B$3:$K$158,H$1,0)=0),penalty_score,VLOOKUP($A101,'Raw Data'!$B$3:$K$158,H$1,0))</f>
        <v/>
      </c>
      <c r="I101">
        <f>IF(AND($B101="x",VLOOKUP($A101,'Raw Data'!$B$3:$K$158,I$1,0)=0),penalty_score,VLOOKUP($A101,'Raw Data'!$B$3:$K$158,I$1,0))</f>
        <v/>
      </c>
      <c r="J101">
        <f>IF($B101="X",SUM(F101:I101),VLOOKUP($A101,'Raw Data'!$B$3:$K$158,J$1,0))</f>
        <v/>
      </c>
    </row>
    <row r="102">
      <c r="A102">
        <f>+'Raw Data'!B102</f>
        <v/>
      </c>
      <c r="B102">
        <f>IF(VLOOKUP($A102,'Raw Data'!$B$3:$K$158,B$1,0)="","X",VLOOKUP($A102,'Raw Data'!$B$3:$K$158,B$1,0))</f>
        <v/>
      </c>
      <c r="C102">
        <f>IF($B102="X",J102-(par_value*4),VLOOKUP($A102,'Raw Data'!$B$3:$K$158,C$1,0))</f>
        <v/>
      </c>
      <c r="D102">
        <f>VLOOKUP($A102,'Raw Data'!$B$3:$K$158,D$1,0)</f>
        <v/>
      </c>
      <c r="E102">
        <f>VLOOKUP($A102,'Raw Data'!$B$3:$K$158,E$1,0)</f>
        <v/>
      </c>
      <c r="F102">
        <f>IF(AND($B102="x",VLOOKUP($A102,'Raw Data'!$B$3:$K$158,F$1,0)=0),penalty_score,VLOOKUP($A102,'Raw Data'!$B$3:$K$158,F$1,0))</f>
        <v/>
      </c>
      <c r="G102">
        <f>IF(AND($B102="x",VLOOKUP($A102,'Raw Data'!$B$3:$K$158,G$1,0)=0),penalty_score,VLOOKUP($A102,'Raw Data'!$B$3:$K$158,G$1,0))</f>
        <v/>
      </c>
      <c r="H102">
        <f>IF(AND($B102="x",VLOOKUP($A102,'Raw Data'!$B$3:$K$158,H$1,0)=0),penalty_score,VLOOKUP($A102,'Raw Data'!$B$3:$K$158,H$1,0))</f>
        <v/>
      </c>
      <c r="I102">
        <f>IF(AND($B102="x",VLOOKUP($A102,'Raw Data'!$B$3:$K$158,I$1,0)=0),penalty_score,VLOOKUP($A102,'Raw Data'!$B$3:$K$158,I$1,0))</f>
        <v/>
      </c>
      <c r="J102">
        <f>IF($B102="X",SUM(F102:I102),VLOOKUP($A102,'Raw Data'!$B$3:$K$158,J$1,0))</f>
        <v/>
      </c>
    </row>
    <row r="103">
      <c r="A103">
        <f>+'Raw Data'!B103</f>
        <v/>
      </c>
      <c r="B103">
        <f>IF(VLOOKUP($A103,'Raw Data'!$B$3:$K$158,B$1,0)="","X",VLOOKUP($A103,'Raw Data'!$B$3:$K$158,B$1,0))</f>
        <v/>
      </c>
      <c r="C103">
        <f>IF($B103="X",J103-(par_value*4),VLOOKUP($A103,'Raw Data'!$B$3:$K$158,C$1,0))</f>
        <v/>
      </c>
      <c r="D103">
        <f>VLOOKUP($A103,'Raw Data'!$B$3:$K$158,D$1,0)</f>
        <v/>
      </c>
      <c r="E103">
        <f>VLOOKUP($A103,'Raw Data'!$B$3:$K$158,E$1,0)</f>
        <v/>
      </c>
      <c r="F103">
        <f>IF(AND($B103="x",VLOOKUP($A103,'Raw Data'!$B$3:$K$158,F$1,0)=0),penalty_score,VLOOKUP($A103,'Raw Data'!$B$3:$K$158,F$1,0))</f>
        <v/>
      </c>
      <c r="G103">
        <f>IF(AND($B103="x",VLOOKUP($A103,'Raw Data'!$B$3:$K$158,G$1,0)=0),penalty_score,VLOOKUP($A103,'Raw Data'!$B$3:$K$158,G$1,0))</f>
        <v/>
      </c>
      <c r="H103">
        <f>IF(AND($B103="x",VLOOKUP($A103,'Raw Data'!$B$3:$K$158,H$1,0)=0),penalty_score,VLOOKUP($A103,'Raw Data'!$B$3:$K$158,H$1,0))</f>
        <v/>
      </c>
      <c r="I103">
        <f>IF(AND($B103="x",VLOOKUP($A103,'Raw Data'!$B$3:$K$158,I$1,0)=0),penalty_score,VLOOKUP($A103,'Raw Data'!$B$3:$K$158,I$1,0))</f>
        <v/>
      </c>
      <c r="J103">
        <f>IF($B103="X",SUM(F103:I103),VLOOKUP($A103,'Raw Data'!$B$3:$K$158,J$1,0))</f>
        <v/>
      </c>
    </row>
    <row r="104">
      <c r="A104">
        <f>+'Raw Data'!B104</f>
        <v/>
      </c>
      <c r="B104">
        <f>IF(VLOOKUP($A104,'Raw Data'!$B$3:$K$158,B$1,0)="","X",VLOOKUP($A104,'Raw Data'!$B$3:$K$158,B$1,0))</f>
        <v/>
      </c>
      <c r="C104">
        <f>IF($B104="X",J104-(par_value*4),VLOOKUP($A104,'Raw Data'!$B$3:$K$158,C$1,0))</f>
        <v/>
      </c>
      <c r="D104">
        <f>VLOOKUP($A104,'Raw Data'!$B$3:$K$158,D$1,0)</f>
        <v/>
      </c>
      <c r="E104">
        <f>VLOOKUP($A104,'Raw Data'!$B$3:$K$158,E$1,0)</f>
        <v/>
      </c>
      <c r="F104">
        <f>IF(AND($B104="x",VLOOKUP($A104,'Raw Data'!$B$3:$K$158,F$1,0)=0),penalty_score,VLOOKUP($A104,'Raw Data'!$B$3:$K$158,F$1,0))</f>
        <v/>
      </c>
      <c r="G104">
        <f>IF(AND($B104="x",VLOOKUP($A104,'Raw Data'!$B$3:$K$158,G$1,0)=0),penalty_score,VLOOKUP($A104,'Raw Data'!$B$3:$K$158,G$1,0))</f>
        <v/>
      </c>
      <c r="H104">
        <f>IF(AND($B104="x",VLOOKUP($A104,'Raw Data'!$B$3:$K$158,H$1,0)=0),penalty_score,VLOOKUP($A104,'Raw Data'!$B$3:$K$158,H$1,0))</f>
        <v/>
      </c>
      <c r="I104">
        <f>IF(AND($B104="x",VLOOKUP($A104,'Raw Data'!$B$3:$K$158,I$1,0)=0),penalty_score,VLOOKUP($A104,'Raw Data'!$B$3:$K$158,I$1,0))</f>
        <v/>
      </c>
      <c r="J104">
        <f>IF($B104="X",SUM(F104:I104),VLOOKUP($A104,'Raw Data'!$B$3:$K$158,J$1,0))</f>
        <v/>
      </c>
    </row>
    <row r="105">
      <c r="A105">
        <f>+'Raw Data'!B105</f>
        <v/>
      </c>
      <c r="B105">
        <f>IF(VLOOKUP($A105,'Raw Data'!$B$3:$K$158,B$1,0)="","X",VLOOKUP($A105,'Raw Data'!$B$3:$K$158,B$1,0))</f>
        <v/>
      </c>
      <c r="C105">
        <f>IF($B105="X",J105-(par_value*4),VLOOKUP($A105,'Raw Data'!$B$3:$K$158,C$1,0))</f>
        <v/>
      </c>
      <c r="D105">
        <f>VLOOKUP($A105,'Raw Data'!$B$3:$K$158,D$1,0)</f>
        <v/>
      </c>
      <c r="E105">
        <f>VLOOKUP($A105,'Raw Data'!$B$3:$K$158,E$1,0)</f>
        <v/>
      </c>
      <c r="F105">
        <f>IF(AND($B105="x",VLOOKUP($A105,'Raw Data'!$B$3:$K$158,F$1,0)=0),penalty_score,VLOOKUP($A105,'Raw Data'!$B$3:$K$158,F$1,0))</f>
        <v/>
      </c>
      <c r="G105">
        <f>IF(AND($B105="x",VLOOKUP($A105,'Raw Data'!$B$3:$K$158,G$1,0)=0),penalty_score,VLOOKUP($A105,'Raw Data'!$B$3:$K$158,G$1,0))</f>
        <v/>
      </c>
      <c r="H105">
        <f>IF(AND($B105="x",VLOOKUP($A105,'Raw Data'!$B$3:$K$158,H$1,0)=0),penalty_score,VLOOKUP($A105,'Raw Data'!$B$3:$K$158,H$1,0))</f>
        <v/>
      </c>
      <c r="I105">
        <f>IF(AND($B105="x",VLOOKUP($A105,'Raw Data'!$B$3:$K$158,I$1,0)=0),penalty_score,VLOOKUP($A105,'Raw Data'!$B$3:$K$158,I$1,0))</f>
        <v/>
      </c>
      <c r="J105">
        <f>IF($B105="X",SUM(F105:I105),VLOOKUP($A105,'Raw Data'!$B$3:$K$158,J$1,0))</f>
        <v/>
      </c>
    </row>
    <row r="106">
      <c r="A106">
        <f>+'Raw Data'!B106</f>
        <v/>
      </c>
      <c r="B106">
        <f>IF(VLOOKUP($A106,'Raw Data'!$B$3:$K$158,B$1,0)="","X",VLOOKUP($A106,'Raw Data'!$B$3:$K$158,B$1,0))</f>
        <v/>
      </c>
      <c r="C106">
        <f>IF($B106="X",J106-(par_value*4),VLOOKUP($A106,'Raw Data'!$B$3:$K$158,C$1,0))</f>
        <v/>
      </c>
      <c r="D106">
        <f>VLOOKUP($A106,'Raw Data'!$B$3:$K$158,D$1,0)</f>
        <v/>
      </c>
      <c r="E106">
        <f>VLOOKUP($A106,'Raw Data'!$B$3:$K$158,E$1,0)</f>
        <v/>
      </c>
      <c r="F106">
        <f>IF(AND($B106="x",VLOOKUP($A106,'Raw Data'!$B$3:$K$158,F$1,0)=0),penalty_score,VLOOKUP($A106,'Raw Data'!$B$3:$K$158,F$1,0))</f>
        <v/>
      </c>
      <c r="G106">
        <f>IF(AND($B106="x",VLOOKUP($A106,'Raw Data'!$B$3:$K$158,G$1,0)=0),penalty_score,VLOOKUP($A106,'Raw Data'!$B$3:$K$158,G$1,0))</f>
        <v/>
      </c>
      <c r="H106">
        <f>IF(AND($B106="x",VLOOKUP($A106,'Raw Data'!$B$3:$K$158,H$1,0)=0),penalty_score,VLOOKUP($A106,'Raw Data'!$B$3:$K$158,H$1,0))</f>
        <v/>
      </c>
      <c r="I106">
        <f>IF(AND($B106="x",VLOOKUP($A106,'Raw Data'!$B$3:$K$158,I$1,0)=0),penalty_score,VLOOKUP($A106,'Raw Data'!$B$3:$K$158,I$1,0))</f>
        <v/>
      </c>
      <c r="J106">
        <f>IF($B106="X",SUM(F106:I106),VLOOKUP($A106,'Raw Data'!$B$3:$K$158,J$1,0))</f>
        <v/>
      </c>
    </row>
    <row r="107">
      <c r="A107">
        <f>+'Raw Data'!B107</f>
        <v/>
      </c>
      <c r="B107">
        <f>IF(VLOOKUP($A107,'Raw Data'!$B$3:$K$158,B$1,0)="","X",VLOOKUP($A107,'Raw Data'!$B$3:$K$158,B$1,0))</f>
        <v/>
      </c>
      <c r="C107">
        <f>IF($B107="X",J107-(par_value*4),VLOOKUP($A107,'Raw Data'!$B$3:$K$158,C$1,0))</f>
        <v/>
      </c>
      <c r="D107">
        <f>VLOOKUP($A107,'Raw Data'!$B$3:$K$158,D$1,0)</f>
        <v/>
      </c>
      <c r="E107">
        <f>VLOOKUP($A107,'Raw Data'!$B$3:$K$158,E$1,0)</f>
        <v/>
      </c>
      <c r="F107">
        <f>IF(AND($B107="x",VLOOKUP($A107,'Raw Data'!$B$3:$K$158,F$1,0)=0),penalty_score,VLOOKUP($A107,'Raw Data'!$B$3:$K$158,F$1,0))</f>
        <v/>
      </c>
      <c r="G107">
        <f>IF(AND($B107="x",VLOOKUP($A107,'Raw Data'!$B$3:$K$158,G$1,0)=0),penalty_score,VLOOKUP($A107,'Raw Data'!$B$3:$K$158,G$1,0))</f>
        <v/>
      </c>
      <c r="H107">
        <f>IF(AND($B107="x",VLOOKUP($A107,'Raw Data'!$B$3:$K$158,H$1,0)=0),penalty_score,VLOOKUP($A107,'Raw Data'!$B$3:$K$158,H$1,0))</f>
        <v/>
      </c>
      <c r="I107">
        <f>IF(AND($B107="x",VLOOKUP($A107,'Raw Data'!$B$3:$K$158,I$1,0)=0),penalty_score,VLOOKUP($A107,'Raw Data'!$B$3:$K$158,I$1,0))</f>
        <v/>
      </c>
      <c r="J107">
        <f>IF($B107="X",SUM(F107:I107),VLOOKUP($A107,'Raw Data'!$B$3:$K$158,J$1,0))</f>
        <v/>
      </c>
    </row>
    <row r="108">
      <c r="A108">
        <f>+'Raw Data'!B108</f>
        <v/>
      </c>
      <c r="B108">
        <f>IF(VLOOKUP($A108,'Raw Data'!$B$3:$K$158,B$1,0)="","X",VLOOKUP($A108,'Raw Data'!$B$3:$K$158,B$1,0))</f>
        <v/>
      </c>
      <c r="C108">
        <f>IF($B108="X",J108-(par_value*4),VLOOKUP($A108,'Raw Data'!$B$3:$K$158,C$1,0))</f>
        <v/>
      </c>
      <c r="D108">
        <f>VLOOKUP($A108,'Raw Data'!$B$3:$K$158,D$1,0)</f>
        <v/>
      </c>
      <c r="E108">
        <f>VLOOKUP($A108,'Raw Data'!$B$3:$K$158,E$1,0)</f>
        <v/>
      </c>
      <c r="F108">
        <f>IF(AND($B108="x",VLOOKUP($A108,'Raw Data'!$B$3:$K$158,F$1,0)=0),penalty_score,VLOOKUP($A108,'Raw Data'!$B$3:$K$158,F$1,0))</f>
        <v/>
      </c>
      <c r="G108">
        <f>IF(AND($B108="x",VLOOKUP($A108,'Raw Data'!$B$3:$K$158,G$1,0)=0),penalty_score,VLOOKUP($A108,'Raw Data'!$B$3:$K$158,G$1,0))</f>
        <v/>
      </c>
      <c r="H108">
        <f>IF(AND($B108="x",VLOOKUP($A108,'Raw Data'!$B$3:$K$158,H$1,0)=0),penalty_score,VLOOKUP($A108,'Raw Data'!$B$3:$K$158,H$1,0))</f>
        <v/>
      </c>
      <c r="I108">
        <f>IF(AND($B108="x",VLOOKUP($A108,'Raw Data'!$B$3:$K$158,I$1,0)=0),penalty_score,VLOOKUP($A108,'Raw Data'!$B$3:$K$158,I$1,0))</f>
        <v/>
      </c>
      <c r="J108">
        <f>IF($B108="X",SUM(F108:I108),VLOOKUP($A108,'Raw Data'!$B$3:$K$158,J$1,0))</f>
        <v/>
      </c>
    </row>
    <row r="109">
      <c r="A109">
        <f>+'Raw Data'!B109</f>
        <v/>
      </c>
      <c r="B109">
        <f>IF(VLOOKUP($A109,'Raw Data'!$B$3:$K$158,B$1,0)="","X",VLOOKUP($A109,'Raw Data'!$B$3:$K$158,B$1,0))</f>
        <v/>
      </c>
      <c r="C109">
        <f>IF($B109="X",J109-(par_value*4),VLOOKUP($A109,'Raw Data'!$B$3:$K$158,C$1,0))</f>
        <v/>
      </c>
      <c r="D109">
        <f>VLOOKUP($A109,'Raw Data'!$B$3:$K$158,D$1,0)</f>
        <v/>
      </c>
      <c r="E109">
        <f>VLOOKUP($A109,'Raw Data'!$B$3:$K$158,E$1,0)</f>
        <v/>
      </c>
      <c r="F109">
        <f>IF(AND($B109="x",VLOOKUP($A109,'Raw Data'!$B$3:$K$158,F$1,0)=0),penalty_score,VLOOKUP($A109,'Raw Data'!$B$3:$K$158,F$1,0))</f>
        <v/>
      </c>
      <c r="G109">
        <f>IF(AND($B109="x",VLOOKUP($A109,'Raw Data'!$B$3:$K$158,G$1,0)=0),penalty_score,VLOOKUP($A109,'Raw Data'!$B$3:$K$158,G$1,0))</f>
        <v/>
      </c>
      <c r="H109">
        <f>IF(AND($B109="x",VLOOKUP($A109,'Raw Data'!$B$3:$K$158,H$1,0)=0),penalty_score,VLOOKUP($A109,'Raw Data'!$B$3:$K$158,H$1,0))</f>
        <v/>
      </c>
      <c r="I109">
        <f>IF(AND($B109="x",VLOOKUP($A109,'Raw Data'!$B$3:$K$158,I$1,0)=0),penalty_score,VLOOKUP($A109,'Raw Data'!$B$3:$K$158,I$1,0))</f>
        <v/>
      </c>
      <c r="J109">
        <f>IF($B109="X",SUM(F109:I109),VLOOKUP($A109,'Raw Data'!$B$3:$K$158,J$1,0))</f>
        <v/>
      </c>
    </row>
    <row r="110">
      <c r="A110">
        <f>+'Raw Data'!B110</f>
        <v/>
      </c>
      <c r="B110">
        <f>IF(VLOOKUP($A110,'Raw Data'!$B$3:$K$158,B$1,0)="","X",VLOOKUP($A110,'Raw Data'!$B$3:$K$158,B$1,0))</f>
        <v/>
      </c>
      <c r="C110">
        <f>IF($B110="X",J110-(par_value*4),VLOOKUP($A110,'Raw Data'!$B$3:$K$158,C$1,0))</f>
        <v/>
      </c>
      <c r="D110">
        <f>VLOOKUP($A110,'Raw Data'!$B$3:$K$158,D$1,0)</f>
        <v/>
      </c>
      <c r="E110">
        <f>VLOOKUP($A110,'Raw Data'!$B$3:$K$158,E$1,0)</f>
        <v/>
      </c>
      <c r="F110">
        <f>IF(AND($B110="x",VLOOKUP($A110,'Raw Data'!$B$3:$K$158,F$1,0)=0),penalty_score,VLOOKUP($A110,'Raw Data'!$B$3:$K$158,F$1,0))</f>
        <v/>
      </c>
      <c r="G110">
        <f>IF(AND($B110="x",VLOOKUP($A110,'Raw Data'!$B$3:$K$158,G$1,0)=0),penalty_score,VLOOKUP($A110,'Raw Data'!$B$3:$K$158,G$1,0))</f>
        <v/>
      </c>
      <c r="H110">
        <f>IF(AND($B110="x",VLOOKUP($A110,'Raw Data'!$B$3:$K$158,H$1,0)=0),penalty_score,VLOOKUP($A110,'Raw Data'!$B$3:$K$158,H$1,0))</f>
        <v/>
      </c>
      <c r="I110">
        <f>IF(AND($B110="x",VLOOKUP($A110,'Raw Data'!$B$3:$K$158,I$1,0)=0),penalty_score,VLOOKUP($A110,'Raw Data'!$B$3:$K$158,I$1,0))</f>
        <v/>
      </c>
      <c r="J110">
        <f>IF($B110="X",SUM(F110:I110),VLOOKUP($A110,'Raw Data'!$B$3:$K$158,J$1,0))</f>
        <v/>
      </c>
    </row>
    <row r="111">
      <c r="A111">
        <f>+'Raw Data'!B111</f>
        <v/>
      </c>
      <c r="B111">
        <f>IF(VLOOKUP($A111,'Raw Data'!$B$3:$K$158,B$1,0)="","X",VLOOKUP($A111,'Raw Data'!$B$3:$K$158,B$1,0))</f>
        <v/>
      </c>
      <c r="C111">
        <f>IF($B111="X",J111-(par_value*4),VLOOKUP($A111,'Raw Data'!$B$3:$K$158,C$1,0))</f>
        <v/>
      </c>
      <c r="D111">
        <f>VLOOKUP($A111,'Raw Data'!$B$3:$K$158,D$1,0)</f>
        <v/>
      </c>
      <c r="E111">
        <f>VLOOKUP($A111,'Raw Data'!$B$3:$K$158,E$1,0)</f>
        <v/>
      </c>
      <c r="F111">
        <f>IF(AND($B111="x",VLOOKUP($A111,'Raw Data'!$B$3:$K$158,F$1,0)=0),penalty_score,VLOOKUP($A111,'Raw Data'!$B$3:$K$158,F$1,0))</f>
        <v/>
      </c>
      <c r="G111">
        <f>IF(AND($B111="x",VLOOKUP($A111,'Raw Data'!$B$3:$K$158,G$1,0)=0),penalty_score,VLOOKUP($A111,'Raw Data'!$B$3:$K$158,G$1,0))</f>
        <v/>
      </c>
      <c r="H111">
        <f>IF(AND($B111="x",VLOOKUP($A111,'Raw Data'!$B$3:$K$158,H$1,0)=0),penalty_score,VLOOKUP($A111,'Raw Data'!$B$3:$K$158,H$1,0))</f>
        <v/>
      </c>
      <c r="I111">
        <f>IF(AND($B111="x",VLOOKUP($A111,'Raw Data'!$B$3:$K$158,I$1,0)=0),penalty_score,VLOOKUP($A111,'Raw Data'!$B$3:$K$158,I$1,0))</f>
        <v/>
      </c>
      <c r="J111">
        <f>IF($B111="X",SUM(F111:I111),VLOOKUP($A111,'Raw Data'!$B$3:$K$158,J$1,0))</f>
        <v/>
      </c>
    </row>
    <row r="112">
      <c r="A112">
        <f>+'Raw Data'!B112</f>
        <v/>
      </c>
      <c r="B112">
        <f>IF(VLOOKUP($A112,'Raw Data'!$B$3:$K$158,B$1,0)="","X",VLOOKUP($A112,'Raw Data'!$B$3:$K$158,B$1,0))</f>
        <v/>
      </c>
      <c r="C112">
        <f>IF($B112="X",J112-(par_value*4),VLOOKUP($A112,'Raw Data'!$B$3:$K$158,C$1,0))</f>
        <v/>
      </c>
      <c r="D112">
        <f>VLOOKUP($A112,'Raw Data'!$B$3:$K$158,D$1,0)</f>
        <v/>
      </c>
      <c r="E112">
        <f>VLOOKUP($A112,'Raw Data'!$B$3:$K$158,E$1,0)</f>
        <v/>
      </c>
      <c r="F112">
        <f>IF(AND($B112="x",VLOOKUP($A112,'Raw Data'!$B$3:$K$158,F$1,0)=0),penalty_score,VLOOKUP($A112,'Raw Data'!$B$3:$K$158,F$1,0))</f>
        <v/>
      </c>
      <c r="G112">
        <f>IF(AND($B112="x",VLOOKUP($A112,'Raw Data'!$B$3:$K$158,G$1,0)=0),penalty_score,VLOOKUP($A112,'Raw Data'!$B$3:$K$158,G$1,0))</f>
        <v/>
      </c>
      <c r="H112">
        <f>IF(AND($B112="x",VLOOKUP($A112,'Raw Data'!$B$3:$K$158,H$1,0)=0),penalty_score,VLOOKUP($A112,'Raw Data'!$B$3:$K$158,H$1,0))</f>
        <v/>
      </c>
      <c r="I112">
        <f>IF(AND($B112="x",VLOOKUP($A112,'Raw Data'!$B$3:$K$158,I$1,0)=0),penalty_score,VLOOKUP($A112,'Raw Data'!$B$3:$K$158,I$1,0))</f>
        <v/>
      </c>
      <c r="J112">
        <f>IF($B112="X",SUM(F112:I112),VLOOKUP($A112,'Raw Data'!$B$3:$K$158,J$1,0))</f>
        <v/>
      </c>
    </row>
    <row r="113">
      <c r="A113">
        <f>+'Raw Data'!B113</f>
        <v/>
      </c>
      <c r="B113">
        <f>IF(VLOOKUP($A113,'Raw Data'!$B$3:$K$158,B$1,0)="","X",VLOOKUP($A113,'Raw Data'!$B$3:$K$158,B$1,0))</f>
        <v/>
      </c>
      <c r="C113">
        <f>IF($B113="X",J113-(par_value*4),VLOOKUP($A113,'Raw Data'!$B$3:$K$158,C$1,0))</f>
        <v/>
      </c>
      <c r="D113">
        <f>VLOOKUP($A113,'Raw Data'!$B$3:$K$158,D$1,0)</f>
        <v/>
      </c>
      <c r="E113">
        <f>VLOOKUP($A113,'Raw Data'!$B$3:$K$158,E$1,0)</f>
        <v/>
      </c>
      <c r="F113">
        <f>IF(AND($B113="x",VLOOKUP($A113,'Raw Data'!$B$3:$K$158,F$1,0)=0),penalty_score,VLOOKUP($A113,'Raw Data'!$B$3:$K$158,F$1,0))</f>
        <v/>
      </c>
      <c r="G113">
        <f>IF(AND($B113="x",VLOOKUP($A113,'Raw Data'!$B$3:$K$158,G$1,0)=0),penalty_score,VLOOKUP($A113,'Raw Data'!$B$3:$K$158,G$1,0))</f>
        <v/>
      </c>
      <c r="H113">
        <f>IF(AND($B113="x",VLOOKUP($A113,'Raw Data'!$B$3:$K$158,H$1,0)=0),penalty_score,VLOOKUP($A113,'Raw Data'!$B$3:$K$158,H$1,0))</f>
        <v/>
      </c>
      <c r="I113">
        <f>IF(AND($B113="x",VLOOKUP($A113,'Raw Data'!$B$3:$K$158,I$1,0)=0),penalty_score,VLOOKUP($A113,'Raw Data'!$B$3:$K$158,I$1,0))</f>
        <v/>
      </c>
      <c r="J113">
        <f>IF($B113="X",SUM(F113:I113),VLOOKUP($A113,'Raw Data'!$B$3:$K$158,J$1,0))</f>
        <v/>
      </c>
    </row>
    <row r="114">
      <c r="A114">
        <f>+'Raw Data'!B114</f>
        <v/>
      </c>
      <c r="B114">
        <f>IF(VLOOKUP($A114,'Raw Data'!$B$3:$K$158,B$1,0)="","X",VLOOKUP($A114,'Raw Data'!$B$3:$K$158,B$1,0))</f>
        <v/>
      </c>
      <c r="C114">
        <f>IF($B114="X",J114-(par_value*4),VLOOKUP($A114,'Raw Data'!$B$3:$K$158,C$1,0))</f>
        <v/>
      </c>
      <c r="D114">
        <f>VLOOKUP($A114,'Raw Data'!$B$3:$K$158,D$1,0)</f>
        <v/>
      </c>
      <c r="E114">
        <f>VLOOKUP($A114,'Raw Data'!$B$3:$K$158,E$1,0)</f>
        <v/>
      </c>
      <c r="F114">
        <f>IF(AND($B114="x",VLOOKUP($A114,'Raw Data'!$B$3:$K$158,F$1,0)=0),penalty_score,VLOOKUP($A114,'Raw Data'!$B$3:$K$158,F$1,0))</f>
        <v/>
      </c>
      <c r="G114">
        <f>IF(AND($B114="x",VLOOKUP($A114,'Raw Data'!$B$3:$K$158,G$1,0)=0),penalty_score,VLOOKUP($A114,'Raw Data'!$B$3:$K$158,G$1,0))</f>
        <v/>
      </c>
      <c r="H114">
        <f>IF(AND($B114="x",VLOOKUP($A114,'Raw Data'!$B$3:$K$158,H$1,0)=0),penalty_score,VLOOKUP($A114,'Raw Data'!$B$3:$K$158,H$1,0))</f>
        <v/>
      </c>
      <c r="I114">
        <f>IF(AND($B114="x",VLOOKUP($A114,'Raw Data'!$B$3:$K$158,I$1,0)=0),penalty_score,VLOOKUP($A114,'Raw Data'!$B$3:$K$158,I$1,0))</f>
        <v/>
      </c>
      <c r="J114">
        <f>IF($B114="X",SUM(F114:I114),VLOOKUP($A114,'Raw Data'!$B$3:$K$158,J$1,0))</f>
        <v/>
      </c>
    </row>
    <row r="115">
      <c r="A115">
        <f>+'Raw Data'!B115</f>
        <v/>
      </c>
      <c r="B115">
        <f>IF(VLOOKUP($A115,'Raw Data'!$B$3:$K$158,B$1,0)="","X",VLOOKUP($A115,'Raw Data'!$B$3:$K$158,B$1,0))</f>
        <v/>
      </c>
      <c r="C115">
        <f>IF($B115="X",J115-(par_value*4),VLOOKUP($A115,'Raw Data'!$B$3:$K$158,C$1,0))</f>
        <v/>
      </c>
      <c r="D115">
        <f>VLOOKUP($A115,'Raw Data'!$B$3:$K$158,D$1,0)</f>
        <v/>
      </c>
      <c r="E115">
        <f>VLOOKUP($A115,'Raw Data'!$B$3:$K$158,E$1,0)</f>
        <v/>
      </c>
      <c r="F115">
        <f>IF(AND($B115="x",VLOOKUP($A115,'Raw Data'!$B$3:$K$158,F$1,0)=0),penalty_score,VLOOKUP($A115,'Raw Data'!$B$3:$K$158,F$1,0))</f>
        <v/>
      </c>
      <c r="G115">
        <f>IF(AND($B115="x",VLOOKUP($A115,'Raw Data'!$B$3:$K$158,G$1,0)=0),penalty_score,VLOOKUP($A115,'Raw Data'!$B$3:$K$158,G$1,0))</f>
        <v/>
      </c>
      <c r="H115">
        <f>IF(AND($B115="x",VLOOKUP($A115,'Raw Data'!$B$3:$K$158,H$1,0)=0),penalty_score,VLOOKUP($A115,'Raw Data'!$B$3:$K$158,H$1,0))</f>
        <v/>
      </c>
      <c r="I115">
        <f>IF(AND($B115="x",VLOOKUP($A115,'Raw Data'!$B$3:$K$158,I$1,0)=0),penalty_score,VLOOKUP($A115,'Raw Data'!$B$3:$K$158,I$1,0))</f>
        <v/>
      </c>
      <c r="J115">
        <f>IF($B115="X",SUM(F115:I115),VLOOKUP($A115,'Raw Data'!$B$3:$K$158,J$1,0))</f>
        <v/>
      </c>
    </row>
    <row r="116">
      <c r="A116">
        <f>+'Raw Data'!B116</f>
        <v/>
      </c>
      <c r="B116">
        <f>IF(VLOOKUP($A116,'Raw Data'!$B$3:$K$158,B$1,0)="","X",VLOOKUP($A116,'Raw Data'!$B$3:$K$158,B$1,0))</f>
        <v/>
      </c>
      <c r="C116">
        <f>IF($B116="X",J116-(par_value*4),VLOOKUP($A116,'Raw Data'!$B$3:$K$158,C$1,0))</f>
        <v/>
      </c>
      <c r="D116">
        <f>VLOOKUP($A116,'Raw Data'!$B$3:$K$158,D$1,0)</f>
        <v/>
      </c>
      <c r="E116">
        <f>VLOOKUP($A116,'Raw Data'!$B$3:$K$158,E$1,0)</f>
        <v/>
      </c>
      <c r="F116">
        <f>IF(AND($B116="x",VLOOKUP($A116,'Raw Data'!$B$3:$K$158,F$1,0)=0),penalty_score,VLOOKUP($A116,'Raw Data'!$B$3:$K$158,F$1,0))</f>
        <v/>
      </c>
      <c r="G116">
        <f>IF(AND($B116="x",VLOOKUP($A116,'Raw Data'!$B$3:$K$158,G$1,0)=0),penalty_score,VLOOKUP($A116,'Raw Data'!$B$3:$K$158,G$1,0))</f>
        <v/>
      </c>
      <c r="H116">
        <f>IF(AND($B116="x",VLOOKUP($A116,'Raw Data'!$B$3:$K$158,H$1,0)=0),penalty_score,VLOOKUP($A116,'Raw Data'!$B$3:$K$158,H$1,0))</f>
        <v/>
      </c>
      <c r="I116">
        <f>IF(AND($B116="x",VLOOKUP($A116,'Raw Data'!$B$3:$K$158,I$1,0)=0),penalty_score,VLOOKUP($A116,'Raw Data'!$B$3:$K$158,I$1,0))</f>
        <v/>
      </c>
      <c r="J116">
        <f>IF($B116="X",SUM(F116:I116),VLOOKUP($A116,'Raw Data'!$B$3:$K$158,J$1,0))</f>
        <v/>
      </c>
    </row>
    <row r="117">
      <c r="A117">
        <f>+'Raw Data'!B117</f>
        <v/>
      </c>
      <c r="B117">
        <f>IF(VLOOKUP($A117,'Raw Data'!$B$3:$K$158,B$1,0)="","X",VLOOKUP($A117,'Raw Data'!$B$3:$K$158,B$1,0))</f>
        <v/>
      </c>
      <c r="C117">
        <f>IF($B117="X",J117-(par_value*4),VLOOKUP($A117,'Raw Data'!$B$3:$K$158,C$1,0))</f>
        <v/>
      </c>
      <c r="D117">
        <f>VLOOKUP($A117,'Raw Data'!$B$3:$K$158,D$1,0)</f>
        <v/>
      </c>
      <c r="E117">
        <f>VLOOKUP($A117,'Raw Data'!$B$3:$K$158,E$1,0)</f>
        <v/>
      </c>
      <c r="F117">
        <f>IF(AND($B117="x",VLOOKUP($A117,'Raw Data'!$B$3:$K$158,F$1,0)=0),penalty_score,VLOOKUP($A117,'Raw Data'!$B$3:$K$158,F$1,0))</f>
        <v/>
      </c>
      <c r="G117">
        <f>IF(AND($B117="x",VLOOKUP($A117,'Raw Data'!$B$3:$K$158,G$1,0)=0),penalty_score,VLOOKUP($A117,'Raw Data'!$B$3:$K$158,G$1,0))</f>
        <v/>
      </c>
      <c r="H117">
        <f>IF(AND($B117="x",VLOOKUP($A117,'Raw Data'!$B$3:$K$158,H$1,0)=0),penalty_score,VLOOKUP($A117,'Raw Data'!$B$3:$K$158,H$1,0))</f>
        <v/>
      </c>
      <c r="I117">
        <f>IF(AND($B117="x",VLOOKUP($A117,'Raw Data'!$B$3:$K$158,I$1,0)=0),penalty_score,VLOOKUP($A117,'Raw Data'!$B$3:$K$158,I$1,0))</f>
        <v/>
      </c>
      <c r="J117">
        <f>IF($B117="X",SUM(F117:I117),VLOOKUP($A117,'Raw Data'!$B$3:$K$158,J$1,0))</f>
        <v/>
      </c>
    </row>
    <row r="118">
      <c r="A118">
        <f>+'Raw Data'!B118</f>
        <v/>
      </c>
      <c r="B118">
        <f>IF(VLOOKUP($A118,'Raw Data'!$B$3:$K$158,B$1,0)="","X",VLOOKUP($A118,'Raw Data'!$B$3:$K$158,B$1,0))</f>
        <v/>
      </c>
      <c r="C118">
        <f>IF($B118="X",J118-(par_value*4),VLOOKUP($A118,'Raw Data'!$B$3:$K$158,C$1,0))</f>
        <v/>
      </c>
      <c r="D118">
        <f>VLOOKUP($A118,'Raw Data'!$B$3:$K$158,D$1,0)</f>
        <v/>
      </c>
      <c r="E118">
        <f>VLOOKUP($A118,'Raw Data'!$B$3:$K$158,E$1,0)</f>
        <v/>
      </c>
      <c r="F118">
        <f>IF(AND($B118="x",VLOOKUP($A118,'Raw Data'!$B$3:$K$158,F$1,0)=0),penalty_score,VLOOKUP($A118,'Raw Data'!$B$3:$K$158,F$1,0))</f>
        <v/>
      </c>
      <c r="G118">
        <f>IF(AND($B118="x",VLOOKUP($A118,'Raw Data'!$B$3:$K$158,G$1,0)=0),penalty_score,VLOOKUP($A118,'Raw Data'!$B$3:$K$158,G$1,0))</f>
        <v/>
      </c>
      <c r="H118">
        <f>IF(AND($B118="x",VLOOKUP($A118,'Raw Data'!$B$3:$K$158,H$1,0)=0),penalty_score,VLOOKUP($A118,'Raw Data'!$B$3:$K$158,H$1,0))</f>
        <v/>
      </c>
      <c r="I118">
        <f>IF(AND($B118="x",VLOOKUP($A118,'Raw Data'!$B$3:$K$158,I$1,0)=0),penalty_score,VLOOKUP($A118,'Raw Data'!$B$3:$K$158,I$1,0))</f>
        <v/>
      </c>
      <c r="J118">
        <f>IF($B118="X",SUM(F118:I118),VLOOKUP($A118,'Raw Data'!$B$3:$K$158,J$1,0))</f>
        <v/>
      </c>
    </row>
    <row r="119">
      <c r="A119">
        <f>+'Raw Data'!B119</f>
        <v/>
      </c>
      <c r="B119">
        <f>IF(VLOOKUP($A119,'Raw Data'!$B$3:$K$158,B$1,0)="","X",VLOOKUP($A119,'Raw Data'!$B$3:$K$158,B$1,0))</f>
        <v/>
      </c>
      <c r="C119">
        <f>IF($B119="X",J119-(par_value*4),VLOOKUP($A119,'Raw Data'!$B$3:$K$158,C$1,0))</f>
        <v/>
      </c>
      <c r="D119">
        <f>VLOOKUP($A119,'Raw Data'!$B$3:$K$158,D$1,0)</f>
        <v/>
      </c>
      <c r="E119">
        <f>VLOOKUP($A119,'Raw Data'!$B$3:$K$158,E$1,0)</f>
        <v/>
      </c>
      <c r="F119">
        <f>IF(AND($B119="x",VLOOKUP($A119,'Raw Data'!$B$3:$K$158,F$1,0)=0),penalty_score,VLOOKUP($A119,'Raw Data'!$B$3:$K$158,F$1,0))</f>
        <v/>
      </c>
      <c r="G119">
        <f>IF(AND($B119="x",VLOOKUP($A119,'Raw Data'!$B$3:$K$158,G$1,0)=0),penalty_score,VLOOKUP($A119,'Raw Data'!$B$3:$K$158,G$1,0))</f>
        <v/>
      </c>
      <c r="H119">
        <f>IF(AND($B119="x",VLOOKUP($A119,'Raw Data'!$B$3:$K$158,H$1,0)=0),penalty_score,VLOOKUP($A119,'Raw Data'!$B$3:$K$158,H$1,0))</f>
        <v/>
      </c>
      <c r="I119">
        <f>IF(AND($B119="x",VLOOKUP($A119,'Raw Data'!$B$3:$K$158,I$1,0)=0),penalty_score,VLOOKUP($A119,'Raw Data'!$B$3:$K$158,I$1,0))</f>
        <v/>
      </c>
      <c r="J119">
        <f>IF($B119="X",SUM(F119:I119),VLOOKUP($A119,'Raw Data'!$B$3:$K$158,J$1,0))</f>
        <v/>
      </c>
    </row>
    <row r="120">
      <c r="A120">
        <f>+'Raw Data'!B120</f>
        <v/>
      </c>
      <c r="B120">
        <f>IF(VLOOKUP($A120,'Raw Data'!$B$3:$K$158,B$1,0)="","X",VLOOKUP($A120,'Raw Data'!$B$3:$K$158,B$1,0))</f>
        <v/>
      </c>
      <c r="C120">
        <f>IF($B120="X",J120-(par_value*4),VLOOKUP($A120,'Raw Data'!$B$3:$K$158,C$1,0))</f>
        <v/>
      </c>
      <c r="D120">
        <f>VLOOKUP($A120,'Raw Data'!$B$3:$K$158,D$1,0)</f>
        <v/>
      </c>
      <c r="E120">
        <f>VLOOKUP($A120,'Raw Data'!$B$3:$K$158,E$1,0)</f>
        <v/>
      </c>
      <c r="F120">
        <f>IF(AND($B120="x",VLOOKUP($A120,'Raw Data'!$B$3:$K$158,F$1,0)=0),penalty_score,VLOOKUP($A120,'Raw Data'!$B$3:$K$158,F$1,0))</f>
        <v/>
      </c>
      <c r="G120">
        <f>IF(AND($B120="x",VLOOKUP($A120,'Raw Data'!$B$3:$K$158,G$1,0)=0),penalty_score,VLOOKUP($A120,'Raw Data'!$B$3:$K$158,G$1,0))</f>
        <v/>
      </c>
      <c r="H120">
        <f>IF(AND($B120="x",VLOOKUP($A120,'Raw Data'!$B$3:$K$158,H$1,0)=0),penalty_score,VLOOKUP($A120,'Raw Data'!$B$3:$K$158,H$1,0))</f>
        <v/>
      </c>
      <c r="I120">
        <f>IF(AND($B120="x",VLOOKUP($A120,'Raw Data'!$B$3:$K$158,I$1,0)=0),penalty_score,VLOOKUP($A120,'Raw Data'!$B$3:$K$158,I$1,0))</f>
        <v/>
      </c>
      <c r="J120">
        <f>IF($B120="X",SUM(F120:I120),VLOOKUP($A120,'Raw Data'!$B$3:$K$158,J$1,0))</f>
        <v/>
      </c>
    </row>
    <row r="121">
      <c r="A121">
        <f>+'Raw Data'!B121</f>
        <v/>
      </c>
      <c r="B121">
        <f>IF(VLOOKUP($A121,'Raw Data'!$B$3:$K$158,B$1,0)="","X",VLOOKUP($A121,'Raw Data'!$B$3:$K$158,B$1,0))</f>
        <v/>
      </c>
      <c r="C121">
        <f>IF($B121="X",J121-(par_value*4),VLOOKUP($A121,'Raw Data'!$B$3:$K$158,C$1,0))</f>
        <v/>
      </c>
      <c r="D121">
        <f>VLOOKUP($A121,'Raw Data'!$B$3:$K$158,D$1,0)</f>
        <v/>
      </c>
      <c r="E121">
        <f>VLOOKUP($A121,'Raw Data'!$B$3:$K$158,E$1,0)</f>
        <v/>
      </c>
      <c r="F121">
        <f>IF(AND($B121="x",VLOOKUP($A121,'Raw Data'!$B$3:$K$158,F$1,0)=0),penalty_score,VLOOKUP($A121,'Raw Data'!$B$3:$K$158,F$1,0))</f>
        <v/>
      </c>
      <c r="G121">
        <f>IF(AND($B121="x",VLOOKUP($A121,'Raw Data'!$B$3:$K$158,G$1,0)=0),penalty_score,VLOOKUP($A121,'Raw Data'!$B$3:$K$158,G$1,0))</f>
        <v/>
      </c>
      <c r="H121">
        <f>IF(AND($B121="x",VLOOKUP($A121,'Raw Data'!$B$3:$K$158,H$1,0)=0),penalty_score,VLOOKUP($A121,'Raw Data'!$B$3:$K$158,H$1,0))</f>
        <v/>
      </c>
      <c r="I121">
        <f>IF(AND($B121="x",VLOOKUP($A121,'Raw Data'!$B$3:$K$158,I$1,0)=0),penalty_score,VLOOKUP($A121,'Raw Data'!$B$3:$K$158,I$1,0))</f>
        <v/>
      </c>
      <c r="J121">
        <f>IF($B121="X",SUM(F121:I121),VLOOKUP($A121,'Raw Data'!$B$3:$K$158,J$1,0))</f>
        <v/>
      </c>
    </row>
    <row r="122">
      <c r="A122">
        <f>+'Raw Data'!B122</f>
        <v/>
      </c>
      <c r="B122">
        <f>IF(VLOOKUP($A122,'Raw Data'!$B$3:$K$158,B$1,0)="","X",VLOOKUP($A122,'Raw Data'!$B$3:$K$158,B$1,0))</f>
        <v/>
      </c>
      <c r="C122">
        <f>IF($B122="X",J122-(par_value*4),VLOOKUP($A122,'Raw Data'!$B$3:$K$158,C$1,0))</f>
        <v/>
      </c>
      <c r="D122">
        <f>VLOOKUP($A122,'Raw Data'!$B$3:$K$158,D$1,0)</f>
        <v/>
      </c>
      <c r="E122">
        <f>VLOOKUP($A122,'Raw Data'!$B$3:$K$158,E$1,0)</f>
        <v/>
      </c>
      <c r="F122">
        <f>IF(AND($B122="x",VLOOKUP($A122,'Raw Data'!$B$3:$K$158,F$1,0)=0),penalty_score,VLOOKUP($A122,'Raw Data'!$B$3:$K$158,F$1,0))</f>
        <v/>
      </c>
      <c r="G122">
        <f>IF(AND($B122="x",VLOOKUP($A122,'Raw Data'!$B$3:$K$158,G$1,0)=0),penalty_score,VLOOKUP($A122,'Raw Data'!$B$3:$K$158,G$1,0))</f>
        <v/>
      </c>
      <c r="H122">
        <f>IF(AND($B122="x",VLOOKUP($A122,'Raw Data'!$B$3:$K$158,H$1,0)=0),penalty_score,VLOOKUP($A122,'Raw Data'!$B$3:$K$158,H$1,0))</f>
        <v/>
      </c>
      <c r="I122">
        <f>IF(AND($B122="x",VLOOKUP($A122,'Raw Data'!$B$3:$K$158,I$1,0)=0),penalty_score,VLOOKUP($A122,'Raw Data'!$B$3:$K$158,I$1,0))</f>
        <v/>
      </c>
      <c r="J122">
        <f>IF($B122="X",SUM(F122:I122),VLOOKUP($A122,'Raw Data'!$B$3:$K$158,J$1,0))</f>
        <v/>
      </c>
    </row>
    <row r="123">
      <c r="A123">
        <f>+'Raw Data'!B123</f>
        <v/>
      </c>
      <c r="B123">
        <f>IF(VLOOKUP($A123,'Raw Data'!$B$3:$K$158,B$1,0)="","X",VLOOKUP($A123,'Raw Data'!$B$3:$K$158,B$1,0))</f>
        <v/>
      </c>
      <c r="C123">
        <f>IF($B123="X",J123-(par_value*4),VLOOKUP($A123,'Raw Data'!$B$3:$K$158,C$1,0))</f>
        <v/>
      </c>
      <c r="D123">
        <f>VLOOKUP($A123,'Raw Data'!$B$3:$K$158,D$1,0)</f>
        <v/>
      </c>
      <c r="E123">
        <f>VLOOKUP($A123,'Raw Data'!$B$3:$K$158,E$1,0)</f>
        <v/>
      </c>
      <c r="F123">
        <f>IF(AND($B123="x",VLOOKUP($A123,'Raw Data'!$B$3:$K$158,F$1,0)=0),penalty_score,VLOOKUP($A123,'Raw Data'!$B$3:$K$158,F$1,0))</f>
        <v/>
      </c>
      <c r="G123">
        <f>IF(AND($B123="x",VLOOKUP($A123,'Raw Data'!$B$3:$K$158,G$1,0)=0),penalty_score,VLOOKUP($A123,'Raw Data'!$B$3:$K$158,G$1,0))</f>
        <v/>
      </c>
      <c r="H123">
        <f>IF(AND($B123="x",VLOOKUP($A123,'Raw Data'!$B$3:$K$158,H$1,0)=0),penalty_score,VLOOKUP($A123,'Raw Data'!$B$3:$K$158,H$1,0))</f>
        <v/>
      </c>
      <c r="I123">
        <f>IF(AND($B123="x",VLOOKUP($A123,'Raw Data'!$B$3:$K$158,I$1,0)=0),penalty_score,VLOOKUP($A123,'Raw Data'!$B$3:$K$158,I$1,0))</f>
        <v/>
      </c>
      <c r="J123">
        <f>IF($B123="X",SUM(F123:I123),VLOOKUP($A123,'Raw Data'!$B$3:$K$158,J$1,0))</f>
        <v/>
      </c>
    </row>
    <row r="124">
      <c r="A124">
        <f>+'Raw Data'!B124</f>
        <v/>
      </c>
      <c r="B124">
        <f>IF(VLOOKUP($A124,'Raw Data'!$B$3:$K$158,B$1,0)="","X",VLOOKUP($A124,'Raw Data'!$B$3:$K$158,B$1,0))</f>
        <v/>
      </c>
      <c r="C124">
        <f>IF($B124="X",J124-(par_value*4),VLOOKUP($A124,'Raw Data'!$B$3:$K$158,C$1,0))</f>
        <v/>
      </c>
      <c r="D124">
        <f>VLOOKUP($A124,'Raw Data'!$B$3:$K$158,D$1,0)</f>
        <v/>
      </c>
      <c r="E124">
        <f>VLOOKUP($A124,'Raw Data'!$B$3:$K$158,E$1,0)</f>
        <v/>
      </c>
      <c r="F124">
        <f>IF(AND($B124="x",VLOOKUP($A124,'Raw Data'!$B$3:$K$158,F$1,0)=0),penalty_score,VLOOKUP($A124,'Raw Data'!$B$3:$K$158,F$1,0))</f>
        <v/>
      </c>
      <c r="G124">
        <f>IF(AND($B124="x",VLOOKUP($A124,'Raw Data'!$B$3:$K$158,G$1,0)=0),penalty_score,VLOOKUP($A124,'Raw Data'!$B$3:$K$158,G$1,0))</f>
        <v/>
      </c>
      <c r="H124">
        <f>IF(AND($B124="x",VLOOKUP($A124,'Raw Data'!$B$3:$K$158,H$1,0)=0),penalty_score,VLOOKUP($A124,'Raw Data'!$B$3:$K$158,H$1,0))</f>
        <v/>
      </c>
      <c r="I124">
        <f>IF(AND($B124="x",VLOOKUP($A124,'Raw Data'!$B$3:$K$158,I$1,0)=0),penalty_score,VLOOKUP($A124,'Raw Data'!$B$3:$K$158,I$1,0))</f>
        <v/>
      </c>
      <c r="J124">
        <f>IF($B124="X",SUM(F124:I124),VLOOKUP($A124,'Raw Data'!$B$3:$K$158,J$1,0))</f>
        <v/>
      </c>
    </row>
    <row r="125">
      <c r="A125">
        <f>+'Raw Data'!B125</f>
        <v/>
      </c>
      <c r="B125">
        <f>IF(VLOOKUP($A125,'Raw Data'!$B$3:$K$158,B$1,0)="","X",VLOOKUP($A125,'Raw Data'!$B$3:$K$158,B$1,0))</f>
        <v/>
      </c>
      <c r="C125">
        <f>IF($B125="X",J125-(par_value*4),VLOOKUP($A125,'Raw Data'!$B$3:$K$158,C$1,0))</f>
        <v/>
      </c>
      <c r="D125">
        <f>VLOOKUP($A125,'Raw Data'!$B$3:$K$158,D$1,0)</f>
        <v/>
      </c>
      <c r="E125">
        <f>VLOOKUP($A125,'Raw Data'!$B$3:$K$158,E$1,0)</f>
        <v/>
      </c>
      <c r="F125">
        <f>IF(AND($B125="x",VLOOKUP($A125,'Raw Data'!$B$3:$K$158,F$1,0)=0),penalty_score,VLOOKUP($A125,'Raw Data'!$B$3:$K$158,F$1,0))</f>
        <v/>
      </c>
      <c r="G125">
        <f>IF(AND($B125="x",VLOOKUP($A125,'Raw Data'!$B$3:$K$158,G$1,0)=0),penalty_score,VLOOKUP($A125,'Raw Data'!$B$3:$K$158,G$1,0))</f>
        <v/>
      </c>
      <c r="H125">
        <f>IF(AND($B125="x",VLOOKUP($A125,'Raw Data'!$B$3:$K$158,H$1,0)=0),penalty_score,VLOOKUP($A125,'Raw Data'!$B$3:$K$158,H$1,0))</f>
        <v/>
      </c>
      <c r="I125">
        <f>IF(AND($B125="x",VLOOKUP($A125,'Raw Data'!$B$3:$K$158,I$1,0)=0),penalty_score,VLOOKUP($A125,'Raw Data'!$B$3:$K$158,I$1,0))</f>
        <v/>
      </c>
      <c r="J125">
        <f>IF($B125="X",SUM(F125:I125),VLOOKUP($A125,'Raw Data'!$B$3:$K$158,J$1,0))</f>
        <v/>
      </c>
    </row>
    <row r="126">
      <c r="A126">
        <f>+'Raw Data'!B126</f>
        <v/>
      </c>
      <c r="B126">
        <f>IF(VLOOKUP($A126,'Raw Data'!$B$3:$K$158,B$1,0)="","X",VLOOKUP($A126,'Raw Data'!$B$3:$K$158,B$1,0))</f>
        <v/>
      </c>
      <c r="C126">
        <f>IF($B126="X",J126-(par_value*4),VLOOKUP($A126,'Raw Data'!$B$3:$K$158,C$1,0))</f>
        <v/>
      </c>
      <c r="D126">
        <f>VLOOKUP($A126,'Raw Data'!$B$3:$K$158,D$1,0)</f>
        <v/>
      </c>
      <c r="E126">
        <f>VLOOKUP($A126,'Raw Data'!$B$3:$K$158,E$1,0)</f>
        <v/>
      </c>
      <c r="F126">
        <f>IF(AND($B126="x",VLOOKUP($A126,'Raw Data'!$B$3:$K$158,F$1,0)=0),penalty_score,VLOOKUP($A126,'Raw Data'!$B$3:$K$158,F$1,0))</f>
        <v/>
      </c>
      <c r="G126">
        <f>IF(AND($B126="x",VLOOKUP($A126,'Raw Data'!$B$3:$K$158,G$1,0)=0),penalty_score,VLOOKUP($A126,'Raw Data'!$B$3:$K$158,G$1,0))</f>
        <v/>
      </c>
      <c r="H126">
        <f>IF(AND($B126="x",VLOOKUP($A126,'Raw Data'!$B$3:$K$158,H$1,0)=0),penalty_score,VLOOKUP($A126,'Raw Data'!$B$3:$K$158,H$1,0))</f>
        <v/>
      </c>
      <c r="I126">
        <f>IF(AND($B126="x",VLOOKUP($A126,'Raw Data'!$B$3:$K$158,I$1,0)=0),penalty_score,VLOOKUP($A126,'Raw Data'!$B$3:$K$158,I$1,0))</f>
        <v/>
      </c>
      <c r="J126">
        <f>IF($B126="X",SUM(F126:I126),VLOOKUP($A126,'Raw Data'!$B$3:$K$158,J$1,0))</f>
        <v/>
      </c>
    </row>
    <row r="127">
      <c r="A127">
        <f>+'Raw Data'!B127</f>
        <v/>
      </c>
      <c r="B127">
        <f>IF(VLOOKUP($A127,'Raw Data'!$B$3:$K$158,B$1,0)="","X",VLOOKUP($A127,'Raw Data'!$B$3:$K$158,B$1,0))</f>
        <v/>
      </c>
      <c r="C127">
        <f>IF($B127="X",J127-(par_value*4),VLOOKUP($A127,'Raw Data'!$B$3:$K$158,C$1,0))</f>
        <v/>
      </c>
      <c r="D127">
        <f>VLOOKUP($A127,'Raw Data'!$B$3:$K$158,D$1,0)</f>
        <v/>
      </c>
      <c r="E127">
        <f>VLOOKUP($A127,'Raw Data'!$B$3:$K$158,E$1,0)</f>
        <v/>
      </c>
      <c r="F127">
        <f>IF(AND($B127="x",VLOOKUP($A127,'Raw Data'!$B$3:$K$158,F$1,0)=0),penalty_score,VLOOKUP($A127,'Raw Data'!$B$3:$K$158,F$1,0))</f>
        <v/>
      </c>
      <c r="G127">
        <f>IF(AND($B127="x",VLOOKUP($A127,'Raw Data'!$B$3:$K$158,G$1,0)=0),penalty_score,VLOOKUP($A127,'Raw Data'!$B$3:$K$158,G$1,0))</f>
        <v/>
      </c>
      <c r="H127">
        <f>IF(AND($B127="x",VLOOKUP($A127,'Raw Data'!$B$3:$K$158,H$1,0)=0),penalty_score,VLOOKUP($A127,'Raw Data'!$B$3:$K$158,H$1,0))</f>
        <v/>
      </c>
      <c r="I127">
        <f>IF(AND($B127="x",VLOOKUP($A127,'Raw Data'!$B$3:$K$158,I$1,0)=0),penalty_score,VLOOKUP($A127,'Raw Data'!$B$3:$K$158,I$1,0))</f>
        <v/>
      </c>
      <c r="J127">
        <f>IF($B127="X",SUM(F127:I127),VLOOKUP($A127,'Raw Data'!$B$3:$K$158,J$1,0))</f>
        <v/>
      </c>
    </row>
    <row r="128">
      <c r="A128">
        <f>+'Raw Data'!B128</f>
        <v/>
      </c>
      <c r="B128">
        <f>IF(VLOOKUP($A128,'Raw Data'!$B$3:$K$158,B$1,0)="","X",VLOOKUP($A128,'Raw Data'!$B$3:$K$158,B$1,0))</f>
        <v/>
      </c>
      <c r="C128">
        <f>IF($B128="X",J128-(par_value*4),VLOOKUP($A128,'Raw Data'!$B$3:$K$158,C$1,0))</f>
        <v/>
      </c>
      <c r="D128">
        <f>VLOOKUP($A128,'Raw Data'!$B$3:$K$158,D$1,0)</f>
        <v/>
      </c>
      <c r="E128">
        <f>VLOOKUP($A128,'Raw Data'!$B$3:$K$158,E$1,0)</f>
        <v/>
      </c>
      <c r="F128">
        <f>IF(AND($B128="x",VLOOKUP($A128,'Raw Data'!$B$3:$K$158,F$1,0)=0),penalty_score,VLOOKUP($A128,'Raw Data'!$B$3:$K$158,F$1,0))</f>
        <v/>
      </c>
      <c r="G128">
        <f>IF(AND($B128="x",VLOOKUP($A128,'Raw Data'!$B$3:$K$158,G$1,0)=0),penalty_score,VLOOKUP($A128,'Raw Data'!$B$3:$K$158,G$1,0))</f>
        <v/>
      </c>
      <c r="H128">
        <f>IF(AND($B128="x",VLOOKUP($A128,'Raw Data'!$B$3:$K$158,H$1,0)=0),penalty_score,VLOOKUP($A128,'Raw Data'!$B$3:$K$158,H$1,0))</f>
        <v/>
      </c>
      <c r="I128">
        <f>IF(AND($B128="x",VLOOKUP($A128,'Raw Data'!$B$3:$K$158,I$1,0)=0),penalty_score,VLOOKUP($A128,'Raw Data'!$B$3:$K$158,I$1,0))</f>
        <v/>
      </c>
      <c r="J128">
        <f>IF($B128="X",SUM(F128:I128),VLOOKUP($A128,'Raw Data'!$B$3:$K$158,J$1,0))</f>
        <v/>
      </c>
    </row>
    <row r="129">
      <c r="A129">
        <f>+'Raw Data'!B129</f>
        <v/>
      </c>
      <c r="B129">
        <f>IF(VLOOKUP($A129,'Raw Data'!$B$3:$K$158,B$1,0)="","X",VLOOKUP($A129,'Raw Data'!$B$3:$K$158,B$1,0))</f>
        <v/>
      </c>
      <c r="C129">
        <f>IF($B129="X",J129-(par_value*4),VLOOKUP($A129,'Raw Data'!$B$3:$K$158,C$1,0))</f>
        <v/>
      </c>
      <c r="D129">
        <f>VLOOKUP($A129,'Raw Data'!$B$3:$K$158,D$1,0)</f>
        <v/>
      </c>
      <c r="E129">
        <f>VLOOKUP($A129,'Raw Data'!$B$3:$K$158,E$1,0)</f>
        <v/>
      </c>
      <c r="F129">
        <f>IF(AND($B129="x",VLOOKUP($A129,'Raw Data'!$B$3:$K$158,F$1,0)=0),penalty_score,VLOOKUP($A129,'Raw Data'!$B$3:$K$158,F$1,0))</f>
        <v/>
      </c>
      <c r="G129">
        <f>IF(AND($B129="x",VLOOKUP($A129,'Raw Data'!$B$3:$K$158,G$1,0)=0),penalty_score,VLOOKUP($A129,'Raw Data'!$B$3:$K$158,G$1,0))</f>
        <v/>
      </c>
      <c r="H129">
        <f>IF(AND($B129="x",VLOOKUP($A129,'Raw Data'!$B$3:$K$158,H$1,0)=0),penalty_score,VLOOKUP($A129,'Raw Data'!$B$3:$K$158,H$1,0))</f>
        <v/>
      </c>
      <c r="I129">
        <f>IF(AND($B129="x",VLOOKUP($A129,'Raw Data'!$B$3:$K$158,I$1,0)=0),penalty_score,VLOOKUP($A129,'Raw Data'!$B$3:$K$158,I$1,0))</f>
        <v/>
      </c>
      <c r="J129">
        <f>IF($B129="X",SUM(F129:I129),VLOOKUP($A129,'Raw Data'!$B$3:$K$158,J$1,0))</f>
        <v/>
      </c>
    </row>
    <row r="130">
      <c r="A130">
        <f>+'Raw Data'!B130</f>
        <v/>
      </c>
      <c r="B130">
        <f>IF(VLOOKUP($A130,'Raw Data'!$B$3:$K$158,B$1,0)="","X",VLOOKUP($A130,'Raw Data'!$B$3:$K$158,B$1,0))</f>
        <v/>
      </c>
      <c r="C130">
        <f>IF($B130="X",J130-(par_value*4),VLOOKUP($A130,'Raw Data'!$B$3:$K$158,C$1,0))</f>
        <v/>
      </c>
      <c r="D130">
        <f>VLOOKUP($A130,'Raw Data'!$B$3:$K$158,D$1,0)</f>
        <v/>
      </c>
      <c r="E130">
        <f>VLOOKUP($A130,'Raw Data'!$B$3:$K$158,E$1,0)</f>
        <v/>
      </c>
      <c r="F130">
        <f>IF(AND($B130="x",VLOOKUP($A130,'Raw Data'!$B$3:$K$158,F$1,0)=0),penalty_score,VLOOKUP($A130,'Raw Data'!$B$3:$K$158,F$1,0))</f>
        <v/>
      </c>
      <c r="G130">
        <f>IF(AND($B130="x",VLOOKUP($A130,'Raw Data'!$B$3:$K$158,G$1,0)=0),penalty_score,VLOOKUP($A130,'Raw Data'!$B$3:$K$158,G$1,0))</f>
        <v/>
      </c>
      <c r="H130">
        <f>IF(AND($B130="x",VLOOKUP($A130,'Raw Data'!$B$3:$K$158,H$1,0)=0),penalty_score,VLOOKUP($A130,'Raw Data'!$B$3:$K$158,H$1,0))</f>
        <v/>
      </c>
      <c r="I130">
        <f>IF(AND($B130="x",VLOOKUP($A130,'Raw Data'!$B$3:$K$158,I$1,0)=0),penalty_score,VLOOKUP($A130,'Raw Data'!$B$3:$K$158,I$1,0))</f>
        <v/>
      </c>
      <c r="J130">
        <f>IF($B130="X",SUM(F130:I130),VLOOKUP($A130,'Raw Data'!$B$3:$K$158,J$1,0))</f>
        <v/>
      </c>
    </row>
    <row r="131">
      <c r="A131">
        <f>+'Raw Data'!B131</f>
        <v/>
      </c>
      <c r="B131">
        <f>IF(VLOOKUP($A131,'Raw Data'!$B$3:$K$158,B$1,0)="","X",VLOOKUP($A131,'Raw Data'!$B$3:$K$158,B$1,0))</f>
        <v/>
      </c>
      <c r="C131">
        <f>IF($B131="X",J131-(par_value*4),VLOOKUP($A131,'Raw Data'!$B$3:$K$158,C$1,0))</f>
        <v/>
      </c>
      <c r="D131">
        <f>VLOOKUP($A131,'Raw Data'!$B$3:$K$158,D$1,0)</f>
        <v/>
      </c>
      <c r="E131">
        <f>VLOOKUP($A131,'Raw Data'!$B$3:$K$158,E$1,0)</f>
        <v/>
      </c>
      <c r="F131">
        <f>IF(AND($B131="x",VLOOKUP($A131,'Raw Data'!$B$3:$K$158,F$1,0)=0),penalty_score,VLOOKUP($A131,'Raw Data'!$B$3:$K$158,F$1,0))</f>
        <v/>
      </c>
      <c r="G131">
        <f>IF(AND($B131="x",VLOOKUP($A131,'Raw Data'!$B$3:$K$158,G$1,0)=0),penalty_score,VLOOKUP($A131,'Raw Data'!$B$3:$K$158,G$1,0))</f>
        <v/>
      </c>
      <c r="H131">
        <f>IF(AND($B131="x",VLOOKUP($A131,'Raw Data'!$B$3:$K$158,H$1,0)=0),penalty_score,VLOOKUP($A131,'Raw Data'!$B$3:$K$158,H$1,0))</f>
        <v/>
      </c>
      <c r="I131">
        <f>IF(AND($B131="x",VLOOKUP($A131,'Raw Data'!$B$3:$K$158,I$1,0)=0),penalty_score,VLOOKUP($A131,'Raw Data'!$B$3:$K$158,I$1,0))</f>
        <v/>
      </c>
      <c r="J131">
        <f>IF($B131="X",SUM(F131:I131),VLOOKUP($A131,'Raw Data'!$B$3:$K$158,J$1,0))</f>
        <v/>
      </c>
    </row>
    <row r="132">
      <c r="A132">
        <f>+'Raw Data'!B132</f>
        <v/>
      </c>
      <c r="B132">
        <f>IF(VLOOKUP($A132,'Raw Data'!$B$3:$K$158,B$1,0)="","X",VLOOKUP($A132,'Raw Data'!$B$3:$K$158,B$1,0))</f>
        <v/>
      </c>
      <c r="C132">
        <f>IF($B132="X",J132-(par_value*4),VLOOKUP($A132,'Raw Data'!$B$3:$K$158,C$1,0))</f>
        <v/>
      </c>
      <c r="D132">
        <f>VLOOKUP($A132,'Raw Data'!$B$3:$K$158,D$1,0)</f>
        <v/>
      </c>
      <c r="E132">
        <f>VLOOKUP($A132,'Raw Data'!$B$3:$K$158,E$1,0)</f>
        <v/>
      </c>
      <c r="F132">
        <f>IF(AND($B132="x",VLOOKUP($A132,'Raw Data'!$B$3:$K$158,F$1,0)=0),penalty_score,VLOOKUP($A132,'Raw Data'!$B$3:$K$158,F$1,0))</f>
        <v/>
      </c>
      <c r="G132">
        <f>IF(AND($B132="x",VLOOKUP($A132,'Raw Data'!$B$3:$K$158,G$1,0)=0),penalty_score,VLOOKUP($A132,'Raw Data'!$B$3:$K$158,G$1,0))</f>
        <v/>
      </c>
      <c r="H132">
        <f>IF(AND($B132="x",VLOOKUP($A132,'Raw Data'!$B$3:$K$158,H$1,0)=0),penalty_score,VLOOKUP($A132,'Raw Data'!$B$3:$K$158,H$1,0))</f>
        <v/>
      </c>
      <c r="I132">
        <f>IF(AND($B132="x",VLOOKUP($A132,'Raw Data'!$B$3:$K$158,I$1,0)=0),penalty_score,VLOOKUP($A132,'Raw Data'!$B$3:$K$158,I$1,0))</f>
        <v/>
      </c>
      <c r="J132">
        <f>IF($B132="X",SUM(F132:I132),VLOOKUP($A132,'Raw Data'!$B$3:$K$158,J$1,0))</f>
        <v/>
      </c>
    </row>
    <row r="133">
      <c r="A133">
        <f>+'Raw Data'!B133</f>
        <v/>
      </c>
      <c r="B133">
        <f>IF(VLOOKUP($A133,'Raw Data'!$B$3:$K$158,B$1,0)="","X",VLOOKUP($A133,'Raw Data'!$B$3:$K$158,B$1,0))</f>
        <v/>
      </c>
      <c r="C133">
        <f>IF($B133="X",J133-(par_value*4),VLOOKUP($A133,'Raw Data'!$B$3:$K$158,C$1,0))</f>
        <v/>
      </c>
      <c r="D133">
        <f>VLOOKUP($A133,'Raw Data'!$B$3:$K$158,D$1,0)</f>
        <v/>
      </c>
      <c r="E133">
        <f>VLOOKUP($A133,'Raw Data'!$B$3:$K$158,E$1,0)</f>
        <v/>
      </c>
      <c r="F133">
        <f>IF(AND($B133="x",VLOOKUP($A133,'Raw Data'!$B$3:$K$158,F$1,0)=0),penalty_score,VLOOKUP($A133,'Raw Data'!$B$3:$K$158,F$1,0))</f>
        <v/>
      </c>
      <c r="G133">
        <f>IF(AND($B133="x",VLOOKUP($A133,'Raw Data'!$B$3:$K$158,G$1,0)=0),penalty_score,VLOOKUP($A133,'Raw Data'!$B$3:$K$158,G$1,0))</f>
        <v/>
      </c>
      <c r="H133">
        <f>IF(AND($B133="x",VLOOKUP($A133,'Raw Data'!$B$3:$K$158,H$1,0)=0),penalty_score,VLOOKUP($A133,'Raw Data'!$B$3:$K$158,H$1,0))</f>
        <v/>
      </c>
      <c r="I133">
        <f>IF(AND($B133="x",VLOOKUP($A133,'Raw Data'!$B$3:$K$158,I$1,0)=0),penalty_score,VLOOKUP($A133,'Raw Data'!$B$3:$K$158,I$1,0))</f>
        <v/>
      </c>
      <c r="J133">
        <f>IF($B133="X",SUM(F133:I133),VLOOKUP($A133,'Raw Data'!$B$3:$K$158,J$1,0))</f>
        <v/>
      </c>
    </row>
    <row r="134">
      <c r="A134">
        <f>+'Raw Data'!B134</f>
        <v/>
      </c>
      <c r="B134">
        <f>IF(VLOOKUP($A134,'Raw Data'!$B$3:$K$158,B$1,0)="","X",VLOOKUP($A134,'Raw Data'!$B$3:$K$158,B$1,0))</f>
        <v/>
      </c>
      <c r="C134">
        <f>IF($B134="X",J134-(par_value*4),VLOOKUP($A134,'Raw Data'!$B$3:$K$158,C$1,0))</f>
        <v/>
      </c>
      <c r="D134">
        <f>VLOOKUP($A134,'Raw Data'!$B$3:$K$158,D$1,0)</f>
        <v/>
      </c>
      <c r="E134">
        <f>VLOOKUP($A134,'Raw Data'!$B$3:$K$158,E$1,0)</f>
        <v/>
      </c>
      <c r="F134">
        <f>IF(AND($B134="x",VLOOKUP($A134,'Raw Data'!$B$3:$K$158,F$1,0)=0),penalty_score,VLOOKUP($A134,'Raw Data'!$B$3:$K$158,F$1,0))</f>
        <v/>
      </c>
      <c r="G134">
        <f>IF(AND($B134="x",VLOOKUP($A134,'Raw Data'!$B$3:$K$158,G$1,0)=0),penalty_score,VLOOKUP($A134,'Raw Data'!$B$3:$K$158,G$1,0))</f>
        <v/>
      </c>
      <c r="H134">
        <f>IF(AND($B134="x",VLOOKUP($A134,'Raw Data'!$B$3:$K$158,H$1,0)=0),penalty_score,VLOOKUP($A134,'Raw Data'!$B$3:$K$158,H$1,0))</f>
        <v/>
      </c>
      <c r="I134">
        <f>IF(AND($B134="x",VLOOKUP($A134,'Raw Data'!$B$3:$K$158,I$1,0)=0),penalty_score,VLOOKUP($A134,'Raw Data'!$B$3:$K$158,I$1,0))</f>
        <v/>
      </c>
      <c r="J134">
        <f>IF($B134="X",SUM(F134:I134),VLOOKUP($A134,'Raw Data'!$B$3:$K$158,J$1,0))</f>
        <v/>
      </c>
    </row>
    <row r="135">
      <c r="A135">
        <f>+'Raw Data'!B135</f>
        <v/>
      </c>
      <c r="B135">
        <f>IF(VLOOKUP($A135,'Raw Data'!$B$3:$K$158,B$1,0)="","X",VLOOKUP($A135,'Raw Data'!$B$3:$K$158,B$1,0))</f>
        <v/>
      </c>
      <c r="C135">
        <f>IF($B135="X",J135-(par_value*4),VLOOKUP($A135,'Raw Data'!$B$3:$K$158,C$1,0))</f>
        <v/>
      </c>
      <c r="D135">
        <f>VLOOKUP($A135,'Raw Data'!$B$3:$K$158,D$1,0)</f>
        <v/>
      </c>
      <c r="E135">
        <f>VLOOKUP($A135,'Raw Data'!$B$3:$K$158,E$1,0)</f>
        <v/>
      </c>
      <c r="F135">
        <f>IF(AND($B135="x",VLOOKUP($A135,'Raw Data'!$B$3:$K$158,F$1,0)=0),penalty_score,VLOOKUP($A135,'Raw Data'!$B$3:$K$158,F$1,0))</f>
        <v/>
      </c>
      <c r="G135">
        <f>IF(AND($B135="x",VLOOKUP($A135,'Raw Data'!$B$3:$K$158,G$1,0)=0),penalty_score,VLOOKUP($A135,'Raw Data'!$B$3:$K$158,G$1,0))</f>
        <v/>
      </c>
      <c r="H135">
        <f>IF(AND($B135="x",VLOOKUP($A135,'Raw Data'!$B$3:$K$158,H$1,0)=0),penalty_score,VLOOKUP($A135,'Raw Data'!$B$3:$K$158,H$1,0))</f>
        <v/>
      </c>
      <c r="I135">
        <f>IF(AND($B135="x",VLOOKUP($A135,'Raw Data'!$B$3:$K$158,I$1,0)=0),penalty_score,VLOOKUP($A135,'Raw Data'!$B$3:$K$158,I$1,0))</f>
        <v/>
      </c>
      <c r="J135">
        <f>IF($B135="X",SUM(F135:I135),VLOOKUP($A135,'Raw Data'!$B$3:$K$158,J$1,0))</f>
        <v/>
      </c>
    </row>
    <row r="136">
      <c r="A136">
        <f>+'Raw Data'!B136</f>
        <v/>
      </c>
      <c r="B136">
        <f>IF(VLOOKUP($A136,'Raw Data'!$B$3:$K$158,B$1,0)="","X",VLOOKUP($A136,'Raw Data'!$B$3:$K$158,B$1,0))</f>
        <v/>
      </c>
      <c r="C136">
        <f>IF($B136="X",J136-(par_value*4),VLOOKUP($A136,'Raw Data'!$B$3:$K$158,C$1,0))</f>
        <v/>
      </c>
      <c r="D136">
        <f>VLOOKUP($A136,'Raw Data'!$B$3:$K$158,D$1,0)</f>
        <v/>
      </c>
      <c r="E136">
        <f>VLOOKUP($A136,'Raw Data'!$B$3:$K$158,E$1,0)</f>
        <v/>
      </c>
      <c r="F136">
        <f>IF(AND($B136="x",VLOOKUP($A136,'Raw Data'!$B$3:$K$158,F$1,0)=0),penalty_score,VLOOKUP($A136,'Raw Data'!$B$3:$K$158,F$1,0))</f>
        <v/>
      </c>
      <c r="G136">
        <f>IF(AND($B136="x",VLOOKUP($A136,'Raw Data'!$B$3:$K$158,G$1,0)=0),penalty_score,VLOOKUP($A136,'Raw Data'!$B$3:$K$158,G$1,0))</f>
        <v/>
      </c>
      <c r="H136">
        <f>IF(AND($B136="x",VLOOKUP($A136,'Raw Data'!$B$3:$K$158,H$1,0)=0),penalty_score,VLOOKUP($A136,'Raw Data'!$B$3:$K$158,H$1,0))</f>
        <v/>
      </c>
      <c r="I136">
        <f>IF(AND($B136="x",VLOOKUP($A136,'Raw Data'!$B$3:$K$158,I$1,0)=0),penalty_score,VLOOKUP($A136,'Raw Data'!$B$3:$K$158,I$1,0))</f>
        <v/>
      </c>
      <c r="J136">
        <f>IF($B136="X",SUM(F136:I136),VLOOKUP($A136,'Raw Data'!$B$3:$K$158,J$1,0))</f>
        <v/>
      </c>
    </row>
    <row r="137">
      <c r="A137">
        <f>+'Raw Data'!B137</f>
        <v/>
      </c>
      <c r="B137">
        <f>IF(VLOOKUP($A137,'Raw Data'!$B$3:$K$158,B$1,0)="","X",VLOOKUP($A137,'Raw Data'!$B$3:$K$158,B$1,0))</f>
        <v/>
      </c>
      <c r="C137">
        <f>IF($B137="X",J137-(par_value*4),VLOOKUP($A137,'Raw Data'!$B$3:$K$158,C$1,0))</f>
        <v/>
      </c>
      <c r="D137">
        <f>VLOOKUP($A137,'Raw Data'!$B$3:$K$158,D$1,0)</f>
        <v/>
      </c>
      <c r="E137">
        <f>VLOOKUP($A137,'Raw Data'!$B$3:$K$158,E$1,0)</f>
        <v/>
      </c>
      <c r="F137">
        <f>IF(AND($B137="x",VLOOKUP($A137,'Raw Data'!$B$3:$K$158,F$1,0)=0),penalty_score,VLOOKUP($A137,'Raw Data'!$B$3:$K$158,F$1,0))</f>
        <v/>
      </c>
      <c r="G137">
        <f>IF(AND($B137="x",VLOOKUP($A137,'Raw Data'!$B$3:$K$158,G$1,0)=0),penalty_score,VLOOKUP($A137,'Raw Data'!$B$3:$K$158,G$1,0))</f>
        <v/>
      </c>
      <c r="H137">
        <f>IF(AND($B137="x",VLOOKUP($A137,'Raw Data'!$B$3:$K$158,H$1,0)=0),penalty_score,VLOOKUP($A137,'Raw Data'!$B$3:$K$158,H$1,0))</f>
        <v/>
      </c>
      <c r="I137">
        <f>IF(AND($B137="x",VLOOKUP($A137,'Raw Data'!$B$3:$K$158,I$1,0)=0),penalty_score,VLOOKUP($A137,'Raw Data'!$B$3:$K$158,I$1,0))</f>
        <v/>
      </c>
      <c r="J137">
        <f>IF($B137="X",SUM(F137:I137),VLOOKUP($A137,'Raw Data'!$B$3:$K$158,J$1,0))</f>
        <v/>
      </c>
    </row>
    <row r="138">
      <c r="A138">
        <f>+'Raw Data'!B138</f>
        <v/>
      </c>
      <c r="B138">
        <f>IF(VLOOKUP($A138,'Raw Data'!$B$3:$K$158,B$1,0)="","X",VLOOKUP($A138,'Raw Data'!$B$3:$K$158,B$1,0))</f>
        <v/>
      </c>
      <c r="C138">
        <f>IF($B138="X",J138-(par_value*4),VLOOKUP($A138,'Raw Data'!$B$3:$K$158,C$1,0))</f>
        <v/>
      </c>
      <c r="D138">
        <f>VLOOKUP($A138,'Raw Data'!$B$3:$K$158,D$1,0)</f>
        <v/>
      </c>
      <c r="E138">
        <f>VLOOKUP($A138,'Raw Data'!$B$3:$K$158,E$1,0)</f>
        <v/>
      </c>
      <c r="F138">
        <f>IF(AND($B138="x",VLOOKUP($A138,'Raw Data'!$B$3:$K$158,F$1,0)=0),penalty_score,VLOOKUP($A138,'Raw Data'!$B$3:$K$158,F$1,0))</f>
        <v/>
      </c>
      <c r="G138">
        <f>IF(AND($B138="x",VLOOKUP($A138,'Raw Data'!$B$3:$K$158,G$1,0)=0),penalty_score,VLOOKUP($A138,'Raw Data'!$B$3:$K$158,G$1,0))</f>
        <v/>
      </c>
      <c r="H138">
        <f>IF(AND($B138="x",VLOOKUP($A138,'Raw Data'!$B$3:$K$158,H$1,0)=0),penalty_score,VLOOKUP($A138,'Raw Data'!$B$3:$K$158,H$1,0))</f>
        <v/>
      </c>
      <c r="I138">
        <f>IF(AND($B138="x",VLOOKUP($A138,'Raw Data'!$B$3:$K$158,I$1,0)=0),penalty_score,VLOOKUP($A138,'Raw Data'!$B$3:$K$158,I$1,0))</f>
        <v/>
      </c>
      <c r="J138">
        <f>IF($B138="X",SUM(F138:I138),VLOOKUP($A138,'Raw Data'!$B$3:$K$158,J$1,0))</f>
        <v/>
      </c>
    </row>
    <row r="139">
      <c r="A139">
        <f>+'Raw Data'!B139</f>
        <v/>
      </c>
      <c r="B139">
        <f>IF(VLOOKUP($A139,'Raw Data'!$B$3:$K$158,B$1,0)="","X",VLOOKUP($A139,'Raw Data'!$B$3:$K$158,B$1,0))</f>
        <v/>
      </c>
      <c r="C139">
        <f>IF($B139="X",J139-(par_value*4),VLOOKUP($A139,'Raw Data'!$B$3:$K$158,C$1,0))</f>
        <v/>
      </c>
      <c r="D139">
        <f>VLOOKUP($A139,'Raw Data'!$B$3:$K$158,D$1,0)</f>
        <v/>
      </c>
      <c r="E139">
        <f>VLOOKUP($A139,'Raw Data'!$B$3:$K$158,E$1,0)</f>
        <v/>
      </c>
      <c r="F139">
        <f>IF(AND($B139="x",VLOOKUP($A139,'Raw Data'!$B$3:$K$158,F$1,0)=0),penalty_score,VLOOKUP($A139,'Raw Data'!$B$3:$K$158,F$1,0))</f>
        <v/>
      </c>
      <c r="G139">
        <f>IF(AND($B139="x",VLOOKUP($A139,'Raw Data'!$B$3:$K$158,G$1,0)=0),penalty_score,VLOOKUP($A139,'Raw Data'!$B$3:$K$158,G$1,0))</f>
        <v/>
      </c>
      <c r="H139">
        <f>IF(AND($B139="x",VLOOKUP($A139,'Raw Data'!$B$3:$K$158,H$1,0)=0),penalty_score,VLOOKUP($A139,'Raw Data'!$B$3:$K$158,H$1,0))</f>
        <v/>
      </c>
      <c r="I139">
        <f>IF(AND($B139="x",VLOOKUP($A139,'Raw Data'!$B$3:$K$158,I$1,0)=0),penalty_score,VLOOKUP($A139,'Raw Data'!$B$3:$K$158,I$1,0))</f>
        <v/>
      </c>
      <c r="J139">
        <f>IF($B139="X",SUM(F139:I139),VLOOKUP($A139,'Raw Data'!$B$3:$K$158,J$1,0))</f>
        <v/>
      </c>
    </row>
    <row r="140">
      <c r="A140">
        <f>+'Raw Data'!B140</f>
        <v/>
      </c>
      <c r="B140">
        <f>IF(VLOOKUP($A140,'Raw Data'!$B$3:$K$158,B$1,0)="","X",VLOOKUP($A140,'Raw Data'!$B$3:$K$158,B$1,0))</f>
        <v/>
      </c>
      <c r="C140">
        <f>IF($B140="X",J140-(par_value*4),VLOOKUP($A140,'Raw Data'!$B$3:$K$158,C$1,0))</f>
        <v/>
      </c>
      <c r="D140">
        <f>VLOOKUP($A140,'Raw Data'!$B$3:$K$158,D$1,0)</f>
        <v/>
      </c>
      <c r="E140">
        <f>VLOOKUP($A140,'Raw Data'!$B$3:$K$158,E$1,0)</f>
        <v/>
      </c>
      <c r="F140">
        <f>IF(AND($B140="x",VLOOKUP($A140,'Raw Data'!$B$3:$K$158,F$1,0)=0),penalty_score,VLOOKUP($A140,'Raw Data'!$B$3:$K$158,F$1,0))</f>
        <v/>
      </c>
      <c r="G140">
        <f>IF(AND($B140="x",VLOOKUP($A140,'Raw Data'!$B$3:$K$158,G$1,0)=0),penalty_score,VLOOKUP($A140,'Raw Data'!$B$3:$K$158,G$1,0))</f>
        <v/>
      </c>
      <c r="H140">
        <f>IF(AND($B140="x",VLOOKUP($A140,'Raw Data'!$B$3:$K$158,H$1,0)=0),penalty_score,VLOOKUP($A140,'Raw Data'!$B$3:$K$158,H$1,0))</f>
        <v/>
      </c>
      <c r="I140">
        <f>IF(AND($B140="x",VLOOKUP($A140,'Raw Data'!$B$3:$K$158,I$1,0)=0),penalty_score,VLOOKUP($A140,'Raw Data'!$B$3:$K$158,I$1,0))</f>
        <v/>
      </c>
      <c r="J140">
        <f>IF($B140="X",SUM(F140:I140),VLOOKUP($A140,'Raw Data'!$B$3:$K$158,J$1,0))</f>
        <v/>
      </c>
    </row>
    <row r="141">
      <c r="A141">
        <f>+'Raw Data'!B141</f>
        <v/>
      </c>
      <c r="B141">
        <f>IF(VLOOKUP($A141,'Raw Data'!$B$3:$K$158,B$1,0)="","X",VLOOKUP($A141,'Raw Data'!$B$3:$K$158,B$1,0))</f>
        <v/>
      </c>
      <c r="C141">
        <f>IF($B141="X",J141-(par_value*4),VLOOKUP($A141,'Raw Data'!$B$3:$K$158,C$1,0))</f>
        <v/>
      </c>
      <c r="D141">
        <f>VLOOKUP($A141,'Raw Data'!$B$3:$K$158,D$1,0)</f>
        <v/>
      </c>
      <c r="E141">
        <f>VLOOKUP($A141,'Raw Data'!$B$3:$K$158,E$1,0)</f>
        <v/>
      </c>
      <c r="F141">
        <f>IF(AND($B141="x",VLOOKUP($A141,'Raw Data'!$B$3:$K$158,F$1,0)=0),penalty_score,VLOOKUP($A141,'Raw Data'!$B$3:$K$158,F$1,0))</f>
        <v/>
      </c>
      <c r="G141">
        <f>IF(AND($B141="x",VLOOKUP($A141,'Raw Data'!$B$3:$K$158,G$1,0)=0),penalty_score,VLOOKUP($A141,'Raw Data'!$B$3:$K$158,G$1,0))</f>
        <v/>
      </c>
      <c r="H141">
        <f>IF(AND($B141="x",VLOOKUP($A141,'Raw Data'!$B$3:$K$158,H$1,0)=0),penalty_score,VLOOKUP($A141,'Raw Data'!$B$3:$K$158,H$1,0))</f>
        <v/>
      </c>
      <c r="I141">
        <f>IF(AND($B141="x",VLOOKUP($A141,'Raw Data'!$B$3:$K$158,I$1,0)=0),penalty_score,VLOOKUP($A141,'Raw Data'!$B$3:$K$158,I$1,0))</f>
        <v/>
      </c>
      <c r="J141">
        <f>IF($B141="X",SUM(F141:I141),VLOOKUP($A141,'Raw Data'!$B$3:$K$158,J$1,0))</f>
        <v/>
      </c>
    </row>
    <row r="142">
      <c r="A142">
        <f>+'Raw Data'!B142</f>
        <v/>
      </c>
      <c r="B142">
        <f>IF(VLOOKUP($A142,'Raw Data'!$B$3:$K$158,B$1,0)="","X",VLOOKUP($A142,'Raw Data'!$B$3:$K$158,B$1,0))</f>
        <v/>
      </c>
      <c r="C142">
        <f>IF($B142="X",J142-(par_value*4),VLOOKUP($A142,'Raw Data'!$B$3:$K$158,C$1,0))</f>
        <v/>
      </c>
      <c r="D142">
        <f>VLOOKUP($A142,'Raw Data'!$B$3:$K$158,D$1,0)</f>
        <v/>
      </c>
      <c r="E142">
        <f>VLOOKUP($A142,'Raw Data'!$B$3:$K$158,E$1,0)</f>
        <v/>
      </c>
      <c r="F142">
        <f>IF(AND($B142="x",VLOOKUP($A142,'Raw Data'!$B$3:$K$158,F$1,0)=0),penalty_score,VLOOKUP($A142,'Raw Data'!$B$3:$K$158,F$1,0))</f>
        <v/>
      </c>
      <c r="G142">
        <f>IF(AND($B142="x",VLOOKUP($A142,'Raw Data'!$B$3:$K$158,G$1,0)=0),penalty_score,VLOOKUP($A142,'Raw Data'!$B$3:$K$158,G$1,0))</f>
        <v/>
      </c>
      <c r="H142">
        <f>IF(AND($B142="x",VLOOKUP($A142,'Raw Data'!$B$3:$K$158,H$1,0)=0),penalty_score,VLOOKUP($A142,'Raw Data'!$B$3:$K$158,H$1,0))</f>
        <v/>
      </c>
      <c r="I142">
        <f>IF(AND($B142="x",VLOOKUP($A142,'Raw Data'!$B$3:$K$158,I$1,0)=0),penalty_score,VLOOKUP($A142,'Raw Data'!$B$3:$K$158,I$1,0))</f>
        <v/>
      </c>
      <c r="J142">
        <f>IF($B142="X",SUM(F142:I142),VLOOKUP($A142,'Raw Data'!$B$3:$K$158,J$1,0))</f>
        <v/>
      </c>
    </row>
    <row r="143">
      <c r="A143">
        <f>+'Raw Data'!B143</f>
        <v/>
      </c>
      <c r="B143">
        <f>IF(VLOOKUP($A143,'Raw Data'!$B$3:$K$158,B$1,0)="","X",VLOOKUP($A143,'Raw Data'!$B$3:$K$158,B$1,0))</f>
        <v/>
      </c>
      <c r="C143">
        <f>IF($B143="X",J143-(par_value*4),VLOOKUP($A143,'Raw Data'!$B$3:$K$158,C$1,0))</f>
        <v/>
      </c>
      <c r="D143">
        <f>VLOOKUP($A143,'Raw Data'!$B$3:$K$158,D$1,0)</f>
        <v/>
      </c>
      <c r="E143">
        <f>VLOOKUP($A143,'Raw Data'!$B$3:$K$158,E$1,0)</f>
        <v/>
      </c>
      <c r="F143">
        <f>IF(AND($B143="x",VLOOKUP($A143,'Raw Data'!$B$3:$K$158,F$1,0)=0),penalty_score,VLOOKUP($A143,'Raw Data'!$B$3:$K$158,F$1,0))</f>
        <v/>
      </c>
      <c r="G143">
        <f>IF(AND($B143="x",VLOOKUP($A143,'Raw Data'!$B$3:$K$158,G$1,0)=0),penalty_score,VLOOKUP($A143,'Raw Data'!$B$3:$K$158,G$1,0))</f>
        <v/>
      </c>
      <c r="H143">
        <f>IF(AND($B143="x",VLOOKUP($A143,'Raw Data'!$B$3:$K$158,H$1,0)=0),penalty_score,VLOOKUP($A143,'Raw Data'!$B$3:$K$158,H$1,0))</f>
        <v/>
      </c>
      <c r="I143">
        <f>IF(AND($B143="x",VLOOKUP($A143,'Raw Data'!$B$3:$K$158,I$1,0)=0),penalty_score,VLOOKUP($A143,'Raw Data'!$B$3:$K$158,I$1,0))</f>
        <v/>
      </c>
      <c r="J143">
        <f>IF($B143="X",SUM(F143:I143),VLOOKUP($A143,'Raw Data'!$B$3:$K$158,J$1,0))</f>
        <v/>
      </c>
    </row>
    <row r="144">
      <c r="A144">
        <f>+'Raw Data'!B144</f>
        <v/>
      </c>
      <c r="B144">
        <f>IF(VLOOKUP($A144,'Raw Data'!$B$3:$K$158,B$1,0)="","X",VLOOKUP($A144,'Raw Data'!$B$3:$K$158,B$1,0))</f>
        <v/>
      </c>
      <c r="C144">
        <f>IF($B144="X",J144-(par_value*4),VLOOKUP($A144,'Raw Data'!$B$3:$K$158,C$1,0))</f>
        <v/>
      </c>
      <c r="D144">
        <f>VLOOKUP($A144,'Raw Data'!$B$3:$K$158,D$1,0)</f>
        <v/>
      </c>
      <c r="E144">
        <f>VLOOKUP($A144,'Raw Data'!$B$3:$K$158,E$1,0)</f>
        <v/>
      </c>
      <c r="F144">
        <f>IF(AND($B144="x",VLOOKUP($A144,'Raw Data'!$B$3:$K$158,F$1,0)=0),penalty_score,VLOOKUP($A144,'Raw Data'!$B$3:$K$158,F$1,0))</f>
        <v/>
      </c>
      <c r="G144">
        <f>IF(AND($B144="x",VLOOKUP($A144,'Raw Data'!$B$3:$K$158,G$1,0)=0),penalty_score,VLOOKUP($A144,'Raw Data'!$B$3:$K$158,G$1,0))</f>
        <v/>
      </c>
      <c r="H144">
        <f>IF(AND($B144="x",VLOOKUP($A144,'Raw Data'!$B$3:$K$158,H$1,0)=0),penalty_score,VLOOKUP($A144,'Raw Data'!$B$3:$K$158,H$1,0))</f>
        <v/>
      </c>
      <c r="I144">
        <f>IF(AND($B144="x",VLOOKUP($A144,'Raw Data'!$B$3:$K$158,I$1,0)=0),penalty_score,VLOOKUP($A144,'Raw Data'!$B$3:$K$158,I$1,0))</f>
        <v/>
      </c>
      <c r="J144">
        <f>IF($B144="X",SUM(F144:I144),VLOOKUP($A144,'Raw Data'!$B$3:$K$158,J$1,0))</f>
        <v/>
      </c>
    </row>
    <row r="145">
      <c r="A145">
        <f>+'Raw Data'!B145</f>
        <v/>
      </c>
      <c r="B145">
        <f>IF(VLOOKUP($A145,'Raw Data'!$B$3:$K$158,B$1,0)="","X",VLOOKUP($A145,'Raw Data'!$B$3:$K$158,B$1,0))</f>
        <v/>
      </c>
      <c r="C145">
        <f>IF($B145="X",J145-(par_value*4),VLOOKUP($A145,'Raw Data'!$B$3:$K$158,C$1,0))</f>
        <v/>
      </c>
      <c r="D145">
        <f>VLOOKUP($A145,'Raw Data'!$B$3:$K$158,D$1,0)</f>
        <v/>
      </c>
      <c r="E145">
        <f>VLOOKUP($A145,'Raw Data'!$B$3:$K$158,E$1,0)</f>
        <v/>
      </c>
      <c r="F145">
        <f>IF(AND($B145="x",VLOOKUP($A145,'Raw Data'!$B$3:$K$158,F$1,0)=0),penalty_score,VLOOKUP($A145,'Raw Data'!$B$3:$K$158,F$1,0))</f>
        <v/>
      </c>
      <c r="G145">
        <f>IF(AND($B145="x",VLOOKUP($A145,'Raw Data'!$B$3:$K$158,G$1,0)=0),penalty_score,VLOOKUP($A145,'Raw Data'!$B$3:$K$158,G$1,0))</f>
        <v/>
      </c>
      <c r="H145">
        <f>IF(AND($B145="x",VLOOKUP($A145,'Raw Data'!$B$3:$K$158,H$1,0)=0),penalty_score,VLOOKUP($A145,'Raw Data'!$B$3:$K$158,H$1,0))</f>
        <v/>
      </c>
      <c r="I145">
        <f>IF(AND($B145="x",VLOOKUP($A145,'Raw Data'!$B$3:$K$158,I$1,0)=0),penalty_score,VLOOKUP($A145,'Raw Data'!$B$3:$K$158,I$1,0))</f>
        <v/>
      </c>
      <c r="J145">
        <f>IF($B145="X",SUM(F145:I145),VLOOKUP($A145,'Raw Data'!$B$3:$K$158,J$1,0))</f>
        <v/>
      </c>
    </row>
    <row r="146">
      <c r="A146">
        <f>+'Raw Data'!B146</f>
        <v/>
      </c>
      <c r="B146">
        <f>IF(VLOOKUP($A146,'Raw Data'!$B$3:$K$158,B$1,0)="","X",VLOOKUP($A146,'Raw Data'!$B$3:$K$158,B$1,0))</f>
        <v/>
      </c>
      <c r="C146">
        <f>IF($B146="X",J146-(par_value*4),VLOOKUP($A146,'Raw Data'!$B$3:$K$158,C$1,0))</f>
        <v/>
      </c>
      <c r="D146">
        <f>VLOOKUP($A146,'Raw Data'!$B$3:$K$158,D$1,0)</f>
        <v/>
      </c>
      <c r="E146">
        <f>VLOOKUP($A146,'Raw Data'!$B$3:$K$158,E$1,0)</f>
        <v/>
      </c>
      <c r="F146">
        <f>IF(AND($B146="x",VLOOKUP($A146,'Raw Data'!$B$3:$K$158,F$1,0)=0),penalty_score,VLOOKUP($A146,'Raw Data'!$B$3:$K$158,F$1,0))</f>
        <v/>
      </c>
      <c r="G146">
        <f>IF(AND($B146="x",VLOOKUP($A146,'Raw Data'!$B$3:$K$158,G$1,0)=0),penalty_score,VLOOKUP($A146,'Raw Data'!$B$3:$K$158,G$1,0))</f>
        <v/>
      </c>
      <c r="H146">
        <f>IF(AND($B146="x",VLOOKUP($A146,'Raw Data'!$B$3:$K$158,H$1,0)=0),penalty_score,VLOOKUP($A146,'Raw Data'!$B$3:$K$158,H$1,0))</f>
        <v/>
      </c>
      <c r="I146">
        <f>IF(AND($B146="x",VLOOKUP($A146,'Raw Data'!$B$3:$K$158,I$1,0)=0),penalty_score,VLOOKUP($A146,'Raw Data'!$B$3:$K$158,I$1,0))</f>
        <v/>
      </c>
      <c r="J146">
        <f>IF($B146="X",SUM(F146:I146),VLOOKUP($A146,'Raw Data'!$B$3:$K$158,J$1,0))</f>
        <v/>
      </c>
    </row>
    <row r="147">
      <c r="A147">
        <f>+'Raw Data'!B147</f>
        <v/>
      </c>
      <c r="B147">
        <f>IF(VLOOKUP($A147,'Raw Data'!$B$3:$K$158,B$1,0)="","X",VLOOKUP($A147,'Raw Data'!$B$3:$K$158,B$1,0))</f>
        <v/>
      </c>
      <c r="C147">
        <f>IF($B147="X",J147-(par_value*4),VLOOKUP($A147,'Raw Data'!$B$3:$K$158,C$1,0))</f>
        <v/>
      </c>
      <c r="D147">
        <f>VLOOKUP($A147,'Raw Data'!$B$3:$K$158,D$1,0)</f>
        <v/>
      </c>
      <c r="E147">
        <f>VLOOKUP($A147,'Raw Data'!$B$3:$K$158,E$1,0)</f>
        <v/>
      </c>
      <c r="F147">
        <f>IF(AND($B147="x",VLOOKUP($A147,'Raw Data'!$B$3:$K$158,F$1,0)=0),penalty_score,VLOOKUP($A147,'Raw Data'!$B$3:$K$158,F$1,0))</f>
        <v/>
      </c>
      <c r="G147">
        <f>IF(AND($B147="x",VLOOKUP($A147,'Raw Data'!$B$3:$K$158,G$1,0)=0),penalty_score,VLOOKUP($A147,'Raw Data'!$B$3:$K$158,G$1,0))</f>
        <v/>
      </c>
      <c r="H147">
        <f>IF(AND($B147="x",VLOOKUP($A147,'Raw Data'!$B$3:$K$158,H$1,0)=0),penalty_score,VLOOKUP($A147,'Raw Data'!$B$3:$K$158,H$1,0))</f>
        <v/>
      </c>
      <c r="I147">
        <f>IF(AND($B147="x",VLOOKUP($A147,'Raw Data'!$B$3:$K$158,I$1,0)=0),penalty_score,VLOOKUP($A147,'Raw Data'!$B$3:$K$158,I$1,0))</f>
        <v/>
      </c>
      <c r="J147">
        <f>IF($B147="X",SUM(F147:I147),VLOOKUP($A147,'Raw Data'!$B$3:$K$158,J$1,0))</f>
        <v/>
      </c>
    </row>
    <row r="148">
      <c r="A148">
        <f>+'Raw Data'!B148</f>
        <v/>
      </c>
      <c r="B148">
        <f>IF(VLOOKUP($A148,'Raw Data'!$B$3:$K$158,B$1,0)="","X",VLOOKUP($A148,'Raw Data'!$B$3:$K$158,B$1,0))</f>
        <v/>
      </c>
      <c r="C148">
        <f>IF($B148="X",J148-(par_value*4),VLOOKUP($A148,'Raw Data'!$B$3:$K$158,C$1,0))</f>
        <v/>
      </c>
      <c r="D148">
        <f>VLOOKUP($A148,'Raw Data'!$B$3:$K$158,D$1,0)</f>
        <v/>
      </c>
      <c r="E148">
        <f>VLOOKUP($A148,'Raw Data'!$B$3:$K$158,E$1,0)</f>
        <v/>
      </c>
      <c r="F148">
        <f>IF(AND($B148="x",VLOOKUP($A148,'Raw Data'!$B$3:$K$158,F$1,0)=0),penalty_score,VLOOKUP($A148,'Raw Data'!$B$3:$K$158,F$1,0))</f>
        <v/>
      </c>
      <c r="G148">
        <f>IF(AND($B148="x",VLOOKUP($A148,'Raw Data'!$B$3:$K$158,G$1,0)=0),penalty_score,VLOOKUP($A148,'Raw Data'!$B$3:$K$158,G$1,0))</f>
        <v/>
      </c>
      <c r="H148">
        <f>IF(AND($B148="x",VLOOKUP($A148,'Raw Data'!$B$3:$K$158,H$1,0)=0),penalty_score,VLOOKUP($A148,'Raw Data'!$B$3:$K$158,H$1,0))</f>
        <v/>
      </c>
      <c r="I148">
        <f>IF(AND($B148="x",VLOOKUP($A148,'Raw Data'!$B$3:$K$158,I$1,0)=0),penalty_score,VLOOKUP($A148,'Raw Data'!$B$3:$K$158,I$1,0))</f>
        <v/>
      </c>
      <c r="J148">
        <f>IF($B148="X",SUM(F148:I148),VLOOKUP($A148,'Raw Data'!$B$3:$K$158,J$1,0))</f>
        <v/>
      </c>
    </row>
    <row r="149">
      <c r="A149">
        <f>+'Raw Data'!B149</f>
        <v/>
      </c>
      <c r="B149">
        <f>IF(VLOOKUP($A149,'Raw Data'!$B$3:$K$158,B$1,0)="","X",VLOOKUP($A149,'Raw Data'!$B$3:$K$158,B$1,0))</f>
        <v/>
      </c>
      <c r="C149">
        <f>IF($B149="X",J149-(par_value*4),VLOOKUP($A149,'Raw Data'!$B$3:$K$158,C$1,0))</f>
        <v/>
      </c>
      <c r="D149">
        <f>VLOOKUP($A149,'Raw Data'!$B$3:$K$158,D$1,0)</f>
        <v/>
      </c>
      <c r="E149">
        <f>VLOOKUP($A149,'Raw Data'!$B$3:$K$158,E$1,0)</f>
        <v/>
      </c>
      <c r="F149">
        <f>IF(AND($B149="x",VLOOKUP($A149,'Raw Data'!$B$3:$K$158,F$1,0)=0),penalty_score,VLOOKUP($A149,'Raw Data'!$B$3:$K$158,F$1,0))</f>
        <v/>
      </c>
      <c r="G149">
        <f>IF(AND($B149="x",VLOOKUP($A149,'Raw Data'!$B$3:$K$158,G$1,0)=0),penalty_score,VLOOKUP($A149,'Raw Data'!$B$3:$K$158,G$1,0))</f>
        <v/>
      </c>
      <c r="H149">
        <f>IF(AND($B149="x",VLOOKUP($A149,'Raw Data'!$B$3:$K$158,H$1,0)=0),penalty_score,VLOOKUP($A149,'Raw Data'!$B$3:$K$158,H$1,0))</f>
        <v/>
      </c>
      <c r="I149">
        <f>IF(AND($B149="x",VLOOKUP($A149,'Raw Data'!$B$3:$K$158,I$1,0)=0),penalty_score,VLOOKUP($A149,'Raw Data'!$B$3:$K$158,I$1,0))</f>
        <v/>
      </c>
      <c r="J149">
        <f>IF($B149="X",SUM(F149:I149),VLOOKUP($A149,'Raw Data'!$B$3:$K$158,J$1,0))</f>
        <v/>
      </c>
    </row>
    <row r="150">
      <c r="A150">
        <f>+'Raw Data'!B150</f>
        <v/>
      </c>
      <c r="B150">
        <f>IF(VLOOKUP($A150,'Raw Data'!$B$3:$K$158,B$1,0)="","X",VLOOKUP($A150,'Raw Data'!$B$3:$K$158,B$1,0))</f>
        <v/>
      </c>
      <c r="C150">
        <f>IF($B150="X",J150-(par_value*4),VLOOKUP($A150,'Raw Data'!$B$3:$K$158,C$1,0))</f>
        <v/>
      </c>
      <c r="D150">
        <f>VLOOKUP($A150,'Raw Data'!$B$3:$K$158,D$1,0)</f>
        <v/>
      </c>
      <c r="E150">
        <f>VLOOKUP($A150,'Raw Data'!$B$3:$K$158,E$1,0)</f>
        <v/>
      </c>
      <c r="F150">
        <f>IF(AND($B150="x",VLOOKUP($A150,'Raw Data'!$B$3:$K$158,F$1,0)=0),penalty_score,VLOOKUP($A150,'Raw Data'!$B$3:$K$158,F$1,0))</f>
        <v/>
      </c>
      <c r="G150">
        <f>IF(AND($B150="x",VLOOKUP($A150,'Raw Data'!$B$3:$K$158,G$1,0)=0),penalty_score,VLOOKUP($A150,'Raw Data'!$B$3:$K$158,G$1,0))</f>
        <v/>
      </c>
      <c r="H150">
        <f>IF(AND($B150="x",VLOOKUP($A150,'Raw Data'!$B$3:$K$158,H$1,0)=0),penalty_score,VLOOKUP($A150,'Raw Data'!$B$3:$K$158,H$1,0))</f>
        <v/>
      </c>
      <c r="I150">
        <f>IF(AND($B150="x",VLOOKUP($A150,'Raw Data'!$B$3:$K$158,I$1,0)=0),penalty_score,VLOOKUP($A150,'Raw Data'!$B$3:$K$158,I$1,0))</f>
        <v/>
      </c>
      <c r="J150">
        <f>IF($B150="X",SUM(F150:I150),VLOOKUP($A150,'Raw Data'!$B$3:$K$158,J$1,0))</f>
        <v/>
      </c>
    </row>
    <row r="151">
      <c r="A151">
        <f>+'Raw Data'!B151</f>
        <v/>
      </c>
      <c r="B151">
        <f>IF(VLOOKUP($A151,'Raw Data'!$B$3:$K$158,B$1,0)="","X",VLOOKUP($A151,'Raw Data'!$B$3:$K$158,B$1,0))</f>
        <v/>
      </c>
      <c r="C151">
        <f>IF($B151="X",J151-(par_value*4),VLOOKUP($A151,'Raw Data'!$B$3:$K$158,C$1,0))</f>
        <v/>
      </c>
      <c r="D151">
        <f>VLOOKUP($A151,'Raw Data'!$B$3:$K$158,D$1,0)</f>
        <v/>
      </c>
      <c r="E151">
        <f>VLOOKUP($A151,'Raw Data'!$B$3:$K$158,E$1,0)</f>
        <v/>
      </c>
      <c r="F151">
        <f>IF(AND($B151="x",VLOOKUP($A151,'Raw Data'!$B$3:$K$158,F$1,0)=0),penalty_score,VLOOKUP($A151,'Raw Data'!$B$3:$K$158,F$1,0))</f>
        <v/>
      </c>
      <c r="G151">
        <f>IF(AND($B151="x",VLOOKUP($A151,'Raw Data'!$B$3:$K$158,G$1,0)=0),penalty_score,VLOOKUP($A151,'Raw Data'!$B$3:$K$158,G$1,0))</f>
        <v/>
      </c>
      <c r="H151">
        <f>IF(AND($B151="x",VLOOKUP($A151,'Raw Data'!$B$3:$K$158,H$1,0)=0),penalty_score,VLOOKUP($A151,'Raw Data'!$B$3:$K$158,H$1,0))</f>
        <v/>
      </c>
      <c r="I151">
        <f>IF(AND($B151="x",VLOOKUP($A151,'Raw Data'!$B$3:$K$158,I$1,0)=0),penalty_score,VLOOKUP($A151,'Raw Data'!$B$3:$K$158,I$1,0))</f>
        <v/>
      </c>
      <c r="J151">
        <f>IF($B151="X",SUM(F151:I151),VLOOKUP($A151,'Raw Data'!$B$3:$K$158,J$1,0))</f>
        <v/>
      </c>
    </row>
    <row r="152">
      <c r="A152">
        <f>+'Raw Data'!B152</f>
        <v/>
      </c>
      <c r="B152">
        <f>IF(VLOOKUP($A152,'Raw Data'!$B$3:$K$158,B$1,0)="","X",VLOOKUP($A152,'Raw Data'!$B$3:$K$158,B$1,0))</f>
        <v/>
      </c>
      <c r="C152">
        <f>IF($B152="X",J152-(par_value*4),VLOOKUP($A152,'Raw Data'!$B$3:$K$158,C$1,0))</f>
        <v/>
      </c>
      <c r="D152">
        <f>VLOOKUP($A152,'Raw Data'!$B$3:$K$158,D$1,0)</f>
        <v/>
      </c>
      <c r="E152">
        <f>VLOOKUP($A152,'Raw Data'!$B$3:$K$158,E$1,0)</f>
        <v/>
      </c>
      <c r="F152">
        <f>IF(AND($B152="x",VLOOKUP($A152,'Raw Data'!$B$3:$K$158,F$1,0)=0),penalty_score,VLOOKUP($A152,'Raw Data'!$B$3:$K$158,F$1,0))</f>
        <v/>
      </c>
      <c r="G152">
        <f>IF(AND($B152="x",VLOOKUP($A152,'Raw Data'!$B$3:$K$158,G$1,0)=0),penalty_score,VLOOKUP($A152,'Raw Data'!$B$3:$K$158,G$1,0))</f>
        <v/>
      </c>
      <c r="H152">
        <f>IF(AND($B152="x",VLOOKUP($A152,'Raw Data'!$B$3:$K$158,H$1,0)=0),penalty_score,VLOOKUP($A152,'Raw Data'!$B$3:$K$158,H$1,0))</f>
        <v/>
      </c>
      <c r="I152">
        <f>IF(AND($B152="x",VLOOKUP($A152,'Raw Data'!$B$3:$K$158,I$1,0)=0),penalty_score,VLOOKUP($A152,'Raw Data'!$B$3:$K$158,I$1,0))</f>
        <v/>
      </c>
      <c r="J152">
        <f>IF($B152="X",SUM(F152:I152),VLOOKUP($A152,'Raw Data'!$B$3:$K$158,J$1,0))</f>
        <v/>
      </c>
    </row>
    <row r="153">
      <c r="A153">
        <f>+'Raw Data'!B153</f>
        <v/>
      </c>
      <c r="B153">
        <f>IF(VLOOKUP($A153,'Raw Data'!$B$3:$K$158,B$1,0)="","X",VLOOKUP($A153,'Raw Data'!$B$3:$K$158,B$1,0))</f>
        <v/>
      </c>
      <c r="C153">
        <f>IF($B153="X",J153-(par_value*4),VLOOKUP($A153,'Raw Data'!$B$3:$K$158,C$1,0))</f>
        <v/>
      </c>
      <c r="D153">
        <f>VLOOKUP($A153,'Raw Data'!$B$3:$K$158,D$1,0)</f>
        <v/>
      </c>
      <c r="E153">
        <f>VLOOKUP($A153,'Raw Data'!$B$3:$K$158,E$1,0)</f>
        <v/>
      </c>
      <c r="F153">
        <f>IF(AND($B153="x",VLOOKUP($A153,'Raw Data'!$B$3:$K$158,F$1,0)=0),penalty_score,VLOOKUP($A153,'Raw Data'!$B$3:$K$158,F$1,0))</f>
        <v/>
      </c>
      <c r="G153">
        <f>IF(AND($B153="x",VLOOKUP($A153,'Raw Data'!$B$3:$K$158,G$1,0)=0),penalty_score,VLOOKUP($A153,'Raw Data'!$B$3:$K$158,G$1,0))</f>
        <v/>
      </c>
      <c r="H153">
        <f>IF(AND($B153="x",VLOOKUP($A153,'Raw Data'!$B$3:$K$158,H$1,0)=0),penalty_score,VLOOKUP($A153,'Raw Data'!$B$3:$K$158,H$1,0))</f>
        <v/>
      </c>
      <c r="I153">
        <f>IF(AND($B153="x",VLOOKUP($A153,'Raw Data'!$B$3:$K$158,I$1,0)=0),penalty_score,VLOOKUP($A153,'Raw Data'!$B$3:$K$158,I$1,0))</f>
        <v/>
      </c>
      <c r="J153">
        <f>IF($B153="X",SUM(F153:I153),VLOOKUP($A153,'Raw Data'!$B$3:$K$158,J$1,0))</f>
        <v/>
      </c>
    </row>
    <row r="154">
      <c r="A154">
        <f>+'Raw Data'!B154</f>
        <v/>
      </c>
      <c r="B154">
        <f>IF(VLOOKUP($A154,'Raw Data'!$B$3:$K$158,B$1,0)="","X",VLOOKUP($A154,'Raw Data'!$B$3:$K$158,B$1,0))</f>
        <v/>
      </c>
      <c r="C154">
        <f>IF($B154="X",J154-(par_value*4),VLOOKUP($A154,'Raw Data'!$B$3:$K$158,C$1,0))</f>
        <v/>
      </c>
      <c r="D154">
        <f>VLOOKUP($A154,'Raw Data'!$B$3:$K$158,D$1,0)</f>
        <v/>
      </c>
      <c r="E154">
        <f>VLOOKUP($A154,'Raw Data'!$B$3:$K$158,E$1,0)</f>
        <v/>
      </c>
      <c r="F154">
        <f>IF(AND($B154="x",VLOOKUP($A154,'Raw Data'!$B$3:$K$158,F$1,0)=0),penalty_score,VLOOKUP($A154,'Raw Data'!$B$3:$K$158,F$1,0))</f>
        <v/>
      </c>
      <c r="G154">
        <f>IF(AND($B154="x",VLOOKUP($A154,'Raw Data'!$B$3:$K$158,G$1,0)=0),penalty_score,VLOOKUP($A154,'Raw Data'!$B$3:$K$158,G$1,0))</f>
        <v/>
      </c>
      <c r="H154">
        <f>IF(AND($B154="x",VLOOKUP($A154,'Raw Data'!$B$3:$K$158,H$1,0)=0),penalty_score,VLOOKUP($A154,'Raw Data'!$B$3:$K$158,H$1,0))</f>
        <v/>
      </c>
      <c r="I154">
        <f>IF(AND($B154="x",VLOOKUP($A154,'Raw Data'!$B$3:$K$158,I$1,0)=0),penalty_score,VLOOKUP($A154,'Raw Data'!$B$3:$K$158,I$1,0))</f>
        <v/>
      </c>
      <c r="J154">
        <f>IF($B154="X",SUM(F154:I154),VLOOKUP($A154,'Raw Data'!$B$3:$K$158,J$1,0))</f>
        <v/>
      </c>
    </row>
    <row r="155">
      <c r="A155">
        <f>+'Raw Data'!B155</f>
        <v/>
      </c>
      <c r="B155">
        <f>IF(VLOOKUP($A155,'Raw Data'!$B$3:$K$158,B$1,0)="","X",VLOOKUP($A155,'Raw Data'!$B$3:$K$158,B$1,0))</f>
        <v/>
      </c>
      <c r="C155">
        <f>IF($B155="X",J155-(par_value*4),VLOOKUP($A155,'Raw Data'!$B$3:$K$158,C$1,0))</f>
        <v/>
      </c>
      <c r="D155">
        <f>VLOOKUP($A155,'Raw Data'!$B$3:$K$158,D$1,0)</f>
        <v/>
      </c>
      <c r="E155">
        <f>VLOOKUP($A155,'Raw Data'!$B$3:$K$158,E$1,0)</f>
        <v/>
      </c>
      <c r="F155">
        <f>IF(AND($B155="x",VLOOKUP($A155,'Raw Data'!$B$3:$K$158,F$1,0)=0),penalty_score,VLOOKUP($A155,'Raw Data'!$B$3:$K$158,F$1,0))</f>
        <v/>
      </c>
      <c r="G155">
        <f>IF(AND($B155="x",VLOOKUP($A155,'Raw Data'!$B$3:$K$158,G$1,0)=0),penalty_score,VLOOKUP($A155,'Raw Data'!$B$3:$K$158,G$1,0))</f>
        <v/>
      </c>
      <c r="H155">
        <f>IF(AND($B155="x",VLOOKUP($A155,'Raw Data'!$B$3:$K$158,H$1,0)=0),penalty_score,VLOOKUP($A155,'Raw Data'!$B$3:$K$158,H$1,0))</f>
        <v/>
      </c>
      <c r="I155">
        <f>IF(AND($B155="x",VLOOKUP($A155,'Raw Data'!$B$3:$K$158,I$1,0)=0),penalty_score,VLOOKUP($A155,'Raw Data'!$B$3:$K$158,I$1,0))</f>
        <v/>
      </c>
      <c r="J155">
        <f>IF($B155="X",SUM(F155:I155),VLOOKUP($A155,'Raw Data'!$B$3:$K$158,J$1,0))</f>
        <v/>
      </c>
    </row>
    <row r="156">
      <c r="A156">
        <f>+'Raw Data'!B156</f>
        <v/>
      </c>
      <c r="B156">
        <f>IF(VLOOKUP($A156,'Raw Data'!$B$3:$K$158,B$1,0)="","X",VLOOKUP($A156,'Raw Data'!$B$3:$K$158,B$1,0))</f>
        <v/>
      </c>
      <c r="C156">
        <f>IF($B156="X",J156-(par_value*4),VLOOKUP($A156,'Raw Data'!$B$3:$K$158,C$1,0))</f>
        <v/>
      </c>
      <c r="D156">
        <f>VLOOKUP($A156,'Raw Data'!$B$3:$K$158,D$1,0)</f>
        <v/>
      </c>
      <c r="E156">
        <f>VLOOKUP($A156,'Raw Data'!$B$3:$K$158,E$1,0)</f>
        <v/>
      </c>
      <c r="F156">
        <f>IF(AND($B156="x",VLOOKUP($A156,'Raw Data'!$B$3:$K$158,F$1,0)=0),penalty_score,VLOOKUP($A156,'Raw Data'!$B$3:$K$158,F$1,0))</f>
        <v/>
      </c>
      <c r="G156">
        <f>IF(AND($B156="x",VLOOKUP($A156,'Raw Data'!$B$3:$K$158,G$1,0)=0),penalty_score,VLOOKUP($A156,'Raw Data'!$B$3:$K$158,G$1,0))</f>
        <v/>
      </c>
      <c r="H156">
        <f>IF(AND($B156="x",VLOOKUP($A156,'Raw Data'!$B$3:$K$158,H$1,0)=0),penalty_score,VLOOKUP($A156,'Raw Data'!$B$3:$K$158,H$1,0))</f>
        <v/>
      </c>
      <c r="I156">
        <f>IF(AND($B156="x",VLOOKUP($A156,'Raw Data'!$B$3:$K$158,I$1,0)=0),penalty_score,VLOOKUP($A156,'Raw Data'!$B$3:$K$158,I$1,0))</f>
        <v/>
      </c>
      <c r="J156">
        <f>IF($B156="X",SUM(F156:I156),VLOOKUP($A156,'Raw Data'!$B$3:$K$158,J$1,0))</f>
        <v/>
      </c>
    </row>
    <row r="157">
      <c r="A157">
        <f>+'Raw Data'!B157</f>
        <v/>
      </c>
      <c r="B157">
        <f>IF(VLOOKUP($A157,'Raw Data'!$B$3:$K$158,B$1,0)="","X",VLOOKUP($A157,'Raw Data'!$B$3:$K$158,B$1,0))</f>
        <v/>
      </c>
      <c r="C157">
        <f>IF($B157="X",J157-(par_value*4),VLOOKUP($A157,'Raw Data'!$B$3:$K$158,C$1,0))</f>
        <v/>
      </c>
      <c r="D157">
        <f>VLOOKUP($A157,'Raw Data'!$B$3:$K$158,D$1,0)</f>
        <v/>
      </c>
      <c r="E157">
        <f>VLOOKUP($A157,'Raw Data'!$B$3:$K$158,E$1,0)</f>
        <v/>
      </c>
      <c r="F157">
        <f>IF(AND($B157="x",VLOOKUP($A157,'Raw Data'!$B$3:$K$158,F$1,0)=0),penalty_score,VLOOKUP($A157,'Raw Data'!$B$3:$K$158,F$1,0))</f>
        <v/>
      </c>
      <c r="G157">
        <f>IF(AND($B157="x",VLOOKUP($A157,'Raw Data'!$B$3:$K$158,G$1,0)=0),penalty_score,VLOOKUP($A157,'Raw Data'!$B$3:$K$158,G$1,0))</f>
        <v/>
      </c>
      <c r="H157">
        <f>IF(AND($B157="x",VLOOKUP($A157,'Raw Data'!$B$3:$K$158,H$1,0)=0),penalty_score,VLOOKUP($A157,'Raw Data'!$B$3:$K$158,H$1,0))</f>
        <v/>
      </c>
      <c r="I157">
        <f>IF(AND($B157="x",VLOOKUP($A157,'Raw Data'!$B$3:$K$158,I$1,0)=0),penalty_score,VLOOKUP($A157,'Raw Data'!$B$3:$K$158,I$1,0))</f>
        <v/>
      </c>
      <c r="J157">
        <f>IF($B157="X",SUM(F157:I157),VLOOKUP($A157,'Raw Data'!$B$3:$K$158,J$1,0))</f>
        <v/>
      </c>
    </row>
    <row r="158">
      <c r="A158">
        <f>+'Raw Data'!B158</f>
        <v/>
      </c>
      <c r="B158">
        <f>IF(VLOOKUP($A158,'Raw Data'!$B$3:$K$158,B$1,0)="","X",VLOOKUP($A158,'Raw Data'!$B$3:$K$158,B$1,0))</f>
        <v/>
      </c>
      <c r="C158">
        <f>IF($B158="X",J158-(par_value*4),VLOOKUP($A158,'Raw Data'!$B$3:$K$158,C$1,0))</f>
        <v/>
      </c>
      <c r="D158">
        <f>VLOOKUP($A158,'Raw Data'!$B$3:$K$158,D$1,0)</f>
        <v/>
      </c>
      <c r="E158">
        <f>VLOOKUP($A158,'Raw Data'!$B$3:$K$158,E$1,0)</f>
        <v/>
      </c>
      <c r="F158">
        <f>IF(AND($B158="x",VLOOKUP($A158,'Raw Data'!$B$3:$K$158,F$1,0)=0),penalty_score,VLOOKUP($A158,'Raw Data'!$B$3:$K$158,F$1,0))</f>
        <v/>
      </c>
      <c r="G158">
        <f>IF(AND($B158="x",VLOOKUP($A158,'Raw Data'!$B$3:$K$158,G$1,0)=0),penalty_score,VLOOKUP($A158,'Raw Data'!$B$3:$K$158,G$1,0))</f>
        <v/>
      </c>
      <c r="H158">
        <f>IF(AND($B158="x",VLOOKUP($A158,'Raw Data'!$B$3:$K$158,H$1,0)=0),penalty_score,VLOOKUP($A158,'Raw Data'!$B$3:$K$158,H$1,0))</f>
        <v/>
      </c>
      <c r="I158">
        <f>IF(AND($B158="x",VLOOKUP($A158,'Raw Data'!$B$3:$K$158,I$1,0)=0),penalty_score,VLOOKUP($A158,'Raw Data'!$B$3:$K$158,I$1,0))</f>
        <v/>
      </c>
      <c r="J158">
        <f>IF($B158="X",SUM(F158:I158),VLOOKUP($A158,'Raw Data'!$B$3:$K$158,J$1,0))</f>
        <v/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46"/>
  <sheetViews>
    <sheetView topLeftCell="A123" workbookViewId="0">
      <selection activeCell="K2" sqref="K2"/>
    </sheetView>
  </sheetViews>
  <sheetFormatPr baseColWidth="8" defaultRowHeight="15"/>
  <cols>
    <col customWidth="1" max="3" min="1" style="11" width="20"/>
    <col customWidth="1" max="2" min="2" style="11" width="20"/>
  </cols>
  <sheetData>
    <row customHeight="1" ht="31.5" r="1" s="11">
      <c r="A1" s="12" t="inlineStr">
        <is>
          <t>Valero Texas Open</t>
        </is>
      </c>
    </row>
    <row r="2">
      <c r="A2" s="13" t="inlineStr">
        <is>
          <t>Name</t>
        </is>
      </c>
      <c r="B2" s="13" t="inlineStr">
        <is>
          <t>Short Name</t>
        </is>
      </c>
      <c r="C2" s="13" t="inlineStr">
        <is>
          <t>CurrentPosition</t>
        </is>
      </c>
      <c r="D2" s="13" t="inlineStr">
        <is>
          <t>Total</t>
        </is>
      </c>
      <c r="E2" s="13" t="inlineStr">
        <is>
          <t>After</t>
        </is>
      </c>
      <c r="F2" s="13" t="inlineStr">
        <is>
          <t>Today</t>
        </is>
      </c>
      <c r="G2" s="13" t="inlineStr">
        <is>
          <t>Round 1</t>
        </is>
      </c>
      <c r="H2" s="13" t="inlineStr">
        <is>
          <t>Round 2</t>
        </is>
      </c>
      <c r="I2" s="13" t="inlineStr">
        <is>
          <t>Round 3</t>
        </is>
      </c>
      <c r="J2" s="13" t="inlineStr">
        <is>
          <t>Round 4</t>
        </is>
      </c>
      <c r="K2" s="13" t="inlineStr">
        <is>
          <t>TotalStrokes</t>
        </is>
      </c>
    </row>
    <row r="3">
      <c r="A3" t="inlineStr">
        <is>
          <t>Corey Conners</t>
        </is>
      </c>
      <c r="B3" t="inlineStr">
        <is>
          <t>C. Conners</t>
        </is>
      </c>
      <c r="C3" t="inlineStr">
        <is>
          <t>1</t>
        </is>
      </c>
      <c r="D3" s="1" t="n">
        <v>-20</v>
      </c>
      <c r="E3" t="n">
        <v>18</v>
      </c>
      <c r="F3" t="n">
        <v>-6</v>
      </c>
      <c r="G3" t="n">
        <v>69</v>
      </c>
      <c r="H3" t="n">
        <v>67</v>
      </c>
      <c r="I3" t="n">
        <v>66</v>
      </c>
      <c r="J3" t="n">
        <v>66</v>
      </c>
      <c r="K3" t="n">
        <v>268</v>
      </c>
    </row>
    <row r="4">
      <c r="A4" t="inlineStr">
        <is>
          <t>Charley Hoffman</t>
        </is>
      </c>
      <c r="B4" t="inlineStr">
        <is>
          <t>C. Hoffman</t>
        </is>
      </c>
      <c r="C4" t="inlineStr">
        <is>
          <t>2</t>
        </is>
      </c>
      <c r="D4" s="1" t="n">
        <v>-18</v>
      </c>
      <c r="E4" t="n">
        <v>18</v>
      </c>
      <c r="F4" t="n">
        <v>-5</v>
      </c>
      <c r="G4" t="n">
        <v>71</v>
      </c>
      <c r="H4" t="n">
        <v>68</v>
      </c>
      <c r="I4" t="n">
        <v>64</v>
      </c>
      <c r="J4" t="n">
        <v>67</v>
      </c>
      <c r="K4" t="n">
        <v>270</v>
      </c>
    </row>
    <row r="5">
      <c r="A5" t="inlineStr">
        <is>
          <t>Ryan Moore</t>
        </is>
      </c>
      <c r="B5" t="inlineStr">
        <is>
          <t>R. Moore</t>
        </is>
      </c>
      <c r="C5" t="inlineStr">
        <is>
          <t>3</t>
        </is>
      </c>
      <c r="D5" s="1" t="n">
        <v>-17</v>
      </c>
      <c r="E5" t="n">
        <v>18</v>
      </c>
      <c r="F5" t="n">
        <v>-8</v>
      </c>
      <c r="G5" t="n">
        <v>68</v>
      </c>
      <c r="H5" t="n">
        <v>70</v>
      </c>
      <c r="I5" t="n">
        <v>69</v>
      </c>
      <c r="J5" t="n">
        <v>64</v>
      </c>
      <c r="K5" t="n">
        <v>271</v>
      </c>
    </row>
    <row r="6">
      <c r="A6" t="inlineStr">
        <is>
          <t>Brian Stuard</t>
        </is>
      </c>
      <c r="B6" t="inlineStr">
        <is>
          <t>B. Stuard</t>
        </is>
      </c>
      <c r="C6" t="inlineStr">
        <is>
          <t>T4</t>
        </is>
      </c>
      <c r="D6" s="1" t="n">
        <v>-15</v>
      </c>
      <c r="E6" t="n">
        <v>18</v>
      </c>
      <c r="F6" t="n">
        <v>-6</v>
      </c>
      <c r="G6" t="n">
        <v>67</v>
      </c>
      <c r="H6" t="n">
        <v>70</v>
      </c>
      <c r="I6" t="n">
        <v>70</v>
      </c>
      <c r="J6" t="n">
        <v>66</v>
      </c>
      <c r="K6" t="n">
        <v>273</v>
      </c>
    </row>
    <row r="7">
      <c r="A7" t="inlineStr">
        <is>
          <t>Si Woo Kim</t>
        </is>
      </c>
      <c r="B7" t="inlineStr">
        <is>
          <t>S. Woo Kim</t>
        </is>
      </c>
      <c r="C7" t="inlineStr">
        <is>
          <t>T4</t>
        </is>
      </c>
      <c r="D7" s="1" t="n">
        <v>-15</v>
      </c>
      <c r="E7" t="n">
        <v>18</v>
      </c>
      <c r="F7" t="n">
        <v>0</v>
      </c>
      <c r="G7" t="n">
        <v>66</v>
      </c>
      <c r="H7" t="n">
        <v>66</v>
      </c>
      <c r="I7" t="n">
        <v>69</v>
      </c>
      <c r="J7" t="n">
        <v>72</v>
      </c>
      <c r="K7" t="n">
        <v>273</v>
      </c>
    </row>
    <row r="8">
      <c r="A8" t="inlineStr">
        <is>
          <t>Kevin Streelman</t>
        </is>
      </c>
      <c r="B8" t="inlineStr">
        <is>
          <t>K. Streelman</t>
        </is>
      </c>
      <c r="C8" t="inlineStr">
        <is>
          <t>6</t>
        </is>
      </c>
      <c r="D8" s="1" t="n">
        <v>-14</v>
      </c>
      <c r="E8" t="n">
        <v>18</v>
      </c>
      <c r="F8" t="n">
        <v>-8</v>
      </c>
      <c r="G8" t="n">
        <v>72</v>
      </c>
      <c r="H8" t="n">
        <v>69</v>
      </c>
      <c r="I8" t="n">
        <v>69</v>
      </c>
      <c r="J8" t="n">
        <v>64</v>
      </c>
      <c r="K8" t="n">
        <v>274</v>
      </c>
    </row>
    <row r="9">
      <c r="A9" t="inlineStr">
        <is>
          <t>Graeme McDowell</t>
        </is>
      </c>
      <c r="B9" t="inlineStr">
        <is>
          <t>G. McDowell</t>
        </is>
      </c>
      <c r="C9" t="inlineStr">
        <is>
          <t>T7</t>
        </is>
      </c>
      <c r="D9" s="1" t="n">
        <v>-12</v>
      </c>
      <c r="E9" t="n">
        <v>18</v>
      </c>
      <c r="F9" t="n">
        <v>-6</v>
      </c>
      <c r="G9" t="n">
        <v>69</v>
      </c>
      <c r="H9" t="n">
        <v>69</v>
      </c>
      <c r="I9" t="n">
        <v>72</v>
      </c>
      <c r="J9" t="n">
        <v>66</v>
      </c>
      <c r="K9" t="n">
        <v>276</v>
      </c>
    </row>
    <row r="10">
      <c r="A10" t="inlineStr">
        <is>
          <t>Byeong Hun An</t>
        </is>
      </c>
      <c r="B10" t="inlineStr">
        <is>
          <t>B. Hun An</t>
        </is>
      </c>
      <c r="C10" t="inlineStr">
        <is>
          <t>T7</t>
        </is>
      </c>
      <c r="D10" s="1" t="n">
        <v>-12</v>
      </c>
      <c r="E10" t="n">
        <v>18</v>
      </c>
      <c r="F10" t="n">
        <v>-6</v>
      </c>
      <c r="G10" t="n">
        <v>69</v>
      </c>
      <c r="H10" t="n">
        <v>68</v>
      </c>
      <c r="I10" t="n">
        <v>73</v>
      </c>
      <c r="J10" t="n">
        <v>66</v>
      </c>
      <c r="K10" t="n">
        <v>276</v>
      </c>
    </row>
    <row r="11">
      <c r="A11" t="inlineStr">
        <is>
          <t>Jason Kokrak</t>
        </is>
      </c>
      <c r="B11" t="inlineStr">
        <is>
          <t>J. Kokrak</t>
        </is>
      </c>
      <c r="C11" t="inlineStr">
        <is>
          <t>T7</t>
        </is>
      </c>
      <c r="D11" s="1" t="n">
        <v>-12</v>
      </c>
      <c r="E11" t="n">
        <v>18</v>
      </c>
      <c r="F11" t="n">
        <v>-4</v>
      </c>
      <c r="G11" t="n">
        <v>70</v>
      </c>
      <c r="H11" t="n">
        <v>73</v>
      </c>
      <c r="I11" t="n">
        <v>65</v>
      </c>
      <c r="J11" t="n">
        <v>68</v>
      </c>
      <c r="K11" t="n">
        <v>276</v>
      </c>
    </row>
    <row r="12">
      <c r="A12" t="inlineStr">
        <is>
          <t>Danny Lee</t>
        </is>
      </c>
      <c r="B12" t="inlineStr">
        <is>
          <t>D. Lee</t>
        </is>
      </c>
      <c r="C12" t="inlineStr">
        <is>
          <t>T7</t>
        </is>
      </c>
      <c r="D12" s="1" t="n">
        <v>-12</v>
      </c>
      <c r="E12" t="n">
        <v>18</v>
      </c>
      <c r="F12" t="n">
        <v>-2</v>
      </c>
      <c r="G12" t="n">
        <v>68</v>
      </c>
      <c r="H12" t="n">
        <v>72</v>
      </c>
      <c r="I12" t="n">
        <v>66</v>
      </c>
      <c r="J12" t="n">
        <v>70</v>
      </c>
      <c r="K12" t="n">
        <v>276</v>
      </c>
    </row>
    <row r="13">
      <c r="A13" t="inlineStr">
        <is>
          <t>Adam Schenk</t>
        </is>
      </c>
      <c r="B13" t="inlineStr">
        <is>
          <t>A. Schenk</t>
        </is>
      </c>
      <c r="C13" t="inlineStr">
        <is>
          <t>T7</t>
        </is>
      </c>
      <c r="D13" s="1" t="n">
        <v>-12</v>
      </c>
      <c r="E13" t="n">
        <v>18</v>
      </c>
      <c r="F13" t="n">
        <v>-2</v>
      </c>
      <c r="G13" t="n">
        <v>70</v>
      </c>
      <c r="H13" t="n">
        <v>66</v>
      </c>
      <c r="I13" t="n">
        <v>70</v>
      </c>
      <c r="J13" t="n">
        <v>70</v>
      </c>
      <c r="K13" t="n">
        <v>276</v>
      </c>
    </row>
    <row r="14">
      <c r="A14" t="inlineStr">
        <is>
          <t>Matt Kuchar</t>
        </is>
      </c>
      <c r="B14" t="inlineStr">
        <is>
          <t>M. Kuchar</t>
        </is>
      </c>
      <c r="C14" t="inlineStr">
        <is>
          <t>T7</t>
        </is>
      </c>
      <c r="D14" s="1" t="n">
        <v>-12</v>
      </c>
      <c r="E14" t="n">
        <v>18</v>
      </c>
      <c r="F14" t="n">
        <v>-3</v>
      </c>
      <c r="G14" t="n">
        <v>69</v>
      </c>
      <c r="H14" t="n">
        <v>71</v>
      </c>
      <c r="I14" t="n">
        <v>67</v>
      </c>
      <c r="J14" t="n">
        <v>69</v>
      </c>
      <c r="K14" t="n">
        <v>276</v>
      </c>
    </row>
    <row r="15">
      <c r="A15" t="inlineStr">
        <is>
          <t>Scott Brown</t>
        </is>
      </c>
      <c r="B15" t="inlineStr">
        <is>
          <t>S. Brown</t>
        </is>
      </c>
      <c r="C15" t="inlineStr">
        <is>
          <t>T7</t>
        </is>
      </c>
      <c r="D15" s="1" t="n">
        <v>-12</v>
      </c>
      <c r="E15" t="n">
        <v>18</v>
      </c>
      <c r="F15" t="n">
        <v>-1</v>
      </c>
      <c r="G15" t="n">
        <v>71</v>
      </c>
      <c r="H15" t="n">
        <v>67</v>
      </c>
      <c r="I15" t="n">
        <v>67</v>
      </c>
      <c r="J15" t="n">
        <v>71</v>
      </c>
      <c r="K15" t="n">
        <v>276</v>
      </c>
    </row>
    <row r="16">
      <c r="A16" t="inlineStr">
        <is>
          <t>Zack Fischer</t>
        </is>
      </c>
      <c r="B16" t="inlineStr">
        <is>
          <t>Z. Fischer</t>
        </is>
      </c>
      <c r="C16" t="inlineStr">
        <is>
          <t>T14</t>
        </is>
      </c>
      <c r="D16" s="1" t="n">
        <v>-11</v>
      </c>
      <c r="E16" t="n">
        <v>18</v>
      </c>
      <c r="F16" t="n">
        <v>-6</v>
      </c>
      <c r="G16" t="n">
        <v>71</v>
      </c>
      <c r="H16" t="n">
        <v>69</v>
      </c>
      <c r="I16" t="n">
        <v>71</v>
      </c>
      <c r="J16" t="n">
        <v>66</v>
      </c>
      <c r="K16" t="n">
        <v>277</v>
      </c>
    </row>
    <row r="17">
      <c r="A17" t="inlineStr">
        <is>
          <t>Lucas Glover</t>
        </is>
      </c>
      <c r="B17" t="inlineStr">
        <is>
          <t>L. Glover</t>
        </is>
      </c>
      <c r="C17" t="inlineStr">
        <is>
          <t>T14</t>
        </is>
      </c>
      <c r="D17" s="1" t="n">
        <v>-11</v>
      </c>
      <c r="E17" t="n">
        <v>18</v>
      </c>
      <c r="F17" t="n">
        <v>-3</v>
      </c>
      <c r="G17" t="n">
        <v>72</v>
      </c>
      <c r="H17" t="n">
        <v>70</v>
      </c>
      <c r="I17" t="n">
        <v>66</v>
      </c>
      <c r="J17" t="n">
        <v>69</v>
      </c>
      <c r="K17" t="n">
        <v>277</v>
      </c>
    </row>
    <row r="18">
      <c r="A18" t="inlineStr">
        <is>
          <t>Kyoung-Hoon Lee</t>
        </is>
      </c>
      <c r="B18" t="inlineStr">
        <is>
          <t>K. Lee</t>
        </is>
      </c>
      <c r="C18" t="inlineStr">
        <is>
          <t>T14</t>
        </is>
      </c>
      <c r="D18" s="1" t="n">
        <v>-11</v>
      </c>
      <c r="E18" t="n">
        <v>18</v>
      </c>
      <c r="F18" t="n">
        <v>0</v>
      </c>
      <c r="G18" t="n">
        <v>69</v>
      </c>
      <c r="H18" t="n">
        <v>67</v>
      </c>
      <c r="I18" t="n">
        <v>69</v>
      </c>
      <c r="J18" t="n">
        <v>72</v>
      </c>
      <c r="K18" t="n">
        <v>277</v>
      </c>
    </row>
    <row r="19">
      <c r="A19" t="inlineStr">
        <is>
          <t>Cameron Tringale</t>
        </is>
      </c>
      <c r="B19" t="inlineStr">
        <is>
          <t>C. Tringale</t>
        </is>
      </c>
      <c r="C19" t="inlineStr">
        <is>
          <t>T17</t>
        </is>
      </c>
      <c r="D19" s="1" t="n">
        <v>-10</v>
      </c>
      <c r="E19" t="n">
        <v>18</v>
      </c>
      <c r="F19" t="n">
        <v>-5</v>
      </c>
      <c r="G19" t="n">
        <v>69</v>
      </c>
      <c r="H19" t="n">
        <v>74</v>
      </c>
      <c r="I19" t="n">
        <v>68</v>
      </c>
      <c r="J19" t="n">
        <v>67</v>
      </c>
      <c r="K19" t="n">
        <v>278</v>
      </c>
    </row>
    <row r="20">
      <c r="A20" t="inlineStr">
        <is>
          <t>Rickie Fowler</t>
        </is>
      </c>
      <c r="B20" t="inlineStr">
        <is>
          <t>R. Fowler</t>
        </is>
      </c>
      <c r="C20" t="inlineStr">
        <is>
          <t>T17</t>
        </is>
      </c>
      <c r="D20" s="1" t="n">
        <v>-10</v>
      </c>
      <c r="E20" t="n">
        <v>18</v>
      </c>
      <c r="F20" t="n">
        <v>-3</v>
      </c>
      <c r="G20" t="n">
        <v>68</v>
      </c>
      <c r="H20" t="n">
        <v>68</v>
      </c>
      <c r="I20" t="n">
        <v>73</v>
      </c>
      <c r="J20" t="n">
        <v>69</v>
      </c>
      <c r="K20" t="n">
        <v>278</v>
      </c>
    </row>
    <row r="21">
      <c r="A21" t="inlineStr">
        <is>
          <t>Hank Lebioda</t>
        </is>
      </c>
      <c r="B21" t="inlineStr">
        <is>
          <t>H. Lebioda</t>
        </is>
      </c>
      <c r="C21" t="inlineStr">
        <is>
          <t>T17</t>
        </is>
      </c>
      <c r="D21" s="1" t="n">
        <v>-10</v>
      </c>
      <c r="E21" t="n">
        <v>18</v>
      </c>
      <c r="F21" t="n">
        <v>-2</v>
      </c>
      <c r="G21" t="n">
        <v>68</v>
      </c>
      <c r="H21" t="n">
        <v>70</v>
      </c>
      <c r="I21" t="n">
        <v>70</v>
      </c>
      <c r="J21" t="n">
        <v>70</v>
      </c>
      <c r="K21" t="n">
        <v>278</v>
      </c>
    </row>
    <row r="22">
      <c r="A22" t="inlineStr">
        <is>
          <t>Sungjae Im</t>
        </is>
      </c>
      <c r="B22" t="inlineStr">
        <is>
          <t>S. Im</t>
        </is>
      </c>
      <c r="C22" t="inlineStr">
        <is>
          <t>T20</t>
        </is>
      </c>
      <c r="D22" s="1" t="n">
        <v>-9</v>
      </c>
      <c r="E22" t="n">
        <v>18</v>
      </c>
      <c r="F22" t="n">
        <v>-3</v>
      </c>
      <c r="G22" t="n">
        <v>73</v>
      </c>
      <c r="H22" t="n">
        <v>69</v>
      </c>
      <c r="I22" t="n">
        <v>68</v>
      </c>
      <c r="J22" t="n">
        <v>69</v>
      </c>
      <c r="K22" t="n">
        <v>279</v>
      </c>
    </row>
    <row r="23">
      <c r="A23" t="inlineStr">
        <is>
          <t>Wyndham Clark</t>
        </is>
      </c>
      <c r="B23" t="inlineStr">
        <is>
          <t>W. Clark</t>
        </is>
      </c>
      <c r="C23" t="inlineStr">
        <is>
          <t>T20</t>
        </is>
      </c>
      <c r="D23" s="1" t="n">
        <v>-9</v>
      </c>
      <c r="E23" t="n">
        <v>18</v>
      </c>
      <c r="F23" t="n">
        <v>-5</v>
      </c>
      <c r="G23" t="n">
        <v>69</v>
      </c>
      <c r="H23" t="n">
        <v>73</v>
      </c>
      <c r="I23" t="n">
        <v>70</v>
      </c>
      <c r="J23" t="n">
        <v>67</v>
      </c>
      <c r="K23" t="n">
        <v>279</v>
      </c>
    </row>
    <row r="24">
      <c r="A24" t="inlineStr">
        <is>
          <t>Scottie Scheffler</t>
        </is>
      </c>
      <c r="B24" t="inlineStr">
        <is>
          <t>S. Scheffler</t>
        </is>
      </c>
      <c r="C24" t="inlineStr">
        <is>
          <t>T20</t>
        </is>
      </c>
      <c r="D24" s="1" t="n">
        <v>-9</v>
      </c>
      <c r="E24" t="n">
        <v>18</v>
      </c>
      <c r="F24" t="n">
        <v>-2</v>
      </c>
      <c r="G24" t="n">
        <v>71</v>
      </c>
      <c r="H24" t="n">
        <v>68</v>
      </c>
      <c r="I24" t="n">
        <v>70</v>
      </c>
      <c r="J24" t="n">
        <v>70</v>
      </c>
      <c r="K24" t="n">
        <v>279</v>
      </c>
    </row>
    <row r="25">
      <c r="A25" t="inlineStr">
        <is>
          <t>Scott Stallings</t>
        </is>
      </c>
      <c r="B25" t="inlineStr">
        <is>
          <t>S. Stallings</t>
        </is>
      </c>
      <c r="C25" t="inlineStr">
        <is>
          <t>T23</t>
        </is>
      </c>
      <c r="D25" s="1" t="n">
        <v>-8</v>
      </c>
      <c r="E25" t="n">
        <v>18</v>
      </c>
      <c r="F25" t="n">
        <v>-2</v>
      </c>
      <c r="G25" t="n">
        <v>68</v>
      </c>
      <c r="H25" t="n">
        <v>69</v>
      </c>
      <c r="I25" t="n">
        <v>73</v>
      </c>
      <c r="J25" t="n">
        <v>70</v>
      </c>
      <c r="K25" t="n">
        <v>280</v>
      </c>
    </row>
    <row r="26">
      <c r="A26" t="inlineStr">
        <is>
          <t>Jim Furyk</t>
        </is>
      </c>
      <c r="B26" t="inlineStr">
        <is>
          <t>J. Furyk</t>
        </is>
      </c>
      <c r="C26" t="inlineStr">
        <is>
          <t>T23</t>
        </is>
      </c>
      <c r="D26" s="1" t="n">
        <v>-8</v>
      </c>
      <c r="E26" t="n">
        <v>18</v>
      </c>
      <c r="F26" t="n">
        <v>-2</v>
      </c>
      <c r="G26" t="n">
        <v>70</v>
      </c>
      <c r="H26" t="n">
        <v>72</v>
      </c>
      <c r="I26" t="n">
        <v>68</v>
      </c>
      <c r="J26" t="n">
        <v>70</v>
      </c>
      <c r="K26" t="n">
        <v>280</v>
      </c>
    </row>
    <row r="27">
      <c r="A27" t="inlineStr">
        <is>
          <t>Fabián Gómez</t>
        </is>
      </c>
      <c r="B27" t="inlineStr">
        <is>
          <t>F. Gómez</t>
        </is>
      </c>
      <c r="C27" t="inlineStr">
        <is>
          <t>T23</t>
        </is>
      </c>
      <c r="D27" s="1" t="n">
        <v>-8</v>
      </c>
      <c r="E27" t="n">
        <v>18</v>
      </c>
      <c r="F27" t="n">
        <v>-2</v>
      </c>
      <c r="G27" t="n">
        <v>73</v>
      </c>
      <c r="H27" t="n">
        <v>67</v>
      </c>
      <c r="I27" t="n">
        <v>70</v>
      </c>
      <c r="J27" t="n">
        <v>70</v>
      </c>
      <c r="K27" t="n">
        <v>280</v>
      </c>
    </row>
    <row r="28">
      <c r="A28" t="inlineStr">
        <is>
          <t>Harold Varner III</t>
        </is>
      </c>
      <c r="B28" t="inlineStr">
        <is>
          <t>H. Varner III</t>
        </is>
      </c>
      <c r="C28" t="inlineStr">
        <is>
          <t>T23</t>
        </is>
      </c>
      <c r="D28" s="1" t="n">
        <v>-8</v>
      </c>
      <c r="E28" t="n">
        <v>18</v>
      </c>
      <c r="F28" t="n">
        <v>-1</v>
      </c>
      <c r="G28" t="n">
        <v>70</v>
      </c>
      <c r="H28" t="n">
        <v>66</v>
      </c>
      <c r="I28" t="n">
        <v>73</v>
      </c>
      <c r="J28" t="n">
        <v>71</v>
      </c>
      <c r="K28" t="n">
        <v>280</v>
      </c>
    </row>
    <row r="29">
      <c r="A29" t="inlineStr">
        <is>
          <t>Peter Malnati</t>
        </is>
      </c>
      <c r="B29" t="inlineStr">
        <is>
          <t>P. Malnati</t>
        </is>
      </c>
      <c r="C29" t="inlineStr">
        <is>
          <t>T23</t>
        </is>
      </c>
      <c r="D29" s="1" t="n">
        <v>-8</v>
      </c>
      <c r="E29" t="n">
        <v>18</v>
      </c>
      <c r="F29" t="n">
        <v>-1</v>
      </c>
      <c r="G29" t="n">
        <v>71</v>
      </c>
      <c r="H29" t="n">
        <v>68</v>
      </c>
      <c r="I29" t="n">
        <v>70</v>
      </c>
      <c r="J29" t="n">
        <v>71</v>
      </c>
      <c r="K29" t="n">
        <v>280</v>
      </c>
    </row>
    <row r="30">
      <c r="A30" t="inlineStr">
        <is>
          <t>José de Jesús Rodríguez</t>
        </is>
      </c>
      <c r="B30" t="inlineStr">
        <is>
          <t>J. de Jesús Rodríguez</t>
        </is>
      </c>
      <c r="C30" t="inlineStr">
        <is>
          <t>T23</t>
        </is>
      </c>
      <c r="D30" s="1" t="n">
        <v>-8</v>
      </c>
      <c r="E30" t="n">
        <v>18</v>
      </c>
      <c r="F30" t="n">
        <v>-1</v>
      </c>
      <c r="G30" t="n">
        <v>71</v>
      </c>
      <c r="H30" t="n">
        <v>70</v>
      </c>
      <c r="I30" t="n">
        <v>68</v>
      </c>
      <c r="J30" t="n">
        <v>71</v>
      </c>
      <c r="K30" t="n">
        <v>280</v>
      </c>
    </row>
    <row r="31">
      <c r="A31" t="inlineStr">
        <is>
          <t>Sam Burns</t>
        </is>
      </c>
      <c r="B31" t="inlineStr">
        <is>
          <t>S. Burns</t>
        </is>
      </c>
      <c r="C31" t="inlineStr">
        <is>
          <t>T23</t>
        </is>
      </c>
      <c r="D31" s="1" t="n">
        <v>-8</v>
      </c>
      <c r="E31" t="n">
        <v>18</v>
      </c>
      <c r="F31" t="n">
        <v>-6</v>
      </c>
      <c r="G31" t="n">
        <v>72</v>
      </c>
      <c r="H31" t="n">
        <v>69</v>
      </c>
      <c r="I31" t="n">
        <v>73</v>
      </c>
      <c r="J31" t="n">
        <v>66</v>
      </c>
      <c r="K31" t="n">
        <v>280</v>
      </c>
    </row>
    <row r="32">
      <c r="A32" t="inlineStr">
        <is>
          <t>Jonas Blixt</t>
        </is>
      </c>
      <c r="B32" t="inlineStr">
        <is>
          <t>J. Blixt</t>
        </is>
      </c>
      <c r="C32" t="inlineStr">
        <is>
          <t>T30</t>
        </is>
      </c>
      <c r="D32" s="1" t="n">
        <v>-7</v>
      </c>
      <c r="E32" t="n">
        <v>18</v>
      </c>
      <c r="F32" t="n">
        <v>-2</v>
      </c>
      <c r="G32" t="n">
        <v>72</v>
      </c>
      <c r="H32" t="n">
        <v>70</v>
      </c>
      <c r="I32" t="n">
        <v>69</v>
      </c>
      <c r="J32" t="n">
        <v>70</v>
      </c>
      <c r="K32" t="n">
        <v>281</v>
      </c>
    </row>
    <row r="33">
      <c r="A33" t="inlineStr">
        <is>
          <t>Matt Jones</t>
        </is>
      </c>
      <c r="B33" t="inlineStr">
        <is>
          <t>M. Jones</t>
        </is>
      </c>
      <c r="C33" t="inlineStr">
        <is>
          <t>T30</t>
        </is>
      </c>
      <c r="D33" s="1" t="n">
        <v>-7</v>
      </c>
      <c r="E33" t="n">
        <v>18</v>
      </c>
      <c r="F33" t="n">
        <v>-2</v>
      </c>
      <c r="G33" t="n">
        <v>69</v>
      </c>
      <c r="H33" t="n">
        <v>68</v>
      </c>
      <c r="I33" t="n">
        <v>74</v>
      </c>
      <c r="J33" t="n">
        <v>70</v>
      </c>
      <c r="K33" t="n">
        <v>281</v>
      </c>
    </row>
    <row r="34">
      <c r="A34" t="inlineStr">
        <is>
          <t>Jordan Spieth</t>
        </is>
      </c>
      <c r="B34" t="inlineStr">
        <is>
          <t>J. Spieth</t>
        </is>
      </c>
      <c r="C34" t="inlineStr">
        <is>
          <t>T30</t>
        </is>
      </c>
      <c r="D34" s="1" t="n">
        <v>-7</v>
      </c>
      <c r="E34" t="n">
        <v>18</v>
      </c>
      <c r="F34" t="n">
        <v>0</v>
      </c>
      <c r="G34" t="n">
        <v>68</v>
      </c>
      <c r="H34" t="n">
        <v>68</v>
      </c>
      <c r="I34" t="n">
        <v>73</v>
      </c>
      <c r="J34" t="n">
        <v>72</v>
      </c>
      <c r="K34" t="n">
        <v>281</v>
      </c>
    </row>
    <row r="35">
      <c r="A35" t="inlineStr">
        <is>
          <t>Aaron Baddeley</t>
        </is>
      </c>
      <c r="B35" t="inlineStr">
        <is>
          <t>A. Baddeley</t>
        </is>
      </c>
      <c r="C35" t="inlineStr">
        <is>
          <t>T30</t>
        </is>
      </c>
      <c r="D35" s="1" t="n">
        <v>-7</v>
      </c>
      <c r="E35" t="n">
        <v>18</v>
      </c>
      <c r="F35" t="n">
        <v>-1</v>
      </c>
      <c r="G35" t="n">
        <v>71</v>
      </c>
      <c r="H35" t="n">
        <v>70</v>
      </c>
      <c r="I35" t="n">
        <v>69</v>
      </c>
      <c r="J35" t="n">
        <v>71</v>
      </c>
      <c r="K35" t="n">
        <v>281</v>
      </c>
    </row>
    <row r="36">
      <c r="A36" t="inlineStr">
        <is>
          <t>Jimmy Walker</t>
        </is>
      </c>
      <c r="B36" t="inlineStr">
        <is>
          <t>J. Walker</t>
        </is>
      </c>
      <c r="C36" t="inlineStr">
        <is>
          <t>T30</t>
        </is>
      </c>
      <c r="D36" s="1" t="n">
        <v>-7</v>
      </c>
      <c r="E36" t="n">
        <v>18</v>
      </c>
      <c r="F36" t="n">
        <v>1</v>
      </c>
      <c r="G36" t="n">
        <v>70</v>
      </c>
      <c r="H36" t="n">
        <v>69</v>
      </c>
      <c r="I36" t="n">
        <v>69</v>
      </c>
      <c r="J36" t="n">
        <v>73</v>
      </c>
      <c r="K36" t="n">
        <v>281</v>
      </c>
    </row>
    <row r="37">
      <c r="A37" t="inlineStr">
        <is>
          <t>Jhonattan Vegas</t>
        </is>
      </c>
      <c r="B37" t="inlineStr">
        <is>
          <t>J. Vegas</t>
        </is>
      </c>
      <c r="C37" t="inlineStr">
        <is>
          <t>T30</t>
        </is>
      </c>
      <c r="D37" s="1" t="n">
        <v>-7</v>
      </c>
      <c r="E37" t="n">
        <v>18</v>
      </c>
      <c r="F37" t="n">
        <v>4</v>
      </c>
      <c r="G37" t="n">
        <v>67</v>
      </c>
      <c r="H37" t="n">
        <v>71</v>
      </c>
      <c r="I37" t="n">
        <v>67</v>
      </c>
      <c r="J37" t="n">
        <v>76</v>
      </c>
      <c r="K37" t="n">
        <v>281</v>
      </c>
    </row>
    <row r="38">
      <c r="A38" t="inlineStr">
        <is>
          <t>Beau Hossler</t>
        </is>
      </c>
      <c r="B38" t="inlineStr">
        <is>
          <t>B. Hossler</t>
        </is>
      </c>
      <c r="C38" t="inlineStr">
        <is>
          <t>T36</t>
        </is>
      </c>
      <c r="D38" s="1" t="n">
        <v>-6</v>
      </c>
      <c r="E38" t="n">
        <v>18</v>
      </c>
      <c r="F38" t="n">
        <v>0</v>
      </c>
      <c r="G38" t="n">
        <v>69</v>
      </c>
      <c r="H38" t="n">
        <v>70</v>
      </c>
      <c r="I38" t="n">
        <v>71</v>
      </c>
      <c r="J38" t="n">
        <v>72</v>
      </c>
      <c r="K38" t="n">
        <v>282</v>
      </c>
    </row>
    <row r="39">
      <c r="A39" t="inlineStr">
        <is>
          <t>Andrew Putnam</t>
        </is>
      </c>
      <c r="B39" t="inlineStr">
        <is>
          <t>A. Putnam</t>
        </is>
      </c>
      <c r="C39" t="inlineStr">
        <is>
          <t>T36</t>
        </is>
      </c>
      <c r="D39" s="1" t="n">
        <v>-6</v>
      </c>
      <c r="E39" t="n">
        <v>18</v>
      </c>
      <c r="F39" t="n">
        <v>0</v>
      </c>
      <c r="G39" t="n">
        <v>72</v>
      </c>
      <c r="H39" t="n">
        <v>70</v>
      </c>
      <c r="I39" t="n">
        <v>68</v>
      </c>
      <c r="J39" t="n">
        <v>72</v>
      </c>
      <c r="K39" t="n">
        <v>282</v>
      </c>
    </row>
    <row r="40">
      <c r="A40" t="inlineStr">
        <is>
          <t>Martin Laird</t>
        </is>
      </c>
      <c r="B40" t="inlineStr">
        <is>
          <t>M. Laird</t>
        </is>
      </c>
      <c r="C40" t="inlineStr">
        <is>
          <t>T36</t>
        </is>
      </c>
      <c r="D40" s="1" t="n">
        <v>-6</v>
      </c>
      <c r="E40" t="n">
        <v>18</v>
      </c>
      <c r="F40" t="n">
        <v>0</v>
      </c>
      <c r="G40" t="n">
        <v>74</v>
      </c>
      <c r="H40" t="n">
        <v>68</v>
      </c>
      <c r="I40" t="n">
        <v>68</v>
      </c>
      <c r="J40" t="n">
        <v>72</v>
      </c>
      <c r="K40" t="n">
        <v>282</v>
      </c>
    </row>
    <row r="41">
      <c r="A41" t="inlineStr">
        <is>
          <t>Ollie Schniederjans</t>
        </is>
      </c>
      <c r="B41" t="inlineStr">
        <is>
          <t>O. Schniederjans</t>
        </is>
      </c>
      <c r="C41" t="inlineStr">
        <is>
          <t>T36</t>
        </is>
      </c>
      <c r="D41" s="1" t="n">
        <v>-6</v>
      </c>
      <c r="E41" t="n">
        <v>18</v>
      </c>
      <c r="F41" t="n">
        <v>0</v>
      </c>
      <c r="G41" t="n">
        <v>70</v>
      </c>
      <c r="H41" t="n">
        <v>71</v>
      </c>
      <c r="I41" t="n">
        <v>69</v>
      </c>
      <c r="J41" t="n">
        <v>72</v>
      </c>
      <c r="K41" t="n">
        <v>282</v>
      </c>
    </row>
    <row r="42">
      <c r="A42" t="inlineStr">
        <is>
          <t>Rory Sabbatini</t>
        </is>
      </c>
      <c r="B42" t="inlineStr">
        <is>
          <t>R. Sabbatini</t>
        </is>
      </c>
      <c r="C42" t="inlineStr">
        <is>
          <t>T36</t>
        </is>
      </c>
      <c r="D42" s="1" t="n">
        <v>-6</v>
      </c>
      <c r="E42" t="n">
        <v>18</v>
      </c>
      <c r="F42" t="n">
        <v>1</v>
      </c>
      <c r="G42" t="n">
        <v>69</v>
      </c>
      <c r="H42" t="n">
        <v>68</v>
      </c>
      <c r="I42" t="n">
        <v>72</v>
      </c>
      <c r="J42" t="n">
        <v>73</v>
      </c>
      <c r="K42" t="n">
        <v>282</v>
      </c>
    </row>
    <row r="43">
      <c r="A43" t="inlineStr">
        <is>
          <t>Kristoffer Ventura</t>
        </is>
      </c>
      <c r="B43" t="inlineStr">
        <is>
          <t>K. Ventura</t>
        </is>
      </c>
      <c r="C43" t="inlineStr">
        <is>
          <t>T36</t>
        </is>
      </c>
      <c r="D43" s="1" t="n">
        <v>-6</v>
      </c>
      <c r="E43" t="n">
        <v>18</v>
      </c>
      <c r="F43" t="n">
        <v>-3</v>
      </c>
      <c r="G43" t="n">
        <v>71</v>
      </c>
      <c r="H43" t="n">
        <v>72</v>
      </c>
      <c r="I43" t="n">
        <v>70</v>
      </c>
      <c r="J43" t="n">
        <v>69</v>
      </c>
      <c r="K43" t="n">
        <v>282</v>
      </c>
    </row>
    <row r="44">
      <c r="A44" t="inlineStr">
        <is>
          <t>Abraham Ancer</t>
        </is>
      </c>
      <c r="B44" t="inlineStr">
        <is>
          <t>A. Ancer</t>
        </is>
      </c>
      <c r="C44" t="inlineStr">
        <is>
          <t>T42</t>
        </is>
      </c>
      <c r="D44" s="1" t="n">
        <v>-5</v>
      </c>
      <c r="E44" t="n">
        <v>18</v>
      </c>
      <c r="F44" t="n">
        <v>1</v>
      </c>
      <c r="G44" t="n">
        <v>67</v>
      </c>
      <c r="H44" t="n">
        <v>72</v>
      </c>
      <c r="I44" t="n">
        <v>71</v>
      </c>
      <c r="J44" t="n">
        <v>73</v>
      </c>
      <c r="K44" t="n">
        <v>283</v>
      </c>
    </row>
    <row r="45">
      <c r="A45" t="inlineStr">
        <is>
          <t>Max Homa</t>
        </is>
      </c>
      <c r="B45" t="inlineStr">
        <is>
          <t>M. Homa</t>
        </is>
      </c>
      <c r="C45" t="inlineStr">
        <is>
          <t>T42</t>
        </is>
      </c>
      <c r="D45" s="1" t="n">
        <v>-5</v>
      </c>
      <c r="E45" t="n">
        <v>18</v>
      </c>
      <c r="F45" t="n">
        <v>1</v>
      </c>
      <c r="G45" t="n">
        <v>68</v>
      </c>
      <c r="H45" t="n">
        <v>74</v>
      </c>
      <c r="I45" t="n">
        <v>68</v>
      </c>
      <c r="J45" t="n">
        <v>73</v>
      </c>
      <c r="K45" t="n">
        <v>283</v>
      </c>
    </row>
    <row r="46">
      <c r="A46" t="inlineStr">
        <is>
          <t>Mackenzie Hughes</t>
        </is>
      </c>
      <c r="B46" t="inlineStr">
        <is>
          <t>M. Hughes</t>
        </is>
      </c>
      <c r="C46" t="inlineStr">
        <is>
          <t>T42</t>
        </is>
      </c>
      <c r="D46" s="1" t="n">
        <v>-5</v>
      </c>
      <c r="E46" t="n">
        <v>18</v>
      </c>
      <c r="F46" t="n">
        <v>1</v>
      </c>
      <c r="G46" t="n">
        <v>70</v>
      </c>
      <c r="H46" t="n">
        <v>71</v>
      </c>
      <c r="I46" t="n">
        <v>69</v>
      </c>
      <c r="J46" t="n">
        <v>73</v>
      </c>
      <c r="K46" t="n">
        <v>283</v>
      </c>
    </row>
    <row r="47">
      <c r="A47" t="inlineStr">
        <is>
          <t>Sam Ryder</t>
        </is>
      </c>
      <c r="B47" t="inlineStr">
        <is>
          <t>S. Ryder</t>
        </is>
      </c>
      <c r="C47" t="inlineStr">
        <is>
          <t>T42</t>
        </is>
      </c>
      <c r="D47" s="1" t="n">
        <v>-5</v>
      </c>
      <c r="E47" t="n">
        <v>18</v>
      </c>
      <c r="F47" t="n">
        <v>-1</v>
      </c>
      <c r="G47" t="n">
        <v>73</v>
      </c>
      <c r="H47" t="n">
        <v>66</v>
      </c>
      <c r="I47" t="n">
        <v>73</v>
      </c>
      <c r="J47" t="n">
        <v>71</v>
      </c>
      <c r="K47" t="n">
        <v>283</v>
      </c>
    </row>
    <row r="48">
      <c r="A48" t="inlineStr">
        <is>
          <t>Dylan Frittelli</t>
        </is>
      </c>
      <c r="B48" t="inlineStr">
        <is>
          <t>D. Frittelli</t>
        </is>
      </c>
      <c r="C48" t="inlineStr">
        <is>
          <t>T42</t>
        </is>
      </c>
      <c r="D48" s="1" t="n">
        <v>-5</v>
      </c>
      <c r="E48" t="n">
        <v>18</v>
      </c>
      <c r="F48" t="n">
        <v>-1</v>
      </c>
      <c r="G48" t="n">
        <v>71</v>
      </c>
      <c r="H48" t="n">
        <v>72</v>
      </c>
      <c r="I48" t="n">
        <v>69</v>
      </c>
      <c r="J48" t="n">
        <v>71</v>
      </c>
      <c r="K48" t="n">
        <v>283</v>
      </c>
    </row>
    <row r="49">
      <c r="A49" t="inlineStr">
        <is>
          <t>Adam Svensson</t>
        </is>
      </c>
      <c r="B49" t="inlineStr">
        <is>
          <t>A. Svensson</t>
        </is>
      </c>
      <c r="C49" t="inlineStr">
        <is>
          <t>T42</t>
        </is>
      </c>
      <c r="D49" s="1" t="n">
        <v>-5</v>
      </c>
      <c r="E49" t="n">
        <v>18</v>
      </c>
      <c r="F49" t="n">
        <v>-2</v>
      </c>
      <c r="G49" t="n">
        <v>73</v>
      </c>
      <c r="H49" t="n">
        <v>69</v>
      </c>
      <c r="I49" t="n">
        <v>71</v>
      </c>
      <c r="J49" t="n">
        <v>70</v>
      </c>
      <c r="K49" t="n">
        <v>283</v>
      </c>
    </row>
    <row r="50">
      <c r="A50" t="inlineStr">
        <is>
          <t>Brendan Steele</t>
        </is>
      </c>
      <c r="B50" t="inlineStr">
        <is>
          <t>B. Steele</t>
        </is>
      </c>
      <c r="C50" t="inlineStr">
        <is>
          <t>T42</t>
        </is>
      </c>
      <c r="D50" s="1" t="n">
        <v>-5</v>
      </c>
      <c r="E50" t="n">
        <v>18</v>
      </c>
      <c r="F50" t="n">
        <v>2</v>
      </c>
      <c r="G50" t="n">
        <v>70</v>
      </c>
      <c r="H50" t="n">
        <v>72</v>
      </c>
      <c r="I50" t="n">
        <v>67</v>
      </c>
      <c r="J50" t="n">
        <v>74</v>
      </c>
      <c r="K50" t="n">
        <v>283</v>
      </c>
    </row>
    <row r="51">
      <c r="A51" t="inlineStr">
        <is>
          <t>Martin Kaymer</t>
        </is>
      </c>
      <c r="B51" t="inlineStr">
        <is>
          <t>M. Kaymer</t>
        </is>
      </c>
      <c r="C51" t="inlineStr">
        <is>
          <t>T42</t>
        </is>
      </c>
      <c r="D51" s="1" t="n">
        <v>-5</v>
      </c>
      <c r="E51" t="n">
        <v>18</v>
      </c>
      <c r="F51" t="n">
        <v>-2</v>
      </c>
      <c r="G51" t="n">
        <v>72</v>
      </c>
      <c r="H51" t="n">
        <v>71</v>
      </c>
      <c r="I51" t="n">
        <v>70</v>
      </c>
      <c r="J51" t="n">
        <v>70</v>
      </c>
      <c r="K51" t="n">
        <v>283</v>
      </c>
    </row>
    <row r="52">
      <c r="A52" t="inlineStr">
        <is>
          <t>Sung Kang</t>
        </is>
      </c>
      <c r="B52" t="inlineStr">
        <is>
          <t>S. Kang</t>
        </is>
      </c>
      <c r="C52" t="inlineStr">
        <is>
          <t>T42</t>
        </is>
      </c>
      <c r="D52" s="1" t="n">
        <v>-5</v>
      </c>
      <c r="E52" t="n">
        <v>18</v>
      </c>
      <c r="F52" t="n">
        <v>-3</v>
      </c>
      <c r="G52" t="n">
        <v>70</v>
      </c>
      <c r="H52" t="n">
        <v>73</v>
      </c>
      <c r="I52" t="n">
        <v>71</v>
      </c>
      <c r="J52" t="n">
        <v>69</v>
      </c>
      <c r="K52" t="n">
        <v>283</v>
      </c>
    </row>
    <row r="53">
      <c r="A53" t="inlineStr">
        <is>
          <t>Sam Saunders</t>
        </is>
      </c>
      <c r="B53" t="inlineStr">
        <is>
          <t>S. Saunders</t>
        </is>
      </c>
      <c r="C53" t="inlineStr">
        <is>
          <t>T42</t>
        </is>
      </c>
      <c r="D53" s="1" t="n">
        <v>-5</v>
      </c>
      <c r="E53" t="n">
        <v>18</v>
      </c>
      <c r="F53" t="n">
        <v>-3</v>
      </c>
      <c r="G53" t="n">
        <v>72</v>
      </c>
      <c r="H53" t="n">
        <v>71</v>
      </c>
      <c r="I53" t="n">
        <v>71</v>
      </c>
      <c r="J53" t="n">
        <v>69</v>
      </c>
      <c r="K53" t="n">
        <v>283</v>
      </c>
    </row>
    <row r="54">
      <c r="A54" t="inlineStr">
        <is>
          <t>Nick Taylor</t>
        </is>
      </c>
      <c r="B54" t="inlineStr">
        <is>
          <t>N. Taylor</t>
        </is>
      </c>
      <c r="C54" t="inlineStr">
        <is>
          <t>T52</t>
        </is>
      </c>
      <c r="D54" s="1" t="n">
        <v>-4</v>
      </c>
      <c r="E54" t="n">
        <v>18</v>
      </c>
      <c r="F54" t="n">
        <v>0</v>
      </c>
      <c r="G54" t="n">
        <v>69</v>
      </c>
      <c r="H54" t="n">
        <v>72</v>
      </c>
      <c r="I54" t="n">
        <v>71</v>
      </c>
      <c r="J54" t="n">
        <v>72</v>
      </c>
      <c r="K54" t="n">
        <v>284</v>
      </c>
    </row>
    <row r="55">
      <c r="A55" t="inlineStr">
        <is>
          <t>HaoTong Li</t>
        </is>
      </c>
      <c r="B55" t="inlineStr">
        <is>
          <t>H. Li</t>
        </is>
      </c>
      <c r="C55" t="inlineStr">
        <is>
          <t>T52</t>
        </is>
      </c>
      <c r="D55" s="1" t="n">
        <v>-4</v>
      </c>
      <c r="E55" t="n">
        <v>18</v>
      </c>
      <c r="F55" t="n">
        <v>-1</v>
      </c>
      <c r="G55" t="n">
        <v>70</v>
      </c>
      <c r="H55" t="n">
        <v>70</v>
      </c>
      <c r="I55" t="n">
        <v>73</v>
      </c>
      <c r="J55" t="n">
        <v>71</v>
      </c>
      <c r="K55" t="n">
        <v>284</v>
      </c>
    </row>
    <row r="56">
      <c r="A56" t="inlineStr">
        <is>
          <t>Russell Henley</t>
        </is>
      </c>
      <c r="B56" t="inlineStr">
        <is>
          <t>R. Henley</t>
        </is>
      </c>
      <c r="C56" t="inlineStr">
        <is>
          <t>T52</t>
        </is>
      </c>
      <c r="D56" s="1" t="n">
        <v>-4</v>
      </c>
      <c r="E56" t="n">
        <v>18</v>
      </c>
      <c r="F56" t="n">
        <v>-1</v>
      </c>
      <c r="G56" t="n">
        <v>71</v>
      </c>
      <c r="H56" t="n">
        <v>72</v>
      </c>
      <c r="I56" t="n">
        <v>70</v>
      </c>
      <c r="J56" t="n">
        <v>71</v>
      </c>
      <c r="K56" t="n">
        <v>284</v>
      </c>
    </row>
    <row r="57">
      <c r="A57" t="inlineStr">
        <is>
          <t>Kyle Stanley</t>
        </is>
      </c>
      <c r="B57" t="inlineStr">
        <is>
          <t>K. Stanley</t>
        </is>
      </c>
      <c r="C57" t="inlineStr">
        <is>
          <t>T52</t>
        </is>
      </c>
      <c r="D57" s="1" t="n">
        <v>-4</v>
      </c>
      <c r="E57" t="n">
        <v>18</v>
      </c>
      <c r="F57" t="n">
        <v>-2</v>
      </c>
      <c r="G57" t="n">
        <v>70</v>
      </c>
      <c r="H57" t="n">
        <v>70</v>
      </c>
      <c r="I57" t="n">
        <v>74</v>
      </c>
      <c r="J57" t="n">
        <v>70</v>
      </c>
      <c r="K57" t="n">
        <v>284</v>
      </c>
    </row>
    <row r="58">
      <c r="A58" t="inlineStr">
        <is>
          <t>Kyle Jones</t>
        </is>
      </c>
      <c r="B58" t="inlineStr">
        <is>
          <t>K. Jones</t>
        </is>
      </c>
      <c r="C58" t="inlineStr">
        <is>
          <t>T52</t>
        </is>
      </c>
      <c r="D58" s="1" t="n">
        <v>-4</v>
      </c>
      <c r="E58" t="n">
        <v>18</v>
      </c>
      <c r="F58" t="n">
        <v>-2</v>
      </c>
      <c r="G58" t="n">
        <v>76</v>
      </c>
      <c r="H58" t="n">
        <v>67</v>
      </c>
      <c r="I58" t="n">
        <v>71</v>
      </c>
      <c r="J58" t="n">
        <v>70</v>
      </c>
      <c r="K58" t="n">
        <v>284</v>
      </c>
    </row>
    <row r="59">
      <c r="A59" t="inlineStr">
        <is>
          <t>Josh Teater</t>
        </is>
      </c>
      <c r="B59" t="inlineStr">
        <is>
          <t>J. Teater</t>
        </is>
      </c>
      <c r="C59" t="inlineStr">
        <is>
          <t>T57</t>
        </is>
      </c>
      <c r="D59" s="1" t="n">
        <v>-3</v>
      </c>
      <c r="E59" t="n">
        <v>18</v>
      </c>
      <c r="F59" t="n">
        <v>1</v>
      </c>
      <c r="G59" t="n">
        <v>69</v>
      </c>
      <c r="H59" t="n">
        <v>68</v>
      </c>
      <c r="I59" t="n">
        <v>75</v>
      </c>
      <c r="J59" t="n">
        <v>73</v>
      </c>
      <c r="K59" t="n">
        <v>285</v>
      </c>
    </row>
    <row r="60">
      <c r="A60" t="inlineStr">
        <is>
          <t>Ernie Els</t>
        </is>
      </c>
      <c r="B60" t="inlineStr">
        <is>
          <t>E. Els</t>
        </is>
      </c>
      <c r="C60" t="inlineStr">
        <is>
          <t>T57</t>
        </is>
      </c>
      <c r="D60" s="1" t="n">
        <v>-3</v>
      </c>
      <c r="E60" t="n">
        <v>18</v>
      </c>
      <c r="F60" t="n">
        <v>-1</v>
      </c>
      <c r="G60" t="n">
        <v>71</v>
      </c>
      <c r="H60" t="n">
        <v>69</v>
      </c>
      <c r="I60" t="n">
        <v>74</v>
      </c>
      <c r="J60" t="n">
        <v>71</v>
      </c>
      <c r="K60" t="n">
        <v>285</v>
      </c>
    </row>
    <row r="61">
      <c r="A61" t="inlineStr">
        <is>
          <t>Roberto Díaz</t>
        </is>
      </c>
      <c r="B61" t="inlineStr">
        <is>
          <t>R. Díaz</t>
        </is>
      </c>
      <c r="C61" t="inlineStr">
        <is>
          <t>T57</t>
        </is>
      </c>
      <c r="D61" s="1" t="n">
        <v>-3</v>
      </c>
      <c r="E61" t="n">
        <v>18</v>
      </c>
      <c r="F61" t="n">
        <v>-1</v>
      </c>
      <c r="G61" t="n">
        <v>68</v>
      </c>
      <c r="H61" t="n">
        <v>71</v>
      </c>
      <c r="I61" t="n">
        <v>75</v>
      </c>
      <c r="J61" t="n">
        <v>71</v>
      </c>
      <c r="K61" t="n">
        <v>285</v>
      </c>
    </row>
    <row r="62">
      <c r="A62" t="inlineStr">
        <is>
          <t>Ryan Armour</t>
        </is>
      </c>
      <c r="B62" t="inlineStr">
        <is>
          <t>R. Armour</t>
        </is>
      </c>
      <c r="C62" t="inlineStr">
        <is>
          <t>T57</t>
        </is>
      </c>
      <c r="D62" s="1" t="n">
        <v>-3</v>
      </c>
      <c r="E62" t="n">
        <v>18</v>
      </c>
      <c r="F62" t="n">
        <v>-2</v>
      </c>
      <c r="G62" t="n">
        <v>69</v>
      </c>
      <c r="H62" t="n">
        <v>71</v>
      </c>
      <c r="I62" t="n">
        <v>75</v>
      </c>
      <c r="J62" t="n">
        <v>70</v>
      </c>
      <c r="K62" t="n">
        <v>285</v>
      </c>
    </row>
    <row r="63">
      <c r="A63" t="inlineStr">
        <is>
          <t>Richy Werenski</t>
        </is>
      </c>
      <c r="B63" t="inlineStr">
        <is>
          <t>R. Werenski</t>
        </is>
      </c>
      <c r="C63" t="inlineStr">
        <is>
          <t>T61</t>
        </is>
      </c>
      <c r="D63" s="1" t="n">
        <v>-2</v>
      </c>
      <c r="E63" t="n">
        <v>18</v>
      </c>
      <c r="F63" t="n">
        <v>2</v>
      </c>
      <c r="G63" t="n">
        <v>72</v>
      </c>
      <c r="H63" t="n">
        <v>71</v>
      </c>
      <c r="I63" t="n">
        <v>69</v>
      </c>
      <c r="J63" t="n">
        <v>74</v>
      </c>
      <c r="K63" t="n">
        <v>286</v>
      </c>
    </row>
    <row r="64">
      <c r="A64" t="inlineStr">
        <is>
          <t>Tony Finau</t>
        </is>
      </c>
      <c r="B64" t="inlineStr">
        <is>
          <t>T. Finau</t>
        </is>
      </c>
      <c r="C64" t="inlineStr">
        <is>
          <t>T61</t>
        </is>
      </c>
      <c r="D64" s="1" t="n">
        <v>-2</v>
      </c>
      <c r="E64" t="n">
        <v>18</v>
      </c>
      <c r="F64" t="n">
        <v>1</v>
      </c>
      <c r="G64" t="n">
        <v>72</v>
      </c>
      <c r="H64" t="n">
        <v>71</v>
      </c>
      <c r="I64" t="n">
        <v>70</v>
      </c>
      <c r="J64" t="n">
        <v>73</v>
      </c>
      <c r="K64" t="n">
        <v>286</v>
      </c>
    </row>
    <row r="65">
      <c r="A65" t="inlineStr">
        <is>
          <t>Joost Luiten</t>
        </is>
      </c>
      <c r="B65" t="inlineStr">
        <is>
          <t>J. Luiten</t>
        </is>
      </c>
      <c r="C65" t="inlineStr">
        <is>
          <t>T63</t>
        </is>
      </c>
      <c r="D65" s="1" t="n">
        <v>-1</v>
      </c>
      <c r="E65" t="n">
        <v>18</v>
      </c>
      <c r="F65" t="n">
        <v>4</v>
      </c>
      <c r="G65" t="n">
        <v>72</v>
      </c>
      <c r="H65" t="n">
        <v>69</v>
      </c>
      <c r="I65" t="n">
        <v>70</v>
      </c>
      <c r="J65" t="n">
        <v>76</v>
      </c>
      <c r="K65" t="n">
        <v>287</v>
      </c>
    </row>
    <row r="66">
      <c r="A66" t="inlineStr">
        <is>
          <t>Jim Knous</t>
        </is>
      </c>
      <c r="B66" t="inlineStr">
        <is>
          <t>J. Knous</t>
        </is>
      </c>
      <c r="C66" t="inlineStr">
        <is>
          <t>T63</t>
        </is>
      </c>
      <c r="D66" s="1" t="n">
        <v>-1</v>
      </c>
      <c r="E66" t="n">
        <v>18</v>
      </c>
      <c r="F66" t="n">
        <v>4</v>
      </c>
      <c r="G66" t="n">
        <v>70</v>
      </c>
      <c r="H66" t="n">
        <v>67</v>
      </c>
      <c r="I66" t="n">
        <v>74</v>
      </c>
      <c r="J66" t="n">
        <v>76</v>
      </c>
      <c r="K66" t="n">
        <v>287</v>
      </c>
    </row>
    <row r="67">
      <c r="A67" t="inlineStr">
        <is>
          <t>Robert Streb</t>
        </is>
      </c>
      <c r="B67" t="inlineStr">
        <is>
          <t>R. Streb</t>
        </is>
      </c>
      <c r="C67" t="inlineStr">
        <is>
          <t>T63</t>
        </is>
      </c>
      <c r="D67" s="1" t="n">
        <v>-1</v>
      </c>
      <c r="E67" t="n">
        <v>18</v>
      </c>
      <c r="F67" t="n">
        <v>0</v>
      </c>
      <c r="G67" t="n">
        <v>72</v>
      </c>
      <c r="H67" t="n">
        <v>70</v>
      </c>
      <c r="I67" t="n">
        <v>73</v>
      </c>
      <c r="J67" t="n">
        <v>72</v>
      </c>
      <c r="K67" t="n">
        <v>287</v>
      </c>
    </row>
    <row r="68">
      <c r="A68" t="inlineStr">
        <is>
          <t>Martin Trainer</t>
        </is>
      </c>
      <c r="B68" t="inlineStr">
        <is>
          <t>M. Trainer</t>
        </is>
      </c>
      <c r="C68" t="inlineStr">
        <is>
          <t>66</t>
        </is>
      </c>
      <c r="D68" s="1" t="n">
        <v>0</v>
      </c>
      <c r="E68" t="n">
        <v>18</v>
      </c>
      <c r="F68" t="n">
        <v>1</v>
      </c>
      <c r="G68" t="n">
        <v>73</v>
      </c>
      <c r="H68" t="n">
        <v>70</v>
      </c>
      <c r="I68" t="n">
        <v>72</v>
      </c>
      <c r="J68" t="n">
        <v>73</v>
      </c>
      <c r="K68" t="n">
        <v>288</v>
      </c>
    </row>
    <row r="69">
      <c r="A69" t="inlineStr">
        <is>
          <t>J.T. Poston</t>
        </is>
      </c>
      <c r="B69" t="inlineStr">
        <is>
          <t>J. Poston</t>
        </is>
      </c>
      <c r="C69" t="inlineStr">
        <is>
          <t>T67</t>
        </is>
      </c>
      <c r="D69" s="1" t="n">
        <v>1</v>
      </c>
      <c r="E69" t="n">
        <v>18</v>
      </c>
      <c r="F69" t="n">
        <v>2</v>
      </c>
      <c r="G69" t="n">
        <v>67</v>
      </c>
      <c r="H69" t="n">
        <v>74</v>
      </c>
      <c r="I69" t="n">
        <v>74</v>
      </c>
      <c r="J69" t="n">
        <v>74</v>
      </c>
      <c r="K69" t="n">
        <v>289</v>
      </c>
    </row>
    <row r="70">
      <c r="A70" t="inlineStr">
        <is>
          <t>Morgan Hoffmann</t>
        </is>
      </c>
      <c r="B70" t="inlineStr">
        <is>
          <t>M. Hoffmann</t>
        </is>
      </c>
      <c r="C70" t="inlineStr">
        <is>
          <t>T67</t>
        </is>
      </c>
      <c r="D70" s="1" t="n">
        <v>1</v>
      </c>
      <c r="E70" t="n">
        <v>18</v>
      </c>
      <c r="F70" t="n">
        <v>2</v>
      </c>
      <c r="G70" t="n">
        <v>68</v>
      </c>
      <c r="H70" t="n">
        <v>75</v>
      </c>
      <c r="I70" t="n">
        <v>72</v>
      </c>
      <c r="J70" t="n">
        <v>74</v>
      </c>
      <c r="K70" t="n">
        <v>289</v>
      </c>
    </row>
    <row r="71">
      <c r="A71" t="inlineStr">
        <is>
          <t>Joel Dahmen</t>
        </is>
      </c>
      <c r="B71" t="inlineStr">
        <is>
          <t>J. Dahmen</t>
        </is>
      </c>
      <c r="C71" t="inlineStr">
        <is>
          <t>T69</t>
        </is>
      </c>
      <c r="D71" s="1" t="n">
        <v>2</v>
      </c>
      <c r="E71" t="n">
        <v>18</v>
      </c>
      <c r="F71" t="n">
        <v>8</v>
      </c>
      <c r="G71" t="n">
        <v>70</v>
      </c>
      <c r="H71" t="n">
        <v>73</v>
      </c>
      <c r="I71" t="n">
        <v>67</v>
      </c>
      <c r="J71" t="n">
        <v>80</v>
      </c>
      <c r="K71" t="n">
        <v>290</v>
      </c>
    </row>
    <row r="72">
      <c r="A72" t="inlineStr">
        <is>
          <t>K.J. Choi</t>
        </is>
      </c>
      <c r="B72" t="inlineStr">
        <is>
          <t>K. Choi</t>
        </is>
      </c>
      <c r="C72" t="inlineStr">
        <is>
          <t>T69</t>
        </is>
      </c>
      <c r="D72" s="1" t="n">
        <v>2</v>
      </c>
      <c r="E72" t="n">
        <v>18</v>
      </c>
      <c r="F72" t="n">
        <v>4</v>
      </c>
      <c r="G72" t="n">
        <v>73</v>
      </c>
      <c r="H72" t="n">
        <v>69</v>
      </c>
      <c r="I72" t="n">
        <v>72</v>
      </c>
      <c r="J72" t="n">
        <v>76</v>
      </c>
      <c r="K72" t="n">
        <v>290</v>
      </c>
    </row>
    <row r="73">
      <c r="A73" t="inlineStr">
        <is>
          <t>Hunter Mahan</t>
        </is>
      </c>
      <c r="B73" t="inlineStr">
        <is>
          <t>H. Mahan</t>
        </is>
      </c>
      <c r="C73" t="inlineStr"/>
      <c r="D73" s="1" t="n">
        <v>0</v>
      </c>
      <c r="E73" t="n">
        <v>0</v>
      </c>
      <c r="F73" t="n">
        <v>0</v>
      </c>
      <c r="G73" t="n">
        <v>70</v>
      </c>
      <c r="H73" t="n">
        <v>71</v>
      </c>
      <c r="I73" t="n">
        <v>75</v>
      </c>
      <c r="J73" t="n">
        <v>0</v>
      </c>
      <c r="K73" t="n">
        <v>216</v>
      </c>
    </row>
    <row r="74">
      <c r="A74" t="inlineStr">
        <is>
          <t>J.B. Holmes</t>
        </is>
      </c>
      <c r="B74" t="inlineStr">
        <is>
          <t>J. Holmes</t>
        </is>
      </c>
      <c r="C74" t="inlineStr"/>
      <c r="D74" s="1" t="n">
        <v>0</v>
      </c>
      <c r="E74" t="n">
        <v>0</v>
      </c>
      <c r="F74" t="n">
        <v>0</v>
      </c>
      <c r="G74" t="n">
        <v>69</v>
      </c>
      <c r="H74" t="n">
        <v>73</v>
      </c>
      <c r="I74" t="n">
        <v>74</v>
      </c>
      <c r="J74" t="n">
        <v>0</v>
      </c>
      <c r="K74" t="n">
        <v>216</v>
      </c>
    </row>
    <row r="75">
      <c r="A75" t="inlineStr">
        <is>
          <t>Padraig Harrington</t>
        </is>
      </c>
      <c r="B75" t="inlineStr">
        <is>
          <t>P. Harrington</t>
        </is>
      </c>
      <c r="C75" t="inlineStr"/>
      <c r="D75" s="1" t="n">
        <v>0</v>
      </c>
      <c r="E75" t="n">
        <v>0</v>
      </c>
      <c r="F75" t="n">
        <v>0</v>
      </c>
      <c r="G75" t="n">
        <v>72</v>
      </c>
      <c r="H75" t="n">
        <v>71</v>
      </c>
      <c r="I75" t="n">
        <v>73</v>
      </c>
      <c r="J75" t="n">
        <v>0</v>
      </c>
      <c r="K75" t="n">
        <v>216</v>
      </c>
    </row>
    <row r="76">
      <c r="A76" t="inlineStr">
        <is>
          <t>Chip McDaniel</t>
        </is>
      </c>
      <c r="B76" t="inlineStr">
        <is>
          <t>C. McDaniel</t>
        </is>
      </c>
      <c r="C76" t="inlineStr"/>
      <c r="D76" s="1" t="n">
        <v>0</v>
      </c>
      <c r="E76" t="n">
        <v>0</v>
      </c>
      <c r="F76" t="n">
        <v>0</v>
      </c>
      <c r="G76" t="n">
        <v>74</v>
      </c>
      <c r="H76" t="n">
        <v>69</v>
      </c>
      <c r="I76" t="n">
        <v>73</v>
      </c>
      <c r="J76" t="n">
        <v>0</v>
      </c>
      <c r="K76" t="n">
        <v>216</v>
      </c>
    </row>
    <row r="77">
      <c r="A77" t="inlineStr">
        <is>
          <t>Vaughn Taylor</t>
        </is>
      </c>
      <c r="B77" t="inlineStr">
        <is>
          <t>V. Taylor</t>
        </is>
      </c>
      <c r="C77" t="inlineStr"/>
      <c r="D77" s="1" t="n">
        <v>0</v>
      </c>
      <c r="E77" t="n">
        <v>0</v>
      </c>
      <c r="F77" t="n">
        <v>0</v>
      </c>
      <c r="G77" t="n">
        <v>70</v>
      </c>
      <c r="H77" t="n">
        <v>73</v>
      </c>
      <c r="I77" t="n">
        <v>73</v>
      </c>
      <c r="J77" t="n">
        <v>0</v>
      </c>
      <c r="K77" t="n">
        <v>216</v>
      </c>
    </row>
    <row r="78">
      <c r="A78" t="inlineStr">
        <is>
          <t>Trey Mullinax</t>
        </is>
      </c>
      <c r="B78" t="inlineStr">
        <is>
          <t>T. Mullinax</t>
        </is>
      </c>
      <c r="C78" t="inlineStr"/>
      <c r="D78" s="1" t="n">
        <v>1</v>
      </c>
      <c r="E78" t="n">
        <v>0</v>
      </c>
      <c r="F78" t="n">
        <v>0</v>
      </c>
      <c r="G78" t="n">
        <v>71</v>
      </c>
      <c r="H78" t="n">
        <v>72</v>
      </c>
      <c r="I78" t="n">
        <v>74</v>
      </c>
      <c r="J78" t="n">
        <v>0</v>
      </c>
      <c r="K78" t="n">
        <v>217</v>
      </c>
    </row>
    <row r="79">
      <c r="A79" t="inlineStr">
        <is>
          <t>Ted Potter, Jr.</t>
        </is>
      </c>
      <c r="B79" t="inlineStr">
        <is>
          <t>T. Potter, Jr.</t>
        </is>
      </c>
      <c r="C79" t="inlineStr"/>
      <c r="D79" s="1" t="n">
        <v>3</v>
      </c>
      <c r="E79" t="n">
        <v>0</v>
      </c>
      <c r="F79" t="n">
        <v>0</v>
      </c>
      <c r="G79" t="n">
        <v>68</v>
      </c>
      <c r="H79" t="n">
        <v>73</v>
      </c>
      <c r="I79" t="n">
        <v>78</v>
      </c>
      <c r="J79" t="n">
        <v>0</v>
      </c>
      <c r="K79" t="n">
        <v>219</v>
      </c>
    </row>
    <row r="80">
      <c r="A80" t="inlineStr">
        <is>
          <t>Brian Gay</t>
        </is>
      </c>
      <c r="B80" t="inlineStr">
        <is>
          <t>B. Gay</t>
        </is>
      </c>
      <c r="C80" t="inlineStr"/>
      <c r="D80" s="1" t="n">
        <v>3</v>
      </c>
      <c r="E80" t="n">
        <v>0</v>
      </c>
      <c r="F80" t="n">
        <v>0</v>
      </c>
      <c r="G80" t="n">
        <v>71</v>
      </c>
      <c r="H80" t="n">
        <v>72</v>
      </c>
      <c r="I80" t="n">
        <v>76</v>
      </c>
      <c r="J80" t="n">
        <v>0</v>
      </c>
      <c r="K80" t="n">
        <v>219</v>
      </c>
    </row>
    <row r="81">
      <c r="A81" t="inlineStr">
        <is>
          <t>Anders Albertson</t>
        </is>
      </c>
      <c r="B81" t="inlineStr">
        <is>
          <t>A. Albertson</t>
        </is>
      </c>
      <c r="C81" t="inlineStr"/>
      <c r="D81" s="1" t="n">
        <v>3</v>
      </c>
      <c r="E81" t="n">
        <v>0</v>
      </c>
      <c r="F81" t="n">
        <v>0</v>
      </c>
      <c r="G81" t="n">
        <v>73</v>
      </c>
      <c r="H81" t="n">
        <v>70</v>
      </c>
      <c r="I81" t="n">
        <v>76</v>
      </c>
      <c r="J81" t="n">
        <v>0</v>
      </c>
      <c r="K81" t="n">
        <v>219</v>
      </c>
    </row>
    <row r="82">
      <c r="A82" t="inlineStr">
        <is>
          <t>Curtis Luck</t>
        </is>
      </c>
      <c r="B82" t="inlineStr">
        <is>
          <t>C. Luck</t>
        </is>
      </c>
      <c r="C82" t="inlineStr"/>
      <c r="D82" s="1" t="n">
        <v>6</v>
      </c>
      <c r="E82" t="n">
        <v>0</v>
      </c>
      <c r="F82" t="n">
        <v>0</v>
      </c>
      <c r="G82" t="n">
        <v>73</v>
      </c>
      <c r="H82" t="n">
        <v>68</v>
      </c>
      <c r="I82" t="n">
        <v>81</v>
      </c>
      <c r="J82" t="n">
        <v>0</v>
      </c>
      <c r="K82" t="n">
        <v>222</v>
      </c>
    </row>
    <row r="83">
      <c r="A83" t="inlineStr">
        <is>
          <t>Bud Cauley</t>
        </is>
      </c>
      <c r="B83" t="inlineStr">
        <is>
          <t>B. Cauley</t>
        </is>
      </c>
      <c r="C83" t="inlineStr"/>
      <c r="D83" s="1" t="n">
        <v>0</v>
      </c>
      <c r="E83" t="n">
        <v>0</v>
      </c>
      <c r="F83" t="n">
        <v>0</v>
      </c>
      <c r="G83" t="n">
        <v>72</v>
      </c>
      <c r="H83" t="n">
        <v>72</v>
      </c>
      <c r="I83" t="n">
        <v>0</v>
      </c>
      <c r="J83" t="n">
        <v>0</v>
      </c>
      <c r="K83" t="n">
        <v>144</v>
      </c>
    </row>
    <row r="84">
      <c r="A84" t="inlineStr">
        <is>
          <t>Chris Kirk</t>
        </is>
      </c>
      <c r="B84" t="inlineStr">
        <is>
          <t>C. Kirk</t>
        </is>
      </c>
      <c r="C84" t="inlineStr"/>
      <c r="D84" s="1" t="n">
        <v>0</v>
      </c>
      <c r="E84" t="n">
        <v>0</v>
      </c>
      <c r="F84" t="n">
        <v>0</v>
      </c>
      <c r="G84" t="n">
        <v>74</v>
      </c>
      <c r="H84" t="n">
        <v>70</v>
      </c>
      <c r="I84" t="n">
        <v>0</v>
      </c>
      <c r="J84" t="n">
        <v>0</v>
      </c>
      <c r="K84" t="n">
        <v>144</v>
      </c>
    </row>
    <row r="85">
      <c r="A85" t="inlineStr">
        <is>
          <t>Nick Watney</t>
        </is>
      </c>
      <c r="B85" t="inlineStr">
        <is>
          <t>N. Watney</t>
        </is>
      </c>
      <c r="C85" t="inlineStr"/>
      <c r="D85" s="1" t="n">
        <v>0</v>
      </c>
      <c r="E85" t="n">
        <v>0</v>
      </c>
      <c r="F85" t="n">
        <v>0</v>
      </c>
      <c r="G85" t="n">
        <v>75</v>
      </c>
      <c r="H85" t="n">
        <v>69</v>
      </c>
      <c r="I85" t="n">
        <v>0</v>
      </c>
      <c r="J85" t="n">
        <v>0</v>
      </c>
      <c r="K85" t="n">
        <v>144</v>
      </c>
    </row>
    <row r="86">
      <c r="A86" t="inlineStr">
        <is>
          <t>C.T. Pan</t>
        </is>
      </c>
      <c r="B86" t="inlineStr">
        <is>
          <t>C. Pan</t>
        </is>
      </c>
      <c r="C86" t="inlineStr"/>
      <c r="D86" s="1" t="n">
        <v>0</v>
      </c>
      <c r="E86" t="n">
        <v>0</v>
      </c>
      <c r="F86" t="n">
        <v>0</v>
      </c>
      <c r="G86" t="n">
        <v>72</v>
      </c>
      <c r="H86" t="n">
        <v>72</v>
      </c>
      <c r="I86" t="n">
        <v>0</v>
      </c>
      <c r="J86" t="n">
        <v>0</v>
      </c>
      <c r="K86" t="n">
        <v>144</v>
      </c>
    </row>
    <row r="87">
      <c r="A87" t="inlineStr">
        <is>
          <t>Adam Long</t>
        </is>
      </c>
      <c r="B87" t="inlineStr">
        <is>
          <t>A. Long</t>
        </is>
      </c>
      <c r="C87" t="inlineStr"/>
      <c r="D87" s="1" t="n">
        <v>0</v>
      </c>
      <c r="E87" t="n">
        <v>0</v>
      </c>
      <c r="F87" t="n">
        <v>0</v>
      </c>
      <c r="G87" t="n">
        <v>71</v>
      </c>
      <c r="H87" t="n">
        <v>73</v>
      </c>
      <c r="I87" t="n">
        <v>0</v>
      </c>
      <c r="J87" t="n">
        <v>0</v>
      </c>
      <c r="K87" t="n">
        <v>144</v>
      </c>
    </row>
    <row r="88">
      <c r="A88" t="inlineStr">
        <is>
          <t>Kevin Tway</t>
        </is>
      </c>
      <c r="B88" t="inlineStr">
        <is>
          <t>K. Tway</t>
        </is>
      </c>
      <c r="C88" t="inlineStr"/>
      <c r="D88" s="1" t="n">
        <v>0</v>
      </c>
      <c r="E88" t="n">
        <v>0</v>
      </c>
      <c r="F88" t="n">
        <v>0</v>
      </c>
      <c r="G88" t="n">
        <v>73</v>
      </c>
      <c r="H88" t="n">
        <v>71</v>
      </c>
      <c r="I88" t="n">
        <v>0</v>
      </c>
      <c r="J88" t="n">
        <v>0</v>
      </c>
      <c r="K88" t="n">
        <v>144</v>
      </c>
    </row>
    <row r="89">
      <c r="A89" t="inlineStr">
        <is>
          <t>Smylie Kaufman</t>
        </is>
      </c>
      <c r="B89" t="inlineStr">
        <is>
          <t>S. Kaufman</t>
        </is>
      </c>
      <c r="C89" t="inlineStr"/>
      <c r="D89" s="1" t="n">
        <v>0</v>
      </c>
      <c r="E89" t="n">
        <v>0</v>
      </c>
      <c r="F89" t="n">
        <v>0</v>
      </c>
      <c r="G89" t="n">
        <v>71</v>
      </c>
      <c r="H89" t="n">
        <v>73</v>
      </c>
      <c r="I89" t="n">
        <v>0</v>
      </c>
      <c r="J89" t="n">
        <v>0</v>
      </c>
      <c r="K89" t="n">
        <v>144</v>
      </c>
    </row>
    <row r="90">
      <c r="A90" t="inlineStr">
        <is>
          <t>Chris Stroud</t>
        </is>
      </c>
      <c r="B90" t="inlineStr">
        <is>
          <t>C. Stroud</t>
        </is>
      </c>
      <c r="C90" t="inlineStr"/>
      <c r="D90" s="1" t="n">
        <v>0</v>
      </c>
      <c r="E90" t="n">
        <v>0</v>
      </c>
      <c r="F90" t="n">
        <v>0</v>
      </c>
      <c r="G90" t="n">
        <v>68</v>
      </c>
      <c r="H90" t="n">
        <v>76</v>
      </c>
      <c r="I90" t="n">
        <v>0</v>
      </c>
      <c r="J90" t="n">
        <v>0</v>
      </c>
      <c r="K90" t="n">
        <v>144</v>
      </c>
    </row>
    <row r="91">
      <c r="A91" t="inlineStr">
        <is>
          <t>Ryan Palmer</t>
        </is>
      </c>
      <c r="B91" t="inlineStr">
        <is>
          <t>R. Palmer</t>
        </is>
      </c>
      <c r="C91" t="inlineStr"/>
      <c r="D91" s="1" t="n">
        <v>0</v>
      </c>
      <c r="E91" t="n">
        <v>0</v>
      </c>
      <c r="F91" t="n">
        <v>0</v>
      </c>
      <c r="G91" t="n">
        <v>75</v>
      </c>
      <c r="H91" t="n">
        <v>69</v>
      </c>
      <c r="I91" t="n">
        <v>0</v>
      </c>
      <c r="J91" t="n">
        <v>0</v>
      </c>
      <c r="K91" t="n">
        <v>144</v>
      </c>
    </row>
    <row r="92">
      <c r="A92" t="inlineStr">
        <is>
          <t>D.J. Trahan</t>
        </is>
      </c>
      <c r="B92" t="inlineStr">
        <is>
          <t>D. Trahan</t>
        </is>
      </c>
      <c r="C92" t="inlineStr"/>
      <c r="D92" s="1" t="n">
        <v>0</v>
      </c>
      <c r="E92" t="n">
        <v>0</v>
      </c>
      <c r="F92" t="n">
        <v>0</v>
      </c>
      <c r="G92" t="n">
        <v>74</v>
      </c>
      <c r="H92" t="n">
        <v>70</v>
      </c>
      <c r="I92" t="n">
        <v>0</v>
      </c>
      <c r="J92" t="n">
        <v>0</v>
      </c>
      <c r="K92" t="n">
        <v>144</v>
      </c>
    </row>
    <row r="93">
      <c r="A93" t="inlineStr">
        <is>
          <t>Brandon Hagy</t>
        </is>
      </c>
      <c r="B93" t="inlineStr">
        <is>
          <t>B. Hagy</t>
        </is>
      </c>
      <c r="C93" t="inlineStr"/>
      <c r="D93" s="1" t="n">
        <v>0</v>
      </c>
      <c r="E93" t="n">
        <v>0</v>
      </c>
      <c r="F93" t="n">
        <v>0</v>
      </c>
      <c r="G93" t="n">
        <v>72</v>
      </c>
      <c r="H93" t="n">
        <v>72</v>
      </c>
      <c r="I93" t="n">
        <v>0</v>
      </c>
      <c r="J93" t="n">
        <v>0</v>
      </c>
      <c r="K93" t="n">
        <v>144</v>
      </c>
    </row>
    <row r="94">
      <c r="A94" t="inlineStr">
        <is>
          <t>Denny McCarthy</t>
        </is>
      </c>
      <c r="B94" t="inlineStr">
        <is>
          <t>D. McCarthy</t>
        </is>
      </c>
      <c r="C94" t="inlineStr"/>
      <c r="D94" s="1" t="n">
        <v>0</v>
      </c>
      <c r="E94" t="n">
        <v>0</v>
      </c>
      <c r="F94" t="n">
        <v>0</v>
      </c>
      <c r="G94" t="n">
        <v>72</v>
      </c>
      <c r="H94" t="n">
        <v>72</v>
      </c>
      <c r="I94" t="n">
        <v>0</v>
      </c>
      <c r="J94" t="n">
        <v>0</v>
      </c>
      <c r="K94" t="n">
        <v>144</v>
      </c>
    </row>
    <row r="95">
      <c r="A95" t="inlineStr">
        <is>
          <t>Kramer Hickok</t>
        </is>
      </c>
      <c r="B95" t="inlineStr">
        <is>
          <t>K. Hickok</t>
        </is>
      </c>
      <c r="C95" t="inlineStr"/>
      <c r="D95" s="1" t="n">
        <v>0</v>
      </c>
      <c r="E95" t="n">
        <v>0</v>
      </c>
      <c r="F95" t="n">
        <v>0</v>
      </c>
      <c r="G95" t="n">
        <v>72</v>
      </c>
      <c r="H95" t="n">
        <v>72</v>
      </c>
      <c r="I95" t="n">
        <v>0</v>
      </c>
      <c r="J95" t="n">
        <v>0</v>
      </c>
      <c r="K95" t="n">
        <v>144</v>
      </c>
    </row>
    <row r="96">
      <c r="A96" t="inlineStr">
        <is>
          <t>Sepp Straka</t>
        </is>
      </c>
      <c r="B96" t="inlineStr">
        <is>
          <t>S. Straka</t>
        </is>
      </c>
      <c r="C96" t="inlineStr"/>
      <c r="D96" s="1" t="n">
        <v>0</v>
      </c>
      <c r="E96" t="n">
        <v>0</v>
      </c>
      <c r="F96" t="n">
        <v>0</v>
      </c>
      <c r="G96" t="n">
        <v>73</v>
      </c>
      <c r="H96" t="n">
        <v>71</v>
      </c>
      <c r="I96" t="n">
        <v>0</v>
      </c>
      <c r="J96" t="n">
        <v>0</v>
      </c>
      <c r="K96" t="n">
        <v>144</v>
      </c>
    </row>
    <row r="97">
      <c r="A97" t="inlineStr">
        <is>
          <t>Chase Wright</t>
        </is>
      </c>
      <c r="B97" t="inlineStr">
        <is>
          <t>C. Wright</t>
        </is>
      </c>
      <c r="C97" t="inlineStr"/>
      <c r="D97" t="n">
        <v>0</v>
      </c>
      <c r="E97" t="n">
        <v>0</v>
      </c>
      <c r="F97" t="n">
        <v>0</v>
      </c>
      <c r="G97" t="n">
        <v>73</v>
      </c>
      <c r="H97" t="n">
        <v>71</v>
      </c>
      <c r="I97" t="n">
        <v>0</v>
      </c>
      <c r="J97" t="n">
        <v>0</v>
      </c>
      <c r="K97" t="n">
        <v>144</v>
      </c>
    </row>
    <row r="98">
      <c r="A98" t="inlineStr">
        <is>
          <t>Brandon Harkins</t>
        </is>
      </c>
      <c r="B98" t="inlineStr">
        <is>
          <t>B. Harkins</t>
        </is>
      </c>
      <c r="C98" t="inlineStr"/>
      <c r="D98" t="n">
        <v>0</v>
      </c>
      <c r="E98" t="n">
        <v>0</v>
      </c>
      <c r="F98" t="n">
        <v>0</v>
      </c>
      <c r="G98" t="n">
        <v>71</v>
      </c>
      <c r="H98" t="n">
        <v>73</v>
      </c>
      <c r="I98" t="n">
        <v>0</v>
      </c>
      <c r="J98" t="n">
        <v>0</v>
      </c>
      <c r="K98" t="n">
        <v>144</v>
      </c>
    </row>
    <row r="99">
      <c r="A99" t="inlineStr">
        <is>
          <t>Ryan Blaum</t>
        </is>
      </c>
      <c r="B99" t="inlineStr">
        <is>
          <t>R. Blaum</t>
        </is>
      </c>
      <c r="C99" t="inlineStr"/>
      <c r="D99" t="n">
        <v>0</v>
      </c>
      <c r="E99" t="n">
        <v>0</v>
      </c>
      <c r="F99" t="n">
        <v>0</v>
      </c>
      <c r="G99" t="n">
        <v>70</v>
      </c>
      <c r="H99" t="n">
        <v>74</v>
      </c>
      <c r="I99" t="n">
        <v>0</v>
      </c>
      <c r="J99" t="n">
        <v>0</v>
      </c>
      <c r="K99" t="n">
        <v>144</v>
      </c>
    </row>
    <row r="100">
      <c r="A100" t="inlineStr">
        <is>
          <t>Brian Harman</t>
        </is>
      </c>
      <c r="B100" t="inlineStr">
        <is>
          <t>B. Harman</t>
        </is>
      </c>
      <c r="C100" t="inlineStr"/>
      <c r="D100" t="n">
        <v>0</v>
      </c>
      <c r="E100" t="n">
        <v>0</v>
      </c>
      <c r="F100" t="n">
        <v>0</v>
      </c>
      <c r="G100" t="n">
        <v>74</v>
      </c>
      <c r="H100" t="n">
        <v>70</v>
      </c>
      <c r="I100" t="n">
        <v>0</v>
      </c>
      <c r="J100" t="n">
        <v>0</v>
      </c>
      <c r="K100" t="n">
        <v>144</v>
      </c>
    </row>
    <row r="101">
      <c r="A101" t="inlineStr">
        <is>
          <t>Roberto Castro</t>
        </is>
      </c>
      <c r="B101" t="inlineStr">
        <is>
          <t>R. Castro</t>
        </is>
      </c>
      <c r="C101" t="inlineStr"/>
      <c r="D101" t="n">
        <v>0</v>
      </c>
      <c r="E101" t="n">
        <v>0</v>
      </c>
      <c r="F101" t="n">
        <v>0</v>
      </c>
      <c r="G101" t="n">
        <v>72</v>
      </c>
      <c r="H101" t="n">
        <v>72</v>
      </c>
      <c r="I101" t="n">
        <v>0</v>
      </c>
      <c r="J101" t="n">
        <v>0</v>
      </c>
      <c r="K101" t="n">
        <v>144</v>
      </c>
    </row>
    <row r="102">
      <c r="A102" t="inlineStr">
        <is>
          <t>Seth Reeves</t>
        </is>
      </c>
      <c r="B102" t="inlineStr">
        <is>
          <t>S. Reeves</t>
        </is>
      </c>
      <c r="C102" t="inlineStr"/>
      <c r="D102" t="n">
        <v>0</v>
      </c>
      <c r="E102" t="n">
        <v>0</v>
      </c>
      <c r="F102" t="n">
        <v>0</v>
      </c>
      <c r="G102" t="n">
        <v>71</v>
      </c>
      <c r="H102" t="n">
        <v>73</v>
      </c>
      <c r="I102" t="n">
        <v>0</v>
      </c>
      <c r="J102" t="n">
        <v>0</v>
      </c>
      <c r="K102" t="n">
        <v>144</v>
      </c>
    </row>
    <row r="103">
      <c r="A103" t="inlineStr">
        <is>
          <t>Sebastián Muñoz</t>
        </is>
      </c>
      <c r="B103" t="inlineStr">
        <is>
          <t>S. Muñoz</t>
        </is>
      </c>
      <c r="C103" t="inlineStr"/>
      <c r="D103" t="n">
        <v>0</v>
      </c>
      <c r="E103" t="n">
        <v>0</v>
      </c>
      <c r="F103" t="n">
        <v>0</v>
      </c>
      <c r="G103" t="n">
        <v>73</v>
      </c>
      <c r="H103" t="n">
        <v>71</v>
      </c>
      <c r="I103" t="n">
        <v>0</v>
      </c>
      <c r="J103" t="n">
        <v>0</v>
      </c>
      <c r="K103" t="n">
        <v>144</v>
      </c>
    </row>
    <row r="104">
      <c r="A104" t="inlineStr">
        <is>
          <t>Luke Donald</t>
        </is>
      </c>
      <c r="B104" t="inlineStr">
        <is>
          <t>L. Donald</t>
        </is>
      </c>
      <c r="C104" t="inlineStr"/>
      <c r="D104" t="n">
        <v>1</v>
      </c>
      <c r="E104" t="n">
        <v>0</v>
      </c>
      <c r="F104" t="n">
        <v>0</v>
      </c>
      <c r="G104" t="n">
        <v>74</v>
      </c>
      <c r="H104" t="n">
        <v>71</v>
      </c>
      <c r="I104" t="n">
        <v>0</v>
      </c>
      <c r="J104" t="n">
        <v>0</v>
      </c>
      <c r="K104" t="n">
        <v>145</v>
      </c>
    </row>
    <row r="105">
      <c r="A105" t="inlineStr">
        <is>
          <t>Peter Uihlein</t>
        </is>
      </c>
      <c r="B105" t="inlineStr">
        <is>
          <t>P. Uihlein</t>
        </is>
      </c>
      <c r="C105" t="inlineStr"/>
      <c r="D105" t="n">
        <v>1</v>
      </c>
      <c r="E105" t="n">
        <v>0</v>
      </c>
      <c r="F105" t="n">
        <v>0</v>
      </c>
      <c r="G105" t="n">
        <v>73</v>
      </c>
      <c r="H105" t="n">
        <v>72</v>
      </c>
      <c r="I105" t="n">
        <v>0</v>
      </c>
      <c r="J105" t="n">
        <v>0</v>
      </c>
      <c r="K105" t="n">
        <v>145</v>
      </c>
    </row>
    <row r="106">
      <c r="A106" t="inlineStr">
        <is>
          <t>Stephan Jaeger</t>
        </is>
      </c>
      <c r="B106" t="inlineStr">
        <is>
          <t>S. Jaeger</t>
        </is>
      </c>
      <c r="C106" t="inlineStr"/>
      <c r="D106" t="n">
        <v>1</v>
      </c>
      <c r="E106" t="n">
        <v>0</v>
      </c>
      <c r="F106" t="n">
        <v>0</v>
      </c>
      <c r="G106" t="n">
        <v>70</v>
      </c>
      <c r="H106" t="n">
        <v>75</v>
      </c>
      <c r="I106" t="n">
        <v>0</v>
      </c>
      <c r="J106" t="n">
        <v>0</v>
      </c>
      <c r="K106" t="n">
        <v>145</v>
      </c>
    </row>
    <row r="107">
      <c r="A107" t="inlineStr">
        <is>
          <t>Andrew Landry</t>
        </is>
      </c>
      <c r="B107" t="inlineStr">
        <is>
          <t>A. Landry</t>
        </is>
      </c>
      <c r="C107" t="inlineStr"/>
      <c r="D107" t="n">
        <v>1</v>
      </c>
      <c r="E107" t="n">
        <v>0</v>
      </c>
      <c r="F107" t="n">
        <v>0</v>
      </c>
      <c r="G107" t="n">
        <v>71</v>
      </c>
      <c r="H107" t="n">
        <v>74</v>
      </c>
      <c r="I107" t="n">
        <v>0</v>
      </c>
      <c r="J107" t="n">
        <v>0</v>
      </c>
      <c r="K107" t="n">
        <v>145</v>
      </c>
    </row>
    <row r="108">
      <c r="A108" t="inlineStr">
        <is>
          <t>Shawn Stefani</t>
        </is>
      </c>
      <c r="B108" t="inlineStr">
        <is>
          <t>S. Stefani</t>
        </is>
      </c>
      <c r="C108" t="inlineStr"/>
      <c r="D108" t="n">
        <v>1</v>
      </c>
      <c r="E108" t="n">
        <v>0</v>
      </c>
      <c r="F108" t="n">
        <v>0</v>
      </c>
      <c r="G108" t="n">
        <v>69</v>
      </c>
      <c r="H108" t="n">
        <v>76</v>
      </c>
      <c r="I108" t="n">
        <v>0</v>
      </c>
      <c r="J108" t="n">
        <v>0</v>
      </c>
      <c r="K108" t="n">
        <v>145</v>
      </c>
    </row>
    <row r="109">
      <c r="A109" t="inlineStr">
        <is>
          <t>Paul Barjon</t>
        </is>
      </c>
      <c r="B109" t="inlineStr">
        <is>
          <t>P. Barjon</t>
        </is>
      </c>
      <c r="C109" t="inlineStr"/>
      <c r="D109" t="n">
        <v>1</v>
      </c>
      <c r="E109" t="n">
        <v>0</v>
      </c>
      <c r="F109" t="n">
        <v>0</v>
      </c>
      <c r="G109" t="n">
        <v>76</v>
      </c>
      <c r="H109" t="n">
        <v>69</v>
      </c>
      <c r="I109" t="n">
        <v>0</v>
      </c>
      <c r="J109" t="n">
        <v>0</v>
      </c>
      <c r="K109" t="n">
        <v>145</v>
      </c>
    </row>
    <row r="110">
      <c r="A110" t="inlineStr">
        <is>
          <t>J.J. Henry</t>
        </is>
      </c>
      <c r="B110" t="inlineStr">
        <is>
          <t>J. Henry</t>
        </is>
      </c>
      <c r="C110" t="inlineStr"/>
      <c r="D110" t="n">
        <v>1</v>
      </c>
      <c r="E110" t="n">
        <v>0</v>
      </c>
      <c r="F110" t="n">
        <v>0</v>
      </c>
      <c r="G110" t="n">
        <v>74</v>
      </c>
      <c r="H110" t="n">
        <v>71</v>
      </c>
      <c r="I110" t="n">
        <v>0</v>
      </c>
      <c r="J110" t="n">
        <v>0</v>
      </c>
      <c r="K110" t="n">
        <v>145</v>
      </c>
    </row>
    <row r="111">
      <c r="A111" t="inlineStr">
        <is>
          <t>Cameron Davis</t>
        </is>
      </c>
      <c r="B111" t="inlineStr">
        <is>
          <t>C. Davis</t>
        </is>
      </c>
      <c r="C111" t="inlineStr"/>
      <c r="D111" t="n">
        <v>1</v>
      </c>
      <c r="E111" t="n">
        <v>0</v>
      </c>
      <c r="F111" t="n">
        <v>0</v>
      </c>
      <c r="G111" t="n">
        <v>74</v>
      </c>
      <c r="H111" t="n">
        <v>71</v>
      </c>
      <c r="I111" t="n">
        <v>0</v>
      </c>
      <c r="J111" t="n">
        <v>0</v>
      </c>
      <c r="K111" t="n">
        <v>145</v>
      </c>
    </row>
    <row r="112">
      <c r="A112" t="inlineStr">
        <is>
          <t>Carlos Ortiz</t>
        </is>
      </c>
      <c r="B112" t="inlineStr">
        <is>
          <t>C. Ortiz</t>
        </is>
      </c>
      <c r="C112" t="inlineStr"/>
      <c r="D112" t="n">
        <v>1</v>
      </c>
      <c r="E112" t="n">
        <v>0</v>
      </c>
      <c r="F112" t="n">
        <v>0</v>
      </c>
      <c r="G112" t="n">
        <v>71</v>
      </c>
      <c r="H112" t="n">
        <v>74</v>
      </c>
      <c r="I112" t="n">
        <v>0</v>
      </c>
      <c r="J112" t="n">
        <v>0</v>
      </c>
      <c r="K112" t="n">
        <v>145</v>
      </c>
    </row>
    <row r="113">
      <c r="A113" t="inlineStr">
        <is>
          <t>Daniel Berger</t>
        </is>
      </c>
      <c r="B113" t="inlineStr">
        <is>
          <t>D. Berger</t>
        </is>
      </c>
      <c r="C113" t="inlineStr"/>
      <c r="D113" t="n">
        <v>2</v>
      </c>
      <c r="E113" t="n">
        <v>0</v>
      </c>
      <c r="F113" t="n">
        <v>0</v>
      </c>
      <c r="G113" t="n">
        <v>71</v>
      </c>
      <c r="H113" t="n">
        <v>75</v>
      </c>
      <c r="I113" t="n">
        <v>0</v>
      </c>
      <c r="J113" t="n">
        <v>0</v>
      </c>
      <c r="K113" t="n">
        <v>146</v>
      </c>
    </row>
    <row r="114">
      <c r="A114" t="inlineStr">
        <is>
          <t>J.J. Spaun</t>
        </is>
      </c>
      <c r="B114" t="inlineStr">
        <is>
          <t>J. Spaun</t>
        </is>
      </c>
      <c r="C114" t="inlineStr"/>
      <c r="D114" t="n">
        <v>2</v>
      </c>
      <c r="E114" t="n">
        <v>0</v>
      </c>
      <c r="F114" t="n">
        <v>0</v>
      </c>
      <c r="G114" t="n">
        <v>75</v>
      </c>
      <c r="H114" t="n">
        <v>71</v>
      </c>
      <c r="I114" t="n">
        <v>0</v>
      </c>
      <c r="J114" t="n">
        <v>0</v>
      </c>
      <c r="K114" t="n">
        <v>146</v>
      </c>
    </row>
    <row r="115">
      <c r="A115" t="inlineStr">
        <is>
          <t>Seamus Power</t>
        </is>
      </c>
      <c r="B115" t="inlineStr">
        <is>
          <t>S. Power</t>
        </is>
      </c>
      <c r="C115" t="inlineStr"/>
      <c r="D115" t="n">
        <v>2</v>
      </c>
      <c r="E115" t="n">
        <v>0</v>
      </c>
      <c r="F115" t="n">
        <v>0</v>
      </c>
      <c r="G115" t="n">
        <v>69</v>
      </c>
      <c r="H115" t="n">
        <v>77</v>
      </c>
      <c r="I115" t="n">
        <v>0</v>
      </c>
      <c r="J115" t="n">
        <v>0</v>
      </c>
      <c r="K115" t="n">
        <v>146</v>
      </c>
    </row>
    <row r="116">
      <c r="A116" t="inlineStr">
        <is>
          <t>George McNeill</t>
        </is>
      </c>
      <c r="B116" t="inlineStr">
        <is>
          <t>G. McNeill</t>
        </is>
      </c>
      <c r="C116" t="inlineStr"/>
      <c r="D116" t="n">
        <v>2</v>
      </c>
      <c r="E116" t="n">
        <v>0</v>
      </c>
      <c r="F116" t="n">
        <v>0</v>
      </c>
      <c r="G116" t="n">
        <v>72</v>
      </c>
      <c r="H116" t="n">
        <v>74</v>
      </c>
      <c r="I116" t="n">
        <v>0</v>
      </c>
      <c r="J116" t="n">
        <v>0</v>
      </c>
      <c r="K116" t="n">
        <v>146</v>
      </c>
    </row>
    <row r="117">
      <c r="A117" t="inlineStr">
        <is>
          <t>Freddie Jacobson</t>
        </is>
      </c>
      <c r="B117" t="inlineStr">
        <is>
          <t>F. Jacobson</t>
        </is>
      </c>
      <c r="C117" t="inlineStr"/>
      <c r="D117" t="n">
        <v>3</v>
      </c>
      <c r="E117" t="n">
        <v>0</v>
      </c>
      <c r="F117" t="n">
        <v>0</v>
      </c>
      <c r="G117" t="n">
        <v>76</v>
      </c>
      <c r="H117" t="n">
        <v>71</v>
      </c>
      <c r="I117" t="n">
        <v>0</v>
      </c>
      <c r="J117" t="n">
        <v>0</v>
      </c>
      <c r="K117" t="n">
        <v>147</v>
      </c>
    </row>
    <row r="118">
      <c r="A118" t="inlineStr">
        <is>
          <t>Kelly Kraft</t>
        </is>
      </c>
      <c r="B118" t="inlineStr">
        <is>
          <t>K. Kraft</t>
        </is>
      </c>
      <c r="C118" t="inlineStr"/>
      <c r="D118" t="n">
        <v>3</v>
      </c>
      <c r="E118" t="n">
        <v>0</v>
      </c>
      <c r="F118" t="n">
        <v>0</v>
      </c>
      <c r="G118" t="n">
        <v>73</v>
      </c>
      <c r="H118" t="n">
        <v>74</v>
      </c>
      <c r="I118" t="n">
        <v>0</v>
      </c>
      <c r="J118" t="n">
        <v>0</v>
      </c>
      <c r="K118" t="n">
        <v>147</v>
      </c>
    </row>
    <row r="119">
      <c r="A119" t="inlineStr">
        <is>
          <t>Cody Gribble</t>
        </is>
      </c>
      <c r="B119" t="inlineStr">
        <is>
          <t>C. Gribble</t>
        </is>
      </c>
      <c r="C119" t="inlineStr"/>
      <c r="D119" t="n">
        <v>3</v>
      </c>
      <c r="E119" t="n">
        <v>0</v>
      </c>
      <c r="F119" t="n">
        <v>0</v>
      </c>
      <c r="G119" t="n">
        <v>75</v>
      </c>
      <c r="H119" t="n">
        <v>72</v>
      </c>
      <c r="I119" t="n">
        <v>0</v>
      </c>
      <c r="J119" t="n">
        <v>0</v>
      </c>
      <c r="K119" t="n">
        <v>147</v>
      </c>
    </row>
    <row r="120">
      <c r="A120" t="inlineStr">
        <is>
          <t>Hudson Swafford</t>
        </is>
      </c>
      <c r="B120" t="inlineStr">
        <is>
          <t>H. Swafford</t>
        </is>
      </c>
      <c r="C120" t="inlineStr"/>
      <c r="D120" t="n">
        <v>3</v>
      </c>
      <c r="E120" t="n">
        <v>0</v>
      </c>
      <c r="F120" t="n">
        <v>0</v>
      </c>
      <c r="G120" t="n">
        <v>73</v>
      </c>
      <c r="H120" t="n">
        <v>74</v>
      </c>
      <c r="I120" t="n">
        <v>0</v>
      </c>
      <c r="J120" t="n">
        <v>0</v>
      </c>
      <c r="K120" t="n">
        <v>147</v>
      </c>
    </row>
    <row r="121">
      <c r="A121" t="inlineStr">
        <is>
          <t>Rod Pampling</t>
        </is>
      </c>
      <c r="B121" t="inlineStr">
        <is>
          <t>R. Pampling</t>
        </is>
      </c>
      <c r="C121" t="inlineStr"/>
      <c r="D121" t="n">
        <v>3</v>
      </c>
      <c r="E121" t="n">
        <v>0</v>
      </c>
      <c r="F121" t="n">
        <v>0</v>
      </c>
      <c r="G121" t="n">
        <v>71</v>
      </c>
      <c r="H121" t="n">
        <v>76</v>
      </c>
      <c r="I121" t="n">
        <v>0</v>
      </c>
      <c r="J121" t="n">
        <v>0</v>
      </c>
      <c r="K121" t="n">
        <v>147</v>
      </c>
    </row>
    <row r="122">
      <c r="A122" t="inlineStr">
        <is>
          <t>Tyler Duncan</t>
        </is>
      </c>
      <c r="B122" t="inlineStr">
        <is>
          <t>T. Duncan</t>
        </is>
      </c>
      <c r="C122" t="inlineStr"/>
      <c r="D122" t="n">
        <v>3</v>
      </c>
      <c r="E122" t="n">
        <v>0</v>
      </c>
      <c r="F122" t="n">
        <v>0</v>
      </c>
      <c r="G122" t="n">
        <v>72</v>
      </c>
      <c r="H122" t="n">
        <v>75</v>
      </c>
      <c r="I122" t="n">
        <v>0</v>
      </c>
      <c r="J122" t="n">
        <v>0</v>
      </c>
      <c r="K122" t="n">
        <v>147</v>
      </c>
    </row>
    <row r="123">
      <c r="A123" t="inlineStr">
        <is>
          <t>Roger Sloan</t>
        </is>
      </c>
      <c r="B123" t="inlineStr">
        <is>
          <t>R. Sloan</t>
        </is>
      </c>
      <c r="C123" t="inlineStr"/>
      <c r="D123" t="n">
        <v>3</v>
      </c>
      <c r="E123" t="n">
        <v>0</v>
      </c>
      <c r="F123" t="n">
        <v>0</v>
      </c>
      <c r="G123" t="n">
        <v>72</v>
      </c>
      <c r="H123" t="n">
        <v>75</v>
      </c>
      <c r="I123" t="n">
        <v>0</v>
      </c>
      <c r="J123" t="n">
        <v>0</v>
      </c>
      <c r="K123" t="n">
        <v>147</v>
      </c>
    </row>
    <row r="124">
      <c r="A124" t="inlineStr">
        <is>
          <t>John Senden</t>
        </is>
      </c>
      <c r="B124" t="inlineStr">
        <is>
          <t>J. Senden</t>
        </is>
      </c>
      <c r="C124" t="inlineStr"/>
      <c r="D124" t="n">
        <v>3</v>
      </c>
      <c r="E124" t="n">
        <v>0</v>
      </c>
      <c r="F124" t="n">
        <v>0</v>
      </c>
      <c r="G124" t="n">
        <v>74</v>
      </c>
      <c r="H124" t="n">
        <v>73</v>
      </c>
      <c r="I124" t="n">
        <v>0</v>
      </c>
      <c r="J124" t="n">
        <v>0</v>
      </c>
      <c r="K124" t="n">
        <v>147</v>
      </c>
    </row>
    <row r="125">
      <c r="A125" t="inlineStr">
        <is>
          <t>Harris English</t>
        </is>
      </c>
      <c r="B125" t="inlineStr">
        <is>
          <t>H. English</t>
        </is>
      </c>
      <c r="C125" t="inlineStr"/>
      <c r="D125" t="n">
        <v>3</v>
      </c>
      <c r="E125" t="n">
        <v>0</v>
      </c>
      <c r="F125" t="n">
        <v>0</v>
      </c>
      <c r="G125" t="n">
        <v>72</v>
      </c>
      <c r="H125" t="n">
        <v>75</v>
      </c>
      <c r="I125" t="n">
        <v>0</v>
      </c>
      <c r="J125" t="n">
        <v>0</v>
      </c>
      <c r="K125" t="n">
        <v>147</v>
      </c>
    </row>
    <row r="126">
      <c r="A126" t="inlineStr">
        <is>
          <t>Brady Schnell</t>
        </is>
      </c>
      <c r="B126" t="inlineStr">
        <is>
          <t>B. Schnell</t>
        </is>
      </c>
      <c r="C126" t="inlineStr"/>
      <c r="D126" t="n">
        <v>3</v>
      </c>
      <c r="E126" t="n">
        <v>0</v>
      </c>
      <c r="F126" t="n">
        <v>0</v>
      </c>
      <c r="G126" t="n">
        <v>75</v>
      </c>
      <c r="H126" t="n">
        <v>72</v>
      </c>
      <c r="I126" t="n">
        <v>0</v>
      </c>
      <c r="J126" t="n">
        <v>0</v>
      </c>
      <c r="K126" t="n">
        <v>147</v>
      </c>
    </row>
    <row r="127">
      <c r="A127" t="inlineStr">
        <is>
          <t>Scott Langley</t>
        </is>
      </c>
      <c r="B127" t="inlineStr">
        <is>
          <t>S. Langley</t>
        </is>
      </c>
      <c r="C127" t="inlineStr"/>
      <c r="D127" t="n">
        <v>4</v>
      </c>
      <c r="E127" t="n">
        <v>0</v>
      </c>
      <c r="F127" t="n">
        <v>0</v>
      </c>
      <c r="G127" t="n">
        <v>72</v>
      </c>
      <c r="H127" t="n">
        <v>76</v>
      </c>
      <c r="I127" t="n">
        <v>0</v>
      </c>
      <c r="J127" t="n">
        <v>0</v>
      </c>
      <c r="K127" t="n">
        <v>148</v>
      </c>
    </row>
    <row r="128">
      <c r="A128" t="inlineStr">
        <is>
          <t>Joaquin Niemann</t>
        </is>
      </c>
      <c r="B128" t="inlineStr">
        <is>
          <t>J. Niemann</t>
        </is>
      </c>
      <c r="C128" t="inlineStr"/>
      <c r="D128" t="n">
        <v>4</v>
      </c>
      <c r="E128" t="n">
        <v>0</v>
      </c>
      <c r="F128" t="n">
        <v>0</v>
      </c>
      <c r="G128" t="n">
        <v>72</v>
      </c>
      <c r="H128" t="n">
        <v>76</v>
      </c>
      <c r="I128" t="n">
        <v>0</v>
      </c>
      <c r="J128" t="n">
        <v>0</v>
      </c>
      <c r="K128" t="n">
        <v>148</v>
      </c>
    </row>
    <row r="129">
      <c r="A129" t="inlineStr">
        <is>
          <t>Justin Harding</t>
        </is>
      </c>
      <c r="B129" t="inlineStr">
        <is>
          <t>J. Harding</t>
        </is>
      </c>
      <c r="C129" t="inlineStr"/>
      <c r="D129" t="n">
        <v>4</v>
      </c>
      <c r="E129" t="n">
        <v>0</v>
      </c>
      <c r="F129" t="n">
        <v>0</v>
      </c>
      <c r="G129" t="n">
        <v>73</v>
      </c>
      <c r="H129" t="n">
        <v>75</v>
      </c>
      <c r="I129" t="n">
        <v>0</v>
      </c>
      <c r="J129" t="n">
        <v>0</v>
      </c>
      <c r="K129" t="n">
        <v>148</v>
      </c>
    </row>
    <row r="130">
      <c r="A130" t="inlineStr">
        <is>
          <t>Jim Herman</t>
        </is>
      </c>
      <c r="B130" t="inlineStr">
        <is>
          <t>J. Herman</t>
        </is>
      </c>
      <c r="C130" t="inlineStr"/>
      <c r="D130" t="n">
        <v>4</v>
      </c>
      <c r="E130" t="n">
        <v>0</v>
      </c>
      <c r="F130" t="n">
        <v>0</v>
      </c>
      <c r="G130" t="n">
        <v>70</v>
      </c>
      <c r="H130" t="n">
        <v>78</v>
      </c>
      <c r="I130" t="n">
        <v>0</v>
      </c>
      <c r="J130" t="n">
        <v>0</v>
      </c>
      <c r="K130" t="n">
        <v>148</v>
      </c>
    </row>
    <row r="131">
      <c r="A131" t="inlineStr">
        <is>
          <t>Kenny Perry</t>
        </is>
      </c>
      <c r="B131" t="inlineStr">
        <is>
          <t>K. Perry</t>
        </is>
      </c>
      <c r="C131" t="inlineStr"/>
      <c r="D131" t="n">
        <v>4</v>
      </c>
      <c r="E131" t="n">
        <v>0</v>
      </c>
      <c r="F131" t="n">
        <v>0</v>
      </c>
      <c r="G131" t="n">
        <v>74</v>
      </c>
      <c r="H131" t="n">
        <v>74</v>
      </c>
      <c r="I131" t="n">
        <v>0</v>
      </c>
      <c r="J131" t="n">
        <v>0</v>
      </c>
      <c r="K131" t="n">
        <v>148</v>
      </c>
    </row>
    <row r="132">
      <c r="A132" t="inlineStr">
        <is>
          <t>Tom Hoge</t>
        </is>
      </c>
      <c r="B132" t="inlineStr">
        <is>
          <t>T. Hoge</t>
        </is>
      </c>
      <c r="C132" t="inlineStr"/>
      <c r="D132" t="n">
        <v>5</v>
      </c>
      <c r="E132" t="n">
        <v>0</v>
      </c>
      <c r="F132" t="n">
        <v>0</v>
      </c>
      <c r="G132" t="n">
        <v>73</v>
      </c>
      <c r="H132" t="n">
        <v>76</v>
      </c>
      <c r="I132" t="n">
        <v>0</v>
      </c>
      <c r="J132" t="n">
        <v>0</v>
      </c>
      <c r="K132" t="n">
        <v>149</v>
      </c>
    </row>
    <row r="133">
      <c r="A133" t="inlineStr">
        <is>
          <t>Rufus Brijalba</t>
        </is>
      </c>
      <c r="B133" t="inlineStr">
        <is>
          <t>R. Brijalba</t>
        </is>
      </c>
      <c r="C133" t="inlineStr"/>
      <c r="D133" t="n">
        <v>5</v>
      </c>
      <c r="E133" t="n">
        <v>0</v>
      </c>
      <c r="F133" t="n">
        <v>0</v>
      </c>
      <c r="G133" t="n">
        <v>73</v>
      </c>
      <c r="H133" t="n">
        <v>76</v>
      </c>
      <c r="I133" t="n">
        <v>0</v>
      </c>
      <c r="J133" t="n">
        <v>0</v>
      </c>
      <c r="K133" t="n">
        <v>149</v>
      </c>
    </row>
    <row r="134">
      <c r="A134" t="inlineStr">
        <is>
          <t>Austin Cook</t>
        </is>
      </c>
      <c r="B134" t="inlineStr">
        <is>
          <t>A. Cook</t>
        </is>
      </c>
      <c r="C134" t="inlineStr"/>
      <c r="D134" t="n">
        <v>5</v>
      </c>
      <c r="E134" t="n">
        <v>0</v>
      </c>
      <c r="F134" t="n">
        <v>0</v>
      </c>
      <c r="G134" t="n">
        <v>74</v>
      </c>
      <c r="H134" t="n">
        <v>75</v>
      </c>
      <c r="I134" t="n">
        <v>0</v>
      </c>
      <c r="J134" t="n">
        <v>0</v>
      </c>
      <c r="K134" t="n">
        <v>149</v>
      </c>
    </row>
    <row r="135">
      <c r="A135" t="inlineStr">
        <is>
          <t>Jonathan Byrd</t>
        </is>
      </c>
      <c r="B135" t="inlineStr">
        <is>
          <t>J. Byrd</t>
        </is>
      </c>
      <c r="C135" t="inlineStr"/>
      <c r="D135" t="n">
        <v>5</v>
      </c>
      <c r="E135" t="n">
        <v>0</v>
      </c>
      <c r="F135" t="n">
        <v>0</v>
      </c>
      <c r="G135" t="n">
        <v>77</v>
      </c>
      <c r="H135" t="n">
        <v>72</v>
      </c>
      <c r="I135" t="n">
        <v>0</v>
      </c>
      <c r="J135" t="n">
        <v>0</v>
      </c>
      <c r="K135" t="n">
        <v>149</v>
      </c>
    </row>
    <row r="136">
      <c r="A136" t="inlineStr">
        <is>
          <t>Chesson Hadley</t>
        </is>
      </c>
      <c r="B136" t="inlineStr">
        <is>
          <t>C. Hadley</t>
        </is>
      </c>
      <c r="C136" t="inlineStr"/>
      <c r="D136" t="n">
        <v>5</v>
      </c>
      <c r="E136" t="n">
        <v>0</v>
      </c>
      <c r="F136" t="n">
        <v>0</v>
      </c>
      <c r="G136" t="n">
        <v>75</v>
      </c>
      <c r="H136" t="n">
        <v>74</v>
      </c>
      <c r="I136" t="n">
        <v>0</v>
      </c>
      <c r="J136" t="n">
        <v>0</v>
      </c>
      <c r="K136" t="n">
        <v>149</v>
      </c>
    </row>
    <row r="137">
      <c r="A137" t="inlineStr">
        <is>
          <t>Alex Prugh</t>
        </is>
      </c>
      <c r="B137" t="inlineStr">
        <is>
          <t>A. Prugh</t>
        </is>
      </c>
      <c r="C137" t="inlineStr"/>
      <c r="D137" t="n">
        <v>5</v>
      </c>
      <c r="E137" t="n">
        <v>0</v>
      </c>
      <c r="F137" t="n">
        <v>0</v>
      </c>
      <c r="G137" t="n">
        <v>73</v>
      </c>
      <c r="H137" t="n">
        <v>76</v>
      </c>
      <c r="I137" t="n">
        <v>0</v>
      </c>
      <c r="J137" t="n">
        <v>0</v>
      </c>
      <c r="K137" t="n">
        <v>149</v>
      </c>
    </row>
    <row r="138">
      <c r="A138" t="inlineStr">
        <is>
          <t>Billy Horschel</t>
        </is>
      </c>
      <c r="B138" t="inlineStr">
        <is>
          <t>B. Horschel</t>
        </is>
      </c>
      <c r="C138" t="inlineStr"/>
      <c r="D138" t="n">
        <v>6</v>
      </c>
      <c r="E138" t="n">
        <v>0</v>
      </c>
      <c r="F138" t="n">
        <v>0</v>
      </c>
      <c r="G138" t="n">
        <v>73</v>
      </c>
      <c r="H138" t="n">
        <v>77</v>
      </c>
      <c r="I138" t="n">
        <v>0</v>
      </c>
      <c r="J138" t="n">
        <v>0</v>
      </c>
      <c r="K138" t="n">
        <v>150</v>
      </c>
    </row>
    <row r="139">
      <c r="A139" t="inlineStr">
        <is>
          <t>Davis Love III</t>
        </is>
      </c>
      <c r="B139" t="inlineStr">
        <is>
          <t>D. Love III</t>
        </is>
      </c>
      <c r="C139" t="inlineStr"/>
      <c r="D139" t="n">
        <v>6</v>
      </c>
      <c r="E139" t="n">
        <v>0</v>
      </c>
      <c r="F139" t="n">
        <v>0</v>
      </c>
      <c r="G139" t="n">
        <v>72</v>
      </c>
      <c r="H139" t="n">
        <v>78</v>
      </c>
      <c r="I139" t="n">
        <v>0</v>
      </c>
      <c r="J139" t="n">
        <v>0</v>
      </c>
      <c r="K139" t="n">
        <v>150</v>
      </c>
    </row>
    <row r="140">
      <c r="A140" t="inlineStr">
        <is>
          <t>Luke List</t>
        </is>
      </c>
      <c r="B140" t="inlineStr">
        <is>
          <t>L. List</t>
        </is>
      </c>
      <c r="C140" t="inlineStr"/>
      <c r="D140" t="n">
        <v>7</v>
      </c>
      <c r="E140" t="n">
        <v>0</v>
      </c>
      <c r="F140" t="n">
        <v>0</v>
      </c>
      <c r="G140" t="n">
        <v>71</v>
      </c>
      <c r="H140" t="n">
        <v>80</v>
      </c>
      <c r="I140" t="n">
        <v>0</v>
      </c>
      <c r="J140" t="n">
        <v>0</v>
      </c>
      <c r="K140" t="n">
        <v>151</v>
      </c>
    </row>
    <row r="141">
      <c r="A141" t="inlineStr">
        <is>
          <t>Ben Silverman</t>
        </is>
      </c>
      <c r="B141" t="inlineStr">
        <is>
          <t>B. Silverman</t>
        </is>
      </c>
      <c r="C141" t="inlineStr"/>
      <c r="D141" t="n">
        <v>8</v>
      </c>
      <c r="E141" t="n">
        <v>0</v>
      </c>
      <c r="F141" t="n">
        <v>0</v>
      </c>
      <c r="G141" t="n">
        <v>77</v>
      </c>
      <c r="H141" t="n">
        <v>75</v>
      </c>
      <c r="I141" t="n">
        <v>0</v>
      </c>
      <c r="J141" t="n">
        <v>0</v>
      </c>
      <c r="K141" t="n">
        <v>152</v>
      </c>
    </row>
    <row r="142">
      <c r="A142" t="inlineStr">
        <is>
          <t>Roland Thatcher</t>
        </is>
      </c>
      <c r="B142" t="inlineStr">
        <is>
          <t>R. Thatcher</t>
        </is>
      </c>
      <c r="C142" t="inlineStr"/>
      <c r="D142" t="n">
        <v>8</v>
      </c>
      <c r="E142" t="n">
        <v>0</v>
      </c>
      <c r="F142" t="n">
        <v>0</v>
      </c>
      <c r="G142" t="n">
        <v>73</v>
      </c>
      <c r="H142" t="n">
        <v>79</v>
      </c>
      <c r="I142" t="n">
        <v>0</v>
      </c>
      <c r="J142" t="n">
        <v>0</v>
      </c>
      <c r="K142" t="n">
        <v>152</v>
      </c>
    </row>
    <row r="143">
      <c r="A143" t="inlineStr">
        <is>
          <t>Lucas Bjerregaard</t>
        </is>
      </c>
      <c r="B143" t="inlineStr">
        <is>
          <t>L. Bjerregaard</t>
        </is>
      </c>
      <c r="C143" t="inlineStr"/>
      <c r="D143" t="n">
        <v>9</v>
      </c>
      <c r="E143" t="n">
        <v>0</v>
      </c>
      <c r="F143" t="n">
        <v>0</v>
      </c>
      <c r="G143" t="n">
        <v>75</v>
      </c>
      <c r="H143" t="n">
        <v>78</v>
      </c>
      <c r="I143" t="n">
        <v>0</v>
      </c>
      <c r="J143" t="n">
        <v>0</v>
      </c>
      <c r="K143" t="n">
        <v>153</v>
      </c>
    </row>
    <row r="144">
      <c r="A144" t="inlineStr">
        <is>
          <t>Julián Etulain</t>
        </is>
      </c>
      <c r="B144" t="inlineStr">
        <is>
          <t>J. Etulain</t>
        </is>
      </c>
      <c r="C144" t="inlineStr"/>
      <c r="D144" t="n">
        <v>0</v>
      </c>
      <c r="E144" t="n">
        <v>0</v>
      </c>
      <c r="F144" t="n">
        <v>0</v>
      </c>
      <c r="G144" t="n">
        <v>70</v>
      </c>
      <c r="H144" t="n">
        <v>54</v>
      </c>
      <c r="I144" t="n">
        <v>0</v>
      </c>
      <c r="J144" t="n">
        <v>0</v>
      </c>
      <c r="K144" t="n">
        <v>70</v>
      </c>
    </row>
    <row r="145">
      <c r="A145" t="inlineStr">
        <is>
          <t>D.A. Points</t>
        </is>
      </c>
      <c r="B145" t="inlineStr">
        <is>
          <t>D. Points</t>
        </is>
      </c>
      <c r="C145" t="inlineStr"/>
      <c r="D145" t="n">
        <v>0</v>
      </c>
      <c r="E145" t="n">
        <v>0</v>
      </c>
      <c r="F145" t="n">
        <v>0</v>
      </c>
      <c r="G145" t="n">
        <v>78</v>
      </c>
      <c r="H145" t="n">
        <v>0</v>
      </c>
      <c r="I145" t="n">
        <v>0</v>
      </c>
      <c r="J145" t="n">
        <v>0</v>
      </c>
      <c r="K145" t="n">
        <v>78</v>
      </c>
    </row>
    <row r="146">
      <c r="A146" t="inlineStr">
        <is>
          <t>Grayson Murray</t>
        </is>
      </c>
      <c r="B146" t="inlineStr">
        <is>
          <t>G. Murray</t>
        </is>
      </c>
      <c r="C146" t="inlineStr"/>
      <c r="D146" t="n">
        <v>0</v>
      </c>
      <c r="E146" t="n">
        <v>0</v>
      </c>
      <c r="F146" t="n">
        <v>0</v>
      </c>
      <c r="G146" t="n">
        <v>35</v>
      </c>
      <c r="H146" t="n">
        <v>0</v>
      </c>
      <c r="I146" t="n">
        <v>0</v>
      </c>
      <c r="J146" t="n">
        <v>0</v>
      </c>
      <c r="K146" t="n">
        <v>0</v>
      </c>
    </row>
  </sheetData>
  <pageMargins bottom="1" footer="0.5" header="0.5" left="0.75" right="0.75" top="1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C37" sqref="C37"/>
    </sheetView>
  </sheetViews>
  <sheetFormatPr baseColWidth="8" defaultRowHeight="15"/>
  <cols>
    <col customWidth="1" max="1" min="1" style="11" width="14.7109375"/>
    <col customWidth="1" max="2" min="2" style="11" width="19.85546875"/>
  </cols>
  <sheetData>
    <row r="1">
      <c r="A1" t="inlineStr">
        <is>
          <t>Year</t>
        </is>
      </c>
      <c r="B1" t="n">
        <v>2019</v>
      </c>
    </row>
    <row r="2">
      <c r="A2" t="inlineStr">
        <is>
          <t>Tournament</t>
        </is>
      </c>
      <c r="B2">
        <f>+'Raw Data'!$A$1</f>
        <v/>
      </c>
    </row>
    <row r="3">
      <c r="A3" t="inlineStr">
        <is>
          <t>Par</t>
        </is>
      </c>
      <c r="B3" t="n">
        <v>72</v>
      </c>
    </row>
    <row r="4">
      <c r="A4" t="inlineStr">
        <is>
          <t>Player Picks</t>
        </is>
      </c>
      <c r="B4" t="n">
        <v>6</v>
      </c>
    </row>
    <row r="5">
      <c r="A5" t="inlineStr">
        <is>
          <t>Cut/WD Score</t>
        </is>
      </c>
      <c r="B5" t="n">
        <v>78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2017-04-11T17:18:50Z</dcterms:created>
  <dcterms:modified xmlns:dcterms="http://purl.org/dc/terms/" xmlns:xsi="http://www.w3.org/2001/XMLSchema-instance" xsi:type="dcterms:W3CDTF">2019-04-09T00:57:10Z</dcterms:modified>
  <cp:lastModifiedBy>CRM</cp:lastModifiedBy>
</cp:coreProperties>
</file>