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C\Documents\GitHub\vantai-gateway\addons\fleet_trip\static\src\template\"/>
    </mc:Choice>
  </mc:AlternateContent>
  <xr:revisionPtr revIDLastSave="0" documentId="13_ncr:1_{E8D9B31E-8BCF-4271-9685-B06571DFA7FF}" xr6:coauthVersionLast="47" xr6:coauthVersionMax="47" xr10:uidLastSave="{00000000-0000-0000-0000-000000000000}"/>
  <bookViews>
    <workbookView xWindow="-120" yWindow="-120" windowWidth="29040" windowHeight="15840" tabRatio="843" xr2:uid="{AE80BFCB-E5C5-467A-BBF7-7BAB7D7FE7A7}"/>
  </bookViews>
  <sheets>
    <sheet name="Lệnh" sheetId="11" r:id="rId1"/>
    <sheet name="Sheet1" sheetId="10" r:id="rId2"/>
  </sheets>
  <externalReferences>
    <externalReference r:id="rId3"/>
  </externalReferences>
  <definedNames>
    <definedName name="_xlnm.Print_Area" localSheetId="0">Lệnh!$A$1:$AF$63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1" l="1"/>
  <c r="R57" i="11"/>
  <c r="Y55" i="11"/>
  <c r="Y49" i="11"/>
  <c r="R49" i="11"/>
  <c r="Y48" i="11"/>
  <c r="AB47" i="11"/>
  <c r="AB46" i="11"/>
  <c r="AB45" i="11"/>
  <c r="R44" i="11"/>
  <c r="AD43" i="11"/>
  <c r="X43" i="11"/>
  <c r="R43" i="11"/>
  <c r="X42" i="11"/>
  <c r="R42" i="11"/>
  <c r="AA41" i="11"/>
  <c r="V41" i="11"/>
  <c r="R41" i="11"/>
  <c r="Y40" i="11"/>
  <c r="R40" i="11"/>
  <c r="R39" i="11"/>
  <c r="R38" i="11"/>
  <c r="AC37" i="11"/>
  <c r="AA37" i="11"/>
  <c r="W37" i="11"/>
  <c r="R37" i="11"/>
  <c r="O37" i="11"/>
  <c r="AE37" i="11" s="1"/>
  <c r="N37" i="11"/>
  <c r="L37" i="11"/>
  <c r="E37" i="11"/>
  <c r="Z29" i="11"/>
  <c r="R29" i="11"/>
  <c r="Z23" i="11"/>
  <c r="R23" i="11"/>
  <c r="Z22" i="11"/>
  <c r="Y21" i="11"/>
  <c r="W21" i="11"/>
  <c r="R21" i="11"/>
  <c r="G21" i="11"/>
  <c r="Z20" i="11"/>
  <c r="E20" i="11"/>
  <c r="AD19" i="11"/>
  <c r="AC19" i="11"/>
  <c r="W19" i="11"/>
  <c r="R19" i="11"/>
  <c r="N19" i="11"/>
  <c r="G19" i="11"/>
  <c r="G18" i="11"/>
  <c r="W18" i="11" s="1"/>
  <c r="AE17" i="11"/>
  <c r="AD17" i="11"/>
  <c r="AC17" i="11"/>
  <c r="AB17" i="11"/>
  <c r="AA17" i="11"/>
  <c r="Z17" i="11"/>
  <c r="Y17" i="11"/>
  <c r="X17" i="11"/>
  <c r="W17" i="11"/>
  <c r="O17" i="11"/>
  <c r="N17" i="11"/>
  <c r="L17" i="11"/>
  <c r="J17" i="11"/>
  <c r="H17" i="11"/>
  <c r="AE16" i="11"/>
  <c r="AD16" i="11"/>
  <c r="AC16" i="11"/>
  <c r="AB16" i="11"/>
  <c r="AA16" i="11"/>
  <c r="Z16" i="11"/>
  <c r="Y16" i="11"/>
  <c r="U20" i="11" s="1"/>
  <c r="W16" i="11"/>
  <c r="N16" i="11"/>
  <c r="I20" i="11" s="1"/>
  <c r="Y20" i="11" s="1"/>
  <c r="L16" i="11"/>
  <c r="H20" i="11" s="1"/>
  <c r="X20" i="11" s="1"/>
  <c r="J16" i="11"/>
  <c r="F20" i="11" s="1"/>
  <c r="V20" i="11" s="1"/>
  <c r="H16" i="11"/>
  <c r="D20" i="11" s="1"/>
  <c r="T20" i="11" s="1"/>
  <c r="B16" i="11"/>
  <c r="R16" i="11" s="1"/>
  <c r="R14" i="11"/>
  <c r="F14" i="11"/>
  <c r="V14" i="11" s="1"/>
  <c r="AE13" i="11"/>
  <c r="AA13" i="11"/>
  <c r="R13" i="11"/>
  <c r="N13" i="11"/>
  <c r="AD13" i="11" s="1"/>
  <c r="F13" i="11"/>
  <c r="V13" i="11" s="1"/>
  <c r="R12" i="11"/>
  <c r="H12" i="11"/>
  <c r="X12" i="11" s="1"/>
  <c r="X11" i="11"/>
  <c r="R11" i="11"/>
  <c r="H11" i="11"/>
  <c r="F10" i="11" s="1"/>
  <c r="V10" i="11" s="1"/>
  <c r="R10" i="11"/>
  <c r="Z9" i="11"/>
  <c r="U9" i="11"/>
  <c r="R9" i="11"/>
  <c r="L9" i="11"/>
  <c r="AB9" i="11" s="1"/>
  <c r="E9" i="11"/>
  <c r="AC8" i="11"/>
  <c r="Z8" i="11"/>
  <c r="R8" i="11"/>
  <c r="M8" i="11"/>
  <c r="J8" i="11"/>
  <c r="AE4" i="11"/>
  <c r="AD4" i="11"/>
  <c r="AD37" i="11" s="1"/>
  <c r="AB4" i="11"/>
  <c r="AB37" i="11" s="1"/>
  <c r="S4" i="11"/>
  <c r="U37" i="11" s="1"/>
  <c r="L4" i="11"/>
  <c r="M13" i="10"/>
  <c r="X1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B29" authorId="0" shapeId="0" xr:uid="{2EC58293-E44A-414B-A39B-0DDFE6C33D0D}">
      <text>
        <r>
          <rPr>
            <b/>
            <sz val="9"/>
            <color indexed="81"/>
            <rFont val="Tahoma"/>
            <family val="2"/>
          </rPr>
          <t>3// Lê Xuân Hiếu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HVKHQS</author>
  </authors>
  <commentList>
    <comment ref="A3" authorId="0" shapeId="0" xr:uid="{C88B0D85-43D9-4A41-A26B-D04AEB241F76}">
      <text>
        <r>
          <rPr>
            <b/>
            <sz val="9"/>
            <color indexed="81"/>
            <rFont val="Tahoma"/>
            <family val="2"/>
          </rPr>
          <t>Đơn vị đăng nhập tài khoản</t>
        </r>
      </text>
    </comment>
    <comment ref="A4" authorId="0" shapeId="0" xr:uid="{A10E06F8-567E-424F-87D4-02852CE99145}">
      <text>
        <r>
          <rPr>
            <b/>
            <sz val="9"/>
            <color indexed="81"/>
            <rFont val="Tahoma"/>
            <family val="2"/>
          </rPr>
          <t>Theo số đơn vị đăng nhập tài khoản</t>
        </r>
      </text>
    </comment>
    <comment ref="E4" authorId="0" shapeId="0" xr:uid="{75B6EC33-5246-45A1-811A-0C731BCE16AE}">
      <text>
        <r>
          <rPr>
            <b/>
            <sz val="9"/>
            <color indexed="81"/>
            <rFont val="Tahoma"/>
            <family val="2"/>
          </rPr>
          <t>Ngày hiện hành</t>
        </r>
      </text>
    </comment>
    <comment ref="F9" authorId="0" shapeId="0" xr:uid="{5B6EADB5-F96A-43AD-BFEC-3EA8E232E834}">
      <text>
        <r>
          <rPr>
            <b/>
            <sz val="9"/>
            <color indexed="81"/>
            <rFont val="Tahoma"/>
            <family val="2"/>
          </rPr>
          <t>Theo đơn vị tài khoản đăng nhập</t>
        </r>
      </text>
    </comment>
    <comment ref="F20" authorId="0" shapeId="0" xr:uid="{10EBADF3-5482-4960-A93F-41C65AB27490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 "TRƯỞNG PHÒNG ĐÀO TẠO"</t>
        </r>
      </text>
    </comment>
    <comment ref="A25" authorId="0" shapeId="0" xr:uid="{9EC90B19-ACB5-43D4-ADBA-E8D9F1899988}">
      <text>
        <r>
          <rPr>
            <b/>
            <sz val="9"/>
            <color indexed="81"/>
            <rFont val="Tahoma"/>
            <family val="2"/>
          </rPr>
          <t>Tên người đăng nhập tài khoản để viết dự trù</t>
        </r>
      </text>
    </comment>
    <comment ref="F25" authorId="0" shapeId="0" xr:uid="{A91EB64E-61A0-4201-94A9-62BFD66311CF}">
      <text>
        <r>
          <rPr>
            <b/>
            <sz val="9"/>
            <color indexed="81"/>
            <rFont val="Tahoma"/>
            <family val="2"/>
          </rPr>
          <t>Tài khoản đơn vị nào sẽ hiện đơn vị đó: Ví dụ: Đại tá Nguyễn Ngọc Bảo</t>
        </r>
      </text>
    </comment>
    <comment ref="C27" authorId="0" shapeId="0" xr:uid="{78436B62-7008-4FD7-81E9-B816EC1D8BED}">
      <text>
        <r>
          <rPr>
            <b/>
            <sz val="9"/>
            <color indexed="81"/>
            <rFont val="Tahoma"/>
            <family val="2"/>
          </rPr>
          <t>hoặc TRƯỞNG PHÒNG HC-KT</t>
        </r>
      </text>
    </comment>
    <comment ref="C32" authorId="0" shapeId="0" xr:uid="{8A95AE7B-5998-433C-95CE-45BD538D95FB}">
      <text>
        <r>
          <rPr>
            <b/>
            <sz val="9"/>
            <color indexed="81"/>
            <rFont val="Tahoma"/>
            <family val="2"/>
          </rPr>
          <t>Hoặc là Thượng tá Lê Xuân Hiếu</t>
        </r>
      </text>
    </comment>
  </commentList>
</comments>
</file>

<file path=xl/sharedStrings.xml><?xml version="1.0" encoding="utf-8"?>
<sst xmlns="http://schemas.openxmlformats.org/spreadsheetml/2006/main" count="142" uniqueCount="95">
  <si>
    <t>HỌC VIỆN KHQS</t>
  </si>
  <si>
    <t>CỘNG HÒA XÃ HỘI CHỦ NGHĨA VIỆT NAM</t>
  </si>
  <si>
    <t>Độc lập - Tự do - Hạnh phúc</t>
  </si>
  <si>
    <t>giờ</t>
  </si>
  <si>
    <t>ngày</t>
  </si>
  <si>
    <t>tháng</t>
  </si>
  <si>
    <t>DỰ TRÙ PHƯƠNG TIỆN</t>
  </si>
  <si>
    <t>Thời gian</t>
  </si>
  <si>
    <t>ngày;</t>
  </si>
  <si>
    <t>NGƯỜI DỰ TRÙ</t>
  </si>
  <si>
    <t>Kính gửi: BAN GIÁM ĐỐC HỌC VIỆN</t>
  </si>
  <si>
    <t>PHÒNG, KHOA, BAN,HỆ DỰ TRÙ</t>
  </si>
  <si>
    <t>Số:……../DTPT-P1</t>
  </si>
  <si>
    <t>CHÁNH VĂN PHÒNG</t>
  </si>
  <si>
    <t>Nội dung nhiệm vụ: ………………………………………...………</t>
  </si>
  <si>
    <t>PHÒNG ĐÀO TẠO</t>
  </si>
  <si>
    <t>…………</t>
  </si>
  <si>
    <t xml:space="preserve">Từ :…….. </t>
  </si>
  <si>
    <t>Đến:…..…</t>
  </si>
  <si>
    <t>CHỈ HUY ĐƠN VỊ QUẢN LÝ PT</t>
  </si>
  <si>
    <t>……</t>
  </si>
  <si>
    <t>…….</t>
  </si>
  <si>
    <t>….…</t>
  </si>
  <si>
    <t>Chỉ huy xe: Họ tên:……………...…… C.bậc:…. C.vụ:……….…...…..</t>
  </si>
  <si>
    <t>Địa điểm đón xe: ………………………………..………….……………</t>
  </si>
  <si>
    <t>Nơi đến: ……………………………………….…………….………….</t>
  </si>
  <si>
    <t>Hà Nội, ngày……tháng……năm 2024</t>
  </si>
  <si>
    <t>Số người:……… người.</t>
  </si>
  <si>
    <t>năm 2024</t>
  </si>
  <si>
    <t>Số tấn HH:……… tấn.</t>
  </si>
  <si>
    <t>Số chuyến (lượt):…….</t>
  </si>
  <si>
    <t>Dự kiến tổng số km đi, về (giờ hoạt động) ………… km (giờ)./.</t>
  </si>
  <si>
    <t>Đại tá Nguyễn Thanh Hà</t>
  </si>
  <si>
    <t>Đại tá Nguyễn Ngọc Bảo</t>
  </si>
  <si>
    <t>Tạ Duy Thanh</t>
  </si>
  <si>
    <t xml:space="preserve">Đơn vị dự trù phương tiện: </t>
  </si>
  <si>
    <t>Phòng Đào tạo.</t>
  </si>
  <si>
    <t>Tên phương tiện: ……...………….</t>
  </si>
  <si>
    <t>TỔNG CỤC II</t>
  </si>
  <si>
    <t>Số:</t>
  </si>
  <si>
    <t>/LĐPT-HVKHQS</t>
  </si>
  <si>
    <t>Hà Nội, ngày</t>
  </si>
  <si>
    <t xml:space="preserve">tháng </t>
  </si>
  <si>
    <t>LỆNH ĐIỀU PHƯƠNG TIỆN</t>
  </si>
  <si>
    <t>- Căn cứ: Dự trù phương tiện số:</t>
  </si>
  <si>
    <t>/DTPT-</t>
  </si>
  <si>
    <t>- Nay điều:</t>
  </si>
  <si>
    <t>- Nhãn xe:</t>
  </si>
  <si>
    <t xml:space="preserve">- Thuộc đơn vị: </t>
  </si>
  <si>
    <t>- Biển KS (Số hiệu):</t>
  </si>
  <si>
    <t>- Thực hiện nhiệm vụ:</t>
  </si>
  <si>
    <t xml:space="preserve">- Cho đơn vị: </t>
  </si>
  <si>
    <t>- Số lượng:</t>
  </si>
  <si>
    <t>chuyến.</t>
  </si>
  <si>
    <t xml:space="preserve">- Cung đường: </t>
  </si>
  <si>
    <t>Từ</t>
  </si>
  <si>
    <t xml:space="preserve">ngày </t>
  </si>
  <si>
    <t>năm 2024.</t>
  </si>
  <si>
    <t>Đến</t>
  </si>
  <si>
    <t>- Người đón xe:</t>
  </si>
  <si>
    <t>- Người ch/huy xe:</t>
  </si>
  <si>
    <t>C.vụ:</t>
  </si>
  <si>
    <t xml:space="preserve">- Đúng </t>
  </si>
  <si>
    <t>/2023</t>
  </si>
  <si>
    <t>có mặt tại đơn vị để nhận nh/vụ.</t>
  </si>
  <si>
    <t>- Tổng số km đi, về:</t>
  </si>
  <si>
    <t>km./.</t>
  </si>
  <si>
    <t>KT. GIÁM ĐỐC</t>
  </si>
  <si>
    <t>NGƯỜI VIẾT LỆNH</t>
  </si>
  <si>
    <t>PHÓ GIÁM ĐỐC</t>
  </si>
  <si>
    <t>4// Nguyễn Thanh Hà</t>
  </si>
  <si>
    <t>4// Trần Ngọc Trung</t>
  </si>
  <si>
    <t>THANH TOÁN XĂNG DẦU TIÊU THỤ</t>
  </si>
  <si>
    <t xml:space="preserve">- Lệnh số: </t>
  </si>
  <si>
    <t>/LĐPT-HVKHQS,</t>
  </si>
  <si>
    <t>- Nhãn hiệu:</t>
  </si>
  <si>
    <t>- Định mức tiêu thụ:</t>
  </si>
  <si>
    <t>/100 km.</t>
  </si>
  <si>
    <t>Từ:</t>
  </si>
  <si>
    <t>Đến:</t>
  </si>
  <si>
    <t>- Km hoạt động:</t>
  </si>
  <si>
    <t>km.</t>
  </si>
  <si>
    <t>- Xăng, dầu tiêu thụ:</t>
  </si>
  <si>
    <t>lít.   - Bảo đảm dầu mỡ:</t>
  </si>
  <si>
    <t>kg.</t>
  </si>
  <si>
    <t>- Cho các khối nhiệm vụ sau:</t>
  </si>
  <si>
    <t>+</t>
  </si>
  <si>
    <t>km =</t>
  </si>
  <si>
    <t>lít.</t>
  </si>
  <si>
    <t>Ngày …… tháng …… năm 2024</t>
  </si>
  <si>
    <t>LÁI XE</t>
  </si>
  <si>
    <t>TRƯỞNG BAN XĂNG DẦU-VẬN TẢI</t>
  </si>
  <si>
    <t>Thiếu tá Nguyễn Văn Soạn</t>
  </si>
  <si>
    <t xml:space="preserve"> TRƯỞNG PHÒNG HẬU CẦN-KỸ THUẬT</t>
  </si>
  <si>
    <t>Thượng tá Lê Xuân 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</si>
</sst>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8">
    <font>
      <sz val="10"/>
      <name val="Arial"/>
    </font>
    <font>
      <sz val="8"/>
      <name val="Arial"/>
      <family val="2"/>
    </font>
    <font>
      <sz val="14"/>
      <name val=".VnTime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  <font>
      <i/>
      <sz val="11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b/>
      <sz val="14"/>
      <color indexed="9"/>
      <name val="Times New Roman"/>
      <family val="1"/>
    </font>
    <font>
      <b/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i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i/>
      <sz val="13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name val=".VnTim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2" fillId="0" borderId="0"/>
    <xf numFmtId="0" fontId="27" fillId="0" borderId="0"/>
  </cellStyleXfs>
  <cellXfs count="104">
    <xf numFmtId="0" fontId="0" fillId="0" borderId="0" xfId="0"/>
    <xf numFmtId="0" fontId="2" fillId="0" borderId="0" xfId="0" applyFont="1"/>
    <xf numFmtId="0" fontId="4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5" fillId="0" borderId="0" xfId="0" applyFont="1"/>
    <xf numFmtId="0" fontId="12" fillId="0" borderId="0" xfId="0" applyFont="1"/>
    <xf numFmtId="0" fontId="6" fillId="0" borderId="0" xfId="0" applyFont="1"/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21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1" applyFont="1"/>
    <xf numFmtId="0" fontId="10" fillId="0" borderId="1" xfId="1" applyFont="1" applyBorder="1"/>
    <xf numFmtId="0" fontId="23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23" fillId="0" borderId="1" xfId="1" applyFont="1" applyBorder="1" applyAlignment="1">
      <alignment horizontal="center"/>
    </xf>
    <xf numFmtId="0" fontId="9" fillId="0" borderId="0" xfId="1" applyFont="1"/>
    <xf numFmtId="0" fontId="23" fillId="0" borderId="0" xfId="1" applyFont="1"/>
    <xf numFmtId="0" fontId="9" fillId="0" borderId="1" xfId="1" applyFont="1" applyBorder="1" applyAlignment="1">
      <alignment horizontal="center"/>
    </xf>
    <xf numFmtId="0" fontId="23" fillId="0" borderId="0" xfId="1" applyFont="1" applyAlignment="1">
      <alignment horizontal="right"/>
    </xf>
    <xf numFmtId="164" fontId="19" fillId="0" borderId="0" xfId="1" quotePrefix="1" applyNumberFormat="1" applyFont="1" applyAlignment="1">
      <alignment horizontal="right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164" fontId="24" fillId="0" borderId="0" xfId="1" quotePrefix="1" applyNumberFormat="1" applyFont="1" applyAlignment="1">
      <alignment horizontal="center"/>
    </xf>
    <xf numFmtId="0" fontId="24" fillId="0" borderId="0" xfId="1" applyFont="1"/>
    <xf numFmtId="3" fontId="18" fillId="0" borderId="0" xfId="1" quotePrefix="1" applyNumberFormat="1" applyFont="1" applyAlignment="1">
      <alignment horizontal="center"/>
    </xf>
    <xf numFmtId="0" fontId="23" fillId="0" borderId="1" xfId="1" applyFont="1" applyBorder="1" applyAlignment="1">
      <alignment horizontal="right"/>
    </xf>
    <xf numFmtId="164" fontId="23" fillId="0" borderId="0" xfId="1" quotePrefix="1" applyNumberFormat="1" applyFont="1" applyAlignment="1">
      <alignment horizontal="right"/>
    </xf>
    <xf numFmtId="3" fontId="24" fillId="0" borderId="0" xfId="1" quotePrefix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5" fillId="0" borderId="1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quotePrefix="1" applyFont="1" applyAlignment="1">
      <alignment horizontal="left"/>
    </xf>
    <xf numFmtId="164" fontId="10" fillId="0" borderId="0" xfId="1" quotePrefix="1" applyNumberFormat="1" applyFont="1" applyAlignment="1">
      <alignment horizontal="right"/>
    </xf>
    <xf numFmtId="0" fontId="10" fillId="0" borderId="0" xfId="1" applyFont="1" applyAlignment="1">
      <alignment horizontal="left"/>
    </xf>
    <xf numFmtId="0" fontId="10" fillId="0" borderId="2" xfId="1" applyFont="1" applyBorder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quotePrefix="1" applyFont="1" applyAlignment="1">
      <alignment horizontal="right"/>
    </xf>
    <xf numFmtId="0" fontId="10" fillId="0" borderId="1" xfId="1" applyFont="1" applyBorder="1" applyAlignment="1">
      <alignment horizontal="left"/>
    </xf>
    <xf numFmtId="0" fontId="10" fillId="0" borderId="0" xfId="1" quotePrefix="1" applyFont="1"/>
    <xf numFmtId="0" fontId="10" fillId="0" borderId="0" xfId="1" applyFont="1" applyAlignment="1">
      <alignment horizontal="left" vertical="center"/>
    </xf>
    <xf numFmtId="164" fontId="10" fillId="0" borderId="0" xfId="1" quotePrefix="1" applyNumberFormat="1" applyFont="1"/>
    <xf numFmtId="0" fontId="10" fillId="0" borderId="0" xfId="1" quotePrefix="1" applyFont="1" applyAlignment="1">
      <alignment horizontal="justify" vertical="top" wrapText="1"/>
    </xf>
    <xf numFmtId="0" fontId="10" fillId="0" borderId="2" xfId="1" quotePrefix="1" applyFont="1" applyBorder="1" applyAlignment="1">
      <alignment horizontal="justify" vertical="top" wrapText="1"/>
    </xf>
    <xf numFmtId="164" fontId="10" fillId="0" borderId="0" xfId="1" quotePrefix="1" applyNumberFormat="1" applyFont="1" applyAlignment="1">
      <alignment horizontal="center"/>
    </xf>
    <xf numFmtId="3" fontId="10" fillId="0" borderId="0" xfId="1" quotePrefix="1" applyNumberFormat="1" applyFont="1" applyAlignment="1">
      <alignment horizontal="center"/>
    </xf>
    <xf numFmtId="164" fontId="10" fillId="0" borderId="0" xfId="1" applyNumberFormat="1" applyFont="1" applyAlignment="1">
      <alignment horizontal="center"/>
    </xf>
    <xf numFmtId="0" fontId="10" fillId="0" borderId="0" xfId="1" quotePrefix="1" applyFont="1" applyAlignment="1">
      <alignment horizontal="center"/>
    </xf>
    <xf numFmtId="0" fontId="10" fillId="0" borderId="2" xfId="1" applyFont="1" applyBorder="1" applyAlignment="1">
      <alignment horizontal="center"/>
    </xf>
    <xf numFmtId="0" fontId="21" fillId="0" borderId="0" xfId="1" applyFont="1"/>
    <xf numFmtId="0" fontId="21" fillId="0" borderId="2" xfId="1" applyFont="1" applyBorder="1"/>
    <xf numFmtId="0" fontId="10" fillId="0" borderId="0" xfId="1" quotePrefix="1" applyFont="1" applyAlignment="1">
      <alignment horizontal="center"/>
    </xf>
    <xf numFmtId="0" fontId="10" fillId="0" borderId="0" xfId="1" quotePrefix="1" applyFont="1" applyAlignment="1">
      <alignment horizontal="left"/>
    </xf>
    <xf numFmtId="0" fontId="25" fillId="0" borderId="1" xfId="1" applyFont="1" applyBorder="1"/>
    <xf numFmtId="0" fontId="25" fillId="0" borderId="0" xfId="1" applyFont="1"/>
    <xf numFmtId="164" fontId="10" fillId="0" borderId="0" xfId="1" quotePrefix="1" applyNumberFormat="1" applyFont="1" applyAlignment="1">
      <alignment horizontal="right"/>
    </xf>
    <xf numFmtId="0" fontId="13" fillId="0" borderId="0" xfId="1" applyFont="1"/>
    <xf numFmtId="0" fontId="13" fillId="0" borderId="1" xfId="1" applyFont="1" applyBorder="1"/>
    <xf numFmtId="0" fontId="25" fillId="0" borderId="2" xfId="1" applyFont="1" applyBorder="1" applyAlignment="1">
      <alignment horizontal="center"/>
    </xf>
    <xf numFmtId="0" fontId="25" fillId="0" borderId="0" xfId="1" applyFont="1" applyAlignment="1">
      <alignment horizontal="center"/>
    </xf>
    <xf numFmtId="0" fontId="21" fillId="0" borderId="0" xfId="1" applyFont="1" applyAlignment="1">
      <alignment vertical="center"/>
    </xf>
    <xf numFmtId="0" fontId="26" fillId="0" borderId="0" xfId="1" applyFont="1" applyAlignment="1">
      <alignment horizontal="center"/>
    </xf>
    <xf numFmtId="0" fontId="21" fillId="0" borderId="0" xfId="1" applyFont="1" applyAlignment="1">
      <alignment horizontal="right"/>
    </xf>
    <xf numFmtId="164" fontId="10" fillId="0" borderId="0" xfId="1" applyNumberFormat="1" applyFont="1"/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right"/>
    </xf>
    <xf numFmtId="0" fontId="10" fillId="0" borderId="3" xfId="1" quotePrefix="1" applyFont="1" applyBorder="1" applyAlignment="1">
      <alignment horizontal="left"/>
    </xf>
    <xf numFmtId="0" fontId="10" fillId="0" borderId="4" xfId="1" quotePrefix="1" applyFont="1" applyBorder="1" applyAlignment="1">
      <alignment horizontal="left"/>
    </xf>
    <xf numFmtId="0" fontId="10" fillId="0" borderId="3" xfId="1" applyFont="1" applyBorder="1" applyAlignment="1">
      <alignment horizontal="right"/>
    </xf>
    <xf numFmtId="0" fontId="10" fillId="0" borderId="3" xfId="1" quotePrefix="1" applyFont="1" applyBorder="1" applyAlignment="1">
      <alignment horizontal="center"/>
    </xf>
    <xf numFmtId="0" fontId="10" fillId="0" borderId="3" xfId="1" applyFont="1" applyBorder="1"/>
    <xf numFmtId="0" fontId="10" fillId="0" borderId="0" xfId="1" applyFont="1" applyAlignment="1">
      <alignment horizontal="right"/>
    </xf>
    <xf numFmtId="0" fontId="2" fillId="0" borderId="0" xfId="2" applyFont="1"/>
    <xf numFmtId="0" fontId="10" fillId="0" borderId="0" xfId="2" quotePrefix="1" applyFont="1" applyAlignment="1">
      <alignment horizontal="left"/>
    </xf>
    <xf numFmtId="0" fontId="10" fillId="0" borderId="0" xfId="2" applyFont="1"/>
    <xf numFmtId="0" fontId="10" fillId="0" borderId="0" xfId="2" quotePrefix="1" applyFont="1" applyAlignment="1">
      <alignment horizontal="right"/>
    </xf>
    <xf numFmtId="0" fontId="10" fillId="0" borderId="3" xfId="2" quotePrefix="1" applyFont="1" applyBorder="1" applyAlignment="1">
      <alignment horizontal="left"/>
    </xf>
    <xf numFmtId="0" fontId="10" fillId="0" borderId="3" xfId="2" applyFont="1" applyBorder="1"/>
    <xf numFmtId="0" fontId="10" fillId="0" borderId="0" xfId="2" applyFont="1" applyAlignment="1">
      <alignment horizontal="left"/>
    </xf>
    <xf numFmtId="0" fontId="10" fillId="0" borderId="5" xfId="2" applyFont="1" applyBorder="1"/>
    <xf numFmtId="0" fontId="12" fillId="0" borderId="0" xfId="1" applyFont="1"/>
    <xf numFmtId="3" fontId="25" fillId="0" borderId="0" xfId="1" applyNumberFormat="1" applyFont="1" applyAlignment="1">
      <alignment horizontal="center"/>
    </xf>
    <xf numFmtId="3" fontId="25" fillId="0" borderId="2" xfId="1" applyNumberFormat="1" applyFont="1" applyBorder="1" applyAlignment="1">
      <alignment horizontal="center"/>
    </xf>
    <xf numFmtId="0" fontId="8" fillId="0" borderId="0" xfId="1" applyFont="1"/>
    <xf numFmtId="0" fontId="15" fillId="0" borderId="0" xfId="1" applyFont="1" applyAlignment="1">
      <alignment horizontal="left"/>
    </xf>
  </cellXfs>
  <cellStyles count="3">
    <cellStyle name="Normal" xfId="0" builtinId="0"/>
    <cellStyle name="Normal 2" xfId="2" xr:uid="{E58EA4B7-45CF-4C29-B169-F2E95FECDF28}"/>
    <cellStyle name="Normal 4" xfId="1" xr:uid="{AEAE55E8-9B44-48F2-B24E-CBA08C4A4F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3</xdr:row>
      <xdr:rowOff>0</xdr:rowOff>
    </xdr:from>
    <xdr:to>
      <xdr:col>4</xdr:col>
      <xdr:colOff>295275</xdr:colOff>
      <xdr:row>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78AA3FA-73E5-402D-ABC4-64384F9EEF65}"/>
            </a:ext>
          </a:extLst>
        </xdr:cNvPr>
        <xdr:cNvSpPr>
          <a:spLocks noChangeShapeType="1"/>
        </xdr:cNvSpPr>
      </xdr:nvSpPr>
      <xdr:spPr bwMode="auto">
        <a:xfrm>
          <a:off x="685800" y="6572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228600</xdr:colOff>
      <xdr:row>3</xdr:row>
      <xdr:rowOff>47625</xdr:rowOff>
    </xdr:from>
    <xdr:to>
      <xdr:col>14</xdr:col>
      <xdr:colOff>171450</xdr:colOff>
      <xdr:row>3</xdr:row>
      <xdr:rowOff>47625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8D155B25-EAB1-4AD4-B90F-EE77991B15A9}"/>
            </a:ext>
          </a:extLst>
        </xdr:cNvPr>
        <xdr:cNvSpPr>
          <a:spLocks noChangeShapeType="1"/>
        </xdr:cNvSpPr>
      </xdr:nvSpPr>
      <xdr:spPr bwMode="auto">
        <a:xfrm>
          <a:off x="3133725" y="704850"/>
          <a:ext cx="202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381000</xdr:colOff>
      <xdr:row>3</xdr:row>
      <xdr:rowOff>0</xdr:rowOff>
    </xdr:from>
    <xdr:to>
      <xdr:col>20</xdr:col>
      <xdr:colOff>285750</xdr:colOff>
      <xdr:row>3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7EF82031-6696-4516-B3D7-85F625D3B8F1}"/>
            </a:ext>
          </a:extLst>
        </xdr:cNvPr>
        <xdr:cNvSpPr>
          <a:spLocks noChangeShapeType="1"/>
        </xdr:cNvSpPr>
      </xdr:nvSpPr>
      <xdr:spPr bwMode="auto">
        <a:xfrm>
          <a:off x="7010400" y="657225"/>
          <a:ext cx="762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276225</xdr:colOff>
      <xdr:row>3</xdr:row>
      <xdr:rowOff>28575</xdr:rowOff>
    </xdr:from>
    <xdr:to>
      <xdr:col>30</xdr:col>
      <xdr:colOff>219075</xdr:colOff>
      <xdr:row>3</xdr:row>
      <xdr:rowOff>28575</xdr:rowOff>
    </xdr:to>
    <xdr:sp macro="" textlink="">
      <xdr:nvSpPr>
        <xdr:cNvPr id="5" name="Line 7">
          <a:extLst>
            <a:ext uri="{FF2B5EF4-FFF2-40B4-BE49-F238E27FC236}">
              <a16:creationId xmlns:a16="http://schemas.microsoft.com/office/drawing/2014/main" id="{80CFC82C-923B-40A3-80F8-F9DCAA54EC6C}"/>
            </a:ext>
          </a:extLst>
        </xdr:cNvPr>
        <xdr:cNvSpPr>
          <a:spLocks noChangeShapeType="1"/>
        </xdr:cNvSpPr>
      </xdr:nvSpPr>
      <xdr:spPr bwMode="auto">
        <a:xfrm>
          <a:off x="9505950" y="685800"/>
          <a:ext cx="2057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3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10106" name="Line 1">
          <a:extLst>
            <a:ext uri="{FF2B5EF4-FFF2-40B4-BE49-F238E27FC236}">
              <a16:creationId xmlns:a16="http://schemas.microsoft.com/office/drawing/2014/main" id="{749D7FC7-DFAD-C43D-9AF1-AB5E95A3655B}"/>
            </a:ext>
          </a:extLst>
        </xdr:cNvPr>
        <xdr:cNvSpPr>
          <a:spLocks noChangeShapeType="1"/>
        </xdr:cNvSpPr>
      </xdr:nvSpPr>
      <xdr:spPr bwMode="auto">
        <a:xfrm>
          <a:off x="438150" y="5334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</xdr:row>
      <xdr:rowOff>0</xdr:rowOff>
    </xdr:from>
    <xdr:to>
      <xdr:col>11</xdr:col>
      <xdr:colOff>66675</xdr:colOff>
      <xdr:row>3</xdr:row>
      <xdr:rowOff>0</xdr:rowOff>
    </xdr:to>
    <xdr:sp macro="" textlink="">
      <xdr:nvSpPr>
        <xdr:cNvPr id="10107" name="Line 3">
          <a:extLst>
            <a:ext uri="{FF2B5EF4-FFF2-40B4-BE49-F238E27FC236}">
              <a16:creationId xmlns:a16="http://schemas.microsoft.com/office/drawing/2014/main" id="{E2163BCC-6786-BB74-767D-C44461EBDE69}"/>
            </a:ext>
          </a:extLst>
        </xdr:cNvPr>
        <xdr:cNvSpPr>
          <a:spLocks noChangeShapeType="1"/>
        </xdr:cNvSpPr>
      </xdr:nvSpPr>
      <xdr:spPr bwMode="auto">
        <a:xfrm>
          <a:off x="2514600" y="53340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cuments\&#272;&#7873;%20t&#224;i%20ph&#7847;n%20m&#7873;m%202024\&#272;&#7873;%20t&#224;i%20ph&#7847;n%20m&#7873;m%202024\Xu&#7845;t%20k&#7871;%20ho&#7841;ch%20v&#7853;n%20t&#7843;i%20tu&#7847;n,%20in%20l&#7879;nh%20&#273;i&#7873;u%20ph&#432;&#417;ng%20ti&#7879;n.xlsx" TargetMode="External"/><Relationship Id="rId1" Type="http://schemas.openxmlformats.org/officeDocument/2006/relationships/externalLinkPath" Target="/Users/PC/Documents/&#272;&#7873;%20t&#224;i%20ph&#7847;n%20m&#7873;m%202024/&#272;&#7873;%20t&#224;i%20ph&#7847;n%20m&#7873;m%202024/Xu&#7845;t%20k&#7871;%20ho&#7841;ch%20v&#7853;n%20t&#7843;i%20tu&#7847;n,%20in%20l&#7879;nh%20&#273;i&#7873;u%20ph&#432;&#417;ng%20ti&#7879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ăn cứ tính"/>
      <sheetName val="Lệnh"/>
      <sheetName val="Kế hoạch in"/>
      <sheetName val="Kế hoạch xuất lấy dữ liệu"/>
    </sheetNames>
    <sheetDataSet>
      <sheetData sheetId="0">
        <row r="1">
          <cell r="A1" t="str">
            <v>Biển số</v>
          </cell>
          <cell r="B1" t="str">
            <v>Họ tên lái xe</v>
          </cell>
          <cell r="C1" t="str">
            <v>Tên</v>
          </cell>
          <cell r="D1" t="str">
            <v>ĐM</v>
          </cell>
          <cell r="E1" t="str">
            <v>Nhiên liệu</v>
          </cell>
          <cell r="F1" t="str">
            <v>Số ghế</v>
          </cell>
          <cell r="G1" t="str">
            <v>Số tấn HH</v>
          </cell>
          <cell r="H1" t="str">
            <v>XP</v>
          </cell>
          <cell r="I1" t="str">
            <v>Số chuyến</v>
          </cell>
          <cell r="J1" t="str">
            <v>Tên PT</v>
          </cell>
          <cell r="K1" t="str">
            <v>Đơn vị dự trù</v>
          </cell>
          <cell r="L1" t="str">
            <v>Tên đơn vị</v>
          </cell>
          <cell r="M1" t="str">
            <v>Người dự trù</v>
          </cell>
          <cell r="N1" t="str">
            <v>Người đón xe, chỉ huy xe</v>
          </cell>
          <cell r="O1" t="str">
            <v>Đơn vị dự trù</v>
          </cell>
          <cell r="P1" t="str">
            <v>Nhiệm vụ</v>
          </cell>
          <cell r="Q1" t="str">
            <v>Số CH</v>
          </cell>
          <cell r="R1" t="str">
            <v>Chức vụ</v>
          </cell>
          <cell r="S1" t="str">
            <v>Nhiệm vụ</v>
          </cell>
          <cell r="T1" t="str">
            <v>Thuộc đơn vị</v>
          </cell>
          <cell r="U1" t="str">
            <v>Đi từ</v>
          </cell>
          <cell r="V1" t="str">
            <v>Định mức</v>
          </cell>
          <cell r="W1" t="str">
            <v>Nhãn hiệu</v>
          </cell>
        </row>
        <row r="2">
          <cell r="A2" t="str">
            <v>TN:1626</v>
          </cell>
          <cell r="B2" t="str">
            <v>Đặng Văn Hiệu</v>
          </cell>
          <cell r="C2" t="str">
            <v>Đ/c Hiệu</v>
          </cell>
          <cell r="D2">
            <v>19</v>
          </cell>
          <cell r="E2" t="str">
            <v>Xăng E5 RON92-II</v>
          </cell>
          <cell r="F2">
            <v>1</v>
          </cell>
          <cell r="H2" t="str">
            <v>Bạch Mai</v>
          </cell>
          <cell r="I2">
            <v>1</v>
          </cell>
          <cell r="J2" t="str">
            <v>Xe con</v>
          </cell>
          <cell r="K2" t="str">
            <v>B2</v>
          </cell>
          <cell r="L2" t="str">
            <v>Ban Tài chính.</v>
          </cell>
          <cell r="M2" t="str">
            <v>Doãn Quang Linh</v>
          </cell>
          <cell r="N2" t="str">
            <v>3// Nguyễn Hoành Nhật.</v>
          </cell>
          <cell r="O2" t="str">
            <v>B2</v>
          </cell>
          <cell r="P2" t="str">
            <v>Đưa, đón cán bộ đi công tác.</v>
          </cell>
          <cell r="Q2">
            <v>1</v>
          </cell>
          <cell r="R2" t="str">
            <v>Trưởng ban.</v>
          </cell>
          <cell r="S2" t="str">
            <v>I.2</v>
          </cell>
          <cell r="T2" t="str">
            <v>Văn phòng.</v>
          </cell>
          <cell r="U2" t="str">
            <v>Bạch Mai</v>
          </cell>
          <cell r="V2">
            <v>19</v>
          </cell>
          <cell r="W2" t="str">
            <v>CHEVROELT CAPTIVA.</v>
          </cell>
        </row>
        <row r="3">
          <cell r="A3" t="str">
            <v>TN:1325</v>
          </cell>
          <cell r="B3" t="str">
            <v>Lê Minh Lực</v>
          </cell>
          <cell r="C3" t="str">
            <v>Đ/c Lực</v>
          </cell>
          <cell r="D3">
            <v>15</v>
          </cell>
          <cell r="E3" t="str">
            <v>Xăng E5 RON92-II</v>
          </cell>
          <cell r="G3">
            <v>0.25</v>
          </cell>
          <cell r="H3" t="str">
            <v>Lai Xá</v>
          </cell>
          <cell r="I3">
            <v>1</v>
          </cell>
          <cell r="J3" t="str">
            <v>Xe tải</v>
          </cell>
          <cell r="K3" t="str">
            <v>B3</v>
          </cell>
          <cell r="L3" t="str">
            <v>Ban Đào tạo SĐH.</v>
          </cell>
          <cell r="M3" t="str">
            <v>Nguyễn Văn Hưng</v>
          </cell>
          <cell r="N3" t="str">
            <v>3// Nguyễn Thị Tâm.</v>
          </cell>
          <cell r="O3" t="str">
            <v>B3</v>
          </cell>
          <cell r="P3" t="str">
            <v>Vận chuyển tài liệu.</v>
          </cell>
          <cell r="Q3">
            <v>1</v>
          </cell>
          <cell r="R3" t="str">
            <v>Trưởng ban.</v>
          </cell>
          <cell r="S3" t="str">
            <v>I.3</v>
          </cell>
          <cell r="T3" t="str">
            <v>Phòng Hậu cần-Kỹ thuật.</v>
          </cell>
          <cell r="U3" t="str">
            <v>Lai Xá</v>
          </cell>
          <cell r="V3">
            <v>15</v>
          </cell>
          <cell r="W3" t="str">
            <v>DAIHATSU HIJET.</v>
          </cell>
        </row>
        <row r="4">
          <cell r="A4" t="str">
            <v>TN:1234</v>
          </cell>
          <cell r="B4" t="str">
            <v>Nguyễn Văn Kiên</v>
          </cell>
          <cell r="C4" t="str">
            <v>Đ/c Kiên</v>
          </cell>
          <cell r="D4">
            <v>14</v>
          </cell>
          <cell r="E4" t="str">
            <v>Xăng E5 RON92-II</v>
          </cell>
          <cell r="F4">
            <v>1</v>
          </cell>
          <cell r="H4" t="str">
            <v>Lai Xá</v>
          </cell>
          <cell r="I4">
            <v>1</v>
          </cell>
          <cell r="J4" t="str">
            <v>Xe con</v>
          </cell>
          <cell r="K4" t="str">
            <v>B4</v>
          </cell>
          <cell r="L4" t="str">
            <v>Ban KT&amp;BĐCL GD.</v>
          </cell>
          <cell r="M4" t="str">
            <v>Nguyễn Thị Hiền</v>
          </cell>
          <cell r="N4" t="str">
            <v>2// Đỗ Mạnh Quyền.</v>
          </cell>
          <cell r="O4" t="str">
            <v>B4</v>
          </cell>
          <cell r="P4" t="str">
            <v>Cấp cứu.</v>
          </cell>
          <cell r="Q4">
            <v>1</v>
          </cell>
          <cell r="R4" t="str">
            <v>Trưởng ban.</v>
          </cell>
          <cell r="S4" t="str">
            <v>I.4</v>
          </cell>
          <cell r="T4" t="str">
            <v>Văn phòng.</v>
          </cell>
          <cell r="U4" t="str">
            <v>Lai Xá</v>
          </cell>
          <cell r="V4">
            <v>14</v>
          </cell>
          <cell r="W4" t="str">
            <v>FORD LASER.</v>
          </cell>
        </row>
        <row r="5">
          <cell r="A5" t="str">
            <v>80B6270</v>
          </cell>
          <cell r="B5" t="str">
            <v>Vú Bá Cường</v>
          </cell>
          <cell r="C5" t="str">
            <v>Đ/c Cường</v>
          </cell>
          <cell r="D5">
            <v>14</v>
          </cell>
          <cell r="E5" t="str">
            <v>Xăng E5 RON92-II</v>
          </cell>
          <cell r="F5">
            <v>1</v>
          </cell>
          <cell r="H5" t="str">
            <v>Bạch Mai</v>
          </cell>
          <cell r="I5">
            <v>1</v>
          </cell>
          <cell r="J5" t="str">
            <v>Xe con</v>
          </cell>
          <cell r="K5" t="str">
            <v>H1</v>
          </cell>
          <cell r="L5" t="str">
            <v>Hệ 1.</v>
          </cell>
          <cell r="M5" t="str">
            <v>Phạm Hữu Hiển</v>
          </cell>
          <cell r="N5" t="str">
            <v>4// Nguyễn Văn Quý.</v>
          </cell>
          <cell r="O5" t="str">
            <v>H1</v>
          </cell>
          <cell r="P5" t="str">
            <v>Đưa bệnh nhận ra viện.</v>
          </cell>
          <cell r="Q5">
            <v>1</v>
          </cell>
          <cell r="R5" t="str">
            <v>Hệ trưởng.</v>
          </cell>
          <cell r="S5" t="str">
            <v>I.2</v>
          </cell>
          <cell r="T5" t="str">
            <v>Văn phòng.</v>
          </cell>
          <cell r="U5" t="str">
            <v>Bạch Mai</v>
          </cell>
          <cell r="V5">
            <v>14</v>
          </cell>
          <cell r="W5" t="str">
            <v>FORD LASER.</v>
          </cell>
        </row>
        <row r="6">
          <cell r="A6" t="str">
            <v>TN:1196</v>
          </cell>
          <cell r="B6" t="str">
            <v>Nguyễn Văn Kiên</v>
          </cell>
          <cell r="C6" t="str">
            <v>Đ/c Kiên</v>
          </cell>
          <cell r="D6">
            <v>19</v>
          </cell>
          <cell r="E6" t="str">
            <v>Xăng E5 RON92-II</v>
          </cell>
          <cell r="F6">
            <v>15</v>
          </cell>
          <cell r="H6" t="str">
            <v>Lai Xá</v>
          </cell>
          <cell r="I6">
            <v>1</v>
          </cell>
          <cell r="J6" t="str">
            <v>Xe ca</v>
          </cell>
          <cell r="K6" t="str">
            <v>H3</v>
          </cell>
          <cell r="L6" t="str">
            <v>Hệ 3.</v>
          </cell>
          <cell r="M6" t="str">
            <v>Nguyễn Đức Kiểm</v>
          </cell>
          <cell r="N6" t="str">
            <v>3// Nguyễn Thiện Thanh.</v>
          </cell>
          <cell r="O6" t="str">
            <v>H3</v>
          </cell>
          <cell r="P6" t="str">
            <v>Vận chuyển đề thi.</v>
          </cell>
          <cell r="Q6">
            <v>1</v>
          </cell>
          <cell r="R6" t="str">
            <v>Hệ trưởng.</v>
          </cell>
          <cell r="S6" t="str">
            <v>I.3</v>
          </cell>
          <cell r="T6" t="str">
            <v>Văn phòng.</v>
          </cell>
          <cell r="U6" t="str">
            <v>Lai Xá</v>
          </cell>
          <cell r="V6">
            <v>19</v>
          </cell>
          <cell r="W6" t="str">
            <v>FORD TRANSIT.</v>
          </cell>
        </row>
        <row r="7">
          <cell r="A7" t="str">
            <v>TN:1559</v>
          </cell>
          <cell r="B7" t="str">
            <v>Bùi Văn Toàn</v>
          </cell>
          <cell r="C7" t="str">
            <v>Đ/c Toàn</v>
          </cell>
          <cell r="D7">
            <v>18</v>
          </cell>
          <cell r="E7" t="str">
            <v>Xăng E5 RON92-II</v>
          </cell>
          <cell r="F7">
            <v>1</v>
          </cell>
          <cell r="H7" t="str">
            <v>V2</v>
          </cell>
          <cell r="I7">
            <v>1</v>
          </cell>
          <cell r="J7" t="str">
            <v>Xe con</v>
          </cell>
          <cell r="K7" t="str">
            <v>H4</v>
          </cell>
          <cell r="L7" t="str">
            <v>Hệ 4.</v>
          </cell>
          <cell r="M7" t="str">
            <v>Vũ Đức Tuấn</v>
          </cell>
          <cell r="N7" t="str">
            <v>2// Bùi Đình Thế.</v>
          </cell>
          <cell r="O7" t="str">
            <v>H4</v>
          </cell>
          <cell r="P7" t="str">
            <v>P/vụ TT c/tác trong tuần.</v>
          </cell>
          <cell r="Q7">
            <v>1</v>
          </cell>
          <cell r="R7" t="str">
            <v>CTV hệ.</v>
          </cell>
          <cell r="S7" t="str">
            <v>I.4</v>
          </cell>
          <cell r="T7" t="str">
            <v>Văn phòng.</v>
          </cell>
          <cell r="U7" t="str">
            <v>V2</v>
          </cell>
          <cell r="V7">
            <v>18</v>
          </cell>
          <cell r="W7" t="str">
            <v>TOYOTA FOTUNER.</v>
          </cell>
        </row>
        <row r="8">
          <cell r="A8" t="str">
            <v>TN:1390</v>
          </cell>
          <cell r="B8" t="str">
            <v>Trần Văn Lập</v>
          </cell>
          <cell r="C8" t="str">
            <v>Đ/c Lập</v>
          </cell>
          <cell r="D8">
            <v>16</v>
          </cell>
          <cell r="E8" t="str">
            <v>Xăng E5 RON92-II</v>
          </cell>
          <cell r="F8">
            <v>1</v>
          </cell>
          <cell r="H8" t="str">
            <v>Vân Hòa</v>
          </cell>
          <cell r="I8">
            <v>1</v>
          </cell>
          <cell r="J8" t="str">
            <v>Xe c/thương</v>
          </cell>
          <cell r="K8" t="str">
            <v>H5</v>
          </cell>
          <cell r="L8" t="str">
            <v>Hệ 5.</v>
          </cell>
          <cell r="M8" t="str">
            <v>Phạm Hữu Khôi</v>
          </cell>
          <cell r="N8" t="str">
            <v>4// Hoàng Văn Tuyên.</v>
          </cell>
          <cell r="O8" t="str">
            <v>H5</v>
          </cell>
          <cell r="P8" t="str">
            <v>Nhận chuyển công văn.</v>
          </cell>
          <cell r="Q8">
            <v>1</v>
          </cell>
          <cell r="R8" t="str">
            <v>CTV hệ.</v>
          </cell>
          <cell r="S8" t="str">
            <v>I.4</v>
          </cell>
          <cell r="T8" t="str">
            <v>Văn phòng.</v>
          </cell>
          <cell r="U8" t="str">
            <v>Vân Hòa</v>
          </cell>
          <cell r="V8">
            <v>16</v>
          </cell>
          <cell r="W8" t="str">
            <v>HUYNDAI STAREX.</v>
          </cell>
        </row>
        <row r="9">
          <cell r="A9" t="str">
            <v>TN:1377</v>
          </cell>
          <cell r="B9" t="str">
            <v>Vũ Bá Cường</v>
          </cell>
          <cell r="C9" t="str">
            <v>Đ/c Cường</v>
          </cell>
          <cell r="D9">
            <v>17</v>
          </cell>
          <cell r="E9" t="str">
            <v>Xăng E5 RON92-II</v>
          </cell>
          <cell r="F9">
            <v>1</v>
          </cell>
          <cell r="H9" t="str">
            <v>Bạch Mai</v>
          </cell>
          <cell r="I9">
            <v>1</v>
          </cell>
          <cell r="J9" t="str">
            <v>Xe con</v>
          </cell>
          <cell r="K9" t="str">
            <v>H6</v>
          </cell>
          <cell r="L9" t="str">
            <v>Hệ 6.</v>
          </cell>
          <cell r="M9" t="str">
            <v>Nguyễn Đức Hạnh</v>
          </cell>
          <cell r="N9" t="str">
            <v>3// Phí Khắc Anh.</v>
          </cell>
          <cell r="O9" t="str">
            <v>H6</v>
          </cell>
          <cell r="P9" t="str">
            <v>Chở cán bộ đi sinh hoạt.</v>
          </cell>
          <cell r="Q9">
            <v>1</v>
          </cell>
          <cell r="R9" t="str">
            <v>Hệ trưởng.</v>
          </cell>
          <cell r="S9" t="str">
            <v>I.4</v>
          </cell>
          <cell r="T9" t="str">
            <v>Văn phòng.</v>
          </cell>
          <cell r="U9" t="str">
            <v>Bạch Mai</v>
          </cell>
          <cell r="V9">
            <v>17</v>
          </cell>
          <cell r="W9" t="str">
            <v>NISSAN XTRAIL.</v>
          </cell>
        </row>
        <row r="10">
          <cell r="A10" t="str">
            <v>80B4566</v>
          </cell>
          <cell r="B10" t="str">
            <v>Ngô Văn Long</v>
          </cell>
          <cell r="C10" t="str">
            <v>Đ/c Long</v>
          </cell>
          <cell r="D10">
            <v>15</v>
          </cell>
          <cell r="E10" t="str">
            <v>Xăng E5 RON92-II</v>
          </cell>
          <cell r="F10">
            <v>1</v>
          </cell>
          <cell r="H10" t="str">
            <v>Lai Xá</v>
          </cell>
          <cell r="I10">
            <v>1</v>
          </cell>
          <cell r="J10" t="str">
            <v>Xe con</v>
          </cell>
          <cell r="K10" t="str">
            <v>H7</v>
          </cell>
          <cell r="L10" t="str">
            <v>Hệ 7.</v>
          </cell>
          <cell r="M10" t="str">
            <v>Lê Phomg Vũ</v>
          </cell>
          <cell r="N10" t="str">
            <v>4// Phạm Văn Bảy.</v>
          </cell>
          <cell r="O10" t="str">
            <v>H7</v>
          </cell>
          <cell r="P10" t="str">
            <v>Đưa đón cán bộ đi tổng duyệt</v>
          </cell>
          <cell r="Q10">
            <v>1</v>
          </cell>
          <cell r="R10" t="str">
            <v>CTV hệ.</v>
          </cell>
          <cell r="S10" t="str">
            <v>I.4</v>
          </cell>
          <cell r="T10" t="str">
            <v>Văn phòng.</v>
          </cell>
          <cell r="U10" t="str">
            <v>Lai Xá</v>
          </cell>
          <cell r="V10">
            <v>15</v>
          </cell>
          <cell r="W10" t="str">
            <v>TOYOTA CAMRY.</v>
          </cell>
        </row>
        <row r="11">
          <cell r="A11" t="str">
            <v>TN:1125</v>
          </cell>
          <cell r="B11" t="str">
            <v>Nguyễn Thanh Hải</v>
          </cell>
          <cell r="C11" t="str">
            <v>Đ/c Hải</v>
          </cell>
          <cell r="D11">
            <v>17</v>
          </cell>
          <cell r="E11" t="str">
            <v>Xăng E5 RON92-II</v>
          </cell>
          <cell r="F11">
            <v>1</v>
          </cell>
          <cell r="H11" t="str">
            <v>Bạch Mai</v>
          </cell>
          <cell r="I11">
            <v>1</v>
          </cell>
          <cell r="J11" t="str">
            <v>Xe con</v>
          </cell>
          <cell r="K11" t="str">
            <v>K1</v>
          </cell>
          <cell r="L11" t="str">
            <v>Khoa K1.</v>
          </cell>
          <cell r="M11" t="str">
            <v>Nguyễn Hoàng Hà</v>
          </cell>
          <cell r="N11" t="str">
            <v>4// Phạm Ngọc Dương.</v>
          </cell>
          <cell r="O11" t="str">
            <v>K1</v>
          </cell>
          <cell r="P11" t="str">
            <v>Đưa học viên đi tham quan.</v>
          </cell>
          <cell r="Q11">
            <v>1</v>
          </cell>
          <cell r="R11" t="str">
            <v>Chủ nhiệm khoa.</v>
          </cell>
          <cell r="S11" t="str">
            <v>I.4</v>
          </cell>
          <cell r="T11" t="str">
            <v>Văn phòng.</v>
          </cell>
          <cell r="U11" t="str">
            <v>Bạch Mai</v>
          </cell>
          <cell r="V11">
            <v>17</v>
          </cell>
          <cell r="W11" t="str">
            <v>TOYOTA CAMRY.</v>
          </cell>
        </row>
        <row r="12">
          <cell r="A12" t="str">
            <v>TN:1277</v>
          </cell>
          <cell r="B12" t="str">
            <v>Nguyễn Như Phong</v>
          </cell>
          <cell r="C12" t="str">
            <v>Đ/c Phong</v>
          </cell>
          <cell r="D12">
            <v>14</v>
          </cell>
          <cell r="E12" t="str">
            <v>Xăng E5 RON92-II</v>
          </cell>
          <cell r="F12">
            <v>1</v>
          </cell>
          <cell r="H12" t="str">
            <v>Bạch Mai</v>
          </cell>
          <cell r="I12">
            <v>1</v>
          </cell>
          <cell r="J12" t="str">
            <v>Xe con</v>
          </cell>
          <cell r="K12" t="str">
            <v>K10</v>
          </cell>
          <cell r="L12" t="str">
            <v>Khoa K10.</v>
          </cell>
          <cell r="M12" t="str">
            <v>Cao Ngọc Anh</v>
          </cell>
          <cell r="N12" t="str">
            <v>4// Nguyễn Thu Hạnh.</v>
          </cell>
          <cell r="O12" t="str">
            <v>K10</v>
          </cell>
          <cell r="P12" t="str">
            <v>Vận chuyển đề thi TN.</v>
          </cell>
          <cell r="Q12">
            <v>1</v>
          </cell>
          <cell r="R12" t="str">
            <v>Chủ nhiệm khoa.</v>
          </cell>
          <cell r="S12" t="str">
            <v>I.4</v>
          </cell>
          <cell r="T12" t="str">
            <v>Văn phòng.</v>
          </cell>
          <cell r="U12" t="str">
            <v>Bạch Mai</v>
          </cell>
          <cell r="V12">
            <v>14</v>
          </cell>
          <cell r="W12" t="str">
            <v>TOYOTA COROLLA.</v>
          </cell>
        </row>
        <row r="13">
          <cell r="A13" t="str">
            <v>TN:1495</v>
          </cell>
          <cell r="B13" t="str">
            <v>Nguyễn Văn Thuần</v>
          </cell>
          <cell r="C13" t="str">
            <v>Đ/c Thuần</v>
          </cell>
          <cell r="D13">
            <v>18</v>
          </cell>
          <cell r="E13" t="str">
            <v>Xăng E5 RON92-II</v>
          </cell>
          <cell r="F13">
            <v>1</v>
          </cell>
          <cell r="H13" t="str">
            <v>Bạch Mai</v>
          </cell>
          <cell r="I13">
            <v>1</v>
          </cell>
          <cell r="J13" t="str">
            <v>Xe con</v>
          </cell>
          <cell r="K13" t="str">
            <v>K11</v>
          </cell>
          <cell r="L13" t="str">
            <v>Khoa K11.</v>
          </cell>
          <cell r="M13" t="str">
            <v>Hoàng Ngọc Minh</v>
          </cell>
          <cell r="N13" t="str">
            <v>4// Đặng Thế Tuấn.</v>
          </cell>
          <cell r="O13" t="str">
            <v>K11</v>
          </cell>
          <cell r="P13" t="str">
            <v>Họp hội đồng thi.</v>
          </cell>
          <cell r="Q13">
            <v>1</v>
          </cell>
          <cell r="R13" t="str">
            <v>Chủ nhiệm khoa.</v>
          </cell>
          <cell r="S13" t="str">
            <v>I.4</v>
          </cell>
          <cell r="T13" t="str">
            <v>Văn phòng.</v>
          </cell>
          <cell r="U13" t="str">
            <v>Bạch Mai</v>
          </cell>
          <cell r="V13">
            <v>18</v>
          </cell>
          <cell r="W13" t="str">
            <v>TOYOTA FOTUNER.</v>
          </cell>
        </row>
        <row r="14">
          <cell r="A14" t="str">
            <v>TN:1326</v>
          </cell>
          <cell r="B14" t="str">
            <v>Ngô Văn Long</v>
          </cell>
          <cell r="C14" t="str">
            <v>Đ/c Long</v>
          </cell>
          <cell r="D14">
            <v>18</v>
          </cell>
          <cell r="E14" t="str">
            <v>Xăng E5 RON92-II</v>
          </cell>
          <cell r="F14">
            <v>15</v>
          </cell>
          <cell r="H14" t="str">
            <v>Bạch Mai</v>
          </cell>
          <cell r="I14">
            <v>1</v>
          </cell>
          <cell r="J14" t="str">
            <v>Xe ca</v>
          </cell>
          <cell r="K14" t="str">
            <v>K12</v>
          </cell>
          <cell r="L14" t="str">
            <v>Khoa K12.</v>
          </cell>
          <cell r="M14" t="str">
            <v>Lương Thị Việt Hà</v>
          </cell>
          <cell r="N14" t="str">
            <v>3// Nguyễn T.Thanh Bình.</v>
          </cell>
          <cell r="O14" t="str">
            <v>K12</v>
          </cell>
          <cell r="P14" t="str">
            <v>Liên hệ công tác.</v>
          </cell>
          <cell r="Q14">
            <v>1</v>
          </cell>
          <cell r="R14" t="str">
            <v>Chủ nhiệm khoa.</v>
          </cell>
          <cell r="S14" t="str">
            <v>I.4</v>
          </cell>
          <cell r="T14" t="str">
            <v>Văn phòng.</v>
          </cell>
          <cell r="U14" t="str">
            <v>Bạch Mai</v>
          </cell>
          <cell r="V14">
            <v>18</v>
          </cell>
          <cell r="W14" t="str">
            <v>TOYOTA HIACE.</v>
          </cell>
        </row>
        <row r="15">
          <cell r="A15" t="str">
            <v>TN:1385</v>
          </cell>
          <cell r="B15" t="str">
            <v>Trịnh Quốc Hùng</v>
          </cell>
          <cell r="C15" t="str">
            <v>Đ/c Hùng</v>
          </cell>
          <cell r="D15">
            <v>16</v>
          </cell>
          <cell r="E15" t="str">
            <v>Xăng E5 RON92-II</v>
          </cell>
          <cell r="F15">
            <v>1</v>
          </cell>
          <cell r="H15" t="str">
            <v>Bạch Mai</v>
          </cell>
          <cell r="I15">
            <v>1</v>
          </cell>
          <cell r="J15" t="str">
            <v>Xe con</v>
          </cell>
          <cell r="K15" t="str">
            <v>K14</v>
          </cell>
          <cell r="L15" t="str">
            <v>Khoa K14.</v>
          </cell>
          <cell r="M15" t="str">
            <v>Nguyễn Văn Thắng</v>
          </cell>
          <cell r="N15" t="str">
            <v>3// Nguyễn T.Thu Hòa.</v>
          </cell>
          <cell r="O15" t="str">
            <v>K14</v>
          </cell>
          <cell r="P15" t="str">
            <v>Làm việc phòng quân lực.</v>
          </cell>
          <cell r="Q15">
            <v>1</v>
          </cell>
          <cell r="R15" t="str">
            <v>P.Chủ nhiệm khoa.</v>
          </cell>
          <cell r="S15" t="str">
            <v>I.4</v>
          </cell>
          <cell r="T15" t="str">
            <v>Văn phòng.</v>
          </cell>
          <cell r="U15" t="str">
            <v>Bạch Mai</v>
          </cell>
          <cell r="V15">
            <v>16</v>
          </cell>
          <cell r="W15" t="str">
            <v>TOYOTA INNOVA.</v>
          </cell>
        </row>
        <row r="16">
          <cell r="A16" t="str">
            <v>TN:1412</v>
          </cell>
          <cell r="B16" t="str">
            <v>Nguyễn Đức Thuận</v>
          </cell>
          <cell r="C16" t="str">
            <v>Đ/c Thuận</v>
          </cell>
          <cell r="D16">
            <v>24</v>
          </cell>
          <cell r="E16" t="str">
            <v>Xăng E5 RON92-II</v>
          </cell>
          <cell r="F16">
            <v>1</v>
          </cell>
          <cell r="H16" t="str">
            <v>Bạch Mai</v>
          </cell>
          <cell r="I16">
            <v>1</v>
          </cell>
          <cell r="J16" t="str">
            <v>Xe con</v>
          </cell>
          <cell r="K16" t="str">
            <v>K15</v>
          </cell>
          <cell r="L16" t="str">
            <v>Khoa K15.</v>
          </cell>
          <cell r="M16" t="str">
            <v>Trịnh Thị Yến</v>
          </cell>
          <cell r="N16" t="str">
            <v>4// Trần Hồng Khánh.</v>
          </cell>
          <cell r="O16" t="str">
            <v>K15</v>
          </cell>
          <cell r="P16" t="str">
            <v>Chở cán bộ đi sinh hoạt.</v>
          </cell>
          <cell r="Q16">
            <v>1</v>
          </cell>
          <cell r="R16" t="str">
            <v>Chủ nhiệm khoa.</v>
          </cell>
          <cell r="S16" t="str">
            <v>I.4</v>
          </cell>
          <cell r="T16" t="str">
            <v>Văn phòng.</v>
          </cell>
          <cell r="U16" t="str">
            <v>Bạch Mai</v>
          </cell>
          <cell r="V16">
            <v>24</v>
          </cell>
          <cell r="W16" t="str">
            <v>TOYOTA PRADO.</v>
          </cell>
        </row>
        <row r="17">
          <cell r="A17" t="str">
            <v>TN:1233</v>
          </cell>
          <cell r="B17" t="str">
            <v>Dương Văn Anh</v>
          </cell>
          <cell r="C17" t="str">
            <v>Đ/c V.Anh</v>
          </cell>
          <cell r="D17">
            <v>18</v>
          </cell>
          <cell r="E17" t="str">
            <v>Xăng E5 RON92-II</v>
          </cell>
          <cell r="F17">
            <v>1</v>
          </cell>
          <cell r="H17" t="str">
            <v>Bạch Mai</v>
          </cell>
          <cell r="I17">
            <v>1</v>
          </cell>
          <cell r="J17" t="str">
            <v>Xe con</v>
          </cell>
          <cell r="K17" t="str">
            <v>K16</v>
          </cell>
          <cell r="L17" t="str">
            <v>Khoa K16.</v>
          </cell>
          <cell r="M17" t="str">
            <v>Ma Đức Hân</v>
          </cell>
          <cell r="N17" t="str">
            <v>3// Nguyễn Năng Nam.</v>
          </cell>
          <cell r="O17" t="str">
            <v>K16</v>
          </cell>
          <cell r="P17" t="str">
            <v>Họp thông qua các văn bản.</v>
          </cell>
          <cell r="Q17">
            <v>1</v>
          </cell>
          <cell r="R17" t="str">
            <v>Chủ nhiệm khoa.</v>
          </cell>
          <cell r="S17" t="str">
            <v>I.4</v>
          </cell>
          <cell r="T17" t="str">
            <v>Văn phòng.</v>
          </cell>
          <cell r="U17" t="str">
            <v>Bạch Mai</v>
          </cell>
          <cell r="V17">
            <v>18</v>
          </cell>
          <cell r="W17" t="str">
            <v>TOYOTA PRADO.</v>
          </cell>
        </row>
        <row r="18">
          <cell r="A18" t="str">
            <v>TN:1450</v>
          </cell>
          <cell r="B18" t="str">
            <v>Lê Minh Lực</v>
          </cell>
          <cell r="C18" t="str">
            <v>Đ/c Lực</v>
          </cell>
          <cell r="D18">
            <v>16</v>
          </cell>
          <cell r="E18" t="str">
            <v>Xăng E5 RON92-II</v>
          </cell>
          <cell r="F18">
            <v>1</v>
          </cell>
          <cell r="H18" t="str">
            <v>Lai Xá</v>
          </cell>
          <cell r="I18">
            <v>1</v>
          </cell>
          <cell r="J18" t="str">
            <v>Xe c/thương</v>
          </cell>
          <cell r="K18" t="str">
            <v>K18</v>
          </cell>
          <cell r="L18" t="str">
            <v>Khoa K18.</v>
          </cell>
          <cell r="M18" t="str">
            <v>Trịnh Xuân Nam</v>
          </cell>
          <cell r="N18" t="str">
            <v>4// Nguyễn Xuân Hùng.</v>
          </cell>
          <cell r="O18" t="str">
            <v>K18</v>
          </cell>
          <cell r="P18" t="str">
            <v>Vận chuyển đề thi TN.</v>
          </cell>
          <cell r="Q18">
            <v>1</v>
          </cell>
          <cell r="R18" t="str">
            <v>Chủ nhiệm khoa.</v>
          </cell>
          <cell r="S18" t="str">
            <v>I.4</v>
          </cell>
          <cell r="T18" t="str">
            <v>Phòng Hậu cần-Kỹ thuật.</v>
          </cell>
          <cell r="U18" t="str">
            <v>Lai Xá</v>
          </cell>
          <cell r="V18">
            <v>16</v>
          </cell>
          <cell r="W18" t="str">
            <v>HUYNDAI TAREX.</v>
          </cell>
        </row>
        <row r="19">
          <cell r="A19" t="str">
            <v>PS3800</v>
          </cell>
          <cell r="B19" t="str">
            <v>Lê Văn Duy</v>
          </cell>
          <cell r="C19" t="str">
            <v>Đ/c Duy</v>
          </cell>
          <cell r="D19">
            <v>5</v>
          </cell>
          <cell r="E19" t="str">
            <v>Xăng E5 RON92-II</v>
          </cell>
          <cell r="H19" t="str">
            <v>Bạch Mai</v>
          </cell>
          <cell r="I19">
            <v>1</v>
          </cell>
          <cell r="J19" t="str">
            <v>Máy phát điện</v>
          </cell>
          <cell r="K19" t="str">
            <v>K19</v>
          </cell>
          <cell r="L19" t="str">
            <v>Khoa K19.</v>
          </cell>
          <cell r="M19" t="str">
            <v>Trịnh Thị Xoan</v>
          </cell>
          <cell r="N19" t="str">
            <v>3// Nguyễn Thị Luyến.</v>
          </cell>
          <cell r="O19" t="str">
            <v>K19</v>
          </cell>
          <cell r="P19" t="str">
            <v>Vận chuyển vCCT.</v>
          </cell>
          <cell r="Q19">
            <v>1</v>
          </cell>
          <cell r="R19" t="str">
            <v>P.Chủ nhiệm khoa.</v>
          </cell>
          <cell r="S19" t="str">
            <v>I.4</v>
          </cell>
          <cell r="T19" t="str">
            <v>Phòng Hậu cần-Kỹ thuật.</v>
          </cell>
          <cell r="U19" t="str">
            <v>Bạch Mai</v>
          </cell>
          <cell r="V19">
            <v>5</v>
          </cell>
          <cell r="W19" t="str">
            <v>Máy nổ bơm cứu hỏa.</v>
          </cell>
        </row>
        <row r="20">
          <cell r="A20" t="str">
            <v>TN:397</v>
          </cell>
          <cell r="B20" t="str">
            <v>Nguyễn Văn Quyến</v>
          </cell>
          <cell r="C20" t="str">
            <v>1//CN Nguyễn Văn Quyến.</v>
          </cell>
          <cell r="D20">
            <v>2.5</v>
          </cell>
          <cell r="E20" t="str">
            <v>Xăng E5 RON92-II</v>
          </cell>
          <cell r="F20">
            <v>1</v>
          </cell>
          <cell r="H20" t="str">
            <v>Bạch Mai</v>
          </cell>
          <cell r="I20">
            <v>1</v>
          </cell>
          <cell r="J20" t="str">
            <v>Xe máy</v>
          </cell>
          <cell r="K20" t="str">
            <v>K2</v>
          </cell>
          <cell r="L20" t="str">
            <v>Khoa K2.</v>
          </cell>
          <cell r="M20" t="str">
            <v>Trần Anh Hoàng</v>
          </cell>
          <cell r="N20" t="str">
            <v>3// Khương Hồng Trường.</v>
          </cell>
          <cell r="O20" t="str">
            <v>K2</v>
          </cell>
          <cell r="P20" t="str">
            <v>Vận chuyển quân trang.</v>
          </cell>
          <cell r="Q20">
            <v>1</v>
          </cell>
          <cell r="R20" t="str">
            <v>Chủ nhiệm khoa.</v>
          </cell>
          <cell r="S20" t="str">
            <v>I.4</v>
          </cell>
          <cell r="T20" t="str">
            <v>Văn phòng.</v>
          </cell>
          <cell r="U20" t="str">
            <v>Bạch Mai</v>
          </cell>
          <cell r="V20">
            <v>2.5</v>
          </cell>
          <cell r="W20" t="str">
            <v>Drema.</v>
          </cell>
        </row>
        <row r="21">
          <cell r="A21" t="str">
            <v>TN:267</v>
          </cell>
          <cell r="B21" t="str">
            <v>Nguyễn Văn Quyến</v>
          </cell>
          <cell r="C21" t="str">
            <v>1//CN Nguyễn Văn Quyến.</v>
          </cell>
          <cell r="D21">
            <v>2.5</v>
          </cell>
          <cell r="E21" t="str">
            <v>Xăng E5 RON92-II</v>
          </cell>
          <cell r="F21">
            <v>1</v>
          </cell>
          <cell r="H21" t="str">
            <v>Bạch Mai</v>
          </cell>
          <cell r="I21">
            <v>1</v>
          </cell>
          <cell r="J21" t="str">
            <v>Xe máy</v>
          </cell>
          <cell r="K21" t="str">
            <v>K20</v>
          </cell>
          <cell r="L21" t="str">
            <v>Khoa K20.</v>
          </cell>
          <cell r="M21" t="str">
            <v>Ma Tân Kiên</v>
          </cell>
          <cell r="N21" t="str">
            <v>4// Lê Công Phát.</v>
          </cell>
          <cell r="O21" t="str">
            <v>K20</v>
          </cell>
          <cell r="P21" t="str">
            <v>Đưa học viên đi Khám.</v>
          </cell>
          <cell r="Q21">
            <v>1</v>
          </cell>
          <cell r="R21" t="str">
            <v>Chủ nhiệm khoa.</v>
          </cell>
          <cell r="S21" t="str">
            <v>I.4</v>
          </cell>
          <cell r="T21" t="str">
            <v>Văn phòng.</v>
          </cell>
          <cell r="U21" t="str">
            <v>Bạch Mai</v>
          </cell>
          <cell r="V21">
            <v>2.5</v>
          </cell>
          <cell r="W21" t="str">
            <v>Drema.</v>
          </cell>
        </row>
        <row r="22">
          <cell r="A22" t="str">
            <v>TN:338</v>
          </cell>
          <cell r="B22" t="str">
            <v>Cù Xuân Quyết</v>
          </cell>
          <cell r="C22" t="str">
            <v>1//CN Cù Xuân Quyết.</v>
          </cell>
          <cell r="D22">
            <v>2.5</v>
          </cell>
          <cell r="E22" t="str">
            <v>Xăng E5 RON92-II</v>
          </cell>
          <cell r="F22">
            <v>1</v>
          </cell>
          <cell r="H22" t="str">
            <v>Bạch Mai</v>
          </cell>
          <cell r="I22">
            <v>1</v>
          </cell>
          <cell r="J22" t="str">
            <v>Xe máy</v>
          </cell>
          <cell r="K22" t="str">
            <v>K3</v>
          </cell>
          <cell r="L22" t="str">
            <v>Khoa K3.</v>
          </cell>
          <cell r="M22" t="str">
            <v>Lê Văn Hải</v>
          </cell>
          <cell r="N22" t="str">
            <v>4// Trần Văn Hòa.</v>
          </cell>
          <cell r="O22" t="str">
            <v>K3</v>
          </cell>
          <cell r="P22" t="str">
            <v>Hủy tài liệu.</v>
          </cell>
          <cell r="Q22">
            <v>1</v>
          </cell>
          <cell r="R22" t="str">
            <v>Chủ nhiệm khoa.</v>
          </cell>
          <cell r="S22" t="str">
            <v>I.4</v>
          </cell>
          <cell r="T22" t="str">
            <v>Văn phòng.</v>
          </cell>
          <cell r="U22" t="str">
            <v>Bạch Mai</v>
          </cell>
          <cell r="V22">
            <v>2.5</v>
          </cell>
          <cell r="W22" t="str">
            <v>Drema.</v>
          </cell>
        </row>
        <row r="23">
          <cell r="A23" t="str">
            <v>TN:337</v>
          </cell>
          <cell r="B23" t="str">
            <v>Trần Văn Lập</v>
          </cell>
          <cell r="C23" t="str">
            <v>Đ/c Lập</v>
          </cell>
          <cell r="D23">
            <v>2.5</v>
          </cell>
          <cell r="E23" t="str">
            <v>Xăng E5 RON92-II</v>
          </cell>
          <cell r="F23">
            <v>1</v>
          </cell>
          <cell r="H23" t="str">
            <v>Bạch Mai</v>
          </cell>
          <cell r="I23">
            <v>1</v>
          </cell>
          <cell r="J23" t="str">
            <v>Xe máy</v>
          </cell>
          <cell r="K23" t="str">
            <v>K4</v>
          </cell>
          <cell r="L23" t="str">
            <v>Khoa K4.</v>
          </cell>
          <cell r="M23" t="str">
            <v>Nguyễn Quốc Trị</v>
          </cell>
          <cell r="N23" t="str">
            <v>4// Nguyễn Mai Sơn.</v>
          </cell>
          <cell r="O23" t="str">
            <v>K4</v>
          </cell>
          <cell r="P23" t="str">
            <v>Hủy tài liệu.</v>
          </cell>
          <cell r="Q23">
            <v>1</v>
          </cell>
          <cell r="R23" t="str">
            <v>Chủ nhiệm khoa.</v>
          </cell>
          <cell r="S23" t="str">
            <v>I.4</v>
          </cell>
          <cell r="T23" t="str">
            <v>Văn phòng.</v>
          </cell>
          <cell r="U23" t="str">
            <v>Bạch Mai</v>
          </cell>
          <cell r="V23">
            <v>2.5</v>
          </cell>
          <cell r="W23" t="str">
            <v>Drema.</v>
          </cell>
        </row>
        <row r="24">
          <cell r="A24" t="str">
            <v>TN:1868</v>
          </cell>
          <cell r="B24" t="str">
            <v>Vũ Nhân Chiến</v>
          </cell>
          <cell r="C24" t="str">
            <v>Đ/c Chiến</v>
          </cell>
          <cell r="D24">
            <v>18</v>
          </cell>
          <cell r="H24" t="str">
            <v>Bạch Mai</v>
          </cell>
          <cell r="I24">
            <v>1</v>
          </cell>
          <cell r="J24" t="str">
            <v>Xe con</v>
          </cell>
          <cell r="K24" t="str">
            <v>K5</v>
          </cell>
          <cell r="L24" t="str">
            <v>Khoa K5.</v>
          </cell>
          <cell r="M24" t="str">
            <v>Hoàng Thùy Linh</v>
          </cell>
          <cell r="N24" t="str">
            <v>4// Bùi Anh Tuấn.</v>
          </cell>
          <cell r="O24" t="str">
            <v>K5</v>
          </cell>
          <cell r="P24" t="str">
            <v>Công tác kiểm tra đảng.</v>
          </cell>
          <cell r="Q24">
            <v>1</v>
          </cell>
          <cell r="R24" t="str">
            <v>Chủ nhiệm khoa.</v>
          </cell>
          <cell r="S24" t="str">
            <v>I.4</v>
          </cell>
          <cell r="T24" t="str">
            <v>Văn phòng.</v>
          </cell>
          <cell r="U24" t="str">
            <v>Bạch Mai</v>
          </cell>
          <cell r="V24">
            <v>18</v>
          </cell>
          <cell r="W24" t="str">
            <v>TOYOTA FOTUNER.</v>
          </cell>
        </row>
        <row r="25">
          <cell r="K25" t="str">
            <v>K6</v>
          </cell>
          <cell r="L25" t="str">
            <v>Khoa K6.</v>
          </cell>
          <cell r="M25" t="str">
            <v>Nguyễn Hữu Tùng</v>
          </cell>
          <cell r="N25" t="str">
            <v>3// Nguyễn Hoài Nam.</v>
          </cell>
          <cell r="O25" t="str">
            <v>K6</v>
          </cell>
          <cell r="Q25">
            <v>1</v>
          </cell>
          <cell r="R25" t="str">
            <v>P.Chủ nhiệm khoa.</v>
          </cell>
          <cell r="S25" t="str">
            <v>I.4</v>
          </cell>
          <cell r="T25" t="str">
            <v>Văn phòng.</v>
          </cell>
          <cell r="U25">
            <v>0</v>
          </cell>
          <cell r="V25">
            <v>0</v>
          </cell>
        </row>
        <row r="26">
          <cell r="A26" t="str">
            <v>TN:1322</v>
          </cell>
          <cell r="B26" t="str">
            <v>Đoàn Văn Quế</v>
          </cell>
          <cell r="C26" t="str">
            <v>Đ/c Quế</v>
          </cell>
          <cell r="D26">
            <v>20</v>
          </cell>
          <cell r="E26" t="str">
            <v>Xăng A80</v>
          </cell>
          <cell r="H26" t="str">
            <v>Bạch Mai</v>
          </cell>
          <cell r="I26">
            <v>1</v>
          </cell>
          <cell r="J26" t="str">
            <v>Xe HL</v>
          </cell>
          <cell r="K26" t="str">
            <v>K7</v>
          </cell>
          <cell r="L26" t="str">
            <v>Khoa K7.</v>
          </cell>
          <cell r="M26" t="str">
            <v>Trịnh Đức Hiếu</v>
          </cell>
          <cell r="N26" t="str">
            <v>3// Tô Văn Thăng.</v>
          </cell>
          <cell r="O26" t="str">
            <v>K7</v>
          </cell>
          <cell r="Q26">
            <v>1</v>
          </cell>
          <cell r="R26" t="str">
            <v>P.Chủ nhiệm khoa.</v>
          </cell>
          <cell r="S26" t="str">
            <v>I.4</v>
          </cell>
          <cell r="T26" t="str">
            <v>Phòng Hậu cần-Kỹ thuật.</v>
          </cell>
          <cell r="U26" t="str">
            <v>Bạch Mai</v>
          </cell>
          <cell r="V26">
            <v>20</v>
          </cell>
          <cell r="W26" t="str">
            <v>YAZ 3303.</v>
          </cell>
        </row>
        <row r="27">
          <cell r="A27" t="str">
            <v>TN:1319</v>
          </cell>
          <cell r="B27" t="str">
            <v>Đoàn Văn Quế</v>
          </cell>
          <cell r="C27" t="str">
            <v>Đ/c Quế</v>
          </cell>
          <cell r="D27">
            <v>25</v>
          </cell>
          <cell r="E27" t="str">
            <v>Xăng A80</v>
          </cell>
          <cell r="H27" t="str">
            <v>Bạch Mai</v>
          </cell>
          <cell r="I27">
            <v>1</v>
          </cell>
          <cell r="J27" t="str">
            <v>Xe HL</v>
          </cell>
          <cell r="K27" t="str">
            <v>K8</v>
          </cell>
          <cell r="L27" t="str">
            <v>Khoa K8.</v>
          </cell>
          <cell r="M27" t="str">
            <v>Hoàng Thị Phương Thanh</v>
          </cell>
          <cell r="N27" t="str">
            <v>4// Lê Ngọc Trà.</v>
          </cell>
          <cell r="O27" t="str">
            <v>K8</v>
          </cell>
          <cell r="Q27">
            <v>1</v>
          </cell>
          <cell r="R27" t="str">
            <v>Chủ nhiệm khoa.</v>
          </cell>
          <cell r="S27" t="str">
            <v>I.4</v>
          </cell>
          <cell r="T27" t="str">
            <v>Phòng Hậu cần-Kỹ thuật.</v>
          </cell>
          <cell r="U27" t="str">
            <v>Bạch Mai</v>
          </cell>
          <cell r="V27">
            <v>25</v>
          </cell>
          <cell r="W27" t="str">
            <v>YAZ 3962.</v>
          </cell>
        </row>
        <row r="28">
          <cell r="A28" t="str">
            <v>TN:1025</v>
          </cell>
          <cell r="B28" t="str">
            <v>Dương Ngọc Phương</v>
          </cell>
          <cell r="C28" t="str">
            <v>Đ/c Phương</v>
          </cell>
          <cell r="D28">
            <v>25</v>
          </cell>
          <cell r="E28" t="str">
            <v>Xăng A80</v>
          </cell>
          <cell r="F28">
            <v>8</v>
          </cell>
          <cell r="H28" t="str">
            <v>Lai Xá</v>
          </cell>
          <cell r="I28">
            <v>1</v>
          </cell>
          <cell r="J28" t="str">
            <v>Xe HL</v>
          </cell>
          <cell r="K28" t="str">
            <v>K9</v>
          </cell>
          <cell r="L28" t="str">
            <v>Khoa K9.</v>
          </cell>
          <cell r="M28" t="str">
            <v>Từ Tất Tú</v>
          </cell>
          <cell r="N28" t="str">
            <v>4// Vũ Hải Nam.</v>
          </cell>
          <cell r="O28" t="str">
            <v>K9</v>
          </cell>
          <cell r="Q28">
            <v>1</v>
          </cell>
          <cell r="R28" t="str">
            <v>P.Chủ nhiệm khoa.</v>
          </cell>
          <cell r="S28" t="str">
            <v>I.4</v>
          </cell>
          <cell r="T28" t="str">
            <v>Khoa K6.</v>
          </cell>
          <cell r="U28" t="str">
            <v>Lai Xá</v>
          </cell>
          <cell r="V28">
            <v>25</v>
          </cell>
          <cell r="W28" t="str">
            <v>YAZ.</v>
          </cell>
        </row>
        <row r="29">
          <cell r="A29" t="str">
            <v>TN:1042</v>
          </cell>
          <cell r="B29" t="str">
            <v>Dương Ngọc Phương</v>
          </cell>
          <cell r="C29" t="str">
            <v>Đ/c Phương</v>
          </cell>
          <cell r="D29">
            <v>25</v>
          </cell>
          <cell r="E29" t="str">
            <v>Xăng A80</v>
          </cell>
          <cell r="F29">
            <v>8</v>
          </cell>
          <cell r="H29" t="str">
            <v>Lai Xá</v>
          </cell>
          <cell r="I29">
            <v>1</v>
          </cell>
          <cell r="J29" t="str">
            <v>Xe HL</v>
          </cell>
          <cell r="K29" t="str">
            <v>P1</v>
          </cell>
          <cell r="L29" t="str">
            <v>Phòng Đào tạo.</v>
          </cell>
          <cell r="M29" t="str">
            <v>Đỗ Huy Yên</v>
          </cell>
          <cell r="N29" t="str">
            <v>2// Phạm Hồng Thái.</v>
          </cell>
          <cell r="O29" t="str">
            <v>P1</v>
          </cell>
          <cell r="Q29">
            <v>1</v>
          </cell>
          <cell r="R29" t="str">
            <v>P.Trưởng phòng.</v>
          </cell>
          <cell r="S29" t="str">
            <v>I.4</v>
          </cell>
          <cell r="T29" t="str">
            <v>Khoa K6.</v>
          </cell>
          <cell r="U29" t="str">
            <v>Lai Xá</v>
          </cell>
          <cell r="V29">
            <v>25</v>
          </cell>
          <cell r="W29" t="str">
            <v>YAZ.</v>
          </cell>
        </row>
        <row r="30">
          <cell r="A30" t="str">
            <v>TN:1267</v>
          </cell>
          <cell r="B30" t="str">
            <v>Dương Ngọc Phương</v>
          </cell>
          <cell r="C30" t="str">
            <v>Đ/c Phương</v>
          </cell>
          <cell r="D30">
            <v>25</v>
          </cell>
          <cell r="E30" t="str">
            <v>Xăng A80</v>
          </cell>
          <cell r="F30">
            <v>8</v>
          </cell>
          <cell r="H30" t="str">
            <v>Lai Xá</v>
          </cell>
          <cell r="I30">
            <v>1</v>
          </cell>
          <cell r="J30" t="str">
            <v>Xe HL</v>
          </cell>
          <cell r="K30" t="str">
            <v>P2</v>
          </cell>
          <cell r="L30" t="str">
            <v>Phòng KHQS&amp;QLKH.</v>
          </cell>
          <cell r="M30" t="str">
            <v>Đinh Xuân Chiến</v>
          </cell>
          <cell r="N30" t="str">
            <v>3// Đinh Xuân Hinh.</v>
          </cell>
          <cell r="O30" t="str">
            <v>P2</v>
          </cell>
          <cell r="Q30">
            <v>1</v>
          </cell>
          <cell r="R30" t="str">
            <v>Trưởng phòng.</v>
          </cell>
          <cell r="S30" t="str">
            <v>I.4</v>
          </cell>
          <cell r="T30" t="str">
            <v>Khoa K6.</v>
          </cell>
          <cell r="U30" t="str">
            <v>Lai Xá</v>
          </cell>
          <cell r="V30">
            <v>25</v>
          </cell>
          <cell r="W30" t="str">
            <v>YAZ.</v>
          </cell>
        </row>
        <row r="31">
          <cell r="A31" t="str">
            <v>TN:1269</v>
          </cell>
          <cell r="B31" t="str">
            <v>Dương Ngọc Phương</v>
          </cell>
          <cell r="C31" t="str">
            <v>Đ/c Phương</v>
          </cell>
          <cell r="D31">
            <v>25</v>
          </cell>
          <cell r="E31" t="str">
            <v>Xăng A80</v>
          </cell>
          <cell r="F31">
            <v>8</v>
          </cell>
          <cell r="H31" t="str">
            <v>Lai Xá</v>
          </cell>
          <cell r="I31">
            <v>1</v>
          </cell>
          <cell r="J31" t="str">
            <v>Xe HL</v>
          </cell>
          <cell r="K31" t="str">
            <v>P4</v>
          </cell>
          <cell r="L31" t="str">
            <v>Phòng Chính trị.</v>
          </cell>
          <cell r="M31" t="str">
            <v>Phạm Đức Quang</v>
          </cell>
          <cell r="N31" t="str">
            <v>2// Vũ Quang Quyền.</v>
          </cell>
          <cell r="O31" t="str">
            <v>P4</v>
          </cell>
          <cell r="Q31">
            <v>1</v>
          </cell>
          <cell r="R31" t="str">
            <v>P.Trưởng phòng.</v>
          </cell>
          <cell r="S31" t="str">
            <v>I.4</v>
          </cell>
          <cell r="T31" t="str">
            <v>Khoa K6.</v>
          </cell>
          <cell r="U31" t="str">
            <v>Lai Xá</v>
          </cell>
          <cell r="V31">
            <v>25</v>
          </cell>
          <cell r="W31" t="str">
            <v>YAZ.</v>
          </cell>
        </row>
        <row r="32">
          <cell r="A32" t="str">
            <v>TN:1095</v>
          </cell>
          <cell r="B32" t="str">
            <v>Dương Ngọc Phương</v>
          </cell>
          <cell r="C32" t="str">
            <v>Đ/c Phương</v>
          </cell>
          <cell r="D32">
            <v>25</v>
          </cell>
          <cell r="E32" t="str">
            <v>Xăng A80</v>
          </cell>
          <cell r="F32">
            <v>8</v>
          </cell>
          <cell r="H32" t="str">
            <v>Lai Xá</v>
          </cell>
          <cell r="I32">
            <v>1</v>
          </cell>
          <cell r="J32" t="str">
            <v>Xe HL</v>
          </cell>
          <cell r="K32" t="str">
            <v>P5</v>
          </cell>
          <cell r="L32" t="str">
            <v>Phòng HC-KT.</v>
          </cell>
          <cell r="M32" t="str">
            <v>Phí Văn Tuấn</v>
          </cell>
          <cell r="N32" t="str">
            <v>3// Lê Xuân Hiếu.</v>
          </cell>
          <cell r="O32" t="str">
            <v>P5</v>
          </cell>
          <cell r="Q32">
            <v>1</v>
          </cell>
          <cell r="R32" t="str">
            <v>Trưởng phòng.</v>
          </cell>
          <cell r="T32" t="str">
            <v>Khoa K6.</v>
          </cell>
          <cell r="U32" t="str">
            <v>Lai Xá</v>
          </cell>
          <cell r="V32">
            <v>25</v>
          </cell>
          <cell r="W32" t="str">
            <v>YAZ.</v>
          </cell>
        </row>
        <row r="33">
          <cell r="A33" t="str">
            <v>TN:1265</v>
          </cell>
          <cell r="B33" t="str">
            <v>Dương Ngọc Phương</v>
          </cell>
          <cell r="C33" t="str">
            <v>Đ/c Phương</v>
          </cell>
          <cell r="D33">
            <v>25</v>
          </cell>
          <cell r="E33" t="str">
            <v>Xăng A80</v>
          </cell>
          <cell r="F33">
            <v>8</v>
          </cell>
          <cell r="H33" t="str">
            <v>Lai Xá</v>
          </cell>
          <cell r="I33">
            <v>1</v>
          </cell>
          <cell r="J33" t="str">
            <v>Xe HL</v>
          </cell>
          <cell r="K33" t="str">
            <v>UBKT</v>
          </cell>
          <cell r="L33" t="str">
            <v>Ủy ban KTĐUHV.</v>
          </cell>
          <cell r="M33" t="str">
            <v>Đào Xuân Anh</v>
          </cell>
          <cell r="N33" t="str">
            <v>4// Đào Xuân Anh.</v>
          </cell>
          <cell r="O33" t="str">
            <v>UBKT</v>
          </cell>
          <cell r="Q33">
            <v>1</v>
          </cell>
          <cell r="R33" t="str">
            <v>P.CNUBKTĐU.</v>
          </cell>
          <cell r="T33" t="str">
            <v>Khoa K6.</v>
          </cell>
          <cell r="U33" t="str">
            <v>Lai Xá</v>
          </cell>
          <cell r="V33">
            <v>25</v>
          </cell>
          <cell r="W33" t="str">
            <v>YAZ.</v>
          </cell>
        </row>
        <row r="34">
          <cell r="K34" t="str">
            <v>V501</v>
          </cell>
          <cell r="L34" t="str">
            <v>Viện 501.</v>
          </cell>
          <cell r="M34" t="str">
            <v>Nguyễn Văn Trung</v>
          </cell>
          <cell r="N34" t="str">
            <v>4// Tôn Thất Bình.</v>
          </cell>
          <cell r="O34" t="str">
            <v>V501</v>
          </cell>
          <cell r="Q34">
            <v>1</v>
          </cell>
          <cell r="R34" t="str">
            <v>Viện trưởng.</v>
          </cell>
          <cell r="U34">
            <v>0</v>
          </cell>
          <cell r="V34">
            <v>0</v>
          </cell>
        </row>
        <row r="35">
          <cell r="A35">
            <v>0</v>
          </cell>
          <cell r="K35" t="str">
            <v>VP</v>
          </cell>
          <cell r="L35" t="str">
            <v>Văn phòng.</v>
          </cell>
          <cell r="M35" t="str">
            <v>Nguyễn Thắng Đức</v>
          </cell>
          <cell r="N35" t="str">
            <v>3// Trịnh Ngọc Triều.</v>
          </cell>
          <cell r="O35" t="str">
            <v>VP</v>
          </cell>
          <cell r="Q35">
            <v>1</v>
          </cell>
          <cell r="R35" t="str">
            <v>Trưởng ban.</v>
          </cell>
          <cell r="U35">
            <v>0</v>
          </cell>
          <cell r="V35">
            <v>0</v>
          </cell>
        </row>
        <row r="36">
          <cell r="A36" t="str">
            <v>TN:1419</v>
          </cell>
          <cell r="B36" t="str">
            <v>Nguyễn Văn Kiên</v>
          </cell>
          <cell r="C36" t="str">
            <v>Đ/c Kiên</v>
          </cell>
          <cell r="D36">
            <v>25</v>
          </cell>
          <cell r="E36" t="str">
            <v>Diesel</v>
          </cell>
          <cell r="F36">
            <v>25</v>
          </cell>
          <cell r="H36" t="str">
            <v>Lai Xá</v>
          </cell>
          <cell r="I36">
            <v>1</v>
          </cell>
          <cell r="J36" t="str">
            <v>Xe ca</v>
          </cell>
          <cell r="K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U36" t="str">
            <v>Lai Xá</v>
          </cell>
          <cell r="V36">
            <v>25</v>
          </cell>
          <cell r="W36" t="str">
            <v>THACO COUNTY.</v>
          </cell>
        </row>
        <row r="37">
          <cell r="A37" t="str">
            <v>TN:1358</v>
          </cell>
          <cell r="B37" t="str">
            <v>Nguyễn Văn Hưng</v>
          </cell>
          <cell r="C37" t="str">
            <v>Đ/c Hưng</v>
          </cell>
          <cell r="D37">
            <v>40</v>
          </cell>
          <cell r="E37" t="str">
            <v>Diesel</v>
          </cell>
          <cell r="F37">
            <v>40</v>
          </cell>
          <cell r="H37" t="str">
            <v>Bạch Mai</v>
          </cell>
          <cell r="I37">
            <v>1</v>
          </cell>
          <cell r="J37" t="str">
            <v>Xe ca</v>
          </cell>
          <cell r="Q37">
            <v>1</v>
          </cell>
          <cell r="T37" t="str">
            <v>Văn phòng.</v>
          </cell>
          <cell r="U37" t="str">
            <v>Bạch Mai</v>
          </cell>
          <cell r="V37">
            <v>40</v>
          </cell>
          <cell r="W37" t="str">
            <v>HYUNDAI AERO 45.</v>
          </cell>
        </row>
        <row r="38">
          <cell r="A38" t="str">
            <v>TN:1601</v>
          </cell>
          <cell r="B38" t="str">
            <v>Nguyễn Thanh Hải</v>
          </cell>
          <cell r="C38" t="str">
            <v>Đ/c Hải</v>
          </cell>
          <cell r="D38">
            <v>25</v>
          </cell>
          <cell r="E38" t="str">
            <v>Diesel</v>
          </cell>
          <cell r="F38">
            <v>25</v>
          </cell>
          <cell r="H38" t="str">
            <v>Bạch Mai</v>
          </cell>
          <cell r="I38">
            <v>1</v>
          </cell>
          <cell r="J38" t="str">
            <v>Xe ca</v>
          </cell>
          <cell r="Q38">
            <v>1</v>
          </cell>
          <cell r="T38" t="str">
            <v>Văn phòng.</v>
          </cell>
          <cell r="U38" t="str">
            <v>Bạch Mai</v>
          </cell>
          <cell r="V38">
            <v>25</v>
          </cell>
          <cell r="W38" t="str">
            <v>HYUNDAI COUNTY.</v>
          </cell>
        </row>
        <row r="39">
          <cell r="A39" t="str">
            <v>TN:1423</v>
          </cell>
          <cell r="B39" t="str">
            <v>Đoàn Văn Quế</v>
          </cell>
          <cell r="C39" t="str">
            <v>Đ/c Quế</v>
          </cell>
          <cell r="D39">
            <v>15</v>
          </cell>
          <cell r="E39" t="str">
            <v>Diesel</v>
          </cell>
          <cell r="G39">
            <v>0.5</v>
          </cell>
          <cell r="H39" t="str">
            <v>Bạch Mai</v>
          </cell>
          <cell r="I39">
            <v>1</v>
          </cell>
          <cell r="J39" t="str">
            <v>Xe tải</v>
          </cell>
          <cell r="Q39">
            <v>1</v>
          </cell>
          <cell r="T39" t="str">
            <v>Phòng Hậu cần-Kỹ thuật.</v>
          </cell>
          <cell r="U39" t="str">
            <v>Bạch Mai</v>
          </cell>
          <cell r="V39">
            <v>15</v>
          </cell>
          <cell r="W39" t="str">
            <v>KIA K2700II.</v>
          </cell>
        </row>
        <row r="40">
          <cell r="A40" t="str">
            <v>TN:1440</v>
          </cell>
          <cell r="B40" t="str">
            <v>Nguyễn Văn Hưng</v>
          </cell>
          <cell r="C40" t="str">
            <v>Đ/c Hưng</v>
          </cell>
          <cell r="D40">
            <v>18</v>
          </cell>
          <cell r="E40" t="str">
            <v>Diesel</v>
          </cell>
          <cell r="F40">
            <v>15</v>
          </cell>
          <cell r="H40" t="str">
            <v>Bạch Mai</v>
          </cell>
          <cell r="I40">
            <v>1</v>
          </cell>
          <cell r="J40" t="str">
            <v>Xe ca</v>
          </cell>
          <cell r="Q40">
            <v>1</v>
          </cell>
          <cell r="T40" t="str">
            <v>Văn phòng.</v>
          </cell>
          <cell r="U40" t="str">
            <v>Bạch Mai</v>
          </cell>
          <cell r="V40">
            <v>18</v>
          </cell>
          <cell r="W40" t="str">
            <v>MERCEDES BENZ.</v>
          </cell>
        </row>
        <row r="41">
          <cell r="A41" t="str">
            <v>TN:1699</v>
          </cell>
          <cell r="B41" t="str">
            <v>Ngô Văn Long</v>
          </cell>
          <cell r="C41" t="str">
            <v>Đ/c Long</v>
          </cell>
          <cell r="D41">
            <v>25</v>
          </cell>
          <cell r="E41" t="str">
            <v>Diesel</v>
          </cell>
          <cell r="F41">
            <v>25</v>
          </cell>
          <cell r="H41" t="str">
            <v>Lai Xá</v>
          </cell>
          <cell r="I41">
            <v>1</v>
          </cell>
          <cell r="J41" t="str">
            <v>Xe ca</v>
          </cell>
          <cell r="Q41">
            <v>1</v>
          </cell>
          <cell r="T41" t="str">
            <v>Văn phòng.</v>
          </cell>
          <cell r="U41" t="str">
            <v>Lai Xá</v>
          </cell>
          <cell r="V41">
            <v>25</v>
          </cell>
          <cell r="W41" t="str">
            <v>HYUNDAI COUNTY.</v>
          </cell>
        </row>
        <row r="42">
          <cell r="A42" t="str">
            <v>TN:1628</v>
          </cell>
          <cell r="B42" t="str">
            <v>Đặng Văn Hiệu</v>
          </cell>
          <cell r="C42" t="str">
            <v>Đ/c Hiệu</v>
          </cell>
          <cell r="D42">
            <v>25</v>
          </cell>
          <cell r="E42" t="str">
            <v>Diesel</v>
          </cell>
          <cell r="F42">
            <v>25</v>
          </cell>
          <cell r="H42" t="str">
            <v>Bạch Mai</v>
          </cell>
          <cell r="I42">
            <v>1</v>
          </cell>
          <cell r="J42" t="str">
            <v>Xe ca</v>
          </cell>
          <cell r="Q42">
            <v>1</v>
          </cell>
          <cell r="T42" t="str">
            <v>Văn phòng.</v>
          </cell>
          <cell r="U42" t="str">
            <v>Bạch Mai</v>
          </cell>
          <cell r="V42">
            <v>25</v>
          </cell>
          <cell r="W42" t="str">
            <v>HYUNDAI COUNTY.</v>
          </cell>
        </row>
        <row r="43">
          <cell r="A43" t="str">
            <v>TN:1685</v>
          </cell>
          <cell r="B43" t="str">
            <v>Vú Bá Cường</v>
          </cell>
          <cell r="C43" t="str">
            <v>Đ/c Cường</v>
          </cell>
          <cell r="D43">
            <v>17</v>
          </cell>
          <cell r="E43" t="str">
            <v>Diesel</v>
          </cell>
          <cell r="F43">
            <v>15</v>
          </cell>
          <cell r="H43" t="str">
            <v>Bạch Mai</v>
          </cell>
          <cell r="I43">
            <v>1</v>
          </cell>
          <cell r="J43" t="str">
            <v>Xe ca</v>
          </cell>
          <cell r="Q43">
            <v>1</v>
          </cell>
          <cell r="T43" t="str">
            <v>Văn phòng.</v>
          </cell>
          <cell r="U43" t="str">
            <v>Bạch Mai</v>
          </cell>
          <cell r="V43">
            <v>17</v>
          </cell>
          <cell r="W43" t="str">
            <v>TOYOTA HIACER.</v>
          </cell>
        </row>
        <row r="44">
          <cell r="Q44">
            <v>1</v>
          </cell>
          <cell r="T44" t="str">
            <v>Văn phòng.</v>
          </cell>
          <cell r="U44">
            <v>0</v>
          </cell>
          <cell r="V44">
            <v>0</v>
          </cell>
        </row>
        <row r="45">
          <cell r="A45" t="str">
            <v>TEKSAN</v>
          </cell>
          <cell r="B45" t="str">
            <v>Lê Đức Cường</v>
          </cell>
          <cell r="C45" t="str">
            <v>Đ/c Cường</v>
          </cell>
          <cell r="D45">
            <v>86</v>
          </cell>
          <cell r="E45" t="str">
            <v>Diesel</v>
          </cell>
          <cell r="H45" t="str">
            <v>Bạch Mai</v>
          </cell>
          <cell r="J45" t="str">
            <v>Máy phát điện</v>
          </cell>
          <cell r="Q45">
            <v>1</v>
          </cell>
          <cell r="T45" t="str">
            <v>Phòng Hậu cần-Kỹ thuật.</v>
          </cell>
          <cell r="U45" t="str">
            <v>Bạch Mai</v>
          </cell>
          <cell r="V45">
            <v>86</v>
          </cell>
        </row>
        <row r="46">
          <cell r="A46" t="str">
            <v xml:space="preserve">SUNTECH 90KVA </v>
          </cell>
          <cell r="B46" t="str">
            <v>Lê Văn Duy</v>
          </cell>
          <cell r="C46" t="str">
            <v>Đ/c Duy</v>
          </cell>
          <cell r="D46">
            <v>17</v>
          </cell>
          <cell r="E46" t="str">
            <v>Diesel</v>
          </cell>
          <cell r="H46" t="str">
            <v>Lai Xá</v>
          </cell>
          <cell r="J46" t="str">
            <v>Máy phát điện</v>
          </cell>
          <cell r="Q46">
            <v>1</v>
          </cell>
          <cell r="T46" t="str">
            <v>Phòng Hậu cần-Kỹ thuật.</v>
          </cell>
          <cell r="U46" t="str">
            <v>Lai Xá</v>
          </cell>
          <cell r="V46">
            <v>17</v>
          </cell>
        </row>
        <row r="47">
          <cell r="A47" t="str">
            <v>SUNTECH 125KVA</v>
          </cell>
          <cell r="B47" t="str">
            <v>Phạm Quốc Thành</v>
          </cell>
          <cell r="C47" t="str">
            <v>Đ/c Thành</v>
          </cell>
          <cell r="D47">
            <v>19</v>
          </cell>
          <cell r="E47" t="str">
            <v>Diesel</v>
          </cell>
          <cell r="H47" t="str">
            <v>Vân Hòa</v>
          </cell>
          <cell r="J47" t="str">
            <v>Máy phát điện</v>
          </cell>
          <cell r="Q47">
            <v>1</v>
          </cell>
          <cell r="T47" t="str">
            <v>Phòng Hậu cần-Kỹ thuật.</v>
          </cell>
          <cell r="U47" t="str">
            <v>Vân Hòa</v>
          </cell>
          <cell r="V47">
            <v>19</v>
          </cell>
        </row>
        <row r="48">
          <cell r="A48" t="str">
            <v>SUNTECH 200KVA</v>
          </cell>
          <cell r="B48" t="str">
            <v>Lê Đức Cường</v>
          </cell>
          <cell r="C48" t="str">
            <v>Đ/c Cường</v>
          </cell>
          <cell r="D48">
            <v>48</v>
          </cell>
          <cell r="E48" t="str">
            <v>Diesel</v>
          </cell>
          <cell r="H48" t="str">
            <v>Bạch Mai</v>
          </cell>
          <cell r="J48" t="str">
            <v>Máy phát điện</v>
          </cell>
          <cell r="Q48">
            <v>1</v>
          </cell>
          <cell r="T48" t="str">
            <v>Phòng Hậu cần-Kỹ thuật.</v>
          </cell>
          <cell r="U48" t="str">
            <v>Bạch Mai</v>
          </cell>
          <cell r="V48">
            <v>48</v>
          </cell>
        </row>
        <row r="49">
          <cell r="A49" t="str">
            <v>CUMMINS</v>
          </cell>
          <cell r="B49" t="str">
            <v>Lê Văn Duy</v>
          </cell>
          <cell r="C49" t="str">
            <v>Đ/c Duy</v>
          </cell>
          <cell r="D49">
            <v>25</v>
          </cell>
          <cell r="E49" t="str">
            <v>Diesel</v>
          </cell>
          <cell r="H49" t="str">
            <v>Lai Xá</v>
          </cell>
          <cell r="J49" t="str">
            <v>Máy phát điện</v>
          </cell>
          <cell r="Q49">
            <v>1</v>
          </cell>
          <cell r="T49" t="str">
            <v>Phòng Hậu cần-Kỹ thuật.</v>
          </cell>
          <cell r="U49" t="str">
            <v>Lai Xá</v>
          </cell>
          <cell r="V49">
            <v>25</v>
          </cell>
        </row>
        <row r="50">
          <cell r="A50" t="str">
            <v>100HP</v>
          </cell>
          <cell r="B50" t="str">
            <v>Lê Đức Cường</v>
          </cell>
          <cell r="C50" t="str">
            <v>Đ/c Cường</v>
          </cell>
          <cell r="D50">
            <v>17</v>
          </cell>
          <cell r="E50" t="str">
            <v>Diesel</v>
          </cell>
          <cell r="H50" t="str">
            <v>Bạch Mai</v>
          </cell>
          <cell r="J50" t="str">
            <v>Máy phát điện</v>
          </cell>
          <cell r="Q50">
            <v>1</v>
          </cell>
          <cell r="T50" t="str">
            <v>Phòng Hậu cần-Kỹ thuật.</v>
          </cell>
          <cell r="U50" t="str">
            <v>Bạch Mai</v>
          </cell>
          <cell r="V50">
            <v>17</v>
          </cell>
        </row>
        <row r="51">
          <cell r="A51" t="str">
            <v>SUNTECH 28KVA</v>
          </cell>
          <cell r="B51" t="str">
            <v>Bùi Văn Toàn</v>
          </cell>
          <cell r="C51" t="str">
            <v>Đ/c Toàn</v>
          </cell>
          <cell r="D51">
            <v>10</v>
          </cell>
          <cell r="E51" t="str">
            <v>Diesel</v>
          </cell>
          <cell r="H51" t="str">
            <v>V2</v>
          </cell>
          <cell r="J51" t="str">
            <v>Máy phát điện</v>
          </cell>
          <cell r="Q51">
            <v>1</v>
          </cell>
          <cell r="T51" t="str">
            <v>Văn phòng.</v>
          </cell>
          <cell r="U51" t="str">
            <v>V2</v>
          </cell>
          <cell r="V51">
            <v>10</v>
          </cell>
        </row>
        <row r="52">
          <cell r="Q52">
            <v>1</v>
          </cell>
        </row>
        <row r="53">
          <cell r="E53" t="str">
            <v>Hạn mức năm</v>
          </cell>
          <cell r="F53" t="str">
            <v>Tuần</v>
          </cell>
          <cell r="G53" t="str">
            <v>Tháng</v>
          </cell>
          <cell r="H53" t="str">
            <v>Quý</v>
          </cell>
          <cell r="I53" t="str">
            <v>TT năm</v>
          </cell>
          <cell r="Q53">
            <v>1</v>
          </cell>
        </row>
        <row r="54">
          <cell r="A54" t="str">
            <v>Nhiên liệu tiêu thụ</v>
          </cell>
          <cell r="E54">
            <v>202000</v>
          </cell>
          <cell r="F54">
            <v>4208.333333333333</v>
          </cell>
          <cell r="G54">
            <v>16833.333333333332</v>
          </cell>
          <cell r="H54">
            <v>50500</v>
          </cell>
          <cell r="I54">
            <v>197916.66666666669</v>
          </cell>
          <cell r="Q54">
            <v>1</v>
          </cell>
        </row>
        <row r="55">
          <cell r="A55" t="str">
            <v>Xăng</v>
          </cell>
          <cell r="E55">
            <v>132000</v>
          </cell>
          <cell r="F55">
            <v>2750</v>
          </cell>
          <cell r="G55">
            <v>11000</v>
          </cell>
          <cell r="H55">
            <v>33000</v>
          </cell>
          <cell r="I55">
            <v>127916.66666666667</v>
          </cell>
          <cell r="Q55">
            <v>1</v>
          </cell>
        </row>
        <row r="56">
          <cell r="A56" t="str">
            <v>Xăng E5RON-92</v>
          </cell>
          <cell r="E56">
            <v>125000</v>
          </cell>
          <cell r="F56">
            <v>2604.1666666666665</v>
          </cell>
          <cell r="G56">
            <v>10416.666666666666</v>
          </cell>
          <cell r="H56">
            <v>31250</v>
          </cell>
          <cell r="I56">
            <v>125000</v>
          </cell>
          <cell r="Q56">
            <v>1</v>
          </cell>
        </row>
        <row r="57">
          <cell r="A57" t="str">
            <v>Xăng A80</v>
          </cell>
          <cell r="E57">
            <v>7000</v>
          </cell>
          <cell r="F57">
            <v>145.83333333333334</v>
          </cell>
          <cell r="G57">
            <v>583.33333333333337</v>
          </cell>
          <cell r="H57">
            <v>1750</v>
          </cell>
          <cell r="I57">
            <v>2916.666666666667</v>
          </cell>
          <cell r="Q57">
            <v>1</v>
          </cell>
        </row>
        <row r="58">
          <cell r="A58" t="str">
            <v>Diesel</v>
          </cell>
          <cell r="E58">
            <v>70000</v>
          </cell>
          <cell r="F58">
            <v>1458.3333333333333</v>
          </cell>
          <cell r="G58">
            <v>5833.333333333333</v>
          </cell>
          <cell r="H58">
            <v>17500</v>
          </cell>
          <cell r="I58">
            <v>70000</v>
          </cell>
          <cell r="Q58">
            <v>1</v>
          </cell>
        </row>
        <row r="59">
          <cell r="A59" t="str">
            <v>Dầu mỡ</v>
          </cell>
          <cell r="E59">
            <v>8820</v>
          </cell>
          <cell r="F59">
            <v>183.8</v>
          </cell>
          <cell r="G59">
            <v>735</v>
          </cell>
          <cell r="H59">
            <v>2205</v>
          </cell>
          <cell r="I59">
            <v>8677.1</v>
          </cell>
          <cell r="Q59">
            <v>1</v>
          </cell>
        </row>
        <row r="60">
          <cell r="Q60">
            <v>1</v>
          </cell>
        </row>
        <row r="61">
          <cell r="Q61">
            <v>1</v>
          </cell>
        </row>
        <row r="62">
          <cell r="Q62">
            <v>1</v>
          </cell>
        </row>
        <row r="63">
          <cell r="Q63">
            <v>1</v>
          </cell>
        </row>
        <row r="64">
          <cell r="Q64">
            <v>1</v>
          </cell>
        </row>
        <row r="65">
          <cell r="Q65">
            <v>1</v>
          </cell>
        </row>
        <row r="66">
          <cell r="Q66">
            <v>1</v>
          </cell>
        </row>
        <row r="67">
          <cell r="Q67">
            <v>1</v>
          </cell>
        </row>
        <row r="68">
          <cell r="Q68">
            <v>1</v>
          </cell>
        </row>
        <row r="69">
          <cell r="Q69">
            <v>1</v>
          </cell>
        </row>
        <row r="70">
          <cell r="Q70">
            <v>1</v>
          </cell>
        </row>
        <row r="71">
          <cell r="Q71">
            <v>1</v>
          </cell>
        </row>
        <row r="72">
          <cell r="Q72">
            <v>1</v>
          </cell>
        </row>
        <row r="73">
          <cell r="Q73">
            <v>1</v>
          </cell>
        </row>
        <row r="74">
          <cell r="Q74">
            <v>1</v>
          </cell>
        </row>
        <row r="75">
          <cell r="Q75">
            <v>1</v>
          </cell>
        </row>
        <row r="76">
          <cell r="Q76">
            <v>1</v>
          </cell>
        </row>
        <row r="77">
          <cell r="Q77">
            <v>1</v>
          </cell>
        </row>
        <row r="78">
          <cell r="Q78">
            <v>1</v>
          </cell>
        </row>
        <row r="79">
          <cell r="Q79">
            <v>1</v>
          </cell>
        </row>
        <row r="80">
          <cell r="Q80">
            <v>1</v>
          </cell>
        </row>
        <row r="81">
          <cell r="Q81">
            <v>1</v>
          </cell>
        </row>
        <row r="82">
          <cell r="Q82">
            <v>1</v>
          </cell>
        </row>
        <row r="83">
          <cell r="Q83">
            <v>1</v>
          </cell>
        </row>
        <row r="84">
          <cell r="Q84">
            <v>1</v>
          </cell>
        </row>
        <row r="85">
          <cell r="Q85">
            <v>1</v>
          </cell>
        </row>
        <row r="86">
          <cell r="Q86">
            <v>1</v>
          </cell>
        </row>
        <row r="87">
          <cell r="Q87">
            <v>1</v>
          </cell>
        </row>
        <row r="88">
          <cell r="Q88">
            <v>1</v>
          </cell>
        </row>
        <row r="89">
          <cell r="Q89">
            <v>1</v>
          </cell>
        </row>
        <row r="90">
          <cell r="Q90">
            <v>1</v>
          </cell>
        </row>
        <row r="91">
          <cell r="Q91">
            <v>1</v>
          </cell>
        </row>
        <row r="92">
          <cell r="Q92">
            <v>1</v>
          </cell>
        </row>
        <row r="93">
          <cell r="Q93">
            <v>1</v>
          </cell>
        </row>
        <row r="94">
          <cell r="Q94">
            <v>1</v>
          </cell>
        </row>
        <row r="95">
          <cell r="Q95">
            <v>1</v>
          </cell>
        </row>
        <row r="96">
          <cell r="Q96">
            <v>1</v>
          </cell>
        </row>
        <row r="97">
          <cell r="Q97">
            <v>1</v>
          </cell>
        </row>
        <row r="98">
          <cell r="Q98">
            <v>1</v>
          </cell>
        </row>
        <row r="99">
          <cell r="Q99">
            <v>1</v>
          </cell>
        </row>
        <row r="100">
          <cell r="Q100">
            <v>1</v>
          </cell>
        </row>
        <row r="101">
          <cell r="Q101">
            <v>1</v>
          </cell>
        </row>
        <row r="102">
          <cell r="Q102">
            <v>1</v>
          </cell>
        </row>
        <row r="103">
          <cell r="Q103">
            <v>1</v>
          </cell>
        </row>
        <row r="104">
          <cell r="Q104">
            <v>1</v>
          </cell>
        </row>
        <row r="105">
          <cell r="Q105">
            <v>1</v>
          </cell>
        </row>
        <row r="106">
          <cell r="Q106">
            <v>1</v>
          </cell>
        </row>
        <row r="107">
          <cell r="Q107">
            <v>1</v>
          </cell>
        </row>
        <row r="108">
          <cell r="Q108">
            <v>1</v>
          </cell>
        </row>
        <row r="109">
          <cell r="Q109">
            <v>1</v>
          </cell>
        </row>
        <row r="110">
          <cell r="Q110">
            <v>1</v>
          </cell>
        </row>
        <row r="111">
          <cell r="Q111">
            <v>1</v>
          </cell>
        </row>
        <row r="112">
          <cell r="Q112">
            <v>1</v>
          </cell>
        </row>
        <row r="113">
          <cell r="Q113">
            <v>1</v>
          </cell>
        </row>
        <row r="114">
          <cell r="Q114">
            <v>1</v>
          </cell>
        </row>
        <row r="115">
          <cell r="Q115">
            <v>1</v>
          </cell>
        </row>
        <row r="116">
          <cell r="Q116">
            <v>1</v>
          </cell>
        </row>
        <row r="117">
          <cell r="Q117">
            <v>1</v>
          </cell>
        </row>
        <row r="118">
          <cell r="Q118">
            <v>1</v>
          </cell>
        </row>
        <row r="119">
          <cell r="Q119">
            <v>1</v>
          </cell>
        </row>
        <row r="120">
          <cell r="Q120">
            <v>1</v>
          </cell>
        </row>
        <row r="121">
          <cell r="Q121">
            <v>1</v>
          </cell>
        </row>
        <row r="122">
          <cell r="Q122">
            <v>1</v>
          </cell>
        </row>
        <row r="123">
          <cell r="Q123">
            <v>1</v>
          </cell>
        </row>
        <row r="124">
          <cell r="Q124">
            <v>1</v>
          </cell>
        </row>
        <row r="125">
          <cell r="Q125">
            <v>1</v>
          </cell>
        </row>
        <row r="126">
          <cell r="Q126">
            <v>1</v>
          </cell>
        </row>
        <row r="127">
          <cell r="Q127">
            <v>1</v>
          </cell>
        </row>
        <row r="128">
          <cell r="Q128">
            <v>1</v>
          </cell>
        </row>
        <row r="129">
          <cell r="Q129">
            <v>1</v>
          </cell>
        </row>
        <row r="130">
          <cell r="Q130">
            <v>1</v>
          </cell>
        </row>
        <row r="131">
          <cell r="Q131">
            <v>1</v>
          </cell>
        </row>
        <row r="132">
          <cell r="Q132">
            <v>1</v>
          </cell>
        </row>
        <row r="133">
          <cell r="Q133">
            <v>1</v>
          </cell>
        </row>
        <row r="134">
          <cell r="Q134">
            <v>1</v>
          </cell>
        </row>
        <row r="135">
          <cell r="Q135">
            <v>1</v>
          </cell>
        </row>
        <row r="136">
          <cell r="Q136">
            <v>1</v>
          </cell>
        </row>
        <row r="137">
          <cell r="Q137">
            <v>1</v>
          </cell>
        </row>
        <row r="138">
          <cell r="Q138">
            <v>1</v>
          </cell>
        </row>
        <row r="139">
          <cell r="Q139">
            <v>1</v>
          </cell>
        </row>
        <row r="140">
          <cell r="Q140">
            <v>1</v>
          </cell>
        </row>
        <row r="141">
          <cell r="Q141">
            <v>1</v>
          </cell>
        </row>
        <row r="142">
          <cell r="Q142">
            <v>1</v>
          </cell>
        </row>
        <row r="143">
          <cell r="Q143">
            <v>1</v>
          </cell>
        </row>
        <row r="144">
          <cell r="Q144">
            <v>1</v>
          </cell>
        </row>
        <row r="145">
          <cell r="Q145">
            <v>1</v>
          </cell>
        </row>
        <row r="146">
          <cell r="Q146">
            <v>1</v>
          </cell>
        </row>
        <row r="147">
          <cell r="Q147">
            <v>1</v>
          </cell>
        </row>
        <row r="148">
          <cell r="Q148">
            <v>1</v>
          </cell>
        </row>
        <row r="149">
          <cell r="Q149">
            <v>1</v>
          </cell>
        </row>
        <row r="150">
          <cell r="Q150">
            <v>1</v>
          </cell>
        </row>
        <row r="151">
          <cell r="Q151">
            <v>1</v>
          </cell>
        </row>
        <row r="152">
          <cell r="Q152">
            <v>1</v>
          </cell>
        </row>
        <row r="153">
          <cell r="Q153">
            <v>1</v>
          </cell>
        </row>
        <row r="154">
          <cell r="Q154">
            <v>1</v>
          </cell>
        </row>
        <row r="155">
          <cell r="Q155">
            <v>1</v>
          </cell>
        </row>
        <row r="156">
          <cell r="Q156">
            <v>1</v>
          </cell>
        </row>
        <row r="157">
          <cell r="Q157">
            <v>1</v>
          </cell>
        </row>
        <row r="158">
          <cell r="Q158">
            <v>1</v>
          </cell>
        </row>
        <row r="159">
          <cell r="Q159">
            <v>1</v>
          </cell>
        </row>
        <row r="160">
          <cell r="Q160">
            <v>1</v>
          </cell>
        </row>
        <row r="161">
          <cell r="Q161">
            <v>1</v>
          </cell>
        </row>
        <row r="162">
          <cell r="Q162">
            <v>1</v>
          </cell>
        </row>
        <row r="163">
          <cell r="Q163">
            <v>1</v>
          </cell>
        </row>
        <row r="164">
          <cell r="Q164">
            <v>1</v>
          </cell>
        </row>
        <row r="165">
          <cell r="Q165">
            <v>1</v>
          </cell>
        </row>
        <row r="166">
          <cell r="Q166">
            <v>1</v>
          </cell>
        </row>
        <row r="167">
          <cell r="Q167">
            <v>1</v>
          </cell>
        </row>
        <row r="168">
          <cell r="Q168">
            <v>1</v>
          </cell>
        </row>
        <row r="169">
          <cell r="Q169">
            <v>1</v>
          </cell>
        </row>
        <row r="170">
          <cell r="Q170">
            <v>1</v>
          </cell>
        </row>
        <row r="171">
          <cell r="Q171">
            <v>1</v>
          </cell>
        </row>
        <row r="172">
          <cell r="Q172">
            <v>1</v>
          </cell>
        </row>
        <row r="173">
          <cell r="Q173">
            <v>1</v>
          </cell>
        </row>
        <row r="174">
          <cell r="Q174">
            <v>1</v>
          </cell>
        </row>
        <row r="175">
          <cell r="Q175">
            <v>1</v>
          </cell>
        </row>
        <row r="176">
          <cell r="Q176">
            <v>1</v>
          </cell>
        </row>
        <row r="177">
          <cell r="Q177">
            <v>1</v>
          </cell>
        </row>
        <row r="178">
          <cell r="Q178">
            <v>1</v>
          </cell>
        </row>
        <row r="179">
          <cell r="Q179">
            <v>1</v>
          </cell>
        </row>
        <row r="180">
          <cell r="Q180">
            <v>1</v>
          </cell>
        </row>
        <row r="181">
          <cell r="Q181">
            <v>1</v>
          </cell>
        </row>
        <row r="182">
          <cell r="Q182">
            <v>1</v>
          </cell>
        </row>
        <row r="183">
          <cell r="Q183">
            <v>1</v>
          </cell>
        </row>
        <row r="184">
          <cell r="Q184">
            <v>1</v>
          </cell>
        </row>
        <row r="185">
          <cell r="Q185">
            <v>1</v>
          </cell>
        </row>
        <row r="186">
          <cell r="Q186">
            <v>1</v>
          </cell>
        </row>
        <row r="187">
          <cell r="Q187">
            <v>1</v>
          </cell>
        </row>
        <row r="188">
          <cell r="Q188">
            <v>1</v>
          </cell>
        </row>
        <row r="189">
          <cell r="Q189">
            <v>1</v>
          </cell>
        </row>
        <row r="190">
          <cell r="Q190">
            <v>1</v>
          </cell>
        </row>
        <row r="191">
          <cell r="Q191">
            <v>1</v>
          </cell>
        </row>
        <row r="192">
          <cell r="Q192">
            <v>1</v>
          </cell>
        </row>
        <row r="193">
          <cell r="Q193">
            <v>1</v>
          </cell>
        </row>
        <row r="194">
          <cell r="N194">
            <v>0</v>
          </cell>
          <cell r="Q194">
            <v>1</v>
          </cell>
        </row>
        <row r="195">
          <cell r="N195">
            <v>0</v>
          </cell>
          <cell r="Q195">
            <v>1</v>
          </cell>
        </row>
        <row r="196">
          <cell r="N196">
            <v>0</v>
          </cell>
          <cell r="Q196">
            <v>1</v>
          </cell>
        </row>
        <row r="197">
          <cell r="N197">
            <v>0</v>
          </cell>
          <cell r="Q197">
            <v>1</v>
          </cell>
        </row>
        <row r="198">
          <cell r="N198">
            <v>0</v>
          </cell>
          <cell r="Q198">
            <v>1</v>
          </cell>
        </row>
        <row r="199">
          <cell r="N199">
            <v>0</v>
          </cell>
          <cell r="Q199">
            <v>1</v>
          </cell>
        </row>
        <row r="200"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</row>
      </sheetData>
      <sheetData sheetId="1"/>
      <sheetData sheetId="2"/>
      <sheetData sheetId="3">
        <row r="17">
          <cell r="A17">
            <v>3223</v>
          </cell>
          <cell r="B17">
            <v>1</v>
          </cell>
          <cell r="C17" t="str">
            <v>P/vụ TT c/tác trong tuần.</v>
          </cell>
          <cell r="D17" t="str">
            <v>VP</v>
          </cell>
          <cell r="E17">
            <v>3223</v>
          </cell>
          <cell r="F17">
            <v>24</v>
          </cell>
          <cell r="G17">
            <v>5</v>
          </cell>
          <cell r="H17">
            <v>30</v>
          </cell>
          <cell r="I17">
            <v>24</v>
          </cell>
          <cell r="J17">
            <v>6</v>
          </cell>
          <cell r="K17">
            <v>18</v>
          </cell>
          <cell r="L17" t="str">
            <v>00</v>
          </cell>
          <cell r="M17">
            <v>30</v>
          </cell>
          <cell r="N17">
            <v>6</v>
          </cell>
          <cell r="O17" t="str">
            <v>Bạch Mai</v>
          </cell>
          <cell r="P17" t="str">
            <v>Theo lịch tuần</v>
          </cell>
          <cell r="Q17" t="str">
            <v>TN:1412</v>
          </cell>
          <cell r="R17" t="str">
            <v>Đ/c Thuận</v>
          </cell>
          <cell r="S17">
            <v>1</v>
          </cell>
          <cell r="T17">
            <v>0</v>
          </cell>
          <cell r="V17" t="str">
            <v>TN:1626</v>
          </cell>
          <cell r="W17">
            <v>170</v>
          </cell>
          <cell r="X17">
            <v>0</v>
          </cell>
          <cell r="Y17">
            <v>0</v>
          </cell>
          <cell r="Z17">
            <v>170</v>
          </cell>
          <cell r="AA17">
            <v>0</v>
          </cell>
          <cell r="AB17">
            <v>0</v>
          </cell>
          <cell r="AC17">
            <v>170</v>
          </cell>
          <cell r="AD17">
            <v>32.299999999999997</v>
          </cell>
          <cell r="AE17">
            <v>0</v>
          </cell>
          <cell r="AF17">
            <v>0</v>
          </cell>
          <cell r="AG17">
            <v>32.299999999999997</v>
          </cell>
          <cell r="AH17">
            <v>0</v>
          </cell>
          <cell r="AI17">
            <v>0</v>
          </cell>
          <cell r="AJ17">
            <v>0</v>
          </cell>
          <cell r="AK17">
            <v>32.299999999999997</v>
          </cell>
          <cell r="AL17">
            <v>15</v>
          </cell>
          <cell r="AP17">
            <v>7</v>
          </cell>
          <cell r="AQ17" t="str">
            <v>I.4</v>
          </cell>
          <cell r="AR17">
            <v>705</v>
          </cell>
          <cell r="AU17">
            <v>705</v>
          </cell>
          <cell r="AX17">
            <v>705</v>
          </cell>
          <cell r="AY17">
            <v>169.2</v>
          </cell>
          <cell r="AZ17">
            <v>0</v>
          </cell>
          <cell r="BA17">
            <v>0</v>
          </cell>
          <cell r="BB17">
            <v>169.2</v>
          </cell>
          <cell r="BC17">
            <v>0</v>
          </cell>
          <cell r="BD17">
            <v>0</v>
          </cell>
          <cell r="BE17">
            <v>0</v>
          </cell>
          <cell r="BF17">
            <v>169.2</v>
          </cell>
          <cell r="BG17" t="str">
            <v>Xe con</v>
          </cell>
          <cell r="BH17" t="str">
            <v>3// Trịnh Ngọc Triều.</v>
          </cell>
          <cell r="BI17" t="str">
            <v>Trưởng ban.</v>
          </cell>
          <cell r="BJ17" t="str">
            <v>TN:1412</v>
          </cell>
        </row>
        <row r="18">
          <cell r="A18">
            <v>3224</v>
          </cell>
          <cell r="B18">
            <v>2</v>
          </cell>
          <cell r="C18" t="str">
            <v>P/vụ TT c/tác trong tuần.</v>
          </cell>
          <cell r="D18" t="str">
            <v>VP</v>
          </cell>
          <cell r="E18">
            <v>3224</v>
          </cell>
          <cell r="F18">
            <v>24</v>
          </cell>
          <cell r="G18">
            <v>5</v>
          </cell>
          <cell r="H18">
            <v>30</v>
          </cell>
          <cell r="I18">
            <v>24</v>
          </cell>
          <cell r="J18">
            <v>6</v>
          </cell>
          <cell r="K18">
            <v>18</v>
          </cell>
          <cell r="L18" t="str">
            <v>00</v>
          </cell>
          <cell r="M18">
            <v>30</v>
          </cell>
          <cell r="N18">
            <v>6</v>
          </cell>
          <cell r="O18" t="str">
            <v>Bạch Mai</v>
          </cell>
          <cell r="P18" t="str">
            <v>Theo lịch tuần</v>
          </cell>
          <cell r="Q18" t="str">
            <v>TN:1868</v>
          </cell>
          <cell r="R18" t="str">
            <v>Đ/c Chiến</v>
          </cell>
          <cell r="S18">
            <v>1</v>
          </cell>
          <cell r="T18">
            <v>0</v>
          </cell>
          <cell r="V18" t="str">
            <v>TN:1325</v>
          </cell>
          <cell r="W18">
            <v>200</v>
          </cell>
          <cell r="X18">
            <v>0</v>
          </cell>
          <cell r="Y18">
            <v>0</v>
          </cell>
          <cell r="Z18">
            <v>200</v>
          </cell>
          <cell r="AA18">
            <v>0</v>
          </cell>
          <cell r="AB18">
            <v>0</v>
          </cell>
          <cell r="AC18">
            <v>200</v>
          </cell>
          <cell r="AD18">
            <v>30</v>
          </cell>
          <cell r="AE18">
            <v>0</v>
          </cell>
          <cell r="AF18">
            <v>0</v>
          </cell>
          <cell r="AG18">
            <v>30</v>
          </cell>
          <cell r="AH18">
            <v>0</v>
          </cell>
          <cell r="AI18">
            <v>0</v>
          </cell>
          <cell r="AJ18">
            <v>0</v>
          </cell>
          <cell r="AK18">
            <v>30</v>
          </cell>
          <cell r="AL18">
            <v>15</v>
          </cell>
          <cell r="AP18">
            <v>7</v>
          </cell>
          <cell r="AQ18" t="str">
            <v>I.4</v>
          </cell>
          <cell r="AR18">
            <v>1255</v>
          </cell>
          <cell r="AU18">
            <v>1255</v>
          </cell>
          <cell r="AX18">
            <v>1255</v>
          </cell>
          <cell r="AY18">
            <v>225.9</v>
          </cell>
          <cell r="AZ18">
            <v>0</v>
          </cell>
          <cell r="BA18">
            <v>0</v>
          </cell>
          <cell r="BB18">
            <v>225.9</v>
          </cell>
          <cell r="BC18">
            <v>0</v>
          </cell>
          <cell r="BD18">
            <v>0</v>
          </cell>
          <cell r="BE18">
            <v>0</v>
          </cell>
          <cell r="BF18">
            <v>225.9</v>
          </cell>
          <cell r="BG18" t="str">
            <v>Xe con</v>
          </cell>
          <cell r="BH18" t="str">
            <v>3// Trịnh Ngọc Triều.</v>
          </cell>
          <cell r="BI18" t="str">
            <v>Trưởng ban.</v>
          </cell>
          <cell r="BJ18" t="str">
            <v>TN:1868</v>
          </cell>
        </row>
        <row r="19">
          <cell r="A19">
            <v>3225</v>
          </cell>
          <cell r="B19">
            <v>3</v>
          </cell>
          <cell r="C19" t="str">
            <v>P/vụ TT c/tác trong tuần.</v>
          </cell>
          <cell r="D19" t="str">
            <v>VP</v>
          </cell>
          <cell r="E19">
            <v>3225</v>
          </cell>
          <cell r="F19">
            <v>24</v>
          </cell>
          <cell r="G19">
            <v>5</v>
          </cell>
          <cell r="H19">
            <v>30</v>
          </cell>
          <cell r="I19">
            <v>24</v>
          </cell>
          <cell r="J19">
            <v>6</v>
          </cell>
          <cell r="K19">
            <v>18</v>
          </cell>
          <cell r="L19" t="str">
            <v>00</v>
          </cell>
          <cell r="M19">
            <v>30</v>
          </cell>
          <cell r="N19">
            <v>6</v>
          </cell>
          <cell r="O19" t="str">
            <v>Bạch Mai</v>
          </cell>
          <cell r="P19" t="str">
            <v>Theo lịch tuần</v>
          </cell>
          <cell r="Q19" t="str">
            <v>TN:1495</v>
          </cell>
          <cell r="R19" t="str">
            <v>Đ/c Thuần</v>
          </cell>
          <cell r="S19">
            <v>1</v>
          </cell>
          <cell r="T19">
            <v>0</v>
          </cell>
          <cell r="V19" t="str">
            <v>TN:1234</v>
          </cell>
          <cell r="W19">
            <v>50</v>
          </cell>
          <cell r="X19">
            <v>0</v>
          </cell>
          <cell r="Y19">
            <v>0</v>
          </cell>
          <cell r="Z19">
            <v>50</v>
          </cell>
          <cell r="AA19">
            <v>0</v>
          </cell>
          <cell r="AB19">
            <v>0</v>
          </cell>
          <cell r="AC19">
            <v>50</v>
          </cell>
          <cell r="AD19">
            <v>7</v>
          </cell>
          <cell r="AE19">
            <v>0</v>
          </cell>
          <cell r="AF19">
            <v>0</v>
          </cell>
          <cell r="AG19">
            <v>7</v>
          </cell>
          <cell r="AH19">
            <v>0</v>
          </cell>
          <cell r="AI19">
            <v>0</v>
          </cell>
          <cell r="AJ19">
            <v>0</v>
          </cell>
          <cell r="AK19">
            <v>7</v>
          </cell>
          <cell r="AL19">
            <v>15</v>
          </cell>
          <cell r="AP19">
            <v>7</v>
          </cell>
          <cell r="AQ19" t="str">
            <v>I.4</v>
          </cell>
          <cell r="AR19">
            <v>2125</v>
          </cell>
          <cell r="AU19">
            <v>2125</v>
          </cell>
          <cell r="AX19">
            <v>2125</v>
          </cell>
          <cell r="AY19">
            <v>382.5</v>
          </cell>
          <cell r="AZ19">
            <v>0</v>
          </cell>
          <cell r="BA19">
            <v>0</v>
          </cell>
          <cell r="BB19">
            <v>382.5</v>
          </cell>
          <cell r="BC19">
            <v>0</v>
          </cell>
          <cell r="BD19">
            <v>0</v>
          </cell>
          <cell r="BE19">
            <v>0</v>
          </cell>
          <cell r="BF19">
            <v>382.5</v>
          </cell>
          <cell r="BG19" t="str">
            <v>Xe con</v>
          </cell>
          <cell r="BH19" t="str">
            <v>3// Trịnh Ngọc Triều.</v>
          </cell>
          <cell r="BI19" t="str">
            <v>Trưởng ban.</v>
          </cell>
          <cell r="BJ19" t="str">
            <v>TN:1495</v>
          </cell>
        </row>
        <row r="20">
          <cell r="A20">
            <v>3226</v>
          </cell>
          <cell r="B20">
            <v>4</v>
          </cell>
          <cell r="C20" t="str">
            <v>P/vụ TT c/tác trong tuần.</v>
          </cell>
          <cell r="D20" t="str">
            <v>VP</v>
          </cell>
          <cell r="E20">
            <v>3226</v>
          </cell>
          <cell r="F20">
            <v>24</v>
          </cell>
          <cell r="G20">
            <v>5</v>
          </cell>
          <cell r="H20">
            <v>30</v>
          </cell>
          <cell r="I20">
            <v>24</v>
          </cell>
          <cell r="J20">
            <v>6</v>
          </cell>
          <cell r="K20">
            <v>18</v>
          </cell>
          <cell r="L20" t="str">
            <v>00</v>
          </cell>
          <cell r="M20">
            <v>30</v>
          </cell>
          <cell r="N20">
            <v>6</v>
          </cell>
          <cell r="O20" t="str">
            <v>Bạch Mai</v>
          </cell>
          <cell r="P20" t="str">
            <v>Theo lịch tuần</v>
          </cell>
          <cell r="Q20" t="str">
            <v>TN:1377</v>
          </cell>
          <cell r="R20" t="str">
            <v>Đ/c Cường</v>
          </cell>
          <cell r="S20">
            <v>1</v>
          </cell>
          <cell r="T20">
            <v>0</v>
          </cell>
          <cell r="V20" t="str">
            <v>80B6270</v>
          </cell>
          <cell r="W20">
            <v>50</v>
          </cell>
          <cell r="X20">
            <v>0</v>
          </cell>
          <cell r="Y20">
            <v>0</v>
          </cell>
          <cell r="Z20">
            <v>50</v>
          </cell>
          <cell r="AA20">
            <v>0</v>
          </cell>
          <cell r="AB20">
            <v>0</v>
          </cell>
          <cell r="AC20">
            <v>50</v>
          </cell>
          <cell r="AD20">
            <v>7</v>
          </cell>
          <cell r="AE20">
            <v>0</v>
          </cell>
          <cell r="AF20">
            <v>0</v>
          </cell>
          <cell r="AG20">
            <v>7</v>
          </cell>
          <cell r="AH20">
            <v>0</v>
          </cell>
          <cell r="AI20">
            <v>0</v>
          </cell>
          <cell r="AJ20">
            <v>0</v>
          </cell>
          <cell r="AK20">
            <v>7</v>
          </cell>
          <cell r="AL20">
            <v>15</v>
          </cell>
          <cell r="AP20">
            <v>7</v>
          </cell>
          <cell r="AQ20" t="str">
            <v>I.4</v>
          </cell>
          <cell r="AU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 t="str">
            <v>Xe con</v>
          </cell>
          <cell r="BH20" t="str">
            <v>3// Trịnh Ngọc Triều.</v>
          </cell>
          <cell r="BI20" t="str">
            <v>Trưởng ban.</v>
          </cell>
          <cell r="BJ20" t="str">
            <v>TN:1377</v>
          </cell>
        </row>
        <row r="21">
          <cell r="A21">
            <v>3227</v>
          </cell>
          <cell r="B21">
            <v>5</v>
          </cell>
          <cell r="C21" t="str">
            <v>P/vụ TT c/tác trong tuần.</v>
          </cell>
          <cell r="D21" t="str">
            <v>VP</v>
          </cell>
          <cell r="E21">
            <v>3227</v>
          </cell>
          <cell r="F21">
            <v>24</v>
          </cell>
          <cell r="G21">
            <v>5</v>
          </cell>
          <cell r="H21">
            <v>30</v>
          </cell>
          <cell r="I21">
            <v>24</v>
          </cell>
          <cell r="J21">
            <v>6</v>
          </cell>
          <cell r="K21">
            <v>18</v>
          </cell>
          <cell r="L21" t="str">
            <v>00</v>
          </cell>
          <cell r="M21">
            <v>30</v>
          </cell>
          <cell r="N21">
            <v>6</v>
          </cell>
          <cell r="O21" t="str">
            <v>Bạch Mai</v>
          </cell>
          <cell r="P21" t="str">
            <v>Theo lịch tuần</v>
          </cell>
          <cell r="Q21" t="str">
            <v>TN:1233</v>
          </cell>
          <cell r="R21" t="str">
            <v>Đ/c V.Anh</v>
          </cell>
          <cell r="S21">
            <v>1</v>
          </cell>
          <cell r="T21">
            <v>0</v>
          </cell>
          <cell r="V21" t="str">
            <v>TN:1196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15</v>
          </cell>
          <cell r="AP21">
            <v>7</v>
          </cell>
          <cell r="AQ21" t="str">
            <v>I.4</v>
          </cell>
          <cell r="AR21">
            <v>2850</v>
          </cell>
          <cell r="AU21">
            <v>2850</v>
          </cell>
          <cell r="AX21">
            <v>2850</v>
          </cell>
          <cell r="AY21">
            <v>513</v>
          </cell>
          <cell r="AZ21">
            <v>0</v>
          </cell>
          <cell r="BA21">
            <v>0</v>
          </cell>
          <cell r="BB21">
            <v>513</v>
          </cell>
          <cell r="BC21">
            <v>0</v>
          </cell>
          <cell r="BD21">
            <v>0</v>
          </cell>
          <cell r="BE21">
            <v>0</v>
          </cell>
          <cell r="BF21">
            <v>513</v>
          </cell>
          <cell r="BG21" t="str">
            <v>Xe con</v>
          </cell>
          <cell r="BH21" t="str">
            <v>3// Trịnh Ngọc Triều.</v>
          </cell>
          <cell r="BI21" t="str">
            <v>Trưởng ban.</v>
          </cell>
          <cell r="BJ21" t="str">
            <v>TN:1233</v>
          </cell>
        </row>
        <row r="22">
          <cell r="A22">
            <v>3228</v>
          </cell>
          <cell r="B22">
            <v>6</v>
          </cell>
          <cell r="C22" t="str">
            <v>P/vụ TT c/tác trong tuần.</v>
          </cell>
          <cell r="D22" t="str">
            <v>VP</v>
          </cell>
          <cell r="E22">
            <v>3228</v>
          </cell>
          <cell r="F22">
            <v>24</v>
          </cell>
          <cell r="G22">
            <v>5</v>
          </cell>
          <cell r="H22">
            <v>30</v>
          </cell>
          <cell r="I22">
            <v>24</v>
          </cell>
          <cell r="J22">
            <v>6</v>
          </cell>
          <cell r="K22">
            <v>18</v>
          </cell>
          <cell r="L22" t="str">
            <v>00</v>
          </cell>
          <cell r="M22">
            <v>30</v>
          </cell>
          <cell r="N22">
            <v>6</v>
          </cell>
          <cell r="O22" t="str">
            <v>Bạch Mai</v>
          </cell>
          <cell r="P22" t="str">
            <v>Theo lịch tuần</v>
          </cell>
          <cell r="Q22" t="str">
            <v>TN:1385</v>
          </cell>
          <cell r="R22" t="str">
            <v>Đ/c Hùng</v>
          </cell>
          <cell r="S22">
            <v>1</v>
          </cell>
          <cell r="T22">
            <v>0</v>
          </cell>
          <cell r="V22" t="str">
            <v>TN:1559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15</v>
          </cell>
          <cell r="AP22">
            <v>7</v>
          </cell>
          <cell r="AQ22" t="str">
            <v>I.4</v>
          </cell>
          <cell r="AR22">
            <v>1255</v>
          </cell>
          <cell r="AU22">
            <v>1255</v>
          </cell>
          <cell r="AX22">
            <v>1255</v>
          </cell>
          <cell r="AY22">
            <v>200.8</v>
          </cell>
          <cell r="AZ22">
            <v>0</v>
          </cell>
          <cell r="BA22">
            <v>0</v>
          </cell>
          <cell r="BB22">
            <v>200.8</v>
          </cell>
          <cell r="BC22">
            <v>0</v>
          </cell>
          <cell r="BD22">
            <v>0</v>
          </cell>
          <cell r="BE22">
            <v>0</v>
          </cell>
          <cell r="BF22">
            <v>200.8</v>
          </cell>
          <cell r="BG22" t="str">
            <v>Xe con</v>
          </cell>
          <cell r="BH22" t="str">
            <v>3// Trịnh Ngọc Triều.</v>
          </cell>
          <cell r="BI22" t="str">
            <v>Trưởng ban.</v>
          </cell>
          <cell r="BJ22" t="str">
            <v>TN:1385</v>
          </cell>
        </row>
        <row r="23">
          <cell r="A23">
            <v>3229</v>
          </cell>
          <cell r="B23">
            <v>7</v>
          </cell>
          <cell r="C23" t="str">
            <v>Nhận chuyển công văn.</v>
          </cell>
          <cell r="D23" t="str">
            <v>VP</v>
          </cell>
          <cell r="E23">
            <v>3229</v>
          </cell>
          <cell r="F23">
            <v>24</v>
          </cell>
          <cell r="G23">
            <v>8</v>
          </cell>
          <cell r="H23" t="str">
            <v>00</v>
          </cell>
          <cell r="I23">
            <v>24</v>
          </cell>
          <cell r="J23">
            <v>6</v>
          </cell>
          <cell r="K23">
            <v>20</v>
          </cell>
          <cell r="L23" t="str">
            <v>00</v>
          </cell>
          <cell r="M23">
            <v>30</v>
          </cell>
          <cell r="N23">
            <v>6</v>
          </cell>
          <cell r="O23" t="str">
            <v>B.Mai</v>
          </cell>
          <cell r="P23" t="str">
            <v>Lai Xá, S9</v>
          </cell>
          <cell r="Q23" t="str">
            <v>TN:1277</v>
          </cell>
          <cell r="R23" t="str">
            <v>Đ/c Phong</v>
          </cell>
          <cell r="S23">
            <v>1</v>
          </cell>
          <cell r="T23">
            <v>0</v>
          </cell>
          <cell r="V23" t="str">
            <v>TN:1390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3</v>
          </cell>
          <cell r="AM23">
            <v>351</v>
          </cell>
          <cell r="AN23" t="str">
            <v>24/6</v>
          </cell>
          <cell r="AP23">
            <v>7</v>
          </cell>
          <cell r="AQ23" t="str">
            <v>I.4</v>
          </cell>
          <cell r="AR23">
            <v>180</v>
          </cell>
          <cell r="AU23">
            <v>180</v>
          </cell>
          <cell r="AX23">
            <v>180</v>
          </cell>
          <cell r="AY23">
            <v>25.2</v>
          </cell>
          <cell r="AZ23">
            <v>0</v>
          </cell>
          <cell r="BA23">
            <v>0</v>
          </cell>
          <cell r="BB23">
            <v>25.2</v>
          </cell>
          <cell r="BC23">
            <v>0</v>
          </cell>
          <cell r="BD23">
            <v>0</v>
          </cell>
          <cell r="BE23">
            <v>0</v>
          </cell>
          <cell r="BF23">
            <v>25.2</v>
          </cell>
          <cell r="BG23" t="str">
            <v>Xe con</v>
          </cell>
          <cell r="BH23" t="str">
            <v>1// Vũ Hồng Bôn.</v>
          </cell>
          <cell r="BI23" t="str">
            <v>Nhân Viên.</v>
          </cell>
          <cell r="BJ23" t="str">
            <v>TN:1277</v>
          </cell>
        </row>
        <row r="24">
          <cell r="A24">
            <v>3230</v>
          </cell>
          <cell r="B24">
            <v>8</v>
          </cell>
          <cell r="C24" t="str">
            <v>Nhận chuyển công văn.</v>
          </cell>
          <cell r="D24" t="str">
            <v>VP</v>
          </cell>
          <cell r="E24">
            <v>3230</v>
          </cell>
          <cell r="F24">
            <v>24</v>
          </cell>
          <cell r="G24">
            <v>8</v>
          </cell>
          <cell r="H24" t="str">
            <v>00</v>
          </cell>
          <cell r="I24">
            <v>24</v>
          </cell>
          <cell r="J24">
            <v>6</v>
          </cell>
          <cell r="K24">
            <v>20</v>
          </cell>
          <cell r="L24" t="str">
            <v>00</v>
          </cell>
          <cell r="M24">
            <v>30</v>
          </cell>
          <cell r="N24">
            <v>6</v>
          </cell>
          <cell r="O24" t="str">
            <v>B.Mai</v>
          </cell>
          <cell r="P24" t="str">
            <v>Lai Xá, S9</v>
          </cell>
          <cell r="Q24" t="str">
            <v>TN:1377</v>
          </cell>
          <cell r="R24" t="str">
            <v>Đ/c Cường</v>
          </cell>
          <cell r="S24">
            <v>1</v>
          </cell>
          <cell r="T24">
            <v>0</v>
          </cell>
          <cell r="V24" t="str">
            <v>TN:1377</v>
          </cell>
          <cell r="W24">
            <v>140</v>
          </cell>
          <cell r="X24">
            <v>0</v>
          </cell>
          <cell r="Y24">
            <v>0</v>
          </cell>
          <cell r="Z24">
            <v>140</v>
          </cell>
          <cell r="AA24">
            <v>0</v>
          </cell>
          <cell r="AB24">
            <v>0</v>
          </cell>
          <cell r="AC24">
            <v>140</v>
          </cell>
          <cell r="AD24">
            <v>23.799999999999997</v>
          </cell>
          <cell r="AE24">
            <v>0</v>
          </cell>
          <cell r="AF24">
            <v>0</v>
          </cell>
          <cell r="AG24">
            <v>23.799999999999997</v>
          </cell>
          <cell r="AH24">
            <v>0</v>
          </cell>
          <cell r="AI24">
            <v>0</v>
          </cell>
          <cell r="AJ24">
            <v>0</v>
          </cell>
          <cell r="AK24">
            <v>23.799999999999997</v>
          </cell>
          <cell r="AL24">
            <v>1</v>
          </cell>
          <cell r="AM24">
            <v>352</v>
          </cell>
          <cell r="AN24" t="str">
            <v>24/6</v>
          </cell>
          <cell r="AP24">
            <v>7</v>
          </cell>
          <cell r="AQ24" t="str">
            <v>I.4</v>
          </cell>
          <cell r="AR24">
            <v>60</v>
          </cell>
          <cell r="AU24">
            <v>60</v>
          </cell>
          <cell r="AX24">
            <v>60</v>
          </cell>
          <cell r="AY24">
            <v>10.199999999999999</v>
          </cell>
          <cell r="AZ24">
            <v>0</v>
          </cell>
          <cell r="BA24">
            <v>0</v>
          </cell>
          <cell r="BB24">
            <v>10.199999999999999</v>
          </cell>
          <cell r="BC24">
            <v>0</v>
          </cell>
          <cell r="BD24">
            <v>0</v>
          </cell>
          <cell r="BE24">
            <v>0</v>
          </cell>
          <cell r="BF24">
            <v>10.199999999999999</v>
          </cell>
          <cell r="BG24" t="str">
            <v>Xe con</v>
          </cell>
          <cell r="BH24" t="str">
            <v>1// Vũ Hồng Bôn.</v>
          </cell>
          <cell r="BI24" t="str">
            <v>Nhân Viên.</v>
          </cell>
          <cell r="BJ24" t="str">
            <v>TN:1377</v>
          </cell>
        </row>
        <row r="25">
          <cell r="A25">
            <v>3231</v>
          </cell>
          <cell r="B25">
            <v>9</v>
          </cell>
          <cell r="C25" t="str">
            <v>Nhận chuyển công văn.</v>
          </cell>
          <cell r="D25" t="str">
            <v>VP</v>
          </cell>
          <cell r="E25">
            <v>3231</v>
          </cell>
          <cell r="F25">
            <v>24</v>
          </cell>
          <cell r="G25">
            <v>8</v>
          </cell>
          <cell r="H25" t="str">
            <v>00</v>
          </cell>
          <cell r="I25">
            <v>24</v>
          </cell>
          <cell r="J25">
            <v>6</v>
          </cell>
          <cell r="K25">
            <v>20</v>
          </cell>
          <cell r="L25" t="str">
            <v>00</v>
          </cell>
          <cell r="M25">
            <v>30</v>
          </cell>
          <cell r="N25">
            <v>6</v>
          </cell>
          <cell r="O25" t="str">
            <v>B.Mai</v>
          </cell>
          <cell r="P25" t="str">
            <v>Lai Xá, S9</v>
          </cell>
          <cell r="Q25" t="str">
            <v>TN:1125</v>
          </cell>
          <cell r="R25" t="str">
            <v>Đ/c Hải</v>
          </cell>
          <cell r="S25">
            <v>1</v>
          </cell>
          <cell r="T25">
            <v>0</v>
          </cell>
          <cell r="V25" t="str">
            <v>80B4566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4</v>
          </cell>
          <cell r="AM25">
            <v>353</v>
          </cell>
          <cell r="AN25" t="str">
            <v>24/6</v>
          </cell>
          <cell r="AP25">
            <v>7</v>
          </cell>
          <cell r="AQ25" t="str">
            <v>I.4</v>
          </cell>
          <cell r="AR25">
            <v>240</v>
          </cell>
          <cell r="AU25">
            <v>240</v>
          </cell>
          <cell r="AX25">
            <v>240</v>
          </cell>
          <cell r="AY25">
            <v>40.799999999999997</v>
          </cell>
          <cell r="AZ25">
            <v>0</v>
          </cell>
          <cell r="BA25">
            <v>0</v>
          </cell>
          <cell r="BB25">
            <v>40.799999999999997</v>
          </cell>
          <cell r="BC25">
            <v>0</v>
          </cell>
          <cell r="BD25">
            <v>0</v>
          </cell>
          <cell r="BE25">
            <v>0</v>
          </cell>
          <cell r="BF25">
            <v>40.799999999999997</v>
          </cell>
          <cell r="BG25" t="str">
            <v>Xe con</v>
          </cell>
          <cell r="BH25" t="str">
            <v>1// Vũ Hồng Bôn.</v>
          </cell>
          <cell r="BI25" t="str">
            <v>Nhân Viên.</v>
          </cell>
          <cell r="BJ25" t="str">
            <v>TN:1125</v>
          </cell>
        </row>
        <row r="26">
          <cell r="A26">
            <v>3232</v>
          </cell>
          <cell r="B26">
            <v>10</v>
          </cell>
          <cell r="C26" t="str">
            <v>Nhận chuyển công văn.</v>
          </cell>
          <cell r="D26" t="str">
            <v>VP</v>
          </cell>
          <cell r="E26">
            <v>3232</v>
          </cell>
          <cell r="F26">
            <v>24</v>
          </cell>
          <cell r="G26">
            <v>8</v>
          </cell>
          <cell r="H26" t="str">
            <v>00</v>
          </cell>
          <cell r="I26">
            <v>24</v>
          </cell>
          <cell r="J26">
            <v>6</v>
          </cell>
          <cell r="K26">
            <v>20</v>
          </cell>
          <cell r="L26" t="str">
            <v>00</v>
          </cell>
          <cell r="M26">
            <v>30</v>
          </cell>
          <cell r="N26">
            <v>6</v>
          </cell>
          <cell r="O26" t="str">
            <v>B.Mai</v>
          </cell>
          <cell r="P26" t="str">
            <v>Lai Xá, S9</v>
          </cell>
          <cell r="Q26" t="str">
            <v>TN:1626</v>
          </cell>
          <cell r="R26" t="str">
            <v>Đ/c Hiệu</v>
          </cell>
          <cell r="S26">
            <v>1</v>
          </cell>
          <cell r="T26">
            <v>0</v>
          </cell>
          <cell r="V26" t="str">
            <v>TN:1125</v>
          </cell>
          <cell r="W26">
            <v>290</v>
          </cell>
          <cell r="X26">
            <v>0</v>
          </cell>
          <cell r="Y26">
            <v>0</v>
          </cell>
          <cell r="Z26">
            <v>290</v>
          </cell>
          <cell r="AA26">
            <v>0</v>
          </cell>
          <cell r="AB26">
            <v>0</v>
          </cell>
          <cell r="AC26">
            <v>290</v>
          </cell>
          <cell r="AD26">
            <v>49.3</v>
          </cell>
          <cell r="AE26">
            <v>0</v>
          </cell>
          <cell r="AF26">
            <v>0</v>
          </cell>
          <cell r="AG26">
            <v>49.3</v>
          </cell>
          <cell r="AH26">
            <v>0</v>
          </cell>
          <cell r="AI26">
            <v>0</v>
          </cell>
          <cell r="AJ26">
            <v>0</v>
          </cell>
          <cell r="AK26">
            <v>49.3</v>
          </cell>
          <cell r="AL26">
            <v>2</v>
          </cell>
          <cell r="AM26">
            <v>354</v>
          </cell>
          <cell r="AN26" t="str">
            <v>24/6</v>
          </cell>
          <cell r="AP26">
            <v>7</v>
          </cell>
          <cell r="AQ26" t="str">
            <v>I.4</v>
          </cell>
          <cell r="AR26">
            <v>120</v>
          </cell>
          <cell r="AU26">
            <v>120</v>
          </cell>
          <cell r="AX26">
            <v>120</v>
          </cell>
          <cell r="AY26">
            <v>22.8</v>
          </cell>
          <cell r="AZ26">
            <v>0</v>
          </cell>
          <cell r="BA26">
            <v>0</v>
          </cell>
          <cell r="BB26">
            <v>22.8</v>
          </cell>
          <cell r="BC26">
            <v>0</v>
          </cell>
          <cell r="BD26">
            <v>0</v>
          </cell>
          <cell r="BE26">
            <v>0</v>
          </cell>
          <cell r="BF26">
            <v>22.8</v>
          </cell>
          <cell r="BG26" t="str">
            <v>Xe con</v>
          </cell>
          <cell r="BH26" t="str">
            <v>1// Vũ Hồng Bôn.</v>
          </cell>
          <cell r="BI26" t="str">
            <v>Nhân Viên.</v>
          </cell>
          <cell r="BJ26" t="str">
            <v>TN:1626</v>
          </cell>
        </row>
        <row r="27">
          <cell r="A27">
            <v>3233</v>
          </cell>
          <cell r="B27">
            <v>11</v>
          </cell>
          <cell r="C27" t="str">
            <v>Chở cán bộ đi sinh hoạt.</v>
          </cell>
          <cell r="D27" t="str">
            <v>VP</v>
          </cell>
          <cell r="E27">
            <v>3233</v>
          </cell>
          <cell r="F27">
            <v>24</v>
          </cell>
          <cell r="G27">
            <v>10</v>
          </cell>
          <cell r="H27" t="str">
            <v>00</v>
          </cell>
          <cell r="I27">
            <v>24</v>
          </cell>
          <cell r="J27">
            <v>6</v>
          </cell>
          <cell r="K27">
            <v>17</v>
          </cell>
          <cell r="L27" t="str">
            <v>00</v>
          </cell>
          <cell r="M27">
            <v>24</v>
          </cell>
          <cell r="N27">
            <v>6</v>
          </cell>
          <cell r="O27" t="str">
            <v>B.Mai</v>
          </cell>
          <cell r="P27" t="str">
            <v>Vân Hòa, Lai Xá</v>
          </cell>
          <cell r="Q27" t="str">
            <v>TN:1685</v>
          </cell>
          <cell r="R27" t="str">
            <v>Đ/c Cường</v>
          </cell>
          <cell r="S27">
            <v>15</v>
          </cell>
          <cell r="T27">
            <v>0</v>
          </cell>
          <cell r="V27" t="str">
            <v>TN:1277</v>
          </cell>
          <cell r="W27">
            <v>210</v>
          </cell>
          <cell r="X27">
            <v>0</v>
          </cell>
          <cell r="Y27">
            <v>0</v>
          </cell>
          <cell r="Z27">
            <v>210</v>
          </cell>
          <cell r="AA27">
            <v>0</v>
          </cell>
          <cell r="AB27">
            <v>0</v>
          </cell>
          <cell r="AC27">
            <v>210</v>
          </cell>
          <cell r="AD27">
            <v>29.4</v>
          </cell>
          <cell r="AE27">
            <v>0</v>
          </cell>
          <cell r="AF27">
            <v>0</v>
          </cell>
          <cell r="AG27">
            <v>29.4</v>
          </cell>
          <cell r="AH27">
            <v>0</v>
          </cell>
          <cell r="AI27">
            <v>0</v>
          </cell>
          <cell r="AJ27">
            <v>0</v>
          </cell>
          <cell r="AK27">
            <v>29.4</v>
          </cell>
          <cell r="AL27">
            <v>2</v>
          </cell>
          <cell r="AM27">
            <v>499</v>
          </cell>
          <cell r="AN27" t="str">
            <v>18/6</v>
          </cell>
          <cell r="AP27">
            <v>1</v>
          </cell>
          <cell r="AQ27" t="str">
            <v>I.4</v>
          </cell>
          <cell r="AU27">
            <v>0</v>
          </cell>
          <cell r="AV27">
            <v>350</v>
          </cell>
          <cell r="AX27">
            <v>350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59.5</v>
          </cell>
          <cell r="BD27">
            <v>0</v>
          </cell>
          <cell r="BE27">
            <v>59.5</v>
          </cell>
          <cell r="BF27">
            <v>59.5</v>
          </cell>
          <cell r="BG27" t="str">
            <v>Xe ca</v>
          </cell>
          <cell r="BH27" t="str">
            <v>3/ Đào Duy Nhật.</v>
          </cell>
          <cell r="BI27" t="str">
            <v>Trợ Lý.</v>
          </cell>
          <cell r="BJ27" t="str">
            <v>TN:1685</v>
          </cell>
        </row>
        <row r="28">
          <cell r="A28">
            <v>3234</v>
          </cell>
          <cell r="B28">
            <v>12</v>
          </cell>
          <cell r="C28" t="str">
            <v>Đưa đón cán bộ đi tổng duyệt</v>
          </cell>
          <cell r="D28" t="str">
            <v>VP</v>
          </cell>
          <cell r="E28">
            <v>3234</v>
          </cell>
          <cell r="F28">
            <v>24</v>
          </cell>
          <cell r="G28">
            <v>13</v>
          </cell>
          <cell r="H28" t="str">
            <v>00</v>
          </cell>
          <cell r="I28">
            <v>24</v>
          </cell>
          <cell r="J28">
            <v>6</v>
          </cell>
          <cell r="K28">
            <v>17</v>
          </cell>
          <cell r="L28" t="str">
            <v>00</v>
          </cell>
          <cell r="M28">
            <v>24</v>
          </cell>
          <cell r="N28">
            <v>6</v>
          </cell>
          <cell r="O28" t="str">
            <v>B.Mai</v>
          </cell>
          <cell r="P28" t="str">
            <v>Lai Xá</v>
          </cell>
          <cell r="Q28" t="str">
            <v>80B6270</v>
          </cell>
          <cell r="R28" t="str">
            <v>Đ/c Cường</v>
          </cell>
          <cell r="S28">
            <v>1</v>
          </cell>
          <cell r="T28">
            <v>0</v>
          </cell>
          <cell r="V28" t="str">
            <v>TN:1495</v>
          </cell>
          <cell r="W28">
            <v>2125</v>
          </cell>
          <cell r="X28">
            <v>0</v>
          </cell>
          <cell r="Y28">
            <v>0</v>
          </cell>
          <cell r="Z28">
            <v>2125</v>
          </cell>
          <cell r="AA28">
            <v>0</v>
          </cell>
          <cell r="AB28">
            <v>0</v>
          </cell>
          <cell r="AC28">
            <v>2125</v>
          </cell>
          <cell r="AD28">
            <v>382.5</v>
          </cell>
          <cell r="AE28">
            <v>0</v>
          </cell>
          <cell r="AF28">
            <v>0</v>
          </cell>
          <cell r="AG28">
            <v>382.5</v>
          </cell>
          <cell r="AH28">
            <v>0</v>
          </cell>
          <cell r="AI28">
            <v>0</v>
          </cell>
          <cell r="AJ28">
            <v>0</v>
          </cell>
          <cell r="AK28">
            <v>382.5</v>
          </cell>
          <cell r="AL28">
            <v>1</v>
          </cell>
          <cell r="AM28">
            <v>234</v>
          </cell>
          <cell r="AN28" t="str">
            <v>21/6</v>
          </cell>
          <cell r="AP28">
            <v>1</v>
          </cell>
          <cell r="AQ28" t="str">
            <v>I.4</v>
          </cell>
          <cell r="AR28">
            <v>50</v>
          </cell>
          <cell r="AU28">
            <v>50</v>
          </cell>
          <cell r="AX28">
            <v>50</v>
          </cell>
          <cell r="AY28">
            <v>7</v>
          </cell>
          <cell r="AZ28">
            <v>0</v>
          </cell>
          <cell r="BA28">
            <v>0</v>
          </cell>
          <cell r="BB28">
            <v>7</v>
          </cell>
          <cell r="BC28">
            <v>0</v>
          </cell>
          <cell r="BD28">
            <v>0</v>
          </cell>
          <cell r="BE28">
            <v>0</v>
          </cell>
          <cell r="BF28">
            <v>7</v>
          </cell>
          <cell r="BG28" t="str">
            <v>Xe con</v>
          </cell>
          <cell r="BH28" t="str">
            <v>2// Vũ Quang Quyền.</v>
          </cell>
          <cell r="BI28" t="str">
            <v>Phó CN.</v>
          </cell>
          <cell r="BJ28" t="str">
            <v>TN:1125</v>
          </cell>
        </row>
        <row r="29">
          <cell r="A29">
            <v>3235</v>
          </cell>
          <cell r="B29">
            <v>13</v>
          </cell>
          <cell r="C29" t="str">
            <v>Đưa học viên đi tham quan.</v>
          </cell>
          <cell r="D29" t="str">
            <v>K8</v>
          </cell>
          <cell r="E29">
            <v>3235</v>
          </cell>
          <cell r="F29">
            <v>24</v>
          </cell>
          <cell r="G29">
            <v>13</v>
          </cell>
          <cell r="H29">
            <v>15</v>
          </cell>
          <cell r="I29">
            <v>24</v>
          </cell>
          <cell r="J29">
            <v>6</v>
          </cell>
          <cell r="K29">
            <v>17</v>
          </cell>
          <cell r="L29" t="str">
            <v>00</v>
          </cell>
          <cell r="M29">
            <v>24</v>
          </cell>
          <cell r="N29">
            <v>6</v>
          </cell>
          <cell r="O29" t="str">
            <v>B.Mai</v>
          </cell>
          <cell r="P29" t="str">
            <v>Học Viện Kỹ Thuật Quân Sự, Hoàng Quốc Việt</v>
          </cell>
          <cell r="Q29" t="str">
            <v>TN:1685</v>
          </cell>
          <cell r="R29" t="str">
            <v>Đ/c Cường</v>
          </cell>
          <cell r="S29">
            <v>15</v>
          </cell>
          <cell r="T29">
            <v>0</v>
          </cell>
          <cell r="V29" t="str">
            <v>TN:1326</v>
          </cell>
          <cell r="W29">
            <v>50</v>
          </cell>
          <cell r="X29">
            <v>0</v>
          </cell>
          <cell r="Y29">
            <v>0</v>
          </cell>
          <cell r="Z29">
            <v>50</v>
          </cell>
          <cell r="AA29">
            <v>0</v>
          </cell>
          <cell r="AB29">
            <v>0</v>
          </cell>
          <cell r="AC29">
            <v>50</v>
          </cell>
          <cell r="AD29">
            <v>9</v>
          </cell>
          <cell r="AE29">
            <v>0</v>
          </cell>
          <cell r="AF29">
            <v>0</v>
          </cell>
          <cell r="AG29">
            <v>9</v>
          </cell>
          <cell r="AH29">
            <v>0</v>
          </cell>
          <cell r="AI29">
            <v>0</v>
          </cell>
          <cell r="AJ29">
            <v>0</v>
          </cell>
          <cell r="AK29">
            <v>9</v>
          </cell>
          <cell r="AL29">
            <v>1</v>
          </cell>
          <cell r="AM29">
            <v>18</v>
          </cell>
          <cell r="AN29" t="str">
            <v>21/6</v>
          </cell>
          <cell r="AP29">
            <v>1</v>
          </cell>
          <cell r="AQ29" t="str">
            <v>I.4</v>
          </cell>
          <cell r="AU29">
            <v>0</v>
          </cell>
          <cell r="AV29">
            <v>40</v>
          </cell>
          <cell r="AX29">
            <v>40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6.8</v>
          </cell>
          <cell r="BD29">
            <v>0</v>
          </cell>
          <cell r="BE29">
            <v>6.8</v>
          </cell>
          <cell r="BF29">
            <v>6.8</v>
          </cell>
          <cell r="BG29" t="str">
            <v>Xe ca</v>
          </cell>
          <cell r="BH29" t="str">
            <v>4// Lê Ngọc Trà.</v>
          </cell>
          <cell r="BI29" t="str">
            <v>Trưởng Khoa.</v>
          </cell>
          <cell r="BJ29" t="str">
            <v>TN:1440</v>
          </cell>
        </row>
        <row r="30">
          <cell r="A30">
            <v>3236</v>
          </cell>
          <cell r="B30">
            <v>14</v>
          </cell>
          <cell r="C30" t="str">
            <v>Vận chuyển đề thi TN.</v>
          </cell>
          <cell r="D30" t="str">
            <v>B4</v>
          </cell>
          <cell r="E30">
            <v>3236</v>
          </cell>
          <cell r="F30">
            <v>24</v>
          </cell>
          <cell r="G30">
            <v>5</v>
          </cell>
          <cell r="H30">
            <v>45</v>
          </cell>
          <cell r="I30">
            <v>24</v>
          </cell>
          <cell r="J30">
            <v>6</v>
          </cell>
          <cell r="K30">
            <v>16</v>
          </cell>
          <cell r="L30" t="str">
            <v>00</v>
          </cell>
          <cell r="M30">
            <v>24</v>
          </cell>
          <cell r="N30">
            <v>6</v>
          </cell>
          <cell r="O30" t="str">
            <v>B.Mai</v>
          </cell>
          <cell r="P30" t="str">
            <v>Lai Xá</v>
          </cell>
          <cell r="Q30" t="str">
            <v>TN:1125</v>
          </cell>
          <cell r="R30" t="str">
            <v>Đ/c Hải</v>
          </cell>
          <cell r="S30">
            <v>1</v>
          </cell>
          <cell r="T30">
            <v>0</v>
          </cell>
          <cell r="V30" t="str">
            <v>TN:1385</v>
          </cell>
          <cell r="W30">
            <v>1255</v>
          </cell>
          <cell r="X30">
            <v>0</v>
          </cell>
          <cell r="Y30">
            <v>0</v>
          </cell>
          <cell r="Z30">
            <v>1255</v>
          </cell>
          <cell r="AA30">
            <v>0</v>
          </cell>
          <cell r="AB30">
            <v>0</v>
          </cell>
          <cell r="AC30">
            <v>1255</v>
          </cell>
          <cell r="AD30">
            <v>200.8</v>
          </cell>
          <cell r="AE30">
            <v>0</v>
          </cell>
          <cell r="AF30">
            <v>0</v>
          </cell>
          <cell r="AG30">
            <v>200.8</v>
          </cell>
          <cell r="AH30">
            <v>0</v>
          </cell>
          <cell r="AI30">
            <v>0</v>
          </cell>
          <cell r="AJ30">
            <v>0</v>
          </cell>
          <cell r="AK30">
            <v>200.8</v>
          </cell>
          <cell r="AL30">
            <v>1</v>
          </cell>
          <cell r="AM30">
            <v>26</v>
          </cell>
          <cell r="AN30" t="str">
            <v>21/6</v>
          </cell>
          <cell r="AP30">
            <v>1</v>
          </cell>
          <cell r="AQ30" t="str">
            <v>I.4</v>
          </cell>
          <cell r="AR30">
            <v>50</v>
          </cell>
          <cell r="AU30">
            <v>50</v>
          </cell>
          <cell r="AX30">
            <v>50</v>
          </cell>
          <cell r="AY30">
            <v>8.5</v>
          </cell>
          <cell r="AZ30">
            <v>0</v>
          </cell>
          <cell r="BA30">
            <v>0</v>
          </cell>
          <cell r="BB30">
            <v>8.5</v>
          </cell>
          <cell r="BC30">
            <v>0</v>
          </cell>
          <cell r="BD30">
            <v>0</v>
          </cell>
          <cell r="BE30">
            <v>0</v>
          </cell>
          <cell r="BF30">
            <v>8.5</v>
          </cell>
          <cell r="BG30" t="str">
            <v>Xe con</v>
          </cell>
          <cell r="BH30" t="str">
            <v>1// Đỗ Thanh Thủy.</v>
          </cell>
          <cell r="BI30" t="str">
            <v>Nhân Viên.</v>
          </cell>
          <cell r="BJ30" t="str">
            <v>TN:1626</v>
          </cell>
        </row>
        <row r="31">
          <cell r="A31">
            <v>3237</v>
          </cell>
          <cell r="B31">
            <v>15</v>
          </cell>
          <cell r="C31" t="str">
            <v>Họp hội đồng thi.</v>
          </cell>
          <cell r="D31" t="str">
            <v>P1</v>
          </cell>
          <cell r="E31">
            <v>3237</v>
          </cell>
          <cell r="F31">
            <v>24</v>
          </cell>
          <cell r="G31">
            <v>8</v>
          </cell>
          <cell r="H31" t="str">
            <v>00</v>
          </cell>
          <cell r="I31">
            <v>25</v>
          </cell>
          <cell r="J31">
            <v>6</v>
          </cell>
          <cell r="K31">
            <v>16</v>
          </cell>
          <cell r="L31" t="str">
            <v>00</v>
          </cell>
          <cell r="M31">
            <v>25</v>
          </cell>
          <cell r="N31">
            <v>6</v>
          </cell>
          <cell r="O31" t="str">
            <v>L.Xá</v>
          </cell>
          <cell r="P31" t="str">
            <v>Bạch Mai</v>
          </cell>
          <cell r="Q31" t="str">
            <v>TN:1234</v>
          </cell>
          <cell r="R31" t="str">
            <v>Đ/c Kiên</v>
          </cell>
          <cell r="S31">
            <v>1</v>
          </cell>
          <cell r="T31">
            <v>0</v>
          </cell>
          <cell r="V31" t="str">
            <v>TN:1412</v>
          </cell>
          <cell r="W31">
            <v>705</v>
          </cell>
          <cell r="X31">
            <v>0</v>
          </cell>
          <cell r="Y31">
            <v>0</v>
          </cell>
          <cell r="Z31">
            <v>705</v>
          </cell>
          <cell r="AA31">
            <v>0</v>
          </cell>
          <cell r="AB31">
            <v>0</v>
          </cell>
          <cell r="AC31">
            <v>705</v>
          </cell>
          <cell r="AD31">
            <v>169.2</v>
          </cell>
          <cell r="AE31">
            <v>0</v>
          </cell>
          <cell r="AF31">
            <v>0</v>
          </cell>
          <cell r="AG31">
            <v>169.2</v>
          </cell>
          <cell r="AH31">
            <v>0</v>
          </cell>
          <cell r="AI31">
            <v>0</v>
          </cell>
          <cell r="AJ31">
            <v>0</v>
          </cell>
          <cell r="AK31">
            <v>169.2</v>
          </cell>
          <cell r="AL31">
            <v>1</v>
          </cell>
          <cell r="AM31">
            <v>236</v>
          </cell>
          <cell r="AN31" t="str">
            <v>21/6</v>
          </cell>
          <cell r="AP31">
            <v>1</v>
          </cell>
          <cell r="AQ31" t="str">
            <v>I.4</v>
          </cell>
          <cell r="AR31">
            <v>50</v>
          </cell>
          <cell r="AU31">
            <v>50</v>
          </cell>
          <cell r="AX31">
            <v>50</v>
          </cell>
          <cell r="AY31">
            <v>7</v>
          </cell>
          <cell r="AZ31">
            <v>0</v>
          </cell>
          <cell r="BA31">
            <v>0</v>
          </cell>
          <cell r="BB31">
            <v>7</v>
          </cell>
          <cell r="BC31">
            <v>0</v>
          </cell>
          <cell r="BD31">
            <v>0</v>
          </cell>
          <cell r="BE31">
            <v>0</v>
          </cell>
          <cell r="BF31">
            <v>7</v>
          </cell>
          <cell r="BG31" t="str">
            <v>Xe con</v>
          </cell>
          <cell r="BH31" t="str">
            <v>4// Hà Đình Vân.</v>
          </cell>
          <cell r="BI31" t="str">
            <v>Hệ Trưởng.</v>
          </cell>
          <cell r="BJ31" t="str">
            <v>TN:1234</v>
          </cell>
        </row>
        <row r="32">
          <cell r="A32">
            <v>3238</v>
          </cell>
          <cell r="B32">
            <v>16</v>
          </cell>
          <cell r="C32" t="str">
            <v>Liên hệ công tác.</v>
          </cell>
          <cell r="D32" t="str">
            <v>K8</v>
          </cell>
          <cell r="E32">
            <v>3238</v>
          </cell>
          <cell r="F32">
            <v>24</v>
          </cell>
          <cell r="G32">
            <v>8</v>
          </cell>
          <cell r="H32" t="str">
            <v>00</v>
          </cell>
          <cell r="I32">
            <v>25</v>
          </cell>
          <cell r="J32">
            <v>6</v>
          </cell>
          <cell r="K32">
            <v>11</v>
          </cell>
          <cell r="L32">
            <v>30</v>
          </cell>
          <cell r="M32">
            <v>25</v>
          </cell>
          <cell r="N32">
            <v>6</v>
          </cell>
          <cell r="O32" t="str">
            <v>B.Mai</v>
          </cell>
          <cell r="P32" t="str">
            <v>K2000</v>
          </cell>
          <cell r="Q32" t="str">
            <v>TN:1377</v>
          </cell>
          <cell r="R32" t="str">
            <v>Đ/c Cường</v>
          </cell>
          <cell r="S32">
            <v>1</v>
          </cell>
          <cell r="T32">
            <v>0</v>
          </cell>
          <cell r="V32" t="str">
            <v>TN:1233</v>
          </cell>
          <cell r="W32">
            <v>2850</v>
          </cell>
          <cell r="X32">
            <v>0</v>
          </cell>
          <cell r="Y32">
            <v>0</v>
          </cell>
          <cell r="Z32">
            <v>2850</v>
          </cell>
          <cell r="AA32">
            <v>0</v>
          </cell>
          <cell r="AB32">
            <v>0</v>
          </cell>
          <cell r="AC32">
            <v>2850</v>
          </cell>
          <cell r="AD32">
            <v>513</v>
          </cell>
          <cell r="AE32">
            <v>0</v>
          </cell>
          <cell r="AF32">
            <v>0</v>
          </cell>
          <cell r="AG32">
            <v>513</v>
          </cell>
          <cell r="AH32">
            <v>0</v>
          </cell>
          <cell r="AI32">
            <v>0</v>
          </cell>
          <cell r="AJ32">
            <v>0</v>
          </cell>
          <cell r="AK32">
            <v>513</v>
          </cell>
          <cell r="AL32">
            <v>1</v>
          </cell>
          <cell r="AM32">
            <v>21</v>
          </cell>
          <cell r="AN32" t="str">
            <v>21/6</v>
          </cell>
          <cell r="AP32">
            <v>1</v>
          </cell>
          <cell r="AQ32" t="str">
            <v>I.4</v>
          </cell>
          <cell r="AR32">
            <v>30</v>
          </cell>
          <cell r="AU32">
            <v>30</v>
          </cell>
          <cell r="AX32">
            <v>30</v>
          </cell>
          <cell r="AY32">
            <v>5.0999999999999996</v>
          </cell>
          <cell r="AZ32">
            <v>0</v>
          </cell>
          <cell r="BA32">
            <v>0</v>
          </cell>
          <cell r="BB32">
            <v>5.0999999999999996</v>
          </cell>
          <cell r="BC32">
            <v>0</v>
          </cell>
          <cell r="BD32">
            <v>0</v>
          </cell>
          <cell r="BE32">
            <v>0</v>
          </cell>
          <cell r="BF32">
            <v>5.0999999999999996</v>
          </cell>
          <cell r="BG32" t="str">
            <v>Xe con</v>
          </cell>
          <cell r="BH32" t="str">
            <v>4// Lê Ngọc Trà.</v>
          </cell>
          <cell r="BI32" t="str">
            <v>Trưởng Khoa.</v>
          </cell>
          <cell r="BJ32" t="str">
            <v>TN:1277</v>
          </cell>
        </row>
        <row r="33">
          <cell r="A33">
            <v>3239</v>
          </cell>
          <cell r="B33">
            <v>17</v>
          </cell>
          <cell r="C33" t="str">
            <v>Làm việc phòng quân lực.</v>
          </cell>
          <cell r="D33" t="str">
            <v>VP</v>
          </cell>
          <cell r="E33">
            <v>3239</v>
          </cell>
          <cell r="F33">
            <v>24</v>
          </cell>
          <cell r="G33">
            <v>8</v>
          </cell>
          <cell r="H33" t="str">
            <v>00</v>
          </cell>
          <cell r="I33">
            <v>25</v>
          </cell>
          <cell r="J33">
            <v>6</v>
          </cell>
          <cell r="K33">
            <v>11</v>
          </cell>
          <cell r="L33">
            <v>30</v>
          </cell>
          <cell r="M33">
            <v>25</v>
          </cell>
          <cell r="N33">
            <v>6</v>
          </cell>
          <cell r="O33" t="str">
            <v>B.Mai</v>
          </cell>
          <cell r="P33" t="str">
            <v>S9, TC 2</v>
          </cell>
          <cell r="Q33" t="str">
            <v>TN:1277</v>
          </cell>
          <cell r="R33" t="str">
            <v>Đ/c Phong</v>
          </cell>
          <cell r="S33">
            <v>1</v>
          </cell>
          <cell r="T33">
            <v>0</v>
          </cell>
          <cell r="V33" t="str">
            <v>TN:1450</v>
          </cell>
          <cell r="W33">
            <v>50</v>
          </cell>
          <cell r="X33">
            <v>0</v>
          </cell>
          <cell r="Y33">
            <v>0</v>
          </cell>
          <cell r="Z33">
            <v>50</v>
          </cell>
          <cell r="AA33">
            <v>0</v>
          </cell>
          <cell r="AB33">
            <v>0</v>
          </cell>
          <cell r="AC33">
            <v>50</v>
          </cell>
          <cell r="AD33">
            <v>8</v>
          </cell>
          <cell r="AE33">
            <v>0</v>
          </cell>
          <cell r="AF33">
            <v>0</v>
          </cell>
          <cell r="AG33">
            <v>8</v>
          </cell>
          <cell r="AH33">
            <v>0</v>
          </cell>
          <cell r="AI33">
            <v>0</v>
          </cell>
          <cell r="AJ33">
            <v>0</v>
          </cell>
          <cell r="AK33">
            <v>8</v>
          </cell>
          <cell r="AL33">
            <v>1</v>
          </cell>
          <cell r="AM33">
            <v>344</v>
          </cell>
          <cell r="AN33" t="str">
            <v>21/6</v>
          </cell>
          <cell r="AP33">
            <v>1</v>
          </cell>
          <cell r="AQ33" t="str">
            <v>I.4</v>
          </cell>
          <cell r="AR33">
            <v>30</v>
          </cell>
          <cell r="AU33">
            <v>30</v>
          </cell>
          <cell r="AX33">
            <v>30</v>
          </cell>
          <cell r="AY33">
            <v>4.2</v>
          </cell>
          <cell r="AZ33">
            <v>0</v>
          </cell>
          <cell r="BA33">
            <v>0</v>
          </cell>
          <cell r="BB33">
            <v>4.2</v>
          </cell>
          <cell r="BC33">
            <v>0</v>
          </cell>
          <cell r="BD33">
            <v>0</v>
          </cell>
          <cell r="BE33">
            <v>0</v>
          </cell>
          <cell r="BF33">
            <v>4.2</v>
          </cell>
          <cell r="BG33" t="str">
            <v>Xe con</v>
          </cell>
          <cell r="BH33" t="str">
            <v>1// Nguyễn Văn Dương.</v>
          </cell>
          <cell r="BI33" t="str">
            <v>Trưởng Ban.</v>
          </cell>
          <cell r="BJ33" t="str">
            <v>TN:1277</v>
          </cell>
        </row>
        <row r="34">
          <cell r="A34">
            <v>3240</v>
          </cell>
          <cell r="B34">
            <v>18</v>
          </cell>
          <cell r="C34" t="str">
            <v>Chở cán bộ đi sinh hoạt.</v>
          </cell>
          <cell r="D34" t="str">
            <v>P5</v>
          </cell>
          <cell r="E34">
            <v>3240</v>
          </cell>
          <cell r="F34">
            <v>24</v>
          </cell>
          <cell r="G34">
            <v>13</v>
          </cell>
          <cell r="H34" t="str">
            <v>00</v>
          </cell>
          <cell r="I34">
            <v>25</v>
          </cell>
          <cell r="J34">
            <v>6</v>
          </cell>
          <cell r="K34">
            <v>17</v>
          </cell>
          <cell r="L34" t="str">
            <v>00</v>
          </cell>
          <cell r="M34">
            <v>25</v>
          </cell>
          <cell r="N34">
            <v>6</v>
          </cell>
          <cell r="O34" t="str">
            <v>L.Xá</v>
          </cell>
          <cell r="P34" t="str">
            <v>Bạch Mai</v>
          </cell>
          <cell r="Q34" t="str">
            <v>TN:1419</v>
          </cell>
          <cell r="R34" t="str">
            <v>Đ/c Kiên</v>
          </cell>
          <cell r="S34">
            <v>25</v>
          </cell>
          <cell r="T34">
            <v>0</v>
          </cell>
          <cell r="V34" t="str">
            <v>PS3800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1</v>
          </cell>
          <cell r="AM34">
            <v>515</v>
          </cell>
          <cell r="AN34" t="str">
            <v>21/6</v>
          </cell>
          <cell r="AP34">
            <v>1</v>
          </cell>
          <cell r="AQ34" t="str">
            <v>I.4</v>
          </cell>
          <cell r="AU34">
            <v>0</v>
          </cell>
          <cell r="AV34">
            <v>50</v>
          </cell>
          <cell r="AX34">
            <v>50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12.5</v>
          </cell>
          <cell r="BD34">
            <v>0</v>
          </cell>
          <cell r="BE34">
            <v>12.5</v>
          </cell>
          <cell r="BF34">
            <v>12.5</v>
          </cell>
          <cell r="BG34" t="str">
            <v>Xe ca</v>
          </cell>
          <cell r="BH34" t="str">
            <v>4/ Nguyễn Tiến Duy.</v>
          </cell>
          <cell r="BI34" t="str">
            <v>Trưởng Ban.</v>
          </cell>
          <cell r="BJ34" t="str">
            <v>TN:1699</v>
          </cell>
        </row>
        <row r="35">
          <cell r="A35">
            <v>3241</v>
          </cell>
          <cell r="B35">
            <v>19</v>
          </cell>
          <cell r="C35" t="str">
            <v>Họp thông qua các văn bản.</v>
          </cell>
          <cell r="D35" t="str">
            <v>P2</v>
          </cell>
          <cell r="E35">
            <v>3241</v>
          </cell>
          <cell r="F35">
            <v>24</v>
          </cell>
          <cell r="G35">
            <v>13</v>
          </cell>
          <cell r="H35" t="str">
            <v>00</v>
          </cell>
          <cell r="I35">
            <v>25</v>
          </cell>
          <cell r="J35">
            <v>6</v>
          </cell>
          <cell r="K35">
            <v>17</v>
          </cell>
          <cell r="L35" t="str">
            <v>00</v>
          </cell>
          <cell r="M35">
            <v>25</v>
          </cell>
          <cell r="N35">
            <v>6</v>
          </cell>
          <cell r="O35" t="str">
            <v>L.Xá</v>
          </cell>
          <cell r="P35" t="str">
            <v>Bạch Mai</v>
          </cell>
          <cell r="Q35" t="str">
            <v>TN:1326</v>
          </cell>
          <cell r="R35" t="str">
            <v>Đ/c Long</v>
          </cell>
          <cell r="S35">
            <v>15</v>
          </cell>
          <cell r="T35">
            <v>0</v>
          </cell>
          <cell r="V35" t="str">
            <v>TN:397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1</v>
          </cell>
          <cell r="AM35">
            <v>35</v>
          </cell>
          <cell r="AN35" t="str">
            <v>21/6</v>
          </cell>
          <cell r="AP35">
            <v>1</v>
          </cell>
          <cell r="AQ35" t="str">
            <v>I.4</v>
          </cell>
          <cell r="AR35">
            <v>50</v>
          </cell>
          <cell r="AU35">
            <v>50</v>
          </cell>
          <cell r="AX35">
            <v>50</v>
          </cell>
          <cell r="AY35">
            <v>9</v>
          </cell>
          <cell r="AZ35">
            <v>0</v>
          </cell>
          <cell r="BA35">
            <v>0</v>
          </cell>
          <cell r="BB35">
            <v>9</v>
          </cell>
          <cell r="BC35">
            <v>0</v>
          </cell>
          <cell r="BD35">
            <v>0</v>
          </cell>
          <cell r="BE35">
            <v>0</v>
          </cell>
          <cell r="BF35">
            <v>9</v>
          </cell>
          <cell r="BG35" t="str">
            <v>Xe ca</v>
          </cell>
          <cell r="BH35" t="str">
            <v>3/ Nguyễn Văn Giang.</v>
          </cell>
          <cell r="BI35" t="str">
            <v>Trợ Lý.</v>
          </cell>
          <cell r="BJ35" t="str">
            <v>TN:1326</v>
          </cell>
        </row>
        <row r="36">
          <cell r="A36">
            <v>3242</v>
          </cell>
          <cell r="B36">
            <v>20</v>
          </cell>
          <cell r="C36" t="str">
            <v>Vận chuyển đề thi TN.</v>
          </cell>
          <cell r="D36" t="str">
            <v>B4</v>
          </cell>
          <cell r="E36">
            <v>3242</v>
          </cell>
          <cell r="F36">
            <v>24</v>
          </cell>
          <cell r="G36">
            <v>5</v>
          </cell>
          <cell r="H36">
            <v>45</v>
          </cell>
          <cell r="I36">
            <v>26</v>
          </cell>
          <cell r="J36">
            <v>6</v>
          </cell>
          <cell r="K36">
            <v>16</v>
          </cell>
          <cell r="L36" t="str">
            <v>00</v>
          </cell>
          <cell r="M36">
            <v>26</v>
          </cell>
          <cell r="N36">
            <v>6</v>
          </cell>
          <cell r="O36" t="str">
            <v>B.Mai</v>
          </cell>
          <cell r="P36" t="str">
            <v>Lai Xá</v>
          </cell>
          <cell r="Q36" t="str">
            <v>TN:1626</v>
          </cell>
          <cell r="R36" t="str">
            <v>Đ/c Hiệu</v>
          </cell>
          <cell r="S36">
            <v>1</v>
          </cell>
          <cell r="T36">
            <v>0</v>
          </cell>
          <cell r="V36" t="str">
            <v>TN:267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</v>
          </cell>
          <cell r="AM36">
            <v>29</v>
          </cell>
          <cell r="AN36" t="str">
            <v>21/6</v>
          </cell>
          <cell r="AP36">
            <v>1</v>
          </cell>
          <cell r="AQ36" t="str">
            <v>I.4</v>
          </cell>
          <cell r="AR36">
            <v>50</v>
          </cell>
          <cell r="AU36">
            <v>50</v>
          </cell>
          <cell r="AX36">
            <v>50</v>
          </cell>
          <cell r="AY36">
            <v>9.5</v>
          </cell>
          <cell r="AZ36">
            <v>0</v>
          </cell>
          <cell r="BA36">
            <v>0</v>
          </cell>
          <cell r="BB36">
            <v>9.5</v>
          </cell>
          <cell r="BC36">
            <v>0</v>
          </cell>
          <cell r="BD36">
            <v>0</v>
          </cell>
          <cell r="BE36">
            <v>0</v>
          </cell>
          <cell r="BF36">
            <v>9.5</v>
          </cell>
          <cell r="BG36" t="str">
            <v>Xe con</v>
          </cell>
          <cell r="BH36" t="str">
            <v>1// Đỗ Thanh Thủy.</v>
          </cell>
          <cell r="BI36" t="str">
            <v>Nhân Viên.</v>
          </cell>
          <cell r="BJ36" t="str">
            <v>TN:1277</v>
          </cell>
        </row>
        <row r="37">
          <cell r="A37">
            <v>3243</v>
          </cell>
          <cell r="B37">
            <v>21</v>
          </cell>
          <cell r="C37" t="str">
            <v>Vận chuyển vCCT.</v>
          </cell>
          <cell r="D37" t="str">
            <v>P4</v>
          </cell>
          <cell r="E37">
            <v>3243</v>
          </cell>
          <cell r="F37">
            <v>24</v>
          </cell>
          <cell r="G37">
            <v>8</v>
          </cell>
          <cell r="H37" t="str">
            <v>00</v>
          </cell>
          <cell r="I37">
            <v>25</v>
          </cell>
          <cell r="J37">
            <v>6</v>
          </cell>
          <cell r="K37">
            <v>11</v>
          </cell>
          <cell r="L37" t="str">
            <v>00</v>
          </cell>
          <cell r="M37">
            <v>25</v>
          </cell>
          <cell r="N37">
            <v>6</v>
          </cell>
          <cell r="O37" t="str">
            <v>Bạch Mai</v>
          </cell>
          <cell r="P37" t="str">
            <v>Lai Xá</v>
          </cell>
          <cell r="Q37" t="str">
            <v>TN:1423</v>
          </cell>
          <cell r="R37" t="str">
            <v>Đ/c Quế</v>
          </cell>
          <cell r="S37">
            <v>0</v>
          </cell>
          <cell r="T37">
            <v>0.5</v>
          </cell>
          <cell r="V37" t="str">
            <v>TN:338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1</v>
          </cell>
          <cell r="AM37">
            <v>369</v>
          </cell>
          <cell r="AN37" t="str">
            <v>24/6</v>
          </cell>
          <cell r="AP37">
            <v>1</v>
          </cell>
          <cell r="AQ37" t="str">
            <v>I.4</v>
          </cell>
          <cell r="AU37">
            <v>0</v>
          </cell>
          <cell r="AV37">
            <v>50</v>
          </cell>
          <cell r="AX37">
            <v>50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7.5</v>
          </cell>
          <cell r="BD37">
            <v>0</v>
          </cell>
          <cell r="BE37">
            <v>7.5</v>
          </cell>
          <cell r="BF37">
            <v>7.5</v>
          </cell>
          <cell r="BG37" t="str">
            <v>Xe tải</v>
          </cell>
          <cell r="BH37" t="str">
            <v>1// Nguyễn Đình Hải.</v>
          </cell>
          <cell r="BI37" t="str">
            <v>Trợ Lý.</v>
          </cell>
          <cell r="BJ37" t="str">
            <v>TN:1423</v>
          </cell>
        </row>
        <row r="38">
          <cell r="A38">
            <v>3244</v>
          </cell>
          <cell r="B38">
            <v>22</v>
          </cell>
          <cell r="C38" t="str">
            <v>Vận chuyển quân trang.</v>
          </cell>
          <cell r="D38" t="str">
            <v>P5</v>
          </cell>
          <cell r="E38">
            <v>3244</v>
          </cell>
          <cell r="F38">
            <v>24</v>
          </cell>
          <cell r="G38">
            <v>6</v>
          </cell>
          <cell r="H38" t="str">
            <v>00</v>
          </cell>
          <cell r="I38">
            <v>24</v>
          </cell>
          <cell r="J38">
            <v>6</v>
          </cell>
          <cell r="K38">
            <v>16</v>
          </cell>
          <cell r="L38" t="str">
            <v>00</v>
          </cell>
          <cell r="M38">
            <v>24</v>
          </cell>
          <cell r="N38">
            <v>6</v>
          </cell>
          <cell r="O38" t="str">
            <v>Bạch Mai</v>
          </cell>
          <cell r="P38" t="str">
            <v>T700, Lai Xá</v>
          </cell>
          <cell r="Q38" t="str">
            <v>TN:1423</v>
          </cell>
          <cell r="R38" t="str">
            <v>Đ/c Quế</v>
          </cell>
          <cell r="S38">
            <v>0</v>
          </cell>
          <cell r="T38">
            <v>0.5</v>
          </cell>
          <cell r="V38" t="str">
            <v>TN:337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</v>
          </cell>
          <cell r="AM38">
            <v>514</v>
          </cell>
          <cell r="AN38" t="str">
            <v>21/6</v>
          </cell>
          <cell r="AP38">
            <v>1</v>
          </cell>
          <cell r="AQ38" t="str">
            <v>I.4</v>
          </cell>
          <cell r="AU38">
            <v>0</v>
          </cell>
          <cell r="AV38">
            <v>180</v>
          </cell>
          <cell r="AX38">
            <v>180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27</v>
          </cell>
          <cell r="BD38">
            <v>0</v>
          </cell>
          <cell r="BE38">
            <v>27</v>
          </cell>
          <cell r="BF38">
            <v>27</v>
          </cell>
          <cell r="BG38" t="str">
            <v>Xe tải</v>
          </cell>
          <cell r="BH38" t="str">
            <v>1//CN Thiều Quang Biển.</v>
          </cell>
          <cell r="BI38" t="e">
            <v>#N/A</v>
          </cell>
          <cell r="BJ38" t="str">
            <v>TN:1423</v>
          </cell>
        </row>
        <row r="39">
          <cell r="A39">
            <v>3245</v>
          </cell>
          <cell r="B39">
            <v>23</v>
          </cell>
          <cell r="C39" t="str">
            <v>Đưa học viên đi Khám.</v>
          </cell>
          <cell r="D39" t="str">
            <v>P5</v>
          </cell>
          <cell r="E39">
            <v>3245</v>
          </cell>
          <cell r="F39">
            <v>24</v>
          </cell>
          <cell r="G39">
            <v>7</v>
          </cell>
          <cell r="H39" t="str">
            <v>00</v>
          </cell>
          <cell r="I39">
            <v>26</v>
          </cell>
          <cell r="J39">
            <v>6</v>
          </cell>
          <cell r="K39">
            <v>11</v>
          </cell>
          <cell r="L39">
            <v>30</v>
          </cell>
          <cell r="M39">
            <v>26</v>
          </cell>
          <cell r="N39">
            <v>6</v>
          </cell>
          <cell r="O39" t="str">
            <v>Lai Xá</v>
          </cell>
          <cell r="P39" t="str">
            <v>Viện 103</v>
          </cell>
          <cell r="Q39" t="str">
            <v>TN:1450</v>
          </cell>
          <cell r="R39" t="str">
            <v>Đ/c Lực</v>
          </cell>
          <cell r="S39">
            <v>1</v>
          </cell>
          <cell r="T39">
            <v>0</v>
          </cell>
          <cell r="V39" t="str">
            <v>TN:1868</v>
          </cell>
          <cell r="W39">
            <v>1255</v>
          </cell>
          <cell r="X39">
            <v>0</v>
          </cell>
          <cell r="Y39">
            <v>0</v>
          </cell>
          <cell r="Z39">
            <v>1255</v>
          </cell>
          <cell r="AA39">
            <v>0</v>
          </cell>
          <cell r="AB39">
            <v>0</v>
          </cell>
          <cell r="AC39">
            <v>1255</v>
          </cell>
          <cell r="AD39">
            <v>225.9</v>
          </cell>
          <cell r="AE39">
            <v>0</v>
          </cell>
          <cell r="AF39">
            <v>0</v>
          </cell>
          <cell r="AG39">
            <v>225.9</v>
          </cell>
          <cell r="AH39">
            <v>0</v>
          </cell>
          <cell r="AI39">
            <v>0</v>
          </cell>
          <cell r="AJ39">
            <v>0</v>
          </cell>
          <cell r="AK39">
            <v>225.9</v>
          </cell>
          <cell r="AL39">
            <v>1</v>
          </cell>
          <cell r="AM39">
            <v>507</v>
          </cell>
          <cell r="AN39" t="str">
            <v>20/6</v>
          </cell>
          <cell r="AP39">
            <v>1</v>
          </cell>
          <cell r="AQ39" t="str">
            <v>I.4</v>
          </cell>
          <cell r="AR39">
            <v>50</v>
          </cell>
          <cell r="AU39">
            <v>50</v>
          </cell>
          <cell r="AX39">
            <v>50</v>
          </cell>
          <cell r="AY39">
            <v>8</v>
          </cell>
          <cell r="AZ39">
            <v>0</v>
          </cell>
          <cell r="BA39">
            <v>0</v>
          </cell>
          <cell r="BB39">
            <v>8</v>
          </cell>
          <cell r="BC39">
            <v>0</v>
          </cell>
          <cell r="BD39">
            <v>0</v>
          </cell>
          <cell r="BE39">
            <v>0</v>
          </cell>
          <cell r="BF39">
            <v>8</v>
          </cell>
          <cell r="BG39" t="str">
            <v>Xe c/thương</v>
          </cell>
          <cell r="BH39" t="str">
            <v>4/CN Dương Thanh Tùng.</v>
          </cell>
          <cell r="BI39" t="e">
            <v>#N/A</v>
          </cell>
          <cell r="BJ39" t="str">
            <v>TN:1450</v>
          </cell>
        </row>
        <row r="40">
          <cell r="A40">
            <v>3246</v>
          </cell>
          <cell r="B40">
            <v>24</v>
          </cell>
          <cell r="C40" t="str">
            <v>Hủy tài liệu.</v>
          </cell>
          <cell r="D40" t="str">
            <v>VP</v>
          </cell>
          <cell r="E40">
            <v>3246</v>
          </cell>
          <cell r="F40">
            <v>24</v>
          </cell>
          <cell r="G40">
            <v>6</v>
          </cell>
          <cell r="H40" t="str">
            <v>00</v>
          </cell>
          <cell r="I40">
            <v>26</v>
          </cell>
          <cell r="J40">
            <v>6</v>
          </cell>
          <cell r="K40">
            <v>14</v>
          </cell>
          <cell r="L40" t="str">
            <v>00</v>
          </cell>
          <cell r="M40">
            <v>26</v>
          </cell>
          <cell r="N40">
            <v>6</v>
          </cell>
          <cell r="O40" t="str">
            <v>Lai Xá</v>
          </cell>
          <cell r="P40" t="str">
            <v>Bạch Mai, Dương Ổ, P.Khê, BN</v>
          </cell>
          <cell r="Q40" t="str">
            <v>TN:1325</v>
          </cell>
          <cell r="R40" t="str">
            <v>Đ/c Lực</v>
          </cell>
          <cell r="S40">
            <v>0</v>
          </cell>
          <cell r="T40">
            <v>0.25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1</v>
          </cell>
          <cell r="AM40">
            <v>342</v>
          </cell>
          <cell r="AN40" t="str">
            <v>20/6</v>
          </cell>
          <cell r="AP40">
            <v>1</v>
          </cell>
          <cell r="AQ40" t="str">
            <v>I.4</v>
          </cell>
          <cell r="AR40">
            <v>200</v>
          </cell>
          <cell r="AU40">
            <v>200</v>
          </cell>
          <cell r="AX40">
            <v>200</v>
          </cell>
          <cell r="AY40">
            <v>30</v>
          </cell>
          <cell r="AZ40">
            <v>0</v>
          </cell>
          <cell r="BA40">
            <v>0</v>
          </cell>
          <cell r="BB40">
            <v>30</v>
          </cell>
          <cell r="BC40">
            <v>0</v>
          </cell>
          <cell r="BD40">
            <v>0</v>
          </cell>
          <cell r="BE40">
            <v>0</v>
          </cell>
          <cell r="BF40">
            <v>30</v>
          </cell>
          <cell r="BG40" t="str">
            <v>Xe tải</v>
          </cell>
          <cell r="BH40" t="str">
            <v>1//CN Nguyễn Hoàng Giang.</v>
          </cell>
          <cell r="BI40" t="str">
            <v>Nhân Viên.</v>
          </cell>
          <cell r="BJ40" t="str">
            <v>TN:1325</v>
          </cell>
        </row>
        <row r="41">
          <cell r="A41">
            <v>3247</v>
          </cell>
          <cell r="B41">
            <v>25</v>
          </cell>
          <cell r="C41" t="str">
            <v>Hủy tài liệu.</v>
          </cell>
          <cell r="D41" t="str">
            <v>VP</v>
          </cell>
          <cell r="E41">
            <v>3247</v>
          </cell>
          <cell r="F41">
            <v>24</v>
          </cell>
          <cell r="G41">
            <v>6</v>
          </cell>
          <cell r="H41" t="str">
            <v>00</v>
          </cell>
          <cell r="I41">
            <v>26</v>
          </cell>
          <cell r="J41">
            <v>6</v>
          </cell>
          <cell r="K41">
            <v>14</v>
          </cell>
          <cell r="L41" t="str">
            <v>00</v>
          </cell>
          <cell r="M41">
            <v>26</v>
          </cell>
          <cell r="N41">
            <v>6</v>
          </cell>
          <cell r="O41" t="str">
            <v>Bạch Mai</v>
          </cell>
          <cell r="P41" t="str">
            <v>Dương Ổ, P.Khê, BN</v>
          </cell>
          <cell r="Q41" t="str">
            <v>TN:1423</v>
          </cell>
          <cell r="R41" t="str">
            <v>Đ/c Quế</v>
          </cell>
          <cell r="S41">
            <v>0</v>
          </cell>
          <cell r="T41">
            <v>0.5</v>
          </cell>
          <cell r="V41" t="str">
            <v>TN:1322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1</v>
          </cell>
          <cell r="AM41">
            <v>343</v>
          </cell>
          <cell r="AN41" t="str">
            <v>20/6</v>
          </cell>
          <cell r="AP41">
            <v>1</v>
          </cell>
          <cell r="AQ41" t="str">
            <v>I.4</v>
          </cell>
          <cell r="AU41">
            <v>0</v>
          </cell>
          <cell r="AV41">
            <v>150</v>
          </cell>
          <cell r="AX41">
            <v>150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22.5</v>
          </cell>
          <cell r="BD41">
            <v>0</v>
          </cell>
          <cell r="BE41">
            <v>22.5</v>
          </cell>
          <cell r="BF41">
            <v>22.5</v>
          </cell>
          <cell r="BG41" t="str">
            <v>Xe tải</v>
          </cell>
          <cell r="BH41" t="str">
            <v>2//CN Đặng T.Phương Hoa.</v>
          </cell>
          <cell r="BI41" t="str">
            <v>Nhân Viên.</v>
          </cell>
          <cell r="BJ41" t="str">
            <v>TN:1423</v>
          </cell>
        </row>
        <row r="42">
          <cell r="A42">
            <v>3248</v>
          </cell>
          <cell r="B42">
            <v>26</v>
          </cell>
          <cell r="C42" t="str">
            <v>Công tác kiểm tra đảng.</v>
          </cell>
          <cell r="D42" t="str">
            <v>P4</v>
          </cell>
          <cell r="E42">
            <v>3248</v>
          </cell>
          <cell r="F42">
            <v>24</v>
          </cell>
          <cell r="G42">
            <v>7</v>
          </cell>
          <cell r="H42" t="str">
            <v>00</v>
          </cell>
          <cell r="I42">
            <v>24</v>
          </cell>
          <cell r="J42">
            <v>6</v>
          </cell>
          <cell r="K42">
            <v>11</v>
          </cell>
          <cell r="L42">
            <v>30</v>
          </cell>
          <cell r="M42">
            <v>24</v>
          </cell>
          <cell r="N42">
            <v>6</v>
          </cell>
          <cell r="O42" t="str">
            <v>Bạch Mai</v>
          </cell>
          <cell r="P42" t="str">
            <v>Lai Xá</v>
          </cell>
          <cell r="Q42" t="str">
            <v>TN:1377</v>
          </cell>
          <cell r="R42" t="str">
            <v>Đ/c Cường</v>
          </cell>
          <cell r="S42">
            <v>1</v>
          </cell>
          <cell r="T42">
            <v>0</v>
          </cell>
          <cell r="V42" t="str">
            <v>TN:1319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375</v>
          </cell>
          <cell r="AN42" t="str">
            <v>24/6</v>
          </cell>
          <cell r="AP42">
            <v>1</v>
          </cell>
          <cell r="AQ42" t="str">
            <v>I.4</v>
          </cell>
          <cell r="AR42">
            <v>50</v>
          </cell>
          <cell r="AU42">
            <v>50</v>
          </cell>
          <cell r="AX42">
            <v>50</v>
          </cell>
          <cell r="AY42">
            <v>8.5</v>
          </cell>
          <cell r="AZ42">
            <v>0</v>
          </cell>
          <cell r="BA42">
            <v>0</v>
          </cell>
          <cell r="BB42">
            <v>8.5</v>
          </cell>
          <cell r="BC42">
            <v>0</v>
          </cell>
          <cell r="BD42">
            <v>0</v>
          </cell>
          <cell r="BE42">
            <v>0</v>
          </cell>
          <cell r="BF42">
            <v>8.5</v>
          </cell>
          <cell r="BG42" t="str">
            <v>Xe con</v>
          </cell>
          <cell r="BH42" t="str">
            <v>4// Đào Xuân Anh.</v>
          </cell>
          <cell r="BI42" t="str">
            <v>P.CNUBKTĐU.</v>
          </cell>
          <cell r="BJ42" t="str">
            <v>TN:1377</v>
          </cell>
        </row>
        <row r="43">
          <cell r="A43">
            <v>3249</v>
          </cell>
          <cell r="B43">
            <v>27</v>
          </cell>
          <cell r="D43">
            <v>0</v>
          </cell>
          <cell r="E43">
            <v>3249</v>
          </cell>
          <cell r="F43">
            <v>24</v>
          </cell>
          <cell r="H43" t="str">
            <v>00</v>
          </cell>
          <cell r="J43">
            <v>6</v>
          </cell>
          <cell r="L43" t="str">
            <v>00</v>
          </cell>
          <cell r="M43">
            <v>0</v>
          </cell>
          <cell r="N43">
            <v>6</v>
          </cell>
          <cell r="O43">
            <v>0</v>
          </cell>
          <cell r="R43">
            <v>0</v>
          </cell>
          <cell r="S43">
            <v>0</v>
          </cell>
          <cell r="T43">
            <v>0</v>
          </cell>
          <cell r="V43" t="str">
            <v>TN:1025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N43" t="str">
            <v>22/6</v>
          </cell>
          <cell r="AP43">
            <v>1</v>
          </cell>
          <cell r="AQ43">
            <v>0</v>
          </cell>
          <cell r="AU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A44">
            <v>3250</v>
          </cell>
          <cell r="B44">
            <v>28</v>
          </cell>
          <cell r="D44">
            <v>0</v>
          </cell>
          <cell r="E44">
            <v>3250</v>
          </cell>
          <cell r="F44">
            <v>24</v>
          </cell>
          <cell r="H44" t="str">
            <v>00</v>
          </cell>
          <cell r="J44">
            <v>6</v>
          </cell>
          <cell r="L44" t="str">
            <v>00</v>
          </cell>
          <cell r="M44">
            <v>0</v>
          </cell>
          <cell r="N44">
            <v>6</v>
          </cell>
          <cell r="O44">
            <v>0</v>
          </cell>
          <cell r="R44">
            <v>0</v>
          </cell>
          <cell r="S44">
            <v>0</v>
          </cell>
          <cell r="T44">
            <v>0</v>
          </cell>
          <cell r="V44" t="str">
            <v>TN:1042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N44" t="str">
            <v>22/6</v>
          </cell>
          <cell r="AP44">
            <v>1</v>
          </cell>
          <cell r="AQ44">
            <v>0</v>
          </cell>
          <cell r="AU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</row>
        <row r="45">
          <cell r="A45">
            <v>3251</v>
          </cell>
          <cell r="B45">
            <v>29</v>
          </cell>
          <cell r="D45">
            <v>0</v>
          </cell>
          <cell r="E45">
            <v>3251</v>
          </cell>
          <cell r="F45">
            <v>24</v>
          </cell>
          <cell r="H45" t="str">
            <v>00</v>
          </cell>
          <cell r="J45">
            <v>6</v>
          </cell>
          <cell r="L45" t="str">
            <v>00</v>
          </cell>
          <cell r="M45">
            <v>0</v>
          </cell>
          <cell r="N45">
            <v>6</v>
          </cell>
          <cell r="O45">
            <v>0</v>
          </cell>
          <cell r="R45">
            <v>0</v>
          </cell>
          <cell r="S45">
            <v>0</v>
          </cell>
          <cell r="T45">
            <v>0</v>
          </cell>
          <cell r="V45" t="str">
            <v>TN:1267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N45" t="str">
            <v>22/6</v>
          </cell>
          <cell r="AP45">
            <v>1</v>
          </cell>
          <cell r="AQ45">
            <v>0</v>
          </cell>
          <cell r="AU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A46">
            <v>3252</v>
          </cell>
          <cell r="B46">
            <v>30</v>
          </cell>
          <cell r="D46">
            <v>0</v>
          </cell>
          <cell r="E46">
            <v>3252</v>
          </cell>
          <cell r="F46">
            <v>24</v>
          </cell>
          <cell r="H46" t="str">
            <v>00</v>
          </cell>
          <cell r="J46">
            <v>6</v>
          </cell>
          <cell r="L46" t="str">
            <v>00</v>
          </cell>
          <cell r="M46">
            <v>0</v>
          </cell>
          <cell r="N46">
            <v>6</v>
          </cell>
          <cell r="O46">
            <v>0</v>
          </cell>
          <cell r="R46">
            <v>0</v>
          </cell>
          <cell r="S46">
            <v>0</v>
          </cell>
          <cell r="T46">
            <v>0</v>
          </cell>
          <cell r="V46" t="str">
            <v>TN:1269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N46" t="str">
            <v>24/6</v>
          </cell>
          <cell r="AP46">
            <v>1</v>
          </cell>
          <cell r="AQ46">
            <v>0</v>
          </cell>
          <cell r="AU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</row>
        <row r="47">
          <cell r="A47">
            <v>3253</v>
          </cell>
          <cell r="B47">
            <v>31</v>
          </cell>
          <cell r="D47">
            <v>0</v>
          </cell>
          <cell r="E47">
            <v>3253</v>
          </cell>
          <cell r="F47">
            <v>24</v>
          </cell>
          <cell r="H47" t="str">
            <v>00</v>
          </cell>
          <cell r="J47">
            <v>6</v>
          </cell>
          <cell r="L47" t="str">
            <v>00</v>
          </cell>
          <cell r="M47">
            <v>0</v>
          </cell>
          <cell r="N47">
            <v>6</v>
          </cell>
          <cell r="O47">
            <v>0</v>
          </cell>
          <cell r="R47">
            <v>0</v>
          </cell>
          <cell r="S47">
            <v>0</v>
          </cell>
          <cell r="T47">
            <v>0</v>
          </cell>
          <cell r="V47" t="str">
            <v>TN:1095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N47" t="str">
            <v>24/6</v>
          </cell>
          <cell r="AP47">
            <v>1</v>
          </cell>
          <cell r="AQ47">
            <v>0</v>
          </cell>
          <cell r="AU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A48">
            <v>3254</v>
          </cell>
          <cell r="B48">
            <v>32</v>
          </cell>
          <cell r="D48">
            <v>0</v>
          </cell>
          <cell r="E48">
            <v>3254</v>
          </cell>
          <cell r="F48">
            <v>24</v>
          </cell>
          <cell r="H48" t="str">
            <v>00</v>
          </cell>
          <cell r="J48">
            <v>6</v>
          </cell>
          <cell r="L48" t="str">
            <v>00</v>
          </cell>
          <cell r="M48">
            <v>0</v>
          </cell>
          <cell r="N48">
            <v>6</v>
          </cell>
          <cell r="O48">
            <v>0</v>
          </cell>
          <cell r="R48">
            <v>0</v>
          </cell>
          <cell r="S48">
            <v>0</v>
          </cell>
          <cell r="T48">
            <v>0</v>
          </cell>
          <cell r="V48" t="str">
            <v>TN:1265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N48" t="str">
            <v>24/6</v>
          </cell>
          <cell r="AP48">
            <v>1</v>
          </cell>
          <cell r="AQ48">
            <v>0</v>
          </cell>
          <cell r="AU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</row>
        <row r="49">
          <cell r="A49">
            <v>3255</v>
          </cell>
          <cell r="B49">
            <v>33</v>
          </cell>
          <cell r="D49">
            <v>0</v>
          </cell>
          <cell r="E49">
            <v>3255</v>
          </cell>
          <cell r="F49">
            <v>24</v>
          </cell>
          <cell r="H49" t="str">
            <v>00</v>
          </cell>
          <cell r="J49">
            <v>6</v>
          </cell>
          <cell r="L49" t="str">
            <v>00</v>
          </cell>
          <cell r="M49">
            <v>0</v>
          </cell>
          <cell r="N49">
            <v>6</v>
          </cell>
          <cell r="O49">
            <v>0</v>
          </cell>
          <cell r="R49">
            <v>0</v>
          </cell>
          <cell r="S49">
            <v>0</v>
          </cell>
          <cell r="T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N49" t="str">
            <v>24/6</v>
          </cell>
          <cell r="AP49">
            <v>1</v>
          </cell>
          <cell r="AQ49">
            <v>0</v>
          </cell>
          <cell r="AU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A50">
            <v>3256</v>
          </cell>
          <cell r="B50">
            <v>34</v>
          </cell>
          <cell r="D50">
            <v>0</v>
          </cell>
          <cell r="E50">
            <v>3256</v>
          </cell>
          <cell r="F50">
            <v>24</v>
          </cell>
          <cell r="H50" t="str">
            <v>00</v>
          </cell>
          <cell r="J50">
            <v>6</v>
          </cell>
          <cell r="L50" t="str">
            <v>00</v>
          </cell>
          <cell r="M50">
            <v>0</v>
          </cell>
          <cell r="N50">
            <v>6</v>
          </cell>
          <cell r="O50">
            <v>0</v>
          </cell>
          <cell r="R50">
            <v>0</v>
          </cell>
          <cell r="S50">
            <v>0</v>
          </cell>
          <cell r="T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N50" t="str">
            <v>24/6</v>
          </cell>
          <cell r="AP50">
            <v>1</v>
          </cell>
          <cell r="AQ50">
            <v>0</v>
          </cell>
          <cell r="AU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</row>
        <row r="51">
          <cell r="A51">
            <v>3257</v>
          </cell>
          <cell r="B51">
            <v>35</v>
          </cell>
          <cell r="D51">
            <v>0</v>
          </cell>
          <cell r="E51">
            <v>3257</v>
          </cell>
          <cell r="F51">
            <v>24</v>
          </cell>
          <cell r="H51" t="str">
            <v>00</v>
          </cell>
          <cell r="J51">
            <v>6</v>
          </cell>
          <cell r="L51" t="str">
            <v>00</v>
          </cell>
          <cell r="M51">
            <v>0</v>
          </cell>
          <cell r="N51">
            <v>6</v>
          </cell>
          <cell r="O51">
            <v>0</v>
          </cell>
          <cell r="R51">
            <v>0</v>
          </cell>
          <cell r="S51">
            <v>0</v>
          </cell>
          <cell r="T51">
            <v>0</v>
          </cell>
          <cell r="V51" t="str">
            <v>TN:1419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50</v>
          </cell>
          <cell r="AB51">
            <v>0</v>
          </cell>
          <cell r="AC51">
            <v>50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12.5</v>
          </cell>
          <cell r="AI51">
            <v>0</v>
          </cell>
          <cell r="AJ51">
            <v>12.5</v>
          </cell>
          <cell r="AK51">
            <v>12.5</v>
          </cell>
          <cell r="AL51">
            <v>0</v>
          </cell>
          <cell r="AN51" t="str">
            <v>24/6</v>
          </cell>
          <cell r="AP51">
            <v>1</v>
          </cell>
          <cell r="AQ51">
            <v>0</v>
          </cell>
          <cell r="AU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A52">
            <v>3258</v>
          </cell>
          <cell r="B52">
            <v>36</v>
          </cell>
          <cell r="D52">
            <v>0</v>
          </cell>
          <cell r="E52">
            <v>3258</v>
          </cell>
          <cell r="F52">
            <v>24</v>
          </cell>
          <cell r="H52" t="str">
            <v>00</v>
          </cell>
          <cell r="J52">
            <v>6</v>
          </cell>
          <cell r="L52" t="str">
            <v>00</v>
          </cell>
          <cell r="M52">
            <v>0</v>
          </cell>
          <cell r="N52">
            <v>6</v>
          </cell>
          <cell r="O52">
            <v>0</v>
          </cell>
          <cell r="R52">
            <v>0</v>
          </cell>
          <cell r="S52">
            <v>0</v>
          </cell>
          <cell r="T52">
            <v>0</v>
          </cell>
          <cell r="V52" t="str">
            <v>TN:1358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N52" t="str">
            <v>24/6</v>
          </cell>
          <cell r="AP52">
            <v>1</v>
          </cell>
          <cell r="AQ52">
            <v>0</v>
          </cell>
          <cell r="AU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</row>
        <row r="53">
          <cell r="A53">
            <v>3259</v>
          </cell>
          <cell r="B53">
            <v>37</v>
          </cell>
          <cell r="D53">
            <v>0</v>
          </cell>
          <cell r="E53">
            <v>3259</v>
          </cell>
          <cell r="F53">
            <v>24</v>
          </cell>
          <cell r="H53" t="str">
            <v>00</v>
          </cell>
          <cell r="J53">
            <v>6</v>
          </cell>
          <cell r="L53" t="str">
            <v>00</v>
          </cell>
          <cell r="M53">
            <v>0</v>
          </cell>
          <cell r="N53">
            <v>6</v>
          </cell>
          <cell r="O53">
            <v>0</v>
          </cell>
          <cell r="R53">
            <v>0</v>
          </cell>
          <cell r="S53">
            <v>0</v>
          </cell>
          <cell r="T53">
            <v>0</v>
          </cell>
          <cell r="V53" t="str">
            <v>TN:1601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N53" t="str">
            <v>24/6</v>
          </cell>
          <cell r="AP53">
            <v>1</v>
          </cell>
          <cell r="AQ53">
            <v>0</v>
          </cell>
          <cell r="AU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A54">
            <v>3260</v>
          </cell>
          <cell r="B54">
            <v>38</v>
          </cell>
          <cell r="D54">
            <v>0</v>
          </cell>
          <cell r="E54">
            <v>3260</v>
          </cell>
          <cell r="F54">
            <v>24</v>
          </cell>
          <cell r="H54" t="str">
            <v>00</v>
          </cell>
          <cell r="J54">
            <v>6</v>
          </cell>
          <cell r="L54" t="str">
            <v>00</v>
          </cell>
          <cell r="M54">
            <v>0</v>
          </cell>
          <cell r="N54">
            <v>6</v>
          </cell>
          <cell r="O54">
            <v>0</v>
          </cell>
          <cell r="R54">
            <v>0</v>
          </cell>
          <cell r="S54">
            <v>0</v>
          </cell>
          <cell r="T54">
            <v>0</v>
          </cell>
          <cell r="V54" t="str">
            <v>TN:1423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380</v>
          </cell>
          <cell r="AB54">
            <v>0</v>
          </cell>
          <cell r="AC54">
            <v>380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57</v>
          </cell>
          <cell r="AI54">
            <v>0</v>
          </cell>
          <cell r="AJ54">
            <v>57</v>
          </cell>
          <cell r="AK54">
            <v>57</v>
          </cell>
          <cell r="AL54">
            <v>0</v>
          </cell>
          <cell r="AN54" t="str">
            <v>24/6</v>
          </cell>
          <cell r="AP54">
            <v>1</v>
          </cell>
          <cell r="AQ54">
            <v>0</v>
          </cell>
          <cell r="AU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</row>
        <row r="55">
          <cell r="A55">
            <v>3261</v>
          </cell>
          <cell r="B55">
            <v>39</v>
          </cell>
          <cell r="D55">
            <v>0</v>
          </cell>
          <cell r="E55">
            <v>3261</v>
          </cell>
          <cell r="F55">
            <v>24</v>
          </cell>
          <cell r="H55" t="str">
            <v>00</v>
          </cell>
          <cell r="J55">
            <v>6</v>
          </cell>
          <cell r="L55" t="str">
            <v>00</v>
          </cell>
          <cell r="M55">
            <v>0</v>
          </cell>
          <cell r="N55">
            <v>6</v>
          </cell>
          <cell r="O55">
            <v>0</v>
          </cell>
          <cell r="R55">
            <v>0</v>
          </cell>
          <cell r="S55">
            <v>0</v>
          </cell>
          <cell r="T55">
            <v>0</v>
          </cell>
          <cell r="V55" t="str">
            <v>TN:1440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N55" t="str">
            <v>24/6</v>
          </cell>
          <cell r="AP55">
            <v>1</v>
          </cell>
          <cell r="AQ55">
            <v>0</v>
          </cell>
          <cell r="AU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A56">
            <v>3262</v>
          </cell>
          <cell r="B56">
            <v>40</v>
          </cell>
          <cell r="D56">
            <v>0</v>
          </cell>
          <cell r="E56">
            <v>3262</v>
          </cell>
          <cell r="F56">
            <v>24</v>
          </cell>
          <cell r="H56" t="str">
            <v>00</v>
          </cell>
          <cell r="J56">
            <v>6</v>
          </cell>
          <cell r="L56" t="str">
            <v>00</v>
          </cell>
          <cell r="M56">
            <v>0</v>
          </cell>
          <cell r="N56">
            <v>6</v>
          </cell>
          <cell r="O56">
            <v>0</v>
          </cell>
          <cell r="R56">
            <v>0</v>
          </cell>
          <cell r="S56">
            <v>0</v>
          </cell>
          <cell r="T56">
            <v>0</v>
          </cell>
          <cell r="V56" t="str">
            <v>TN:1699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N56" t="str">
            <v>24/6</v>
          </cell>
          <cell r="AP56">
            <v>1</v>
          </cell>
          <cell r="AQ56">
            <v>0</v>
          </cell>
          <cell r="AU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</row>
        <row r="57">
          <cell r="A57">
            <v>3263</v>
          </cell>
          <cell r="B57">
            <v>41</v>
          </cell>
          <cell r="D57">
            <v>0</v>
          </cell>
          <cell r="E57">
            <v>3263</v>
          </cell>
          <cell r="F57">
            <v>24</v>
          </cell>
          <cell r="H57" t="str">
            <v>00</v>
          </cell>
          <cell r="J57">
            <v>6</v>
          </cell>
          <cell r="L57" t="str">
            <v>00</v>
          </cell>
          <cell r="M57">
            <v>0</v>
          </cell>
          <cell r="N57">
            <v>6</v>
          </cell>
          <cell r="O57">
            <v>0</v>
          </cell>
          <cell r="R57">
            <v>0</v>
          </cell>
          <cell r="S57">
            <v>0</v>
          </cell>
          <cell r="T57">
            <v>0</v>
          </cell>
          <cell r="V57" t="str">
            <v>TN:1628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N57" t="str">
            <v>24/6</v>
          </cell>
          <cell r="AP57">
            <v>1</v>
          </cell>
          <cell r="AQ57">
            <v>0</v>
          </cell>
          <cell r="AU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A58">
            <v>3264</v>
          </cell>
          <cell r="B58">
            <v>42</v>
          </cell>
          <cell r="D58">
            <v>0</v>
          </cell>
          <cell r="E58">
            <v>3264</v>
          </cell>
          <cell r="F58">
            <v>24</v>
          </cell>
          <cell r="H58" t="str">
            <v>00</v>
          </cell>
          <cell r="J58">
            <v>6</v>
          </cell>
          <cell r="L58" t="str">
            <v>00</v>
          </cell>
          <cell r="M58">
            <v>0</v>
          </cell>
          <cell r="N58">
            <v>6</v>
          </cell>
          <cell r="O58">
            <v>0</v>
          </cell>
          <cell r="R58">
            <v>0</v>
          </cell>
          <cell r="S58">
            <v>0</v>
          </cell>
          <cell r="T58">
            <v>0</v>
          </cell>
          <cell r="V58" t="str">
            <v>TN:1685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390</v>
          </cell>
          <cell r="AB58">
            <v>0</v>
          </cell>
          <cell r="AC58">
            <v>390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66.3</v>
          </cell>
          <cell r="AI58">
            <v>0</v>
          </cell>
          <cell r="AJ58">
            <v>66.3</v>
          </cell>
          <cell r="AK58">
            <v>66.3</v>
          </cell>
          <cell r="AL58">
            <v>0</v>
          </cell>
          <cell r="AN58" t="str">
            <v>24/6</v>
          </cell>
          <cell r="AP58">
            <v>1</v>
          </cell>
          <cell r="AQ58">
            <v>0</v>
          </cell>
          <cell r="AU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</row>
        <row r="59">
          <cell r="A59">
            <v>3265</v>
          </cell>
          <cell r="B59">
            <v>43</v>
          </cell>
          <cell r="D59">
            <v>0</v>
          </cell>
          <cell r="E59">
            <v>3265</v>
          </cell>
          <cell r="F59">
            <v>24</v>
          </cell>
          <cell r="H59" t="str">
            <v>00</v>
          </cell>
          <cell r="J59">
            <v>6</v>
          </cell>
          <cell r="L59" t="str">
            <v>00</v>
          </cell>
          <cell r="M59">
            <v>0</v>
          </cell>
          <cell r="N59">
            <v>6</v>
          </cell>
          <cell r="O59">
            <v>0</v>
          </cell>
          <cell r="R59">
            <v>0</v>
          </cell>
          <cell r="S59">
            <v>0</v>
          </cell>
          <cell r="T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N59" t="str">
            <v>24/6</v>
          </cell>
          <cell r="AP59">
            <v>1</v>
          </cell>
          <cell r="AQ59">
            <v>0</v>
          </cell>
          <cell r="AU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A60">
            <v>3266</v>
          </cell>
          <cell r="B60">
            <v>44</v>
          </cell>
          <cell r="D60">
            <v>0</v>
          </cell>
          <cell r="E60">
            <v>3266</v>
          </cell>
          <cell r="F60">
            <v>24</v>
          </cell>
          <cell r="H60" t="str">
            <v>00</v>
          </cell>
          <cell r="J60">
            <v>6</v>
          </cell>
          <cell r="L60" t="str">
            <v>00</v>
          </cell>
          <cell r="M60">
            <v>0</v>
          </cell>
          <cell r="N60">
            <v>6</v>
          </cell>
          <cell r="O60">
            <v>0</v>
          </cell>
          <cell r="R60">
            <v>0</v>
          </cell>
          <cell r="S60">
            <v>0</v>
          </cell>
          <cell r="T60">
            <v>0</v>
          </cell>
          <cell r="V60" t="str">
            <v>TEKSAN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N60" t="str">
            <v>24/6</v>
          </cell>
          <cell r="AP60">
            <v>1</v>
          </cell>
          <cell r="AQ60">
            <v>0</v>
          </cell>
          <cell r="AU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</row>
        <row r="61">
          <cell r="A61">
            <v>3267</v>
          </cell>
          <cell r="B61">
            <v>45</v>
          </cell>
          <cell r="D61">
            <v>0</v>
          </cell>
          <cell r="E61">
            <v>3267</v>
          </cell>
          <cell r="F61">
            <v>24</v>
          </cell>
          <cell r="H61" t="str">
            <v>00</v>
          </cell>
          <cell r="J61">
            <v>6</v>
          </cell>
          <cell r="L61" t="str">
            <v>00</v>
          </cell>
          <cell r="M61">
            <v>0</v>
          </cell>
          <cell r="N61">
            <v>6</v>
          </cell>
          <cell r="O61">
            <v>0</v>
          </cell>
          <cell r="R61">
            <v>0</v>
          </cell>
          <cell r="S61">
            <v>0</v>
          </cell>
          <cell r="T61">
            <v>0</v>
          </cell>
          <cell r="V61" t="str">
            <v xml:space="preserve">SUNTECH 90KVA 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N61" t="str">
            <v>24/6</v>
          </cell>
          <cell r="AP61">
            <v>1</v>
          </cell>
          <cell r="AQ61">
            <v>0</v>
          </cell>
          <cell r="AU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A62">
            <v>3268</v>
          </cell>
          <cell r="B62">
            <v>46</v>
          </cell>
          <cell r="D62">
            <v>0</v>
          </cell>
          <cell r="E62">
            <v>3268</v>
          </cell>
          <cell r="F62">
            <v>24</v>
          </cell>
          <cell r="H62" t="str">
            <v>00</v>
          </cell>
          <cell r="J62">
            <v>6</v>
          </cell>
          <cell r="L62" t="str">
            <v>00</v>
          </cell>
          <cell r="M62">
            <v>0</v>
          </cell>
          <cell r="N62">
            <v>6</v>
          </cell>
          <cell r="O62">
            <v>0</v>
          </cell>
          <cell r="R62">
            <v>0</v>
          </cell>
          <cell r="S62">
            <v>0</v>
          </cell>
          <cell r="T62">
            <v>0</v>
          </cell>
          <cell r="V62" t="str">
            <v>SUNTECH 125KVA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N62" t="str">
            <v>24/6</v>
          </cell>
          <cell r="AP62">
            <v>1</v>
          </cell>
          <cell r="AQ62">
            <v>0</v>
          </cell>
          <cell r="AU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</row>
        <row r="63">
          <cell r="A63">
            <v>3269</v>
          </cell>
          <cell r="B63">
            <v>47</v>
          </cell>
          <cell r="D63">
            <v>0</v>
          </cell>
          <cell r="E63">
            <v>3269</v>
          </cell>
          <cell r="F63">
            <v>24</v>
          </cell>
          <cell r="H63" t="str">
            <v>00</v>
          </cell>
          <cell r="J63">
            <v>6</v>
          </cell>
          <cell r="L63" t="str">
            <v>00</v>
          </cell>
          <cell r="M63">
            <v>0</v>
          </cell>
          <cell r="N63">
            <v>6</v>
          </cell>
          <cell r="O63">
            <v>0</v>
          </cell>
          <cell r="R63">
            <v>0</v>
          </cell>
          <cell r="S63">
            <v>0</v>
          </cell>
          <cell r="T63">
            <v>0</v>
          </cell>
          <cell r="V63" t="str">
            <v>SUNTECH 200KVA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N63" t="str">
            <v>24/6</v>
          </cell>
          <cell r="AP63">
            <v>1</v>
          </cell>
          <cell r="AQ63">
            <v>0</v>
          </cell>
          <cell r="AU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A64">
            <v>3270</v>
          </cell>
          <cell r="B64">
            <v>48</v>
          </cell>
          <cell r="D64">
            <v>0</v>
          </cell>
          <cell r="E64">
            <v>3270</v>
          </cell>
          <cell r="F64">
            <v>24</v>
          </cell>
          <cell r="H64" t="str">
            <v>00</v>
          </cell>
          <cell r="J64">
            <v>6</v>
          </cell>
          <cell r="L64" t="str">
            <v>00</v>
          </cell>
          <cell r="M64">
            <v>0</v>
          </cell>
          <cell r="N64">
            <v>6</v>
          </cell>
          <cell r="O64">
            <v>0</v>
          </cell>
          <cell r="R64">
            <v>0</v>
          </cell>
          <cell r="S64">
            <v>0</v>
          </cell>
          <cell r="T64">
            <v>0</v>
          </cell>
          <cell r="V64" t="str">
            <v>CUMMINS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N64" t="str">
            <v>24/6</v>
          </cell>
          <cell r="AP64">
            <v>1</v>
          </cell>
          <cell r="AQ64">
            <v>0</v>
          </cell>
          <cell r="AU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</row>
        <row r="65">
          <cell r="A65">
            <v>3271</v>
          </cell>
          <cell r="B65">
            <v>49</v>
          </cell>
          <cell r="D65">
            <v>0</v>
          </cell>
          <cell r="E65">
            <v>3271</v>
          </cell>
          <cell r="F65">
            <v>24</v>
          </cell>
          <cell r="H65" t="str">
            <v>00</v>
          </cell>
          <cell r="J65">
            <v>6</v>
          </cell>
          <cell r="L65" t="str">
            <v>00</v>
          </cell>
          <cell r="M65">
            <v>0</v>
          </cell>
          <cell r="N65">
            <v>6</v>
          </cell>
          <cell r="O65">
            <v>0</v>
          </cell>
          <cell r="R65">
            <v>0</v>
          </cell>
          <cell r="S65">
            <v>0</v>
          </cell>
          <cell r="T65">
            <v>0</v>
          </cell>
          <cell r="V65" t="str">
            <v>100HP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N65" t="str">
            <v>24/6</v>
          </cell>
          <cell r="AP65">
            <v>1</v>
          </cell>
          <cell r="AQ65">
            <v>0</v>
          </cell>
          <cell r="AU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A66">
            <v>3272</v>
          </cell>
          <cell r="B66">
            <v>50</v>
          </cell>
          <cell r="D66">
            <v>0</v>
          </cell>
          <cell r="E66">
            <v>3272</v>
          </cell>
          <cell r="F66">
            <v>24</v>
          </cell>
          <cell r="H66" t="str">
            <v>00</v>
          </cell>
          <cell r="J66">
            <v>6</v>
          </cell>
          <cell r="L66" t="str">
            <v>00</v>
          </cell>
          <cell r="M66">
            <v>0</v>
          </cell>
          <cell r="N66">
            <v>6</v>
          </cell>
          <cell r="O66">
            <v>0</v>
          </cell>
          <cell r="R66">
            <v>0</v>
          </cell>
          <cell r="S66">
            <v>0</v>
          </cell>
          <cell r="T66">
            <v>0</v>
          </cell>
          <cell r="V66" t="str">
            <v>SUNTECH 28KVA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N66" t="str">
            <v>24/6</v>
          </cell>
          <cell r="AP66">
            <v>1</v>
          </cell>
          <cell r="AQ66">
            <v>0</v>
          </cell>
          <cell r="AU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</row>
        <row r="67">
          <cell r="A67">
            <v>3273</v>
          </cell>
          <cell r="B67">
            <v>51</v>
          </cell>
          <cell r="D67">
            <v>0</v>
          </cell>
          <cell r="E67">
            <v>3273</v>
          </cell>
          <cell r="F67">
            <v>24</v>
          </cell>
          <cell r="H67" t="str">
            <v>00</v>
          </cell>
          <cell r="J67">
            <v>6</v>
          </cell>
          <cell r="L67" t="str">
            <v>00</v>
          </cell>
          <cell r="M67">
            <v>0</v>
          </cell>
          <cell r="N67">
            <v>6</v>
          </cell>
          <cell r="O67">
            <v>0</v>
          </cell>
          <cell r="R67">
            <v>0</v>
          </cell>
          <cell r="S67">
            <v>0</v>
          </cell>
          <cell r="T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N67" t="str">
            <v>24/6</v>
          </cell>
          <cell r="AP67">
            <v>1</v>
          </cell>
          <cell r="AQ67">
            <v>0</v>
          </cell>
          <cell r="AU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A68">
            <v>3274</v>
          </cell>
          <cell r="B68">
            <v>52</v>
          </cell>
          <cell r="D68">
            <v>0</v>
          </cell>
          <cell r="E68">
            <v>3274</v>
          </cell>
          <cell r="F68">
            <v>24</v>
          </cell>
          <cell r="H68" t="str">
            <v>00</v>
          </cell>
          <cell r="J68">
            <v>6</v>
          </cell>
          <cell r="L68" t="str">
            <v>00</v>
          </cell>
          <cell r="M68">
            <v>0</v>
          </cell>
          <cell r="N68">
            <v>6</v>
          </cell>
          <cell r="O68">
            <v>0</v>
          </cell>
          <cell r="R68">
            <v>0</v>
          </cell>
          <cell r="S68">
            <v>0</v>
          </cell>
          <cell r="T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N68" t="str">
            <v>24/6</v>
          </cell>
          <cell r="AP68">
            <v>1</v>
          </cell>
          <cell r="AQ68">
            <v>0</v>
          </cell>
          <cell r="AU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</row>
        <row r="69">
          <cell r="A69">
            <v>3275</v>
          </cell>
          <cell r="B69">
            <v>53</v>
          </cell>
          <cell r="D69">
            <v>0</v>
          </cell>
          <cell r="E69">
            <v>3275</v>
          </cell>
          <cell r="F69">
            <v>24</v>
          </cell>
          <cell r="H69" t="str">
            <v>00</v>
          </cell>
          <cell r="J69">
            <v>6</v>
          </cell>
          <cell r="L69" t="str">
            <v>00</v>
          </cell>
          <cell r="M69">
            <v>0</v>
          </cell>
          <cell r="N69">
            <v>6</v>
          </cell>
          <cell r="O69">
            <v>0</v>
          </cell>
          <cell r="R69">
            <v>0</v>
          </cell>
          <cell r="S69">
            <v>0</v>
          </cell>
          <cell r="T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N69" t="str">
            <v>24/6</v>
          </cell>
          <cell r="AP69">
            <v>1</v>
          </cell>
          <cell r="AQ69">
            <v>0</v>
          </cell>
          <cell r="AU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0">
          <cell r="A70">
            <v>3276</v>
          </cell>
          <cell r="B70">
            <v>54</v>
          </cell>
          <cell r="D70">
            <v>0</v>
          </cell>
          <cell r="E70">
            <v>3276</v>
          </cell>
          <cell r="F70">
            <v>24</v>
          </cell>
          <cell r="H70" t="str">
            <v>00</v>
          </cell>
          <cell r="J70">
            <v>6</v>
          </cell>
          <cell r="L70" t="str">
            <v>00</v>
          </cell>
          <cell r="M70">
            <v>0</v>
          </cell>
          <cell r="N70">
            <v>6</v>
          </cell>
          <cell r="O70">
            <v>0</v>
          </cell>
          <cell r="R70">
            <v>0</v>
          </cell>
          <cell r="S70">
            <v>0</v>
          </cell>
          <cell r="T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N70" t="str">
            <v>24/6</v>
          </cell>
          <cell r="AP70">
            <v>1</v>
          </cell>
          <cell r="AQ70">
            <v>0</v>
          </cell>
          <cell r="AU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</row>
        <row r="71">
          <cell r="A71">
            <v>3277</v>
          </cell>
          <cell r="B71">
            <v>55</v>
          </cell>
          <cell r="D71">
            <v>0</v>
          </cell>
          <cell r="E71">
            <v>3277</v>
          </cell>
          <cell r="F71">
            <v>24</v>
          </cell>
          <cell r="H71" t="str">
            <v>00</v>
          </cell>
          <cell r="J71">
            <v>6</v>
          </cell>
          <cell r="L71" t="str">
            <v>00</v>
          </cell>
          <cell r="M71">
            <v>0</v>
          </cell>
          <cell r="N71">
            <v>6</v>
          </cell>
          <cell r="O71">
            <v>0</v>
          </cell>
          <cell r="R71">
            <v>0</v>
          </cell>
          <cell r="S71">
            <v>0</v>
          </cell>
          <cell r="T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N71" t="str">
            <v>24/6</v>
          </cell>
          <cell r="AP71">
            <v>1</v>
          </cell>
          <cell r="AQ71">
            <v>0</v>
          </cell>
          <cell r="AU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A72">
            <v>3278</v>
          </cell>
          <cell r="B72">
            <v>56</v>
          </cell>
          <cell r="D72">
            <v>0</v>
          </cell>
          <cell r="E72">
            <v>3278</v>
          </cell>
          <cell r="F72">
            <v>24</v>
          </cell>
          <cell r="H72" t="str">
            <v>00</v>
          </cell>
          <cell r="J72">
            <v>6</v>
          </cell>
          <cell r="L72" t="str">
            <v>00</v>
          </cell>
          <cell r="M72">
            <v>0</v>
          </cell>
          <cell r="N72">
            <v>6</v>
          </cell>
          <cell r="O72">
            <v>0</v>
          </cell>
          <cell r="R72">
            <v>0</v>
          </cell>
          <cell r="S72">
            <v>0</v>
          </cell>
          <cell r="T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N72" t="str">
            <v>24/6</v>
          </cell>
          <cell r="AP72">
            <v>1</v>
          </cell>
          <cell r="AQ72">
            <v>0</v>
          </cell>
          <cell r="AU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A73">
            <v>3279</v>
          </cell>
          <cell r="B73">
            <v>57</v>
          </cell>
          <cell r="D73">
            <v>0</v>
          </cell>
          <cell r="E73">
            <v>3279</v>
          </cell>
          <cell r="F73">
            <v>24</v>
          </cell>
          <cell r="H73" t="str">
            <v>00</v>
          </cell>
          <cell r="J73">
            <v>6</v>
          </cell>
          <cell r="L73" t="str">
            <v>00</v>
          </cell>
          <cell r="M73">
            <v>0</v>
          </cell>
          <cell r="N73">
            <v>6</v>
          </cell>
          <cell r="O73">
            <v>0</v>
          </cell>
          <cell r="R73">
            <v>0</v>
          </cell>
          <cell r="S73">
            <v>0</v>
          </cell>
          <cell r="T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N73" t="str">
            <v>24/6</v>
          </cell>
          <cell r="AP73">
            <v>1</v>
          </cell>
          <cell r="AQ73">
            <v>0</v>
          </cell>
          <cell r="AU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A74">
            <v>3280</v>
          </cell>
          <cell r="B74">
            <v>58</v>
          </cell>
          <cell r="D74">
            <v>0</v>
          </cell>
          <cell r="E74">
            <v>3280</v>
          </cell>
          <cell r="F74">
            <v>24</v>
          </cell>
          <cell r="H74" t="str">
            <v>00</v>
          </cell>
          <cell r="J74">
            <v>6</v>
          </cell>
          <cell r="L74" t="str">
            <v>00</v>
          </cell>
          <cell r="M74">
            <v>0</v>
          </cell>
          <cell r="N74">
            <v>6</v>
          </cell>
          <cell r="O74">
            <v>0</v>
          </cell>
          <cell r="R74">
            <v>0</v>
          </cell>
          <cell r="S74">
            <v>0</v>
          </cell>
          <cell r="T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N74" t="str">
            <v>24/6</v>
          </cell>
          <cell r="AP74">
            <v>1</v>
          </cell>
          <cell r="AQ74">
            <v>0</v>
          </cell>
          <cell r="AU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A75">
            <v>3281</v>
          </cell>
          <cell r="B75">
            <v>59</v>
          </cell>
          <cell r="D75">
            <v>0</v>
          </cell>
          <cell r="E75">
            <v>3281</v>
          </cell>
          <cell r="F75">
            <v>24</v>
          </cell>
          <cell r="H75" t="str">
            <v>00</v>
          </cell>
          <cell r="J75">
            <v>6</v>
          </cell>
          <cell r="L75" t="str">
            <v>00</v>
          </cell>
          <cell r="M75">
            <v>0</v>
          </cell>
          <cell r="N75">
            <v>6</v>
          </cell>
          <cell r="O75">
            <v>0</v>
          </cell>
          <cell r="R75">
            <v>0</v>
          </cell>
          <cell r="S75">
            <v>0</v>
          </cell>
          <cell r="T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N75" t="str">
            <v>24/6</v>
          </cell>
          <cell r="AP75">
            <v>1</v>
          </cell>
          <cell r="AQ75">
            <v>0</v>
          </cell>
          <cell r="AU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A76">
            <v>3282</v>
          </cell>
          <cell r="B76">
            <v>60</v>
          </cell>
          <cell r="D76">
            <v>0</v>
          </cell>
          <cell r="E76">
            <v>3282</v>
          </cell>
          <cell r="F76">
            <v>24</v>
          </cell>
          <cell r="H76" t="str">
            <v>00</v>
          </cell>
          <cell r="J76">
            <v>6</v>
          </cell>
          <cell r="L76" t="str">
            <v>00</v>
          </cell>
          <cell r="M76">
            <v>0</v>
          </cell>
          <cell r="N76">
            <v>6</v>
          </cell>
          <cell r="O76">
            <v>0</v>
          </cell>
          <cell r="R76">
            <v>0</v>
          </cell>
          <cell r="S76">
            <v>0</v>
          </cell>
          <cell r="T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N76" t="str">
            <v>24/6</v>
          </cell>
          <cell r="AP76">
            <v>1</v>
          </cell>
          <cell r="AQ76">
            <v>0</v>
          </cell>
          <cell r="AU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A77">
            <v>3283</v>
          </cell>
          <cell r="B77">
            <v>61</v>
          </cell>
          <cell r="D77">
            <v>0</v>
          </cell>
          <cell r="E77">
            <v>3283</v>
          </cell>
          <cell r="F77">
            <v>24</v>
          </cell>
          <cell r="H77" t="str">
            <v>00</v>
          </cell>
          <cell r="J77">
            <v>6</v>
          </cell>
          <cell r="L77" t="str">
            <v>00</v>
          </cell>
          <cell r="M77">
            <v>0</v>
          </cell>
          <cell r="N77">
            <v>6</v>
          </cell>
          <cell r="O77">
            <v>0</v>
          </cell>
          <cell r="R77">
            <v>0</v>
          </cell>
          <cell r="S77">
            <v>0</v>
          </cell>
          <cell r="T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N77" t="str">
            <v>24/6</v>
          </cell>
          <cell r="AP77">
            <v>1</v>
          </cell>
          <cell r="AQ77">
            <v>0</v>
          </cell>
          <cell r="AU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A78">
            <v>3284</v>
          </cell>
          <cell r="B78">
            <v>62</v>
          </cell>
          <cell r="D78">
            <v>0</v>
          </cell>
          <cell r="E78">
            <v>3284</v>
          </cell>
          <cell r="F78">
            <v>24</v>
          </cell>
          <cell r="H78" t="str">
            <v>00</v>
          </cell>
          <cell r="J78">
            <v>6</v>
          </cell>
          <cell r="L78" t="str">
            <v>00</v>
          </cell>
          <cell r="M78">
            <v>0</v>
          </cell>
          <cell r="N78">
            <v>6</v>
          </cell>
          <cell r="O78">
            <v>0</v>
          </cell>
          <cell r="R78">
            <v>0</v>
          </cell>
          <cell r="S78">
            <v>0</v>
          </cell>
          <cell r="T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N78" t="str">
            <v>24/6</v>
          </cell>
          <cell r="AP78">
            <v>1</v>
          </cell>
          <cell r="AQ78">
            <v>0</v>
          </cell>
          <cell r="AU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A79">
            <v>3285</v>
          </cell>
          <cell r="B79">
            <v>63</v>
          </cell>
          <cell r="D79">
            <v>0</v>
          </cell>
          <cell r="E79">
            <v>3285</v>
          </cell>
          <cell r="F79">
            <v>24</v>
          </cell>
          <cell r="H79" t="str">
            <v>00</v>
          </cell>
          <cell r="J79">
            <v>6</v>
          </cell>
          <cell r="L79" t="str">
            <v>00</v>
          </cell>
          <cell r="M79">
            <v>0</v>
          </cell>
          <cell r="N79">
            <v>6</v>
          </cell>
          <cell r="O79">
            <v>0</v>
          </cell>
          <cell r="R79">
            <v>0</v>
          </cell>
          <cell r="S79">
            <v>0</v>
          </cell>
          <cell r="T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N79" t="str">
            <v>24/6</v>
          </cell>
          <cell r="AP79">
            <v>1</v>
          </cell>
          <cell r="AQ79">
            <v>0</v>
          </cell>
          <cell r="AU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A80">
            <v>3286</v>
          </cell>
          <cell r="B80">
            <v>64</v>
          </cell>
          <cell r="D80">
            <v>0</v>
          </cell>
          <cell r="E80">
            <v>3286</v>
          </cell>
          <cell r="F80">
            <v>24</v>
          </cell>
          <cell r="H80" t="str">
            <v>00</v>
          </cell>
          <cell r="J80">
            <v>6</v>
          </cell>
          <cell r="L80" t="str">
            <v>00</v>
          </cell>
          <cell r="M80">
            <v>0</v>
          </cell>
          <cell r="N80">
            <v>6</v>
          </cell>
          <cell r="O80">
            <v>0</v>
          </cell>
          <cell r="R80">
            <v>0</v>
          </cell>
          <cell r="S80">
            <v>0</v>
          </cell>
          <cell r="T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N80" t="str">
            <v>24/6</v>
          </cell>
          <cell r="AP80">
            <v>1</v>
          </cell>
          <cell r="AQ80">
            <v>0</v>
          </cell>
          <cell r="AU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1">
          <cell r="A81">
            <v>3287</v>
          </cell>
          <cell r="B81">
            <v>65</v>
          </cell>
          <cell r="D81">
            <v>0</v>
          </cell>
          <cell r="E81">
            <v>3287</v>
          </cell>
          <cell r="F81">
            <v>24</v>
          </cell>
          <cell r="H81" t="str">
            <v>00</v>
          </cell>
          <cell r="J81">
            <v>6</v>
          </cell>
          <cell r="L81" t="str">
            <v>00</v>
          </cell>
          <cell r="M81">
            <v>0</v>
          </cell>
          <cell r="N81">
            <v>6</v>
          </cell>
          <cell r="O81">
            <v>0</v>
          </cell>
          <cell r="R81">
            <v>0</v>
          </cell>
          <cell r="S81">
            <v>0</v>
          </cell>
          <cell r="T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N81" t="str">
            <v>24/6</v>
          </cell>
          <cell r="AP81">
            <v>1</v>
          </cell>
          <cell r="AQ81">
            <v>0</v>
          </cell>
          <cell r="AU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</row>
        <row r="82">
          <cell r="A82">
            <v>3288</v>
          </cell>
          <cell r="B82">
            <v>66</v>
          </cell>
          <cell r="D82">
            <v>0</v>
          </cell>
          <cell r="E82">
            <v>3288</v>
          </cell>
          <cell r="F82">
            <v>24</v>
          </cell>
          <cell r="H82" t="str">
            <v>00</v>
          </cell>
          <cell r="J82">
            <v>6</v>
          </cell>
          <cell r="L82" t="str">
            <v>00</v>
          </cell>
          <cell r="M82">
            <v>0</v>
          </cell>
          <cell r="N82">
            <v>6</v>
          </cell>
          <cell r="O82">
            <v>0</v>
          </cell>
          <cell r="R82">
            <v>0</v>
          </cell>
          <cell r="S82">
            <v>0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N82" t="str">
            <v>24/6</v>
          </cell>
          <cell r="AP82">
            <v>1</v>
          </cell>
          <cell r="AQ82">
            <v>0</v>
          </cell>
          <cell r="AU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</row>
        <row r="83">
          <cell r="A83">
            <v>3289</v>
          </cell>
          <cell r="B83">
            <v>67</v>
          </cell>
          <cell r="D83">
            <v>0</v>
          </cell>
          <cell r="E83">
            <v>3289</v>
          </cell>
          <cell r="F83">
            <v>24</v>
          </cell>
          <cell r="H83" t="str">
            <v>00</v>
          </cell>
          <cell r="J83">
            <v>6</v>
          </cell>
          <cell r="L83" t="str">
            <v>00</v>
          </cell>
          <cell r="M83">
            <v>0</v>
          </cell>
          <cell r="N83">
            <v>6</v>
          </cell>
          <cell r="O83">
            <v>0</v>
          </cell>
          <cell r="R83">
            <v>0</v>
          </cell>
          <cell r="S83">
            <v>0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N83" t="str">
            <v>24/6</v>
          </cell>
          <cell r="AP83">
            <v>1</v>
          </cell>
          <cell r="AQ83">
            <v>0</v>
          </cell>
          <cell r="AU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</row>
        <row r="84">
          <cell r="A84">
            <v>3290</v>
          </cell>
          <cell r="B84">
            <v>68</v>
          </cell>
          <cell r="D84">
            <v>0</v>
          </cell>
          <cell r="E84">
            <v>3290</v>
          </cell>
          <cell r="F84">
            <v>24</v>
          </cell>
          <cell r="H84" t="str">
            <v>00</v>
          </cell>
          <cell r="J84">
            <v>6</v>
          </cell>
          <cell r="L84" t="str">
            <v>00</v>
          </cell>
          <cell r="M84">
            <v>0</v>
          </cell>
          <cell r="N84">
            <v>6</v>
          </cell>
          <cell r="O84">
            <v>0</v>
          </cell>
          <cell r="R84">
            <v>0</v>
          </cell>
          <cell r="S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N84" t="str">
            <v>24/6</v>
          </cell>
          <cell r="AP84">
            <v>1</v>
          </cell>
          <cell r="AQ84">
            <v>0</v>
          </cell>
          <cell r="AU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</row>
        <row r="85">
          <cell r="A85">
            <v>3291</v>
          </cell>
          <cell r="B85">
            <v>69</v>
          </cell>
          <cell r="D85">
            <v>0</v>
          </cell>
          <cell r="E85">
            <v>3291</v>
          </cell>
          <cell r="F85">
            <v>24</v>
          </cell>
          <cell r="H85" t="str">
            <v>00</v>
          </cell>
          <cell r="J85">
            <v>6</v>
          </cell>
          <cell r="L85" t="str">
            <v>00</v>
          </cell>
          <cell r="M85">
            <v>0</v>
          </cell>
          <cell r="N85">
            <v>6</v>
          </cell>
          <cell r="O85">
            <v>0</v>
          </cell>
          <cell r="R85">
            <v>0</v>
          </cell>
          <cell r="S85">
            <v>0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N85" t="str">
            <v>24/6</v>
          </cell>
          <cell r="AP85">
            <v>1</v>
          </cell>
          <cell r="AQ85">
            <v>0</v>
          </cell>
          <cell r="AU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</row>
        <row r="86">
          <cell r="A86">
            <v>3292</v>
          </cell>
          <cell r="B86">
            <v>70</v>
          </cell>
          <cell r="D86">
            <v>0</v>
          </cell>
          <cell r="E86">
            <v>3292</v>
          </cell>
          <cell r="F86">
            <v>24</v>
          </cell>
          <cell r="H86" t="str">
            <v>00</v>
          </cell>
          <cell r="J86">
            <v>6</v>
          </cell>
          <cell r="L86" t="str">
            <v>00</v>
          </cell>
          <cell r="M86">
            <v>0</v>
          </cell>
          <cell r="N86">
            <v>6</v>
          </cell>
          <cell r="O86">
            <v>0</v>
          </cell>
          <cell r="R86">
            <v>0</v>
          </cell>
          <cell r="S86">
            <v>0</v>
          </cell>
          <cell r="T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N86" t="str">
            <v>24/6</v>
          </cell>
          <cell r="AP86">
            <v>1</v>
          </cell>
          <cell r="AQ86">
            <v>0</v>
          </cell>
          <cell r="AU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</row>
        <row r="87">
          <cell r="A87">
            <v>3293</v>
          </cell>
          <cell r="B87">
            <v>71</v>
          </cell>
          <cell r="D87">
            <v>0</v>
          </cell>
          <cell r="E87">
            <v>3293</v>
          </cell>
          <cell r="F87">
            <v>24</v>
          </cell>
          <cell r="H87" t="str">
            <v>00</v>
          </cell>
          <cell r="J87">
            <v>6</v>
          </cell>
          <cell r="L87" t="str">
            <v>00</v>
          </cell>
          <cell r="M87">
            <v>0</v>
          </cell>
          <cell r="N87">
            <v>6</v>
          </cell>
          <cell r="O87">
            <v>0</v>
          </cell>
          <cell r="R87">
            <v>0</v>
          </cell>
          <cell r="S87">
            <v>0</v>
          </cell>
          <cell r="T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N87" t="str">
            <v>24/6</v>
          </cell>
          <cell r="AP87">
            <v>1</v>
          </cell>
          <cell r="AQ87">
            <v>0</v>
          </cell>
          <cell r="AU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</row>
        <row r="88">
          <cell r="A88">
            <v>3294</v>
          </cell>
          <cell r="B88">
            <v>72</v>
          </cell>
          <cell r="D88">
            <v>0</v>
          </cell>
          <cell r="E88">
            <v>3294</v>
          </cell>
          <cell r="F88">
            <v>24</v>
          </cell>
          <cell r="H88" t="str">
            <v>00</v>
          </cell>
          <cell r="J88">
            <v>6</v>
          </cell>
          <cell r="L88" t="str">
            <v>00</v>
          </cell>
          <cell r="M88">
            <v>0</v>
          </cell>
          <cell r="N88">
            <v>6</v>
          </cell>
          <cell r="O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N88" t="str">
            <v>24/6</v>
          </cell>
          <cell r="AP88">
            <v>1</v>
          </cell>
          <cell r="AQ88">
            <v>0</v>
          </cell>
          <cell r="AU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</row>
        <row r="89">
          <cell r="A89">
            <v>3295</v>
          </cell>
          <cell r="B89">
            <v>73</v>
          </cell>
          <cell r="D89">
            <v>0</v>
          </cell>
          <cell r="E89">
            <v>3295</v>
          </cell>
          <cell r="F89">
            <v>24</v>
          </cell>
          <cell r="H89" t="str">
            <v>00</v>
          </cell>
          <cell r="J89">
            <v>6</v>
          </cell>
          <cell r="L89" t="str">
            <v>00</v>
          </cell>
          <cell r="M89">
            <v>0</v>
          </cell>
          <cell r="N89">
            <v>6</v>
          </cell>
          <cell r="O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N89" t="str">
            <v>24/6</v>
          </cell>
          <cell r="AP89">
            <v>1</v>
          </cell>
          <cell r="AQ89">
            <v>0</v>
          </cell>
          <cell r="AU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</row>
        <row r="90">
          <cell r="A90">
            <v>3296</v>
          </cell>
          <cell r="B90">
            <v>74</v>
          </cell>
          <cell r="D90">
            <v>0</v>
          </cell>
          <cell r="E90">
            <v>3296</v>
          </cell>
          <cell r="F90">
            <v>24</v>
          </cell>
          <cell r="H90" t="str">
            <v>00</v>
          </cell>
          <cell r="J90">
            <v>6</v>
          </cell>
          <cell r="L90" t="str">
            <v>00</v>
          </cell>
          <cell r="M90">
            <v>0</v>
          </cell>
          <cell r="N90">
            <v>6</v>
          </cell>
          <cell r="O90">
            <v>0</v>
          </cell>
          <cell r="R90">
            <v>0</v>
          </cell>
          <cell r="S90">
            <v>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N90" t="str">
            <v>24/6</v>
          </cell>
          <cell r="AP90">
            <v>1</v>
          </cell>
          <cell r="AQ90">
            <v>0</v>
          </cell>
          <cell r="AU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</row>
        <row r="91">
          <cell r="A91">
            <v>3297</v>
          </cell>
          <cell r="B91">
            <v>75</v>
          </cell>
          <cell r="D91">
            <v>0</v>
          </cell>
          <cell r="E91">
            <v>3297</v>
          </cell>
          <cell r="F91">
            <v>24</v>
          </cell>
          <cell r="H91" t="str">
            <v>00</v>
          </cell>
          <cell r="J91">
            <v>6</v>
          </cell>
          <cell r="L91" t="str">
            <v>00</v>
          </cell>
          <cell r="M91">
            <v>0</v>
          </cell>
          <cell r="N91">
            <v>6</v>
          </cell>
          <cell r="O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N91" t="str">
            <v>24/6</v>
          </cell>
          <cell r="AP91">
            <v>1</v>
          </cell>
          <cell r="AQ91">
            <v>0</v>
          </cell>
          <cell r="AU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</row>
        <row r="92">
          <cell r="A92">
            <v>3298</v>
          </cell>
          <cell r="B92">
            <v>76</v>
          </cell>
          <cell r="D92">
            <v>0</v>
          </cell>
          <cell r="E92">
            <v>3298</v>
          </cell>
          <cell r="F92">
            <v>24</v>
          </cell>
          <cell r="H92" t="str">
            <v>00</v>
          </cell>
          <cell r="J92">
            <v>6</v>
          </cell>
          <cell r="L92" t="str">
            <v>00</v>
          </cell>
          <cell r="M92">
            <v>0</v>
          </cell>
          <cell r="N92">
            <v>6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N92" t="str">
            <v>24/6</v>
          </cell>
          <cell r="AP92">
            <v>1</v>
          </cell>
          <cell r="AQ92">
            <v>0</v>
          </cell>
          <cell r="AU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</row>
        <row r="93">
          <cell r="A93">
            <v>3299</v>
          </cell>
          <cell r="B93">
            <v>77</v>
          </cell>
          <cell r="D93">
            <v>0</v>
          </cell>
          <cell r="E93">
            <v>3299</v>
          </cell>
          <cell r="F93">
            <v>24</v>
          </cell>
          <cell r="H93" t="str">
            <v>00</v>
          </cell>
          <cell r="J93">
            <v>6</v>
          </cell>
          <cell r="L93" t="str">
            <v>00</v>
          </cell>
          <cell r="M93">
            <v>0</v>
          </cell>
          <cell r="N93">
            <v>6</v>
          </cell>
          <cell r="O93">
            <v>0</v>
          </cell>
          <cell r="R93">
            <v>0</v>
          </cell>
          <cell r="S93">
            <v>0</v>
          </cell>
          <cell r="T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N93" t="str">
            <v>24/6</v>
          </cell>
          <cell r="AP93">
            <v>1</v>
          </cell>
          <cell r="AQ93">
            <v>0</v>
          </cell>
          <cell r="AU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</row>
        <row r="94">
          <cell r="A94">
            <v>3300</v>
          </cell>
          <cell r="B94">
            <v>78</v>
          </cell>
          <cell r="D94">
            <v>0</v>
          </cell>
          <cell r="E94">
            <v>3300</v>
          </cell>
          <cell r="F94">
            <v>24</v>
          </cell>
          <cell r="H94" t="str">
            <v>00</v>
          </cell>
          <cell r="J94">
            <v>6</v>
          </cell>
          <cell r="L94" t="str">
            <v>00</v>
          </cell>
          <cell r="M94">
            <v>0</v>
          </cell>
          <cell r="N94">
            <v>6</v>
          </cell>
          <cell r="O94">
            <v>0</v>
          </cell>
          <cell r="R94">
            <v>0</v>
          </cell>
          <cell r="S94">
            <v>0</v>
          </cell>
          <cell r="T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N94" t="str">
            <v>24/6</v>
          </cell>
          <cell r="AP94">
            <v>1</v>
          </cell>
          <cell r="AQ94">
            <v>0</v>
          </cell>
          <cell r="AU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</row>
        <row r="95">
          <cell r="A95">
            <v>3301</v>
          </cell>
          <cell r="B95">
            <v>79</v>
          </cell>
          <cell r="D95">
            <v>0</v>
          </cell>
          <cell r="E95">
            <v>3301</v>
          </cell>
          <cell r="F95">
            <v>24</v>
          </cell>
          <cell r="H95" t="str">
            <v>00</v>
          </cell>
          <cell r="J95">
            <v>6</v>
          </cell>
          <cell r="L95" t="str">
            <v>00</v>
          </cell>
          <cell r="M95">
            <v>0</v>
          </cell>
          <cell r="N95">
            <v>6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N95" t="str">
            <v>24/6</v>
          </cell>
          <cell r="AP95">
            <v>1</v>
          </cell>
          <cell r="AQ95">
            <v>0</v>
          </cell>
          <cell r="AU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</row>
        <row r="96">
          <cell r="A96">
            <v>3302</v>
          </cell>
          <cell r="B96">
            <v>80</v>
          </cell>
          <cell r="D96">
            <v>0</v>
          </cell>
          <cell r="E96">
            <v>3302</v>
          </cell>
          <cell r="F96">
            <v>24</v>
          </cell>
          <cell r="H96" t="str">
            <v>00</v>
          </cell>
          <cell r="J96">
            <v>6</v>
          </cell>
          <cell r="L96" t="str">
            <v>00</v>
          </cell>
          <cell r="M96">
            <v>0</v>
          </cell>
          <cell r="N96">
            <v>6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N96" t="str">
            <v>24/6</v>
          </cell>
          <cell r="AP96">
            <v>1</v>
          </cell>
          <cell r="AQ96">
            <v>0</v>
          </cell>
          <cell r="AU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</row>
        <row r="97">
          <cell r="A97">
            <v>3303</v>
          </cell>
          <cell r="B97">
            <v>81</v>
          </cell>
          <cell r="D97">
            <v>0</v>
          </cell>
          <cell r="E97">
            <v>3303</v>
          </cell>
          <cell r="F97">
            <v>24</v>
          </cell>
          <cell r="H97" t="str">
            <v>00</v>
          </cell>
          <cell r="J97">
            <v>6</v>
          </cell>
          <cell r="L97" t="str">
            <v>00</v>
          </cell>
          <cell r="M97">
            <v>0</v>
          </cell>
          <cell r="N97">
            <v>6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N97" t="str">
            <v>24/6</v>
          </cell>
          <cell r="AP97">
            <v>1</v>
          </cell>
          <cell r="AQ97">
            <v>0</v>
          </cell>
          <cell r="AU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98">
          <cell r="A98">
            <v>3304</v>
          </cell>
          <cell r="B98">
            <v>82</v>
          </cell>
          <cell r="D98">
            <v>0</v>
          </cell>
          <cell r="E98">
            <v>3304</v>
          </cell>
          <cell r="F98">
            <v>24</v>
          </cell>
          <cell r="H98" t="str">
            <v>00</v>
          </cell>
          <cell r="J98">
            <v>6</v>
          </cell>
          <cell r="L98" t="str">
            <v>00</v>
          </cell>
          <cell r="M98">
            <v>0</v>
          </cell>
          <cell r="N98">
            <v>6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  <cell r="AL98">
            <v>0</v>
          </cell>
          <cell r="AN98" t="str">
            <v>24/6</v>
          </cell>
          <cell r="AP98">
            <v>1</v>
          </cell>
          <cell r="AQ98">
            <v>0</v>
          </cell>
          <cell r="AU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</row>
        <row r="99">
          <cell r="A99">
            <v>3305</v>
          </cell>
          <cell r="B99">
            <v>83</v>
          </cell>
          <cell r="D99">
            <v>0</v>
          </cell>
          <cell r="E99">
            <v>3305</v>
          </cell>
          <cell r="F99">
            <v>24</v>
          </cell>
          <cell r="H99" t="str">
            <v>00</v>
          </cell>
          <cell r="J99">
            <v>6</v>
          </cell>
          <cell r="L99" t="str">
            <v>00</v>
          </cell>
          <cell r="M99">
            <v>0</v>
          </cell>
          <cell r="N99">
            <v>6</v>
          </cell>
          <cell r="O99">
            <v>0</v>
          </cell>
          <cell r="R99">
            <v>0</v>
          </cell>
          <cell r="S99">
            <v>0</v>
          </cell>
          <cell r="T99">
            <v>0</v>
          </cell>
          <cell r="AL99">
            <v>0</v>
          </cell>
          <cell r="AN99" t="str">
            <v>24/6</v>
          </cell>
          <cell r="AP99">
            <v>1</v>
          </cell>
          <cell r="AQ99">
            <v>0</v>
          </cell>
          <cell r="AU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</row>
        <row r="100">
          <cell r="A100">
            <v>3306</v>
          </cell>
          <cell r="B100">
            <v>84</v>
          </cell>
          <cell r="D100">
            <v>0</v>
          </cell>
          <cell r="E100">
            <v>3306</v>
          </cell>
          <cell r="F100">
            <v>24</v>
          </cell>
          <cell r="H100" t="str">
            <v>00</v>
          </cell>
          <cell r="J100">
            <v>6</v>
          </cell>
          <cell r="L100" t="str">
            <v>00</v>
          </cell>
          <cell r="M100">
            <v>0</v>
          </cell>
          <cell r="N100">
            <v>6</v>
          </cell>
          <cell r="O100">
            <v>0</v>
          </cell>
          <cell r="R100">
            <v>0</v>
          </cell>
          <cell r="S100">
            <v>0</v>
          </cell>
          <cell r="T100">
            <v>0</v>
          </cell>
          <cell r="AL100">
            <v>0</v>
          </cell>
          <cell r="AN100" t="str">
            <v>24/6</v>
          </cell>
          <cell r="AP100">
            <v>1</v>
          </cell>
          <cell r="AQ100">
            <v>0</v>
          </cell>
          <cell r="AU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</row>
        <row r="101">
          <cell r="A101">
            <v>3307</v>
          </cell>
          <cell r="B101">
            <v>85</v>
          </cell>
          <cell r="D101">
            <v>0</v>
          </cell>
          <cell r="E101">
            <v>3307</v>
          </cell>
          <cell r="F101">
            <v>24</v>
          </cell>
          <cell r="H101" t="str">
            <v>00</v>
          </cell>
          <cell r="J101">
            <v>6</v>
          </cell>
          <cell r="L101" t="str">
            <v>00</v>
          </cell>
          <cell r="M101">
            <v>0</v>
          </cell>
          <cell r="N101">
            <v>6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AL101">
            <v>0</v>
          </cell>
          <cell r="AN101" t="str">
            <v>24/6</v>
          </cell>
          <cell r="AP101">
            <v>1</v>
          </cell>
          <cell r="AQ101">
            <v>0</v>
          </cell>
          <cell r="AU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</row>
        <row r="102">
          <cell r="A102">
            <v>3308</v>
          </cell>
          <cell r="B102">
            <v>86</v>
          </cell>
          <cell r="D102">
            <v>0</v>
          </cell>
          <cell r="E102">
            <v>3308</v>
          </cell>
          <cell r="F102">
            <v>24</v>
          </cell>
          <cell r="H102" t="str">
            <v>00</v>
          </cell>
          <cell r="J102">
            <v>6</v>
          </cell>
          <cell r="L102" t="str">
            <v>00</v>
          </cell>
          <cell r="M102">
            <v>0</v>
          </cell>
          <cell r="N102">
            <v>6</v>
          </cell>
          <cell r="O102">
            <v>0</v>
          </cell>
          <cell r="R102">
            <v>0</v>
          </cell>
          <cell r="S102">
            <v>0</v>
          </cell>
          <cell r="T102">
            <v>0</v>
          </cell>
          <cell r="AL102">
            <v>0</v>
          </cell>
          <cell r="AN102" t="str">
            <v>24/6</v>
          </cell>
          <cell r="AP102">
            <v>1</v>
          </cell>
          <cell r="AQ102">
            <v>0</v>
          </cell>
          <cell r="AU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</row>
        <row r="103">
          <cell r="A103">
            <v>3309</v>
          </cell>
          <cell r="B103">
            <v>87</v>
          </cell>
          <cell r="D103">
            <v>0</v>
          </cell>
          <cell r="E103">
            <v>3309</v>
          </cell>
          <cell r="F103">
            <v>24</v>
          </cell>
          <cell r="H103" t="str">
            <v>00</v>
          </cell>
          <cell r="J103">
            <v>6</v>
          </cell>
          <cell r="L103" t="str">
            <v>00</v>
          </cell>
          <cell r="M103">
            <v>0</v>
          </cell>
          <cell r="N103">
            <v>6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AL103">
            <v>0</v>
          </cell>
          <cell r="AN103" t="str">
            <v>24/6</v>
          </cell>
          <cell r="AP103">
            <v>1</v>
          </cell>
          <cell r="AQ103">
            <v>0</v>
          </cell>
          <cell r="AU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</row>
        <row r="104">
          <cell r="A104">
            <v>3310</v>
          </cell>
          <cell r="B104">
            <v>88</v>
          </cell>
          <cell r="D104">
            <v>0</v>
          </cell>
          <cell r="E104">
            <v>3310</v>
          </cell>
          <cell r="F104">
            <v>24</v>
          </cell>
          <cell r="H104" t="str">
            <v>00</v>
          </cell>
          <cell r="J104">
            <v>6</v>
          </cell>
          <cell r="L104" t="str">
            <v>00</v>
          </cell>
          <cell r="M104">
            <v>0</v>
          </cell>
          <cell r="N104">
            <v>6</v>
          </cell>
          <cell r="O104">
            <v>0</v>
          </cell>
          <cell r="R104">
            <v>0</v>
          </cell>
          <cell r="S104">
            <v>0</v>
          </cell>
          <cell r="T104">
            <v>0</v>
          </cell>
          <cell r="AL104">
            <v>0</v>
          </cell>
          <cell r="AN104" t="str">
            <v>24/6</v>
          </cell>
          <cell r="AP104">
            <v>1</v>
          </cell>
          <cell r="AQ104">
            <v>0</v>
          </cell>
          <cell r="AU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</row>
        <row r="105">
          <cell r="A105">
            <v>3311</v>
          </cell>
          <cell r="B105">
            <v>89</v>
          </cell>
          <cell r="D105">
            <v>0</v>
          </cell>
          <cell r="E105">
            <v>3311</v>
          </cell>
          <cell r="F105">
            <v>24</v>
          </cell>
          <cell r="H105" t="str">
            <v>00</v>
          </cell>
          <cell r="J105">
            <v>6</v>
          </cell>
          <cell r="L105" t="str">
            <v>00</v>
          </cell>
          <cell r="M105">
            <v>0</v>
          </cell>
          <cell r="N105">
            <v>6</v>
          </cell>
          <cell r="O105">
            <v>0</v>
          </cell>
          <cell r="R105">
            <v>0</v>
          </cell>
          <cell r="S105">
            <v>0</v>
          </cell>
          <cell r="T105">
            <v>0</v>
          </cell>
          <cell r="AL105">
            <v>0</v>
          </cell>
          <cell r="AN105" t="str">
            <v>24/6</v>
          </cell>
          <cell r="AP105">
            <v>1</v>
          </cell>
          <cell r="AQ105">
            <v>0</v>
          </cell>
          <cell r="AU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</row>
        <row r="106">
          <cell r="A106">
            <v>3312</v>
          </cell>
          <cell r="B106">
            <v>90</v>
          </cell>
          <cell r="D106">
            <v>0</v>
          </cell>
          <cell r="E106">
            <v>3312</v>
          </cell>
          <cell r="F106">
            <v>24</v>
          </cell>
          <cell r="H106" t="str">
            <v>00</v>
          </cell>
          <cell r="J106">
            <v>6</v>
          </cell>
          <cell r="L106" t="str">
            <v>00</v>
          </cell>
          <cell r="M106">
            <v>0</v>
          </cell>
          <cell r="N106">
            <v>6</v>
          </cell>
          <cell r="O106">
            <v>0</v>
          </cell>
          <cell r="R106">
            <v>0</v>
          </cell>
          <cell r="S106">
            <v>0</v>
          </cell>
          <cell r="T106">
            <v>0</v>
          </cell>
          <cell r="AL106">
            <v>0</v>
          </cell>
          <cell r="AN106" t="str">
            <v>24/6</v>
          </cell>
          <cell r="AP106">
            <v>1</v>
          </cell>
          <cell r="AQ106">
            <v>0</v>
          </cell>
          <cell r="AU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</row>
        <row r="107">
          <cell r="A107">
            <v>3313</v>
          </cell>
          <cell r="B107">
            <v>91</v>
          </cell>
          <cell r="D107">
            <v>0</v>
          </cell>
          <cell r="E107">
            <v>3313</v>
          </cell>
          <cell r="F107">
            <v>24</v>
          </cell>
          <cell r="H107" t="str">
            <v>00</v>
          </cell>
          <cell r="J107">
            <v>6</v>
          </cell>
          <cell r="L107" t="str">
            <v>00</v>
          </cell>
          <cell r="M107">
            <v>0</v>
          </cell>
          <cell r="N107">
            <v>6</v>
          </cell>
          <cell r="O107">
            <v>0</v>
          </cell>
          <cell r="R107">
            <v>0</v>
          </cell>
          <cell r="S107">
            <v>0</v>
          </cell>
          <cell r="T107">
            <v>0</v>
          </cell>
          <cell r="AL107">
            <v>0</v>
          </cell>
          <cell r="AN107" t="str">
            <v>24/6</v>
          </cell>
          <cell r="AP107">
            <v>1</v>
          </cell>
          <cell r="AQ107">
            <v>0</v>
          </cell>
          <cell r="AU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</row>
        <row r="108">
          <cell r="A108">
            <v>3314</v>
          </cell>
          <cell r="B108">
            <v>92</v>
          </cell>
          <cell r="D108">
            <v>0</v>
          </cell>
          <cell r="E108">
            <v>3314</v>
          </cell>
          <cell r="F108">
            <v>24</v>
          </cell>
          <cell r="H108" t="str">
            <v>00</v>
          </cell>
          <cell r="J108">
            <v>6</v>
          </cell>
          <cell r="L108" t="str">
            <v>00</v>
          </cell>
          <cell r="M108">
            <v>0</v>
          </cell>
          <cell r="N108">
            <v>6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AL108">
            <v>0</v>
          </cell>
          <cell r="AN108" t="str">
            <v>24/6</v>
          </cell>
          <cell r="AP108">
            <v>1</v>
          </cell>
          <cell r="AQ108">
            <v>0</v>
          </cell>
          <cell r="AU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</row>
        <row r="109">
          <cell r="A109">
            <v>3315</v>
          </cell>
          <cell r="B109">
            <v>93</v>
          </cell>
          <cell r="D109">
            <v>0</v>
          </cell>
          <cell r="E109">
            <v>3315</v>
          </cell>
          <cell r="F109">
            <v>24</v>
          </cell>
          <cell r="H109" t="str">
            <v>00</v>
          </cell>
          <cell r="J109">
            <v>6</v>
          </cell>
          <cell r="L109" t="str">
            <v>00</v>
          </cell>
          <cell r="M109">
            <v>0</v>
          </cell>
          <cell r="N109">
            <v>6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AL109">
            <v>0</v>
          </cell>
          <cell r="AN109" t="str">
            <v>24/6</v>
          </cell>
          <cell r="AP109">
            <v>1</v>
          </cell>
          <cell r="AQ109">
            <v>0</v>
          </cell>
          <cell r="AU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</row>
        <row r="110">
          <cell r="A110">
            <v>3316</v>
          </cell>
          <cell r="B110">
            <v>94</v>
          </cell>
          <cell r="D110">
            <v>0</v>
          </cell>
          <cell r="E110">
            <v>3316</v>
          </cell>
          <cell r="F110">
            <v>24</v>
          </cell>
          <cell r="H110" t="str">
            <v>00</v>
          </cell>
          <cell r="J110">
            <v>6</v>
          </cell>
          <cell r="L110" t="str">
            <v>00</v>
          </cell>
          <cell r="M110">
            <v>0</v>
          </cell>
          <cell r="N110">
            <v>6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AL110">
            <v>0</v>
          </cell>
          <cell r="AN110" t="str">
            <v>24/6</v>
          </cell>
          <cell r="AP110">
            <v>1</v>
          </cell>
          <cell r="AQ110">
            <v>0</v>
          </cell>
          <cell r="AU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</row>
        <row r="111">
          <cell r="A111">
            <v>3317</v>
          </cell>
          <cell r="B111">
            <v>95</v>
          </cell>
          <cell r="D111">
            <v>0</v>
          </cell>
          <cell r="E111">
            <v>3317</v>
          </cell>
          <cell r="F111">
            <v>24</v>
          </cell>
          <cell r="H111" t="str">
            <v>00</v>
          </cell>
          <cell r="J111">
            <v>6</v>
          </cell>
          <cell r="L111" t="str">
            <v>00</v>
          </cell>
          <cell r="M111">
            <v>0</v>
          </cell>
          <cell r="N111">
            <v>6</v>
          </cell>
          <cell r="O111">
            <v>0</v>
          </cell>
          <cell r="R111">
            <v>0</v>
          </cell>
          <cell r="S111">
            <v>0</v>
          </cell>
          <cell r="T111">
            <v>0</v>
          </cell>
          <cell r="AL111">
            <v>0</v>
          </cell>
          <cell r="AN111" t="str">
            <v>24/6</v>
          </cell>
          <cell r="AP111">
            <v>1</v>
          </cell>
          <cell r="AQ111">
            <v>0</v>
          </cell>
          <cell r="AU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</row>
        <row r="112">
          <cell r="A112">
            <v>3318</v>
          </cell>
          <cell r="B112">
            <v>96</v>
          </cell>
          <cell r="D112">
            <v>0</v>
          </cell>
          <cell r="E112">
            <v>3318</v>
          </cell>
          <cell r="F112">
            <v>24</v>
          </cell>
          <cell r="H112" t="str">
            <v>00</v>
          </cell>
          <cell r="J112">
            <v>6</v>
          </cell>
          <cell r="L112" t="str">
            <v>00</v>
          </cell>
          <cell r="M112">
            <v>0</v>
          </cell>
          <cell r="N112">
            <v>6</v>
          </cell>
          <cell r="O112">
            <v>0</v>
          </cell>
          <cell r="R112">
            <v>0</v>
          </cell>
          <cell r="S112">
            <v>0</v>
          </cell>
          <cell r="T112">
            <v>0</v>
          </cell>
          <cell r="AL112">
            <v>0</v>
          </cell>
          <cell r="AN112" t="str">
            <v>24/6</v>
          </cell>
          <cell r="AP112">
            <v>1</v>
          </cell>
          <cell r="AQ112">
            <v>0</v>
          </cell>
          <cell r="AU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</row>
        <row r="113">
          <cell r="A113">
            <v>3319</v>
          </cell>
          <cell r="B113">
            <v>97</v>
          </cell>
          <cell r="D113">
            <v>0</v>
          </cell>
          <cell r="E113">
            <v>3319</v>
          </cell>
          <cell r="F113">
            <v>24</v>
          </cell>
          <cell r="H113" t="str">
            <v>00</v>
          </cell>
          <cell r="J113">
            <v>6</v>
          </cell>
          <cell r="L113" t="str">
            <v>00</v>
          </cell>
          <cell r="M113">
            <v>0</v>
          </cell>
          <cell r="N113">
            <v>6</v>
          </cell>
          <cell r="O113">
            <v>0</v>
          </cell>
          <cell r="R113">
            <v>0</v>
          </cell>
          <cell r="S113">
            <v>0</v>
          </cell>
          <cell r="T113">
            <v>0</v>
          </cell>
          <cell r="AL113">
            <v>0</v>
          </cell>
          <cell r="AN113" t="str">
            <v>24/6</v>
          </cell>
          <cell r="AP113">
            <v>1</v>
          </cell>
          <cell r="AQ113">
            <v>0</v>
          </cell>
          <cell r="AU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</row>
        <row r="114">
          <cell r="A114">
            <v>3320</v>
          </cell>
          <cell r="B114">
            <v>98</v>
          </cell>
          <cell r="D114">
            <v>0</v>
          </cell>
          <cell r="E114">
            <v>3320</v>
          </cell>
          <cell r="F114">
            <v>24</v>
          </cell>
          <cell r="H114" t="str">
            <v>00</v>
          </cell>
          <cell r="J114">
            <v>6</v>
          </cell>
          <cell r="L114" t="str">
            <v>00</v>
          </cell>
          <cell r="M114">
            <v>0</v>
          </cell>
          <cell r="N114">
            <v>6</v>
          </cell>
          <cell r="O114">
            <v>0</v>
          </cell>
          <cell r="R114">
            <v>0</v>
          </cell>
          <cell r="S114">
            <v>0</v>
          </cell>
          <cell r="T114">
            <v>0</v>
          </cell>
          <cell r="AL114">
            <v>0</v>
          </cell>
          <cell r="AN114" t="str">
            <v>24/6</v>
          </cell>
          <cell r="AP114">
            <v>1</v>
          </cell>
          <cell r="AQ114">
            <v>0</v>
          </cell>
          <cell r="AU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</row>
        <row r="115">
          <cell r="A115">
            <v>3321</v>
          </cell>
          <cell r="B115">
            <v>99</v>
          </cell>
          <cell r="D115">
            <v>0</v>
          </cell>
          <cell r="E115">
            <v>3321</v>
          </cell>
          <cell r="F115">
            <v>24</v>
          </cell>
          <cell r="H115" t="str">
            <v>00</v>
          </cell>
          <cell r="J115">
            <v>6</v>
          </cell>
          <cell r="L115" t="str">
            <v>00</v>
          </cell>
          <cell r="M115">
            <v>0</v>
          </cell>
          <cell r="N115">
            <v>6</v>
          </cell>
          <cell r="O115">
            <v>0</v>
          </cell>
          <cell r="R115">
            <v>0</v>
          </cell>
          <cell r="S115">
            <v>0</v>
          </cell>
          <cell r="T115">
            <v>0</v>
          </cell>
          <cell r="AL115">
            <v>0</v>
          </cell>
          <cell r="AN115" t="str">
            <v>24/6</v>
          </cell>
          <cell r="AP115">
            <v>1</v>
          </cell>
          <cell r="AQ115">
            <v>0</v>
          </cell>
          <cell r="AU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</row>
        <row r="116">
          <cell r="A116">
            <v>3322</v>
          </cell>
          <cell r="B116">
            <v>100</v>
          </cell>
          <cell r="D116">
            <v>0</v>
          </cell>
          <cell r="E116">
            <v>3322</v>
          </cell>
          <cell r="F116">
            <v>24</v>
          </cell>
          <cell r="H116" t="str">
            <v>00</v>
          </cell>
          <cell r="J116">
            <v>6</v>
          </cell>
          <cell r="L116" t="str">
            <v>00</v>
          </cell>
          <cell r="M116">
            <v>0</v>
          </cell>
          <cell r="N116">
            <v>6</v>
          </cell>
          <cell r="O116">
            <v>0</v>
          </cell>
          <cell r="R116">
            <v>0</v>
          </cell>
          <cell r="S116">
            <v>0</v>
          </cell>
          <cell r="T116">
            <v>0</v>
          </cell>
          <cell r="AL116">
            <v>0</v>
          </cell>
          <cell r="AN116" t="str">
            <v>24/6</v>
          </cell>
          <cell r="AP116">
            <v>1</v>
          </cell>
          <cell r="AQ116">
            <v>0</v>
          </cell>
          <cell r="AU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</row>
        <row r="117">
          <cell r="A117">
            <v>3323</v>
          </cell>
          <cell r="B117">
            <v>101</v>
          </cell>
          <cell r="D117">
            <v>0</v>
          </cell>
          <cell r="E117">
            <v>3323</v>
          </cell>
          <cell r="F117">
            <v>24</v>
          </cell>
          <cell r="H117" t="str">
            <v>00</v>
          </cell>
          <cell r="J117">
            <v>6</v>
          </cell>
          <cell r="L117" t="str">
            <v>00</v>
          </cell>
          <cell r="M117">
            <v>0</v>
          </cell>
          <cell r="N117">
            <v>6</v>
          </cell>
          <cell r="O117">
            <v>0</v>
          </cell>
          <cell r="R117">
            <v>0</v>
          </cell>
          <cell r="S117">
            <v>0</v>
          </cell>
          <cell r="T117">
            <v>0</v>
          </cell>
          <cell r="AL117">
            <v>0</v>
          </cell>
          <cell r="AN117" t="str">
            <v>24/6</v>
          </cell>
          <cell r="AP117">
            <v>1</v>
          </cell>
          <cell r="AQ117">
            <v>0</v>
          </cell>
          <cell r="AU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</row>
        <row r="118">
          <cell r="A118">
            <v>3324</v>
          </cell>
          <cell r="B118">
            <v>102</v>
          </cell>
          <cell r="D118">
            <v>0</v>
          </cell>
          <cell r="E118">
            <v>3324</v>
          </cell>
          <cell r="F118">
            <v>24</v>
          </cell>
          <cell r="H118" t="str">
            <v>00</v>
          </cell>
          <cell r="J118">
            <v>6</v>
          </cell>
          <cell r="L118" t="str">
            <v>00</v>
          </cell>
          <cell r="M118">
            <v>0</v>
          </cell>
          <cell r="N118">
            <v>6</v>
          </cell>
          <cell r="O118">
            <v>0</v>
          </cell>
          <cell r="R118">
            <v>0</v>
          </cell>
          <cell r="S118">
            <v>0</v>
          </cell>
          <cell r="T118">
            <v>0</v>
          </cell>
          <cell r="AL118">
            <v>0</v>
          </cell>
          <cell r="AN118" t="str">
            <v>24/6</v>
          </cell>
          <cell r="AP118">
            <v>1</v>
          </cell>
          <cell r="AQ118">
            <v>0</v>
          </cell>
          <cell r="AU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</row>
        <row r="119">
          <cell r="A119">
            <v>3325</v>
          </cell>
          <cell r="B119">
            <v>103</v>
          </cell>
          <cell r="D119">
            <v>0</v>
          </cell>
          <cell r="E119">
            <v>3325</v>
          </cell>
          <cell r="F119">
            <v>24</v>
          </cell>
          <cell r="H119" t="str">
            <v>00</v>
          </cell>
          <cell r="J119">
            <v>6</v>
          </cell>
          <cell r="L119" t="str">
            <v>00</v>
          </cell>
          <cell r="M119">
            <v>0</v>
          </cell>
          <cell r="N119">
            <v>6</v>
          </cell>
          <cell r="O119">
            <v>0</v>
          </cell>
          <cell r="R119">
            <v>0</v>
          </cell>
          <cell r="S119">
            <v>0</v>
          </cell>
          <cell r="T119">
            <v>0</v>
          </cell>
          <cell r="AL119">
            <v>0</v>
          </cell>
          <cell r="AN119" t="str">
            <v>24/6</v>
          </cell>
          <cell r="AP119">
            <v>1</v>
          </cell>
          <cell r="AQ119">
            <v>0</v>
          </cell>
          <cell r="AU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</row>
        <row r="120">
          <cell r="A120">
            <v>3326</v>
          </cell>
          <cell r="B120">
            <v>104</v>
          </cell>
          <cell r="D120">
            <v>0</v>
          </cell>
          <cell r="E120">
            <v>3326</v>
          </cell>
          <cell r="F120">
            <v>24</v>
          </cell>
          <cell r="H120" t="str">
            <v>00</v>
          </cell>
          <cell r="J120">
            <v>6</v>
          </cell>
          <cell r="L120" t="str">
            <v>00</v>
          </cell>
          <cell r="M120">
            <v>0</v>
          </cell>
          <cell r="N120">
            <v>6</v>
          </cell>
          <cell r="O120">
            <v>0</v>
          </cell>
          <cell r="R120">
            <v>0</v>
          </cell>
          <cell r="S120">
            <v>0</v>
          </cell>
          <cell r="T120">
            <v>0</v>
          </cell>
          <cell r="AL120">
            <v>0</v>
          </cell>
          <cell r="AN120" t="str">
            <v>24/6</v>
          </cell>
          <cell r="AP120">
            <v>1</v>
          </cell>
          <cell r="AQ120">
            <v>0</v>
          </cell>
          <cell r="AU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</row>
        <row r="121">
          <cell r="A121">
            <v>3327</v>
          </cell>
          <cell r="B121">
            <v>105</v>
          </cell>
          <cell r="D121">
            <v>0</v>
          </cell>
          <cell r="E121">
            <v>3327</v>
          </cell>
          <cell r="F121">
            <v>24</v>
          </cell>
          <cell r="H121" t="str">
            <v>00</v>
          </cell>
          <cell r="J121">
            <v>6</v>
          </cell>
          <cell r="L121" t="str">
            <v>00</v>
          </cell>
          <cell r="M121">
            <v>0</v>
          </cell>
          <cell r="N121">
            <v>6</v>
          </cell>
          <cell r="O121">
            <v>0</v>
          </cell>
          <cell r="R121">
            <v>0</v>
          </cell>
          <cell r="S121">
            <v>0</v>
          </cell>
          <cell r="T121">
            <v>0</v>
          </cell>
          <cell r="AL121">
            <v>0</v>
          </cell>
          <cell r="AN121" t="str">
            <v>24/6</v>
          </cell>
          <cell r="AP121">
            <v>1</v>
          </cell>
          <cell r="AQ121">
            <v>0</v>
          </cell>
          <cell r="AU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</row>
        <row r="122">
          <cell r="A122">
            <v>3328</v>
          </cell>
          <cell r="B122">
            <v>106</v>
          </cell>
          <cell r="D122">
            <v>0</v>
          </cell>
          <cell r="E122">
            <v>3328</v>
          </cell>
          <cell r="F122">
            <v>24</v>
          </cell>
          <cell r="H122" t="str">
            <v>00</v>
          </cell>
          <cell r="J122">
            <v>6</v>
          </cell>
          <cell r="L122" t="str">
            <v>00</v>
          </cell>
          <cell r="M122">
            <v>0</v>
          </cell>
          <cell r="N122">
            <v>6</v>
          </cell>
          <cell r="O122">
            <v>0</v>
          </cell>
          <cell r="R122">
            <v>0</v>
          </cell>
          <cell r="S122">
            <v>0</v>
          </cell>
          <cell r="T122">
            <v>0</v>
          </cell>
          <cell r="AL122">
            <v>0</v>
          </cell>
          <cell r="AN122" t="str">
            <v>24/6</v>
          </cell>
          <cell r="AP122">
            <v>1</v>
          </cell>
          <cell r="AQ122">
            <v>0</v>
          </cell>
          <cell r="AU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</row>
        <row r="123">
          <cell r="A123">
            <v>3329</v>
          </cell>
          <cell r="B123">
            <v>107</v>
          </cell>
          <cell r="D123">
            <v>0</v>
          </cell>
          <cell r="E123">
            <v>3329</v>
          </cell>
          <cell r="F123">
            <v>24</v>
          </cell>
          <cell r="H123" t="str">
            <v>00</v>
          </cell>
          <cell r="J123">
            <v>6</v>
          </cell>
          <cell r="L123" t="str">
            <v>00</v>
          </cell>
          <cell r="M123">
            <v>0</v>
          </cell>
          <cell r="N123">
            <v>6</v>
          </cell>
          <cell r="O123">
            <v>0</v>
          </cell>
          <cell r="R123">
            <v>0</v>
          </cell>
          <cell r="S123">
            <v>0</v>
          </cell>
          <cell r="T123">
            <v>0</v>
          </cell>
          <cell r="AL123">
            <v>0</v>
          </cell>
          <cell r="AN123" t="str">
            <v>24/6</v>
          </cell>
          <cell r="AP123">
            <v>1</v>
          </cell>
          <cell r="AQ123">
            <v>0</v>
          </cell>
          <cell r="AU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</row>
        <row r="124">
          <cell r="A124">
            <v>3330</v>
          </cell>
          <cell r="B124">
            <v>108</v>
          </cell>
          <cell r="D124">
            <v>0</v>
          </cell>
          <cell r="E124">
            <v>3330</v>
          </cell>
          <cell r="F124">
            <v>24</v>
          </cell>
          <cell r="H124" t="str">
            <v>00</v>
          </cell>
          <cell r="J124">
            <v>6</v>
          </cell>
          <cell r="L124" t="str">
            <v>00</v>
          </cell>
          <cell r="M124">
            <v>0</v>
          </cell>
          <cell r="N124">
            <v>6</v>
          </cell>
          <cell r="O124">
            <v>0</v>
          </cell>
          <cell r="R124">
            <v>0</v>
          </cell>
          <cell r="S124">
            <v>0</v>
          </cell>
          <cell r="T124">
            <v>0</v>
          </cell>
          <cell r="AL124">
            <v>0</v>
          </cell>
          <cell r="AN124" t="str">
            <v>24/6</v>
          </cell>
          <cell r="AP124">
            <v>1</v>
          </cell>
          <cell r="AQ124">
            <v>0</v>
          </cell>
          <cell r="AU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>
            <v>3331</v>
          </cell>
          <cell r="B125">
            <v>109</v>
          </cell>
          <cell r="D125">
            <v>0</v>
          </cell>
          <cell r="E125">
            <v>3331</v>
          </cell>
          <cell r="F125">
            <v>24</v>
          </cell>
          <cell r="H125" t="str">
            <v>00</v>
          </cell>
          <cell r="J125">
            <v>6</v>
          </cell>
          <cell r="L125" t="str">
            <v>00</v>
          </cell>
          <cell r="M125">
            <v>0</v>
          </cell>
          <cell r="N125">
            <v>6</v>
          </cell>
          <cell r="O125">
            <v>0</v>
          </cell>
          <cell r="R125">
            <v>0</v>
          </cell>
          <cell r="S125">
            <v>0</v>
          </cell>
          <cell r="T125">
            <v>0</v>
          </cell>
          <cell r="AL125">
            <v>0</v>
          </cell>
          <cell r="AN125" t="str">
            <v>24/6</v>
          </cell>
          <cell r="AP125">
            <v>1</v>
          </cell>
          <cell r="AQ125">
            <v>0</v>
          </cell>
          <cell r="AU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>
            <v>3332</v>
          </cell>
          <cell r="B126">
            <v>110</v>
          </cell>
          <cell r="D126">
            <v>0</v>
          </cell>
          <cell r="E126">
            <v>3332</v>
          </cell>
          <cell r="F126">
            <v>24</v>
          </cell>
          <cell r="H126" t="str">
            <v>00</v>
          </cell>
          <cell r="J126">
            <v>6</v>
          </cell>
          <cell r="L126" t="str">
            <v>00</v>
          </cell>
          <cell r="M126">
            <v>0</v>
          </cell>
          <cell r="N126">
            <v>6</v>
          </cell>
          <cell r="O126">
            <v>0</v>
          </cell>
          <cell r="R126">
            <v>0</v>
          </cell>
          <cell r="S126">
            <v>0</v>
          </cell>
          <cell r="T126">
            <v>0</v>
          </cell>
          <cell r="AL126">
            <v>0</v>
          </cell>
          <cell r="AN126" t="str">
            <v>24/6</v>
          </cell>
          <cell r="AP126">
            <v>1</v>
          </cell>
          <cell r="AQ126">
            <v>0</v>
          </cell>
          <cell r="AU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</row>
        <row r="127">
          <cell r="A127">
            <v>3333</v>
          </cell>
          <cell r="B127">
            <v>111</v>
          </cell>
          <cell r="D127">
            <v>0</v>
          </cell>
          <cell r="E127">
            <v>3333</v>
          </cell>
          <cell r="F127">
            <v>24</v>
          </cell>
          <cell r="H127" t="str">
            <v>00</v>
          </cell>
          <cell r="J127">
            <v>6</v>
          </cell>
          <cell r="L127" t="str">
            <v>00</v>
          </cell>
          <cell r="M127">
            <v>0</v>
          </cell>
          <cell r="N127">
            <v>6</v>
          </cell>
          <cell r="O127">
            <v>0</v>
          </cell>
          <cell r="R127">
            <v>0</v>
          </cell>
          <cell r="S127">
            <v>0</v>
          </cell>
          <cell r="T127">
            <v>0</v>
          </cell>
          <cell r="AL127">
            <v>0</v>
          </cell>
          <cell r="AN127" t="str">
            <v>24/6</v>
          </cell>
          <cell r="AP127">
            <v>1</v>
          </cell>
          <cell r="AQ127">
            <v>0</v>
          </cell>
          <cell r="AU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</row>
        <row r="128">
          <cell r="A128">
            <v>3334</v>
          </cell>
          <cell r="B128">
            <v>112</v>
          </cell>
          <cell r="D128">
            <v>0</v>
          </cell>
          <cell r="E128">
            <v>3334</v>
          </cell>
          <cell r="F128">
            <v>24</v>
          </cell>
          <cell r="H128" t="str">
            <v>00</v>
          </cell>
          <cell r="J128">
            <v>6</v>
          </cell>
          <cell r="L128" t="str">
            <v>00</v>
          </cell>
          <cell r="M128">
            <v>0</v>
          </cell>
          <cell r="N128">
            <v>6</v>
          </cell>
          <cell r="O128">
            <v>0</v>
          </cell>
          <cell r="R128">
            <v>0</v>
          </cell>
          <cell r="S128">
            <v>0</v>
          </cell>
          <cell r="T128">
            <v>0</v>
          </cell>
          <cell r="AL128">
            <v>0</v>
          </cell>
          <cell r="AN128" t="str">
            <v>24/6</v>
          </cell>
          <cell r="AP128">
            <v>1</v>
          </cell>
          <cell r="AQ128">
            <v>0</v>
          </cell>
          <cell r="AU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</row>
        <row r="129">
          <cell r="A129">
            <v>3335</v>
          </cell>
          <cell r="B129">
            <v>113</v>
          </cell>
          <cell r="D129">
            <v>0</v>
          </cell>
          <cell r="E129">
            <v>3335</v>
          </cell>
          <cell r="F129">
            <v>24</v>
          </cell>
          <cell r="H129" t="str">
            <v>00</v>
          </cell>
          <cell r="J129">
            <v>6</v>
          </cell>
          <cell r="L129" t="str">
            <v>00</v>
          </cell>
          <cell r="M129">
            <v>0</v>
          </cell>
          <cell r="N129">
            <v>6</v>
          </cell>
          <cell r="O129">
            <v>0</v>
          </cell>
          <cell r="R129">
            <v>0</v>
          </cell>
          <cell r="S129">
            <v>0</v>
          </cell>
          <cell r="T129">
            <v>0</v>
          </cell>
          <cell r="AL129">
            <v>0</v>
          </cell>
          <cell r="AN129" t="str">
            <v>24/6</v>
          </cell>
          <cell r="AP129">
            <v>1</v>
          </cell>
          <cell r="AQ129">
            <v>0</v>
          </cell>
          <cell r="AU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A130">
            <v>3336</v>
          </cell>
          <cell r="B130">
            <v>114</v>
          </cell>
          <cell r="D130">
            <v>0</v>
          </cell>
          <cell r="E130">
            <v>3336</v>
          </cell>
          <cell r="F130">
            <v>24</v>
          </cell>
          <cell r="H130" t="str">
            <v>00</v>
          </cell>
          <cell r="J130">
            <v>6</v>
          </cell>
          <cell r="L130" t="str">
            <v>00</v>
          </cell>
          <cell r="M130">
            <v>0</v>
          </cell>
          <cell r="N130">
            <v>6</v>
          </cell>
          <cell r="O130">
            <v>0</v>
          </cell>
          <cell r="R130">
            <v>0</v>
          </cell>
          <cell r="S130">
            <v>0</v>
          </cell>
          <cell r="T130">
            <v>0</v>
          </cell>
          <cell r="AL130">
            <v>0</v>
          </cell>
          <cell r="AN130" t="str">
            <v>24/6</v>
          </cell>
          <cell r="AP130">
            <v>1</v>
          </cell>
          <cell r="AQ130">
            <v>0</v>
          </cell>
          <cell r="AU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</row>
        <row r="131">
          <cell r="A131">
            <v>3337</v>
          </cell>
          <cell r="B131">
            <v>115</v>
          </cell>
          <cell r="D131">
            <v>0</v>
          </cell>
          <cell r="E131">
            <v>3337</v>
          </cell>
          <cell r="F131">
            <v>24</v>
          </cell>
          <cell r="H131" t="str">
            <v>00</v>
          </cell>
          <cell r="J131">
            <v>6</v>
          </cell>
          <cell r="L131" t="str">
            <v>00</v>
          </cell>
          <cell r="M131">
            <v>0</v>
          </cell>
          <cell r="N131">
            <v>6</v>
          </cell>
          <cell r="O131">
            <v>0</v>
          </cell>
          <cell r="R131">
            <v>0</v>
          </cell>
          <cell r="S131">
            <v>0</v>
          </cell>
          <cell r="T131">
            <v>0</v>
          </cell>
          <cell r="AL131">
            <v>0</v>
          </cell>
          <cell r="AN131" t="str">
            <v>24/6</v>
          </cell>
          <cell r="AP131">
            <v>1</v>
          </cell>
          <cell r="AQ131">
            <v>0</v>
          </cell>
          <cell r="AU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</row>
        <row r="132">
          <cell r="A132">
            <v>3338</v>
          </cell>
          <cell r="B132">
            <v>116</v>
          </cell>
          <cell r="D132">
            <v>0</v>
          </cell>
          <cell r="E132">
            <v>3338</v>
          </cell>
          <cell r="F132">
            <v>24</v>
          </cell>
          <cell r="H132" t="str">
            <v>00</v>
          </cell>
          <cell r="J132">
            <v>6</v>
          </cell>
          <cell r="L132" t="str">
            <v>00</v>
          </cell>
          <cell r="M132">
            <v>0</v>
          </cell>
          <cell r="N132">
            <v>6</v>
          </cell>
          <cell r="O132">
            <v>0</v>
          </cell>
          <cell r="R132">
            <v>0</v>
          </cell>
          <cell r="S132">
            <v>0</v>
          </cell>
          <cell r="T132">
            <v>0</v>
          </cell>
          <cell r="AL132">
            <v>0</v>
          </cell>
          <cell r="AN132" t="str">
            <v>24/6</v>
          </cell>
          <cell r="AP132">
            <v>1</v>
          </cell>
          <cell r="AQ132">
            <v>0</v>
          </cell>
          <cell r="AU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</row>
        <row r="133">
          <cell r="A133">
            <v>3339</v>
          </cell>
          <cell r="B133">
            <v>117</v>
          </cell>
          <cell r="D133">
            <v>0</v>
          </cell>
          <cell r="E133">
            <v>3339</v>
          </cell>
          <cell r="F133">
            <v>24</v>
          </cell>
          <cell r="H133" t="str">
            <v>00</v>
          </cell>
          <cell r="J133">
            <v>6</v>
          </cell>
          <cell r="L133" t="str">
            <v>00</v>
          </cell>
          <cell r="M133">
            <v>0</v>
          </cell>
          <cell r="N133">
            <v>6</v>
          </cell>
          <cell r="O133">
            <v>0</v>
          </cell>
          <cell r="R133">
            <v>0</v>
          </cell>
          <cell r="S133">
            <v>0</v>
          </cell>
          <cell r="T133">
            <v>0</v>
          </cell>
          <cell r="AL133">
            <v>0</v>
          </cell>
          <cell r="AN133" t="str">
            <v>24/6</v>
          </cell>
          <cell r="AP133">
            <v>1</v>
          </cell>
          <cell r="AQ133">
            <v>0</v>
          </cell>
          <cell r="AU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</row>
        <row r="134">
          <cell r="A134">
            <v>3340</v>
          </cell>
          <cell r="B134">
            <v>118</v>
          </cell>
          <cell r="D134">
            <v>0</v>
          </cell>
          <cell r="E134">
            <v>3340</v>
          </cell>
          <cell r="F134">
            <v>24</v>
          </cell>
          <cell r="H134" t="str">
            <v>00</v>
          </cell>
          <cell r="J134">
            <v>6</v>
          </cell>
          <cell r="L134" t="str">
            <v>00</v>
          </cell>
          <cell r="M134">
            <v>0</v>
          </cell>
          <cell r="N134">
            <v>6</v>
          </cell>
          <cell r="O134">
            <v>0</v>
          </cell>
          <cell r="R134">
            <v>0</v>
          </cell>
          <cell r="S134">
            <v>0</v>
          </cell>
          <cell r="T134">
            <v>0</v>
          </cell>
          <cell r="AL134">
            <v>0</v>
          </cell>
          <cell r="AN134" t="str">
            <v>24/6</v>
          </cell>
          <cell r="AP134">
            <v>1</v>
          </cell>
          <cell r="AQ134">
            <v>0</v>
          </cell>
          <cell r="AU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>
            <v>3341</v>
          </cell>
          <cell r="B135">
            <v>119</v>
          </cell>
          <cell r="D135">
            <v>0</v>
          </cell>
          <cell r="E135">
            <v>3341</v>
          </cell>
          <cell r="F135">
            <v>24</v>
          </cell>
          <cell r="H135" t="str">
            <v>00</v>
          </cell>
          <cell r="J135">
            <v>6</v>
          </cell>
          <cell r="L135" t="str">
            <v>00</v>
          </cell>
          <cell r="M135">
            <v>0</v>
          </cell>
          <cell r="N135">
            <v>6</v>
          </cell>
          <cell r="O135">
            <v>0</v>
          </cell>
          <cell r="R135">
            <v>0</v>
          </cell>
          <cell r="S135">
            <v>0</v>
          </cell>
          <cell r="T135">
            <v>0</v>
          </cell>
          <cell r="AL135">
            <v>0</v>
          </cell>
          <cell r="AN135" t="str">
            <v>24/6</v>
          </cell>
          <cell r="AP135">
            <v>1</v>
          </cell>
          <cell r="AQ135">
            <v>0</v>
          </cell>
          <cell r="AU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</row>
        <row r="136">
          <cell r="A136">
            <v>3342</v>
          </cell>
          <cell r="B136">
            <v>120</v>
          </cell>
          <cell r="D136">
            <v>0</v>
          </cell>
          <cell r="E136">
            <v>3342</v>
          </cell>
          <cell r="F136">
            <v>24</v>
          </cell>
          <cell r="H136" t="str">
            <v>00</v>
          </cell>
          <cell r="J136">
            <v>6</v>
          </cell>
          <cell r="L136" t="str">
            <v>00</v>
          </cell>
          <cell r="M136">
            <v>0</v>
          </cell>
          <cell r="N136">
            <v>6</v>
          </cell>
          <cell r="O136">
            <v>0</v>
          </cell>
          <cell r="R136">
            <v>0</v>
          </cell>
          <cell r="S136">
            <v>0</v>
          </cell>
          <cell r="T136">
            <v>0</v>
          </cell>
          <cell r="AL136">
            <v>0</v>
          </cell>
          <cell r="AN136" t="str">
            <v>24/6</v>
          </cell>
          <cell r="AP136">
            <v>1</v>
          </cell>
          <cell r="AQ136">
            <v>0</v>
          </cell>
          <cell r="AU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</row>
        <row r="137">
          <cell r="A137">
            <v>3343</v>
          </cell>
          <cell r="B137">
            <v>121</v>
          </cell>
          <cell r="D137">
            <v>0</v>
          </cell>
          <cell r="E137">
            <v>3343</v>
          </cell>
          <cell r="F137">
            <v>24</v>
          </cell>
          <cell r="H137" t="str">
            <v>00</v>
          </cell>
          <cell r="J137">
            <v>6</v>
          </cell>
          <cell r="L137" t="str">
            <v>00</v>
          </cell>
          <cell r="M137">
            <v>0</v>
          </cell>
          <cell r="N137">
            <v>6</v>
          </cell>
          <cell r="O137">
            <v>0</v>
          </cell>
          <cell r="R137">
            <v>0</v>
          </cell>
          <cell r="S137">
            <v>0</v>
          </cell>
          <cell r="T137">
            <v>0</v>
          </cell>
          <cell r="AL137">
            <v>0</v>
          </cell>
          <cell r="AN137" t="str">
            <v>24/6</v>
          </cell>
          <cell r="AP137">
            <v>1</v>
          </cell>
          <cell r="AQ137">
            <v>0</v>
          </cell>
          <cell r="AU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</row>
        <row r="138">
          <cell r="A138">
            <v>3344</v>
          </cell>
          <cell r="B138">
            <v>122</v>
          </cell>
          <cell r="D138">
            <v>0</v>
          </cell>
          <cell r="E138">
            <v>3344</v>
          </cell>
          <cell r="F138">
            <v>24</v>
          </cell>
          <cell r="H138" t="str">
            <v>00</v>
          </cell>
          <cell r="J138">
            <v>6</v>
          </cell>
          <cell r="L138" t="str">
            <v>00</v>
          </cell>
          <cell r="M138">
            <v>0</v>
          </cell>
          <cell r="N138">
            <v>6</v>
          </cell>
          <cell r="O138">
            <v>0</v>
          </cell>
          <cell r="R138">
            <v>0</v>
          </cell>
          <cell r="S138">
            <v>0</v>
          </cell>
          <cell r="T138">
            <v>0</v>
          </cell>
          <cell r="AL138">
            <v>0</v>
          </cell>
          <cell r="AN138" t="str">
            <v>24/6</v>
          </cell>
          <cell r="AP138">
            <v>1</v>
          </cell>
          <cell r="AQ138">
            <v>0</v>
          </cell>
          <cell r="AU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</row>
        <row r="139">
          <cell r="A139">
            <v>3345</v>
          </cell>
          <cell r="B139">
            <v>123</v>
          </cell>
          <cell r="D139">
            <v>0</v>
          </cell>
          <cell r="E139">
            <v>3345</v>
          </cell>
          <cell r="F139">
            <v>24</v>
          </cell>
          <cell r="H139" t="str">
            <v>00</v>
          </cell>
          <cell r="J139">
            <v>6</v>
          </cell>
          <cell r="L139" t="str">
            <v>00</v>
          </cell>
          <cell r="M139">
            <v>0</v>
          </cell>
          <cell r="N139">
            <v>6</v>
          </cell>
          <cell r="O139">
            <v>0</v>
          </cell>
          <cell r="R139">
            <v>0</v>
          </cell>
          <cell r="S139">
            <v>0</v>
          </cell>
          <cell r="T139">
            <v>0</v>
          </cell>
          <cell r="AL139">
            <v>0</v>
          </cell>
          <cell r="AN139" t="str">
            <v>24/6</v>
          </cell>
          <cell r="AP139">
            <v>1</v>
          </cell>
          <cell r="AQ139">
            <v>0</v>
          </cell>
          <cell r="AU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</row>
        <row r="140">
          <cell r="A140">
            <v>3346</v>
          </cell>
          <cell r="B140">
            <v>123</v>
          </cell>
          <cell r="D140">
            <v>0</v>
          </cell>
          <cell r="E140">
            <v>3346</v>
          </cell>
          <cell r="F140">
            <v>24</v>
          </cell>
          <cell r="H140" t="str">
            <v>00</v>
          </cell>
          <cell r="J140">
            <v>6</v>
          </cell>
          <cell r="L140" t="str">
            <v>00</v>
          </cell>
          <cell r="M140">
            <v>0</v>
          </cell>
          <cell r="N140">
            <v>6</v>
          </cell>
          <cell r="O140">
            <v>0</v>
          </cell>
          <cell r="R140">
            <v>0</v>
          </cell>
          <cell r="S140">
            <v>0</v>
          </cell>
          <cell r="T140">
            <v>0</v>
          </cell>
          <cell r="AL140">
            <v>0</v>
          </cell>
          <cell r="AN140" t="str">
            <v>24/6</v>
          </cell>
          <cell r="AP140">
            <v>1</v>
          </cell>
          <cell r="AQ140">
            <v>0</v>
          </cell>
          <cell r="AU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</row>
        <row r="141">
          <cell r="A141">
            <v>3347</v>
          </cell>
          <cell r="B141">
            <v>124</v>
          </cell>
          <cell r="D141">
            <v>0</v>
          </cell>
          <cell r="E141">
            <v>3347</v>
          </cell>
          <cell r="F141">
            <v>24</v>
          </cell>
          <cell r="H141" t="str">
            <v>00</v>
          </cell>
          <cell r="J141">
            <v>6</v>
          </cell>
          <cell r="L141" t="str">
            <v>00</v>
          </cell>
          <cell r="M141">
            <v>0</v>
          </cell>
          <cell r="N141">
            <v>6</v>
          </cell>
          <cell r="O141">
            <v>0</v>
          </cell>
          <cell r="R141">
            <v>0</v>
          </cell>
          <cell r="S141">
            <v>0</v>
          </cell>
          <cell r="T141">
            <v>0</v>
          </cell>
          <cell r="AL141">
            <v>0</v>
          </cell>
          <cell r="AN141" t="str">
            <v>24/6</v>
          </cell>
          <cell r="AP141">
            <v>1</v>
          </cell>
          <cell r="AQ141">
            <v>0</v>
          </cell>
          <cell r="AU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</row>
        <row r="142">
          <cell r="A142">
            <v>3348</v>
          </cell>
          <cell r="B142">
            <v>125</v>
          </cell>
          <cell r="D142">
            <v>0</v>
          </cell>
          <cell r="E142">
            <v>3348</v>
          </cell>
          <cell r="F142">
            <v>24</v>
          </cell>
          <cell r="H142" t="str">
            <v>00</v>
          </cell>
          <cell r="J142">
            <v>6</v>
          </cell>
          <cell r="L142" t="str">
            <v>00</v>
          </cell>
          <cell r="M142">
            <v>0</v>
          </cell>
          <cell r="N142">
            <v>6</v>
          </cell>
          <cell r="O142">
            <v>0</v>
          </cell>
          <cell r="R142">
            <v>0</v>
          </cell>
          <cell r="S142">
            <v>0</v>
          </cell>
          <cell r="T142">
            <v>0</v>
          </cell>
          <cell r="AL142">
            <v>0</v>
          </cell>
          <cell r="AN142" t="str">
            <v>24/6</v>
          </cell>
          <cell r="AP142">
            <v>1</v>
          </cell>
          <cell r="AQ142">
            <v>0</v>
          </cell>
          <cell r="AU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</row>
        <row r="143">
          <cell r="A143">
            <v>3349</v>
          </cell>
          <cell r="B143">
            <v>126</v>
          </cell>
          <cell r="D143">
            <v>0</v>
          </cell>
          <cell r="E143">
            <v>3349</v>
          </cell>
          <cell r="F143">
            <v>24</v>
          </cell>
          <cell r="H143" t="str">
            <v>00</v>
          </cell>
          <cell r="J143">
            <v>6</v>
          </cell>
          <cell r="L143" t="str">
            <v>00</v>
          </cell>
          <cell r="M143">
            <v>0</v>
          </cell>
          <cell r="N143">
            <v>6</v>
          </cell>
          <cell r="O143">
            <v>0</v>
          </cell>
          <cell r="R143">
            <v>0</v>
          </cell>
          <cell r="S143">
            <v>0</v>
          </cell>
          <cell r="T143">
            <v>0</v>
          </cell>
          <cell r="AL143">
            <v>0</v>
          </cell>
          <cell r="AN143" t="str">
            <v>24/6</v>
          </cell>
          <cell r="AP143">
            <v>1</v>
          </cell>
          <cell r="AQ143">
            <v>0</v>
          </cell>
          <cell r="AU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</row>
        <row r="144">
          <cell r="A144">
            <v>3350</v>
          </cell>
          <cell r="B144">
            <v>127</v>
          </cell>
          <cell r="D144">
            <v>0</v>
          </cell>
          <cell r="E144">
            <v>3350</v>
          </cell>
          <cell r="F144">
            <v>24</v>
          </cell>
          <cell r="H144" t="str">
            <v>00</v>
          </cell>
          <cell r="J144">
            <v>6</v>
          </cell>
          <cell r="L144" t="str">
            <v>00</v>
          </cell>
          <cell r="M144">
            <v>0</v>
          </cell>
          <cell r="N144">
            <v>6</v>
          </cell>
          <cell r="O144">
            <v>0</v>
          </cell>
          <cell r="R144">
            <v>0</v>
          </cell>
          <cell r="S144">
            <v>0</v>
          </cell>
          <cell r="T144">
            <v>0</v>
          </cell>
          <cell r="AL144">
            <v>0</v>
          </cell>
          <cell r="AN144" t="str">
            <v>24/6</v>
          </cell>
          <cell r="AP144">
            <v>1</v>
          </cell>
          <cell r="AQ144">
            <v>0</v>
          </cell>
          <cell r="AU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</row>
        <row r="145">
          <cell r="A145">
            <v>3351</v>
          </cell>
          <cell r="B145">
            <v>128</v>
          </cell>
          <cell r="D145">
            <v>0</v>
          </cell>
          <cell r="E145">
            <v>3351</v>
          </cell>
          <cell r="F145">
            <v>24</v>
          </cell>
          <cell r="H145" t="str">
            <v>00</v>
          </cell>
          <cell r="J145">
            <v>6</v>
          </cell>
          <cell r="L145" t="str">
            <v>00</v>
          </cell>
          <cell r="M145">
            <v>0</v>
          </cell>
          <cell r="N145">
            <v>6</v>
          </cell>
          <cell r="O145">
            <v>0</v>
          </cell>
          <cell r="R145">
            <v>0</v>
          </cell>
          <cell r="S145">
            <v>0</v>
          </cell>
          <cell r="T145">
            <v>0</v>
          </cell>
          <cell r="AL145">
            <v>0</v>
          </cell>
          <cell r="AN145" t="str">
            <v>24/6</v>
          </cell>
          <cell r="AP145">
            <v>1</v>
          </cell>
          <cell r="AQ145">
            <v>0</v>
          </cell>
          <cell r="AU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</row>
        <row r="146">
          <cell r="A146">
            <v>3352</v>
          </cell>
          <cell r="B146">
            <v>129</v>
          </cell>
          <cell r="D146">
            <v>0</v>
          </cell>
          <cell r="E146">
            <v>3352</v>
          </cell>
          <cell r="F146">
            <v>24</v>
          </cell>
          <cell r="H146" t="str">
            <v>00</v>
          </cell>
          <cell r="J146">
            <v>6</v>
          </cell>
          <cell r="L146" t="str">
            <v>00</v>
          </cell>
          <cell r="M146">
            <v>0</v>
          </cell>
          <cell r="N146">
            <v>6</v>
          </cell>
          <cell r="O146">
            <v>0</v>
          </cell>
          <cell r="R146">
            <v>0</v>
          </cell>
          <cell r="S146">
            <v>0</v>
          </cell>
          <cell r="T146">
            <v>0</v>
          </cell>
          <cell r="AL146">
            <v>0</v>
          </cell>
          <cell r="AN146" t="str">
            <v>24/6</v>
          </cell>
          <cell r="AP146">
            <v>1</v>
          </cell>
          <cell r="AQ146">
            <v>0</v>
          </cell>
          <cell r="AU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</row>
        <row r="147">
          <cell r="A147">
            <v>3353</v>
          </cell>
          <cell r="B147">
            <v>130</v>
          </cell>
          <cell r="D147">
            <v>0</v>
          </cell>
          <cell r="E147">
            <v>3353</v>
          </cell>
          <cell r="F147">
            <v>24</v>
          </cell>
          <cell r="H147" t="str">
            <v>00</v>
          </cell>
          <cell r="J147">
            <v>6</v>
          </cell>
          <cell r="L147" t="str">
            <v>00</v>
          </cell>
          <cell r="M147">
            <v>0</v>
          </cell>
          <cell r="N147">
            <v>6</v>
          </cell>
          <cell r="O147">
            <v>0</v>
          </cell>
          <cell r="R147">
            <v>0</v>
          </cell>
          <cell r="S147">
            <v>0</v>
          </cell>
          <cell r="T147">
            <v>0</v>
          </cell>
          <cell r="AL147">
            <v>0</v>
          </cell>
          <cell r="AN147" t="str">
            <v>24/6</v>
          </cell>
          <cell r="AP147">
            <v>1</v>
          </cell>
          <cell r="AQ147">
            <v>0</v>
          </cell>
          <cell r="AU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</row>
        <row r="148">
          <cell r="A148">
            <v>3354</v>
          </cell>
          <cell r="B148">
            <v>131</v>
          </cell>
          <cell r="D148">
            <v>0</v>
          </cell>
          <cell r="E148">
            <v>3354</v>
          </cell>
          <cell r="F148">
            <v>24</v>
          </cell>
          <cell r="H148" t="str">
            <v>00</v>
          </cell>
          <cell r="J148">
            <v>6</v>
          </cell>
          <cell r="L148" t="str">
            <v>00</v>
          </cell>
          <cell r="M148">
            <v>0</v>
          </cell>
          <cell r="N148">
            <v>6</v>
          </cell>
          <cell r="O148">
            <v>0</v>
          </cell>
          <cell r="R148">
            <v>0</v>
          </cell>
          <cell r="S148">
            <v>0</v>
          </cell>
          <cell r="T148">
            <v>0</v>
          </cell>
          <cell r="AL148">
            <v>0</v>
          </cell>
          <cell r="AN148" t="str">
            <v>24/6</v>
          </cell>
          <cell r="AP148">
            <v>1</v>
          </cell>
          <cell r="AQ148">
            <v>0</v>
          </cell>
          <cell r="AU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</row>
        <row r="149">
          <cell r="A149">
            <v>3355</v>
          </cell>
          <cell r="B149">
            <v>132</v>
          </cell>
          <cell r="D149">
            <v>0</v>
          </cell>
          <cell r="E149">
            <v>3355</v>
          </cell>
          <cell r="F149">
            <v>24</v>
          </cell>
          <cell r="H149" t="str">
            <v>00</v>
          </cell>
          <cell r="J149">
            <v>6</v>
          </cell>
          <cell r="L149" t="str">
            <v>00</v>
          </cell>
          <cell r="M149">
            <v>0</v>
          </cell>
          <cell r="N149">
            <v>6</v>
          </cell>
          <cell r="O149">
            <v>0</v>
          </cell>
          <cell r="R149">
            <v>0</v>
          </cell>
          <cell r="S149">
            <v>0</v>
          </cell>
          <cell r="T149">
            <v>0</v>
          </cell>
          <cell r="AL149">
            <v>0</v>
          </cell>
          <cell r="AN149" t="str">
            <v>24/6</v>
          </cell>
          <cell r="AP149">
            <v>1</v>
          </cell>
          <cell r="AQ149">
            <v>0</v>
          </cell>
          <cell r="AU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</row>
        <row r="150">
          <cell r="A150">
            <v>3356</v>
          </cell>
          <cell r="B150">
            <v>133</v>
          </cell>
          <cell r="D150">
            <v>0</v>
          </cell>
          <cell r="E150">
            <v>3356</v>
          </cell>
          <cell r="F150">
            <v>24</v>
          </cell>
          <cell r="H150" t="str">
            <v>00</v>
          </cell>
          <cell r="J150">
            <v>6</v>
          </cell>
          <cell r="L150" t="str">
            <v>00</v>
          </cell>
          <cell r="M150">
            <v>0</v>
          </cell>
          <cell r="N150">
            <v>6</v>
          </cell>
          <cell r="O150">
            <v>0</v>
          </cell>
          <cell r="R150">
            <v>0</v>
          </cell>
          <cell r="S150">
            <v>0</v>
          </cell>
          <cell r="T150">
            <v>0</v>
          </cell>
          <cell r="AL150">
            <v>0</v>
          </cell>
          <cell r="AN150" t="str">
            <v>24/6</v>
          </cell>
          <cell r="AP150">
            <v>1</v>
          </cell>
          <cell r="AQ150">
            <v>0</v>
          </cell>
          <cell r="AU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</row>
        <row r="151">
          <cell r="A151">
            <v>3357</v>
          </cell>
          <cell r="B151">
            <v>134</v>
          </cell>
          <cell r="D151">
            <v>0</v>
          </cell>
          <cell r="E151">
            <v>3357</v>
          </cell>
          <cell r="F151">
            <v>24</v>
          </cell>
          <cell r="H151" t="str">
            <v>00</v>
          </cell>
          <cell r="J151">
            <v>6</v>
          </cell>
          <cell r="L151" t="str">
            <v>00</v>
          </cell>
          <cell r="M151">
            <v>0</v>
          </cell>
          <cell r="N151">
            <v>6</v>
          </cell>
          <cell r="O151">
            <v>0</v>
          </cell>
          <cell r="R151">
            <v>0</v>
          </cell>
          <cell r="S151">
            <v>0</v>
          </cell>
          <cell r="T151">
            <v>0</v>
          </cell>
          <cell r="AL151">
            <v>0</v>
          </cell>
          <cell r="AN151" t="str">
            <v>24/6</v>
          </cell>
          <cell r="AP151">
            <v>1</v>
          </cell>
          <cell r="AQ151">
            <v>0</v>
          </cell>
          <cell r="AU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</row>
        <row r="152">
          <cell r="A152">
            <v>3358</v>
          </cell>
          <cell r="B152">
            <v>135</v>
          </cell>
          <cell r="D152">
            <v>0</v>
          </cell>
          <cell r="E152">
            <v>3358</v>
          </cell>
          <cell r="F152">
            <v>24</v>
          </cell>
          <cell r="H152" t="str">
            <v>00</v>
          </cell>
          <cell r="J152">
            <v>6</v>
          </cell>
          <cell r="L152" t="str">
            <v>00</v>
          </cell>
          <cell r="M152">
            <v>0</v>
          </cell>
          <cell r="N152">
            <v>6</v>
          </cell>
          <cell r="O152">
            <v>0</v>
          </cell>
          <cell r="R152">
            <v>0</v>
          </cell>
          <cell r="S152">
            <v>0</v>
          </cell>
          <cell r="T152">
            <v>0</v>
          </cell>
          <cell r="AL152">
            <v>0</v>
          </cell>
          <cell r="AN152" t="str">
            <v>24/6</v>
          </cell>
          <cell r="AP152">
            <v>1</v>
          </cell>
          <cell r="AQ152">
            <v>0</v>
          </cell>
          <cell r="AU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</row>
        <row r="153">
          <cell r="A153">
            <v>3359</v>
          </cell>
          <cell r="B153">
            <v>136</v>
          </cell>
          <cell r="D153">
            <v>0</v>
          </cell>
          <cell r="E153">
            <v>3359</v>
          </cell>
          <cell r="F153">
            <v>24</v>
          </cell>
          <cell r="H153" t="str">
            <v>00</v>
          </cell>
          <cell r="J153">
            <v>6</v>
          </cell>
          <cell r="L153" t="str">
            <v>00</v>
          </cell>
          <cell r="M153">
            <v>0</v>
          </cell>
          <cell r="N153">
            <v>6</v>
          </cell>
          <cell r="O153">
            <v>0</v>
          </cell>
          <cell r="R153">
            <v>0</v>
          </cell>
          <cell r="S153">
            <v>0</v>
          </cell>
          <cell r="T153">
            <v>0</v>
          </cell>
          <cell r="AL153">
            <v>0</v>
          </cell>
          <cell r="AN153" t="str">
            <v>24/6</v>
          </cell>
          <cell r="AP153">
            <v>1</v>
          </cell>
          <cell r="AQ153">
            <v>0</v>
          </cell>
          <cell r="AU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</row>
        <row r="154">
          <cell r="A154">
            <v>3360</v>
          </cell>
          <cell r="B154">
            <v>137</v>
          </cell>
          <cell r="D154">
            <v>0</v>
          </cell>
          <cell r="E154">
            <v>3360</v>
          </cell>
          <cell r="F154">
            <v>24</v>
          </cell>
          <cell r="H154" t="str">
            <v>00</v>
          </cell>
          <cell r="J154">
            <v>6</v>
          </cell>
          <cell r="L154" t="str">
            <v>00</v>
          </cell>
          <cell r="M154">
            <v>0</v>
          </cell>
          <cell r="N154">
            <v>6</v>
          </cell>
          <cell r="O154">
            <v>0</v>
          </cell>
          <cell r="R154">
            <v>0</v>
          </cell>
          <cell r="S154">
            <v>0</v>
          </cell>
          <cell r="T154">
            <v>0</v>
          </cell>
          <cell r="AL154">
            <v>0</v>
          </cell>
          <cell r="AN154" t="str">
            <v>24/6</v>
          </cell>
          <cell r="AP154">
            <v>1</v>
          </cell>
          <cell r="AQ154">
            <v>0</v>
          </cell>
          <cell r="AU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</row>
        <row r="155">
          <cell r="A155">
            <v>3361</v>
          </cell>
          <cell r="B155">
            <v>138</v>
          </cell>
          <cell r="D155">
            <v>0</v>
          </cell>
          <cell r="E155">
            <v>3361</v>
          </cell>
          <cell r="F155">
            <v>24</v>
          </cell>
          <cell r="H155" t="str">
            <v>00</v>
          </cell>
          <cell r="J155">
            <v>6</v>
          </cell>
          <cell r="L155" t="str">
            <v>00</v>
          </cell>
          <cell r="M155">
            <v>0</v>
          </cell>
          <cell r="N155">
            <v>6</v>
          </cell>
          <cell r="O155">
            <v>0</v>
          </cell>
          <cell r="R155">
            <v>0</v>
          </cell>
          <cell r="S155">
            <v>0</v>
          </cell>
          <cell r="T155">
            <v>0</v>
          </cell>
          <cell r="AL155">
            <v>0</v>
          </cell>
          <cell r="AN155" t="str">
            <v>24/6</v>
          </cell>
          <cell r="AP155">
            <v>1</v>
          </cell>
          <cell r="AQ155">
            <v>0</v>
          </cell>
          <cell r="AU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</row>
        <row r="156">
          <cell r="A156">
            <v>3362</v>
          </cell>
          <cell r="B156">
            <v>139</v>
          </cell>
          <cell r="D156">
            <v>0</v>
          </cell>
          <cell r="E156">
            <v>3362</v>
          </cell>
          <cell r="F156">
            <v>24</v>
          </cell>
          <cell r="H156" t="str">
            <v>00</v>
          </cell>
          <cell r="J156">
            <v>6</v>
          </cell>
          <cell r="L156" t="str">
            <v>00</v>
          </cell>
          <cell r="M156">
            <v>0</v>
          </cell>
          <cell r="N156">
            <v>6</v>
          </cell>
          <cell r="O156">
            <v>0</v>
          </cell>
          <cell r="R156">
            <v>0</v>
          </cell>
          <cell r="S156">
            <v>0</v>
          </cell>
          <cell r="T156">
            <v>0</v>
          </cell>
          <cell r="AL156">
            <v>0</v>
          </cell>
          <cell r="AN156" t="str">
            <v>24/6</v>
          </cell>
          <cell r="AP156">
            <v>1</v>
          </cell>
          <cell r="AQ156">
            <v>0</v>
          </cell>
          <cell r="AU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</row>
        <row r="157">
          <cell r="A157">
            <v>3363</v>
          </cell>
          <cell r="B157">
            <v>140</v>
          </cell>
          <cell r="D157">
            <v>0</v>
          </cell>
          <cell r="E157">
            <v>3363</v>
          </cell>
          <cell r="F157">
            <v>24</v>
          </cell>
          <cell r="H157" t="str">
            <v>00</v>
          </cell>
          <cell r="J157">
            <v>6</v>
          </cell>
          <cell r="L157" t="str">
            <v>00</v>
          </cell>
          <cell r="M157">
            <v>0</v>
          </cell>
          <cell r="N157">
            <v>6</v>
          </cell>
          <cell r="O157">
            <v>0</v>
          </cell>
          <cell r="R157">
            <v>0</v>
          </cell>
          <cell r="S157">
            <v>0</v>
          </cell>
          <cell r="T157">
            <v>0</v>
          </cell>
          <cell r="AL157">
            <v>0</v>
          </cell>
          <cell r="AN157" t="str">
            <v>24/6</v>
          </cell>
          <cell r="AP157">
            <v>1</v>
          </cell>
          <cell r="AQ157">
            <v>0</v>
          </cell>
          <cell r="AU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</row>
        <row r="158">
          <cell r="A158">
            <v>3364</v>
          </cell>
          <cell r="B158">
            <v>141</v>
          </cell>
          <cell r="D158">
            <v>0</v>
          </cell>
          <cell r="E158">
            <v>3364</v>
          </cell>
          <cell r="F158">
            <v>24</v>
          </cell>
          <cell r="H158" t="str">
            <v>00</v>
          </cell>
          <cell r="J158">
            <v>6</v>
          </cell>
          <cell r="L158" t="str">
            <v>00</v>
          </cell>
          <cell r="M158">
            <v>0</v>
          </cell>
          <cell r="N158">
            <v>6</v>
          </cell>
          <cell r="O158">
            <v>0</v>
          </cell>
          <cell r="R158">
            <v>0</v>
          </cell>
          <cell r="S158">
            <v>0</v>
          </cell>
          <cell r="T158">
            <v>0</v>
          </cell>
          <cell r="AL158">
            <v>0</v>
          </cell>
          <cell r="AN158" t="str">
            <v>24/6</v>
          </cell>
          <cell r="AP158">
            <v>1</v>
          </cell>
          <cell r="AQ158">
            <v>0</v>
          </cell>
          <cell r="AU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</row>
        <row r="159">
          <cell r="A159">
            <v>3365</v>
          </cell>
          <cell r="B159">
            <v>142</v>
          </cell>
          <cell r="D159">
            <v>0</v>
          </cell>
          <cell r="E159">
            <v>3365</v>
          </cell>
          <cell r="F159">
            <v>24</v>
          </cell>
          <cell r="H159" t="str">
            <v>00</v>
          </cell>
          <cell r="J159">
            <v>6</v>
          </cell>
          <cell r="L159" t="str">
            <v>00</v>
          </cell>
          <cell r="M159">
            <v>0</v>
          </cell>
          <cell r="N159">
            <v>6</v>
          </cell>
          <cell r="O159">
            <v>0</v>
          </cell>
          <cell r="R159">
            <v>0</v>
          </cell>
          <cell r="S159">
            <v>0</v>
          </cell>
          <cell r="T159">
            <v>0</v>
          </cell>
          <cell r="AL159">
            <v>0</v>
          </cell>
          <cell r="AN159" t="str">
            <v>24/6</v>
          </cell>
          <cell r="AP159">
            <v>1</v>
          </cell>
          <cell r="AQ159">
            <v>0</v>
          </cell>
          <cell r="AU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</row>
        <row r="160">
          <cell r="A160">
            <v>3366</v>
          </cell>
          <cell r="B160">
            <v>143</v>
          </cell>
          <cell r="D160">
            <v>0</v>
          </cell>
          <cell r="E160">
            <v>3366</v>
          </cell>
          <cell r="F160">
            <v>24</v>
          </cell>
          <cell r="H160" t="str">
            <v>00</v>
          </cell>
          <cell r="J160">
            <v>6</v>
          </cell>
          <cell r="L160" t="str">
            <v>00</v>
          </cell>
          <cell r="M160">
            <v>0</v>
          </cell>
          <cell r="N160">
            <v>6</v>
          </cell>
          <cell r="O160">
            <v>0</v>
          </cell>
          <cell r="R160">
            <v>0</v>
          </cell>
          <cell r="S160">
            <v>0</v>
          </cell>
          <cell r="T160">
            <v>0</v>
          </cell>
          <cell r="AL160">
            <v>0</v>
          </cell>
          <cell r="AN160" t="str">
            <v>24/6</v>
          </cell>
          <cell r="AP160">
            <v>1</v>
          </cell>
          <cell r="AQ160">
            <v>0</v>
          </cell>
          <cell r="AU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</row>
        <row r="161">
          <cell r="A161">
            <v>3367</v>
          </cell>
          <cell r="B161">
            <v>144</v>
          </cell>
          <cell r="D161">
            <v>0</v>
          </cell>
          <cell r="E161">
            <v>3367</v>
          </cell>
          <cell r="F161">
            <v>24</v>
          </cell>
          <cell r="H161" t="str">
            <v>00</v>
          </cell>
          <cell r="J161">
            <v>6</v>
          </cell>
          <cell r="L161" t="str">
            <v>00</v>
          </cell>
          <cell r="M161">
            <v>0</v>
          </cell>
          <cell r="N161">
            <v>6</v>
          </cell>
          <cell r="O161">
            <v>0</v>
          </cell>
          <cell r="R161">
            <v>0</v>
          </cell>
          <cell r="S161">
            <v>0</v>
          </cell>
          <cell r="T161">
            <v>0</v>
          </cell>
          <cell r="AL161">
            <v>0</v>
          </cell>
          <cell r="AN161" t="str">
            <v>24/6</v>
          </cell>
          <cell r="AP161">
            <v>1</v>
          </cell>
          <cell r="AQ161">
            <v>0</v>
          </cell>
          <cell r="AU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</row>
        <row r="162">
          <cell r="A162">
            <v>3368</v>
          </cell>
          <cell r="B162">
            <v>145</v>
          </cell>
          <cell r="D162">
            <v>0</v>
          </cell>
          <cell r="E162">
            <v>3368</v>
          </cell>
          <cell r="F162">
            <v>24</v>
          </cell>
          <cell r="H162" t="str">
            <v>00</v>
          </cell>
          <cell r="J162">
            <v>6</v>
          </cell>
          <cell r="L162" t="str">
            <v>00</v>
          </cell>
          <cell r="M162">
            <v>0</v>
          </cell>
          <cell r="N162">
            <v>6</v>
          </cell>
          <cell r="O162">
            <v>0</v>
          </cell>
          <cell r="R162">
            <v>0</v>
          </cell>
          <cell r="S162">
            <v>0</v>
          </cell>
          <cell r="T162">
            <v>0</v>
          </cell>
          <cell r="AL162">
            <v>0</v>
          </cell>
          <cell r="AN162" t="str">
            <v>24/6</v>
          </cell>
          <cell r="AP162">
            <v>1</v>
          </cell>
          <cell r="AQ162">
            <v>0</v>
          </cell>
          <cell r="AU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</row>
        <row r="163">
          <cell r="A163">
            <v>3369</v>
          </cell>
          <cell r="B163">
            <v>146</v>
          </cell>
          <cell r="D163">
            <v>0</v>
          </cell>
          <cell r="E163">
            <v>3369</v>
          </cell>
          <cell r="F163">
            <v>24</v>
          </cell>
          <cell r="H163" t="str">
            <v>00</v>
          </cell>
          <cell r="J163">
            <v>6</v>
          </cell>
          <cell r="L163" t="str">
            <v>00</v>
          </cell>
          <cell r="M163">
            <v>0</v>
          </cell>
          <cell r="N163">
            <v>6</v>
          </cell>
          <cell r="O163">
            <v>0</v>
          </cell>
          <cell r="R163">
            <v>0</v>
          </cell>
          <cell r="S163">
            <v>0</v>
          </cell>
          <cell r="T163">
            <v>0</v>
          </cell>
          <cell r="AL163">
            <v>0</v>
          </cell>
          <cell r="AN163" t="str">
            <v>24/6</v>
          </cell>
          <cell r="AP163">
            <v>1</v>
          </cell>
          <cell r="AQ163">
            <v>0</v>
          </cell>
          <cell r="AU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</row>
        <row r="164">
          <cell r="A164">
            <v>3370</v>
          </cell>
          <cell r="B164">
            <v>147</v>
          </cell>
          <cell r="D164">
            <v>0</v>
          </cell>
          <cell r="E164">
            <v>3370</v>
          </cell>
          <cell r="F164">
            <v>24</v>
          </cell>
          <cell r="H164" t="str">
            <v>00</v>
          </cell>
          <cell r="J164">
            <v>6</v>
          </cell>
          <cell r="L164" t="str">
            <v>00</v>
          </cell>
          <cell r="M164">
            <v>0</v>
          </cell>
          <cell r="N164">
            <v>6</v>
          </cell>
          <cell r="O164">
            <v>0</v>
          </cell>
          <cell r="R164">
            <v>0</v>
          </cell>
          <cell r="S164">
            <v>0</v>
          </cell>
          <cell r="T164">
            <v>0</v>
          </cell>
          <cell r="AL164">
            <v>0</v>
          </cell>
          <cell r="AN164" t="str">
            <v>24/6</v>
          </cell>
          <cell r="AP164">
            <v>1</v>
          </cell>
          <cell r="AQ164">
            <v>0</v>
          </cell>
          <cell r="AU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</row>
        <row r="165">
          <cell r="A165">
            <v>3371</v>
          </cell>
          <cell r="B165">
            <v>148</v>
          </cell>
          <cell r="D165">
            <v>0</v>
          </cell>
          <cell r="E165">
            <v>3371</v>
          </cell>
          <cell r="F165">
            <v>24</v>
          </cell>
          <cell r="H165" t="str">
            <v>00</v>
          </cell>
          <cell r="J165">
            <v>6</v>
          </cell>
          <cell r="L165" t="str">
            <v>00</v>
          </cell>
          <cell r="M165">
            <v>0</v>
          </cell>
          <cell r="N165">
            <v>6</v>
          </cell>
          <cell r="O165">
            <v>0</v>
          </cell>
          <cell r="R165">
            <v>0</v>
          </cell>
          <cell r="S165">
            <v>0</v>
          </cell>
          <cell r="T165">
            <v>0</v>
          </cell>
          <cell r="AL165">
            <v>0</v>
          </cell>
          <cell r="AN165" t="str">
            <v>24/6</v>
          </cell>
          <cell r="AP165">
            <v>1</v>
          </cell>
          <cell r="AQ165">
            <v>0</v>
          </cell>
          <cell r="AU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</row>
        <row r="166">
          <cell r="A166">
            <v>3372</v>
          </cell>
          <cell r="B166">
            <v>149</v>
          </cell>
          <cell r="D166">
            <v>0</v>
          </cell>
          <cell r="E166">
            <v>3372</v>
          </cell>
          <cell r="F166">
            <v>24</v>
          </cell>
          <cell r="H166" t="str">
            <v>00</v>
          </cell>
          <cell r="J166">
            <v>6</v>
          </cell>
          <cell r="L166" t="str">
            <v>00</v>
          </cell>
          <cell r="M166">
            <v>0</v>
          </cell>
          <cell r="N166">
            <v>6</v>
          </cell>
          <cell r="O166">
            <v>0</v>
          </cell>
          <cell r="R166">
            <v>0</v>
          </cell>
          <cell r="S166">
            <v>0</v>
          </cell>
          <cell r="T166">
            <v>0</v>
          </cell>
          <cell r="AL166">
            <v>0</v>
          </cell>
          <cell r="AN166" t="str">
            <v>24/6</v>
          </cell>
          <cell r="AP166">
            <v>1</v>
          </cell>
          <cell r="AQ166">
            <v>0</v>
          </cell>
          <cell r="AU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</row>
        <row r="167">
          <cell r="A167">
            <v>3373</v>
          </cell>
          <cell r="B167">
            <v>150</v>
          </cell>
          <cell r="D167">
            <v>0</v>
          </cell>
          <cell r="E167">
            <v>3373</v>
          </cell>
          <cell r="F167">
            <v>24</v>
          </cell>
          <cell r="H167" t="str">
            <v>00</v>
          </cell>
          <cell r="J167">
            <v>6</v>
          </cell>
          <cell r="L167" t="str">
            <v>00</v>
          </cell>
          <cell r="M167">
            <v>0</v>
          </cell>
          <cell r="N167">
            <v>6</v>
          </cell>
          <cell r="O167">
            <v>0</v>
          </cell>
          <cell r="R167">
            <v>0</v>
          </cell>
          <cell r="S167">
            <v>0</v>
          </cell>
          <cell r="T167">
            <v>0</v>
          </cell>
          <cell r="AL167">
            <v>0</v>
          </cell>
          <cell r="AN167" t="str">
            <v>24/6</v>
          </cell>
          <cell r="AP167">
            <v>1</v>
          </cell>
          <cell r="AQ167">
            <v>0</v>
          </cell>
          <cell r="AU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</row>
        <row r="168">
          <cell r="A168">
            <v>3374</v>
          </cell>
          <cell r="B168">
            <v>151</v>
          </cell>
          <cell r="D168">
            <v>0</v>
          </cell>
          <cell r="E168">
            <v>3374</v>
          </cell>
          <cell r="F168">
            <v>24</v>
          </cell>
          <cell r="H168" t="str">
            <v>00</v>
          </cell>
          <cell r="J168">
            <v>6</v>
          </cell>
          <cell r="L168" t="str">
            <v>00</v>
          </cell>
          <cell r="M168">
            <v>0</v>
          </cell>
          <cell r="N168">
            <v>6</v>
          </cell>
          <cell r="O168">
            <v>0</v>
          </cell>
          <cell r="R168">
            <v>0</v>
          </cell>
          <cell r="S168">
            <v>0</v>
          </cell>
          <cell r="T168">
            <v>0</v>
          </cell>
          <cell r="AL168">
            <v>0</v>
          </cell>
          <cell r="AN168" t="str">
            <v>24/6</v>
          </cell>
          <cell r="AP168">
            <v>1</v>
          </cell>
          <cell r="AQ168">
            <v>0</v>
          </cell>
          <cell r="AU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</row>
        <row r="169">
          <cell r="A169">
            <v>3375</v>
          </cell>
          <cell r="B169">
            <v>152</v>
          </cell>
          <cell r="D169">
            <v>0</v>
          </cell>
          <cell r="E169">
            <v>3375</v>
          </cell>
          <cell r="F169">
            <v>24</v>
          </cell>
          <cell r="H169" t="str">
            <v>00</v>
          </cell>
          <cell r="J169">
            <v>6</v>
          </cell>
          <cell r="L169" t="str">
            <v>00</v>
          </cell>
          <cell r="M169">
            <v>0</v>
          </cell>
          <cell r="N169">
            <v>6</v>
          </cell>
          <cell r="O169">
            <v>0</v>
          </cell>
          <cell r="R169">
            <v>0</v>
          </cell>
          <cell r="S169">
            <v>0</v>
          </cell>
          <cell r="T169">
            <v>0</v>
          </cell>
          <cell r="AL169">
            <v>0</v>
          </cell>
          <cell r="AN169" t="str">
            <v>24/6</v>
          </cell>
          <cell r="AP169">
            <v>1</v>
          </cell>
          <cell r="AQ169">
            <v>0</v>
          </cell>
          <cell r="AU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</row>
        <row r="170">
          <cell r="A170">
            <v>3376</v>
          </cell>
          <cell r="B170">
            <v>153</v>
          </cell>
          <cell r="D170">
            <v>0</v>
          </cell>
          <cell r="E170">
            <v>3376</v>
          </cell>
          <cell r="F170">
            <v>24</v>
          </cell>
          <cell r="H170" t="str">
            <v>00</v>
          </cell>
          <cell r="J170">
            <v>6</v>
          </cell>
          <cell r="L170" t="str">
            <v>00</v>
          </cell>
          <cell r="M170">
            <v>0</v>
          </cell>
          <cell r="N170">
            <v>6</v>
          </cell>
          <cell r="O170">
            <v>0</v>
          </cell>
          <cell r="R170">
            <v>0</v>
          </cell>
          <cell r="S170">
            <v>0</v>
          </cell>
          <cell r="T170">
            <v>0</v>
          </cell>
          <cell r="AL170">
            <v>0</v>
          </cell>
          <cell r="AN170" t="str">
            <v>24/6</v>
          </cell>
          <cell r="AP170">
            <v>1</v>
          </cell>
          <cell r="AQ170">
            <v>0</v>
          </cell>
          <cell r="AU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</row>
        <row r="171">
          <cell r="A171">
            <v>3377</v>
          </cell>
          <cell r="B171">
            <v>154</v>
          </cell>
          <cell r="D171">
            <v>0</v>
          </cell>
          <cell r="E171">
            <v>3377</v>
          </cell>
          <cell r="F171">
            <v>24</v>
          </cell>
          <cell r="H171" t="str">
            <v>00</v>
          </cell>
          <cell r="J171">
            <v>6</v>
          </cell>
          <cell r="L171" t="str">
            <v>00</v>
          </cell>
          <cell r="M171">
            <v>0</v>
          </cell>
          <cell r="N171">
            <v>6</v>
          </cell>
          <cell r="O171">
            <v>0</v>
          </cell>
          <cell r="R171">
            <v>0</v>
          </cell>
          <cell r="S171">
            <v>0</v>
          </cell>
          <cell r="T171">
            <v>0</v>
          </cell>
          <cell r="AL171">
            <v>0</v>
          </cell>
          <cell r="AN171" t="str">
            <v>24/6</v>
          </cell>
          <cell r="AP171">
            <v>1</v>
          </cell>
          <cell r="AQ171">
            <v>0</v>
          </cell>
          <cell r="AU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</row>
        <row r="172">
          <cell r="A172">
            <v>3378</v>
          </cell>
          <cell r="B172">
            <v>155</v>
          </cell>
          <cell r="D172">
            <v>0</v>
          </cell>
          <cell r="E172">
            <v>3378</v>
          </cell>
          <cell r="F172">
            <v>24</v>
          </cell>
          <cell r="H172" t="str">
            <v>00</v>
          </cell>
          <cell r="J172">
            <v>6</v>
          </cell>
          <cell r="L172" t="str">
            <v>00</v>
          </cell>
          <cell r="M172">
            <v>0</v>
          </cell>
          <cell r="N172">
            <v>6</v>
          </cell>
          <cell r="O172">
            <v>0</v>
          </cell>
          <cell r="R172">
            <v>0</v>
          </cell>
          <cell r="S172">
            <v>0</v>
          </cell>
          <cell r="T172">
            <v>0</v>
          </cell>
          <cell r="AL172">
            <v>0</v>
          </cell>
          <cell r="AN172" t="str">
            <v>24/6</v>
          </cell>
          <cell r="AP172">
            <v>1</v>
          </cell>
          <cell r="AQ172">
            <v>0</v>
          </cell>
          <cell r="AU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</row>
        <row r="173">
          <cell r="A173">
            <v>3379</v>
          </cell>
          <cell r="B173">
            <v>156</v>
          </cell>
          <cell r="D173">
            <v>0</v>
          </cell>
          <cell r="E173">
            <v>3379</v>
          </cell>
          <cell r="F173">
            <v>24</v>
          </cell>
          <cell r="H173" t="str">
            <v>00</v>
          </cell>
          <cell r="J173">
            <v>6</v>
          </cell>
          <cell r="L173" t="str">
            <v>00</v>
          </cell>
          <cell r="M173">
            <v>0</v>
          </cell>
          <cell r="N173">
            <v>6</v>
          </cell>
          <cell r="O173">
            <v>0</v>
          </cell>
          <cell r="R173">
            <v>0</v>
          </cell>
          <cell r="S173">
            <v>0</v>
          </cell>
          <cell r="T173">
            <v>0</v>
          </cell>
          <cell r="AL173">
            <v>0</v>
          </cell>
          <cell r="AN173" t="str">
            <v>24/6</v>
          </cell>
          <cell r="AP173">
            <v>1</v>
          </cell>
          <cell r="AQ173">
            <v>0</v>
          </cell>
          <cell r="AU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</row>
        <row r="174">
          <cell r="A174">
            <v>3380</v>
          </cell>
          <cell r="B174">
            <v>157</v>
          </cell>
          <cell r="D174">
            <v>0</v>
          </cell>
          <cell r="E174">
            <v>3380</v>
          </cell>
          <cell r="F174">
            <v>24</v>
          </cell>
          <cell r="H174" t="str">
            <v>00</v>
          </cell>
          <cell r="J174">
            <v>6</v>
          </cell>
          <cell r="L174" t="str">
            <v>00</v>
          </cell>
          <cell r="M174">
            <v>0</v>
          </cell>
          <cell r="N174">
            <v>6</v>
          </cell>
          <cell r="O174">
            <v>0</v>
          </cell>
          <cell r="R174">
            <v>0</v>
          </cell>
          <cell r="S174">
            <v>0</v>
          </cell>
          <cell r="T174">
            <v>0</v>
          </cell>
          <cell r="AL174">
            <v>0</v>
          </cell>
          <cell r="AN174" t="str">
            <v>24/6</v>
          </cell>
          <cell r="AP174">
            <v>1</v>
          </cell>
          <cell r="AQ174">
            <v>0</v>
          </cell>
          <cell r="AU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</row>
        <row r="175">
          <cell r="A175">
            <v>3381</v>
          </cell>
          <cell r="B175">
            <v>158</v>
          </cell>
          <cell r="D175">
            <v>0</v>
          </cell>
          <cell r="E175">
            <v>3381</v>
          </cell>
          <cell r="F175">
            <v>24</v>
          </cell>
          <cell r="H175" t="str">
            <v>00</v>
          </cell>
          <cell r="J175">
            <v>6</v>
          </cell>
          <cell r="L175" t="str">
            <v>00</v>
          </cell>
          <cell r="M175">
            <v>0</v>
          </cell>
          <cell r="N175">
            <v>6</v>
          </cell>
          <cell r="O175">
            <v>0</v>
          </cell>
          <cell r="R175">
            <v>0</v>
          </cell>
          <cell r="S175">
            <v>0</v>
          </cell>
          <cell r="T175">
            <v>0</v>
          </cell>
          <cell r="AL175">
            <v>0</v>
          </cell>
          <cell r="AN175" t="str">
            <v>24/6</v>
          </cell>
          <cell r="AP175">
            <v>1</v>
          </cell>
          <cell r="AQ175">
            <v>0</v>
          </cell>
          <cell r="AU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</row>
        <row r="176">
          <cell r="A176">
            <v>3382</v>
          </cell>
          <cell r="B176">
            <v>159</v>
          </cell>
          <cell r="D176">
            <v>0</v>
          </cell>
          <cell r="E176">
            <v>3382</v>
          </cell>
          <cell r="F176">
            <v>24</v>
          </cell>
          <cell r="H176" t="str">
            <v>00</v>
          </cell>
          <cell r="J176">
            <v>6</v>
          </cell>
          <cell r="L176" t="str">
            <v>00</v>
          </cell>
          <cell r="M176">
            <v>0</v>
          </cell>
          <cell r="N176">
            <v>6</v>
          </cell>
          <cell r="O176">
            <v>0</v>
          </cell>
          <cell r="R176">
            <v>0</v>
          </cell>
          <cell r="S176">
            <v>0</v>
          </cell>
          <cell r="T176">
            <v>0</v>
          </cell>
          <cell r="AL176">
            <v>0</v>
          </cell>
          <cell r="AN176" t="str">
            <v>24/6</v>
          </cell>
          <cell r="AP176">
            <v>1</v>
          </cell>
          <cell r="AQ176">
            <v>0</v>
          </cell>
          <cell r="AU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</row>
        <row r="177">
          <cell r="A177">
            <v>3383</v>
          </cell>
          <cell r="B177">
            <v>160</v>
          </cell>
          <cell r="D177">
            <v>0</v>
          </cell>
          <cell r="E177">
            <v>3383</v>
          </cell>
          <cell r="F177">
            <v>24</v>
          </cell>
          <cell r="H177" t="str">
            <v>00</v>
          </cell>
          <cell r="J177">
            <v>6</v>
          </cell>
          <cell r="L177" t="str">
            <v>00</v>
          </cell>
          <cell r="M177">
            <v>0</v>
          </cell>
          <cell r="N177">
            <v>6</v>
          </cell>
          <cell r="O177">
            <v>0</v>
          </cell>
          <cell r="R177">
            <v>0</v>
          </cell>
          <cell r="S177">
            <v>0</v>
          </cell>
          <cell r="T177">
            <v>0</v>
          </cell>
          <cell r="AL177">
            <v>0</v>
          </cell>
          <cell r="AN177" t="str">
            <v>24/6</v>
          </cell>
          <cell r="AP177">
            <v>1</v>
          </cell>
          <cell r="AQ177">
            <v>0</v>
          </cell>
          <cell r="AU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</row>
        <row r="178">
          <cell r="A178">
            <v>3384</v>
          </cell>
          <cell r="B178">
            <v>161</v>
          </cell>
          <cell r="D178">
            <v>0</v>
          </cell>
          <cell r="E178">
            <v>3384</v>
          </cell>
          <cell r="F178">
            <v>24</v>
          </cell>
          <cell r="H178" t="str">
            <v>00</v>
          </cell>
          <cell r="J178">
            <v>6</v>
          </cell>
          <cell r="L178" t="str">
            <v>00</v>
          </cell>
          <cell r="M178">
            <v>0</v>
          </cell>
          <cell r="N178">
            <v>6</v>
          </cell>
          <cell r="O178">
            <v>0</v>
          </cell>
          <cell r="R178">
            <v>0</v>
          </cell>
          <cell r="S178">
            <v>0</v>
          </cell>
          <cell r="T178">
            <v>0</v>
          </cell>
          <cell r="AL178">
            <v>0</v>
          </cell>
          <cell r="AN178" t="str">
            <v>24/6</v>
          </cell>
          <cell r="AP178">
            <v>1</v>
          </cell>
          <cell r="AQ178">
            <v>0</v>
          </cell>
          <cell r="AU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</row>
        <row r="179">
          <cell r="A179">
            <v>3385</v>
          </cell>
          <cell r="B179">
            <v>162</v>
          </cell>
          <cell r="D179">
            <v>0</v>
          </cell>
          <cell r="E179">
            <v>3385</v>
          </cell>
          <cell r="F179">
            <v>24</v>
          </cell>
          <cell r="H179" t="str">
            <v>00</v>
          </cell>
          <cell r="J179">
            <v>6</v>
          </cell>
          <cell r="L179" t="str">
            <v>00</v>
          </cell>
          <cell r="M179">
            <v>0</v>
          </cell>
          <cell r="N179">
            <v>6</v>
          </cell>
          <cell r="O179">
            <v>0</v>
          </cell>
          <cell r="R179">
            <v>0</v>
          </cell>
          <cell r="S179">
            <v>0</v>
          </cell>
          <cell r="T179">
            <v>0</v>
          </cell>
          <cell r="AL179">
            <v>0</v>
          </cell>
          <cell r="AN179" t="str">
            <v>24/6</v>
          </cell>
          <cell r="AP179">
            <v>1</v>
          </cell>
          <cell r="AQ179">
            <v>0</v>
          </cell>
          <cell r="AU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</row>
        <row r="180">
          <cell r="A180">
            <v>3386</v>
          </cell>
          <cell r="B180">
            <v>163</v>
          </cell>
          <cell r="D180">
            <v>0</v>
          </cell>
          <cell r="E180">
            <v>3386</v>
          </cell>
          <cell r="F180">
            <v>24</v>
          </cell>
          <cell r="H180" t="str">
            <v>00</v>
          </cell>
          <cell r="J180">
            <v>6</v>
          </cell>
          <cell r="L180" t="str">
            <v>00</v>
          </cell>
          <cell r="M180">
            <v>0</v>
          </cell>
          <cell r="N180">
            <v>6</v>
          </cell>
          <cell r="O180">
            <v>0</v>
          </cell>
          <cell r="R180">
            <v>0</v>
          </cell>
          <cell r="S180">
            <v>0</v>
          </cell>
          <cell r="T180">
            <v>0</v>
          </cell>
          <cell r="AL180">
            <v>0</v>
          </cell>
          <cell r="AN180" t="str">
            <v>24/6</v>
          </cell>
          <cell r="AP180">
            <v>1</v>
          </cell>
          <cell r="AQ180">
            <v>0</v>
          </cell>
          <cell r="AU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</row>
        <row r="181">
          <cell r="A181">
            <v>3387</v>
          </cell>
          <cell r="B181">
            <v>164</v>
          </cell>
          <cell r="D181">
            <v>0</v>
          </cell>
          <cell r="E181">
            <v>3387</v>
          </cell>
          <cell r="F181">
            <v>24</v>
          </cell>
          <cell r="H181" t="str">
            <v>00</v>
          </cell>
          <cell r="J181">
            <v>6</v>
          </cell>
          <cell r="L181" t="str">
            <v>00</v>
          </cell>
          <cell r="M181">
            <v>0</v>
          </cell>
          <cell r="N181">
            <v>6</v>
          </cell>
          <cell r="O181">
            <v>0</v>
          </cell>
          <cell r="R181">
            <v>0</v>
          </cell>
          <cell r="S181">
            <v>0</v>
          </cell>
          <cell r="T181">
            <v>0</v>
          </cell>
          <cell r="AL181">
            <v>0</v>
          </cell>
          <cell r="AN181" t="str">
            <v>24/6</v>
          </cell>
          <cell r="AP181">
            <v>1</v>
          </cell>
          <cell r="AQ181">
            <v>0</v>
          </cell>
          <cell r="AU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</row>
        <row r="182">
          <cell r="A182">
            <v>3388</v>
          </cell>
          <cell r="B182">
            <v>165</v>
          </cell>
          <cell r="D182">
            <v>0</v>
          </cell>
          <cell r="E182">
            <v>3388</v>
          </cell>
          <cell r="F182">
            <v>24</v>
          </cell>
          <cell r="H182" t="str">
            <v>00</v>
          </cell>
          <cell r="J182">
            <v>6</v>
          </cell>
          <cell r="L182" t="str">
            <v>00</v>
          </cell>
          <cell r="M182">
            <v>0</v>
          </cell>
          <cell r="N182">
            <v>6</v>
          </cell>
          <cell r="O182">
            <v>0</v>
          </cell>
          <cell r="R182">
            <v>0</v>
          </cell>
          <cell r="S182">
            <v>0</v>
          </cell>
          <cell r="T182">
            <v>0</v>
          </cell>
          <cell r="AL182">
            <v>0</v>
          </cell>
          <cell r="AN182" t="str">
            <v>24/6</v>
          </cell>
          <cell r="AP182">
            <v>1</v>
          </cell>
          <cell r="AQ182">
            <v>0</v>
          </cell>
          <cell r="AU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</row>
        <row r="183">
          <cell r="A183">
            <v>3389</v>
          </cell>
          <cell r="B183">
            <v>166</v>
          </cell>
          <cell r="D183">
            <v>0</v>
          </cell>
          <cell r="E183">
            <v>3389</v>
          </cell>
          <cell r="F183">
            <v>24</v>
          </cell>
          <cell r="H183" t="str">
            <v>00</v>
          </cell>
          <cell r="J183">
            <v>6</v>
          </cell>
          <cell r="L183" t="str">
            <v>00</v>
          </cell>
          <cell r="M183">
            <v>0</v>
          </cell>
          <cell r="N183">
            <v>6</v>
          </cell>
          <cell r="O183">
            <v>0</v>
          </cell>
          <cell r="R183">
            <v>0</v>
          </cell>
          <cell r="S183">
            <v>0</v>
          </cell>
          <cell r="T183">
            <v>0</v>
          </cell>
          <cell r="AL183">
            <v>0</v>
          </cell>
          <cell r="AN183" t="str">
            <v>24/6</v>
          </cell>
          <cell r="AP183">
            <v>1</v>
          </cell>
          <cell r="AQ183">
            <v>0</v>
          </cell>
          <cell r="AU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</row>
        <row r="184">
          <cell r="A184">
            <v>3390</v>
          </cell>
          <cell r="B184">
            <v>167</v>
          </cell>
          <cell r="D184">
            <v>0</v>
          </cell>
          <cell r="E184">
            <v>3390</v>
          </cell>
          <cell r="F184">
            <v>24</v>
          </cell>
          <cell r="H184" t="str">
            <v>00</v>
          </cell>
          <cell r="J184">
            <v>6</v>
          </cell>
          <cell r="L184" t="str">
            <v>00</v>
          </cell>
          <cell r="M184">
            <v>0</v>
          </cell>
          <cell r="N184">
            <v>6</v>
          </cell>
          <cell r="O184">
            <v>0</v>
          </cell>
          <cell r="R184">
            <v>0</v>
          </cell>
          <cell r="S184">
            <v>0</v>
          </cell>
          <cell r="T184">
            <v>0</v>
          </cell>
          <cell r="AL184">
            <v>0</v>
          </cell>
          <cell r="AN184" t="str">
            <v>24/6</v>
          </cell>
          <cell r="AP184">
            <v>1</v>
          </cell>
          <cell r="AQ184">
            <v>0</v>
          </cell>
          <cell r="AU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</row>
        <row r="185">
          <cell r="A185">
            <v>3391</v>
          </cell>
          <cell r="B185">
            <v>168</v>
          </cell>
          <cell r="D185">
            <v>0</v>
          </cell>
          <cell r="E185">
            <v>3391</v>
          </cell>
          <cell r="F185">
            <v>24</v>
          </cell>
          <cell r="H185" t="str">
            <v>00</v>
          </cell>
          <cell r="J185">
            <v>6</v>
          </cell>
          <cell r="L185" t="str">
            <v>00</v>
          </cell>
          <cell r="M185">
            <v>0</v>
          </cell>
          <cell r="N185">
            <v>6</v>
          </cell>
          <cell r="O185">
            <v>0</v>
          </cell>
          <cell r="R185">
            <v>0</v>
          </cell>
          <cell r="S185">
            <v>0</v>
          </cell>
          <cell r="T185">
            <v>0</v>
          </cell>
          <cell r="AL185">
            <v>0</v>
          </cell>
          <cell r="AN185" t="str">
            <v>24/6</v>
          </cell>
          <cell r="AP185">
            <v>1</v>
          </cell>
          <cell r="AQ185">
            <v>0</v>
          </cell>
          <cell r="AU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</row>
        <row r="186">
          <cell r="A186">
            <v>3392</v>
          </cell>
          <cell r="B186">
            <v>169</v>
          </cell>
          <cell r="D186">
            <v>0</v>
          </cell>
          <cell r="E186">
            <v>3392</v>
          </cell>
          <cell r="F186">
            <v>24</v>
          </cell>
          <cell r="H186" t="str">
            <v>00</v>
          </cell>
          <cell r="J186">
            <v>6</v>
          </cell>
          <cell r="L186" t="str">
            <v>00</v>
          </cell>
          <cell r="M186">
            <v>0</v>
          </cell>
          <cell r="N186">
            <v>6</v>
          </cell>
          <cell r="O186">
            <v>0</v>
          </cell>
          <cell r="R186">
            <v>0</v>
          </cell>
          <cell r="S186">
            <v>0</v>
          </cell>
          <cell r="T186">
            <v>0</v>
          </cell>
          <cell r="AL186">
            <v>0</v>
          </cell>
          <cell r="AN186" t="str">
            <v>24/6</v>
          </cell>
          <cell r="AP186">
            <v>1</v>
          </cell>
          <cell r="AQ186">
            <v>0</v>
          </cell>
          <cell r="AU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</row>
        <row r="187">
          <cell r="A187">
            <v>3393</v>
          </cell>
          <cell r="B187">
            <v>170</v>
          </cell>
          <cell r="D187">
            <v>0</v>
          </cell>
          <cell r="E187">
            <v>3393</v>
          </cell>
          <cell r="F187">
            <v>24</v>
          </cell>
          <cell r="H187" t="str">
            <v>00</v>
          </cell>
          <cell r="J187">
            <v>6</v>
          </cell>
          <cell r="L187" t="str">
            <v>00</v>
          </cell>
          <cell r="M187">
            <v>0</v>
          </cell>
          <cell r="N187">
            <v>6</v>
          </cell>
          <cell r="O187">
            <v>0</v>
          </cell>
          <cell r="R187">
            <v>0</v>
          </cell>
          <cell r="S187">
            <v>0</v>
          </cell>
          <cell r="T187">
            <v>0</v>
          </cell>
          <cell r="AL187">
            <v>0</v>
          </cell>
          <cell r="AN187" t="str">
            <v>24/6</v>
          </cell>
          <cell r="AP187">
            <v>1</v>
          </cell>
          <cell r="AQ187">
            <v>0</v>
          </cell>
          <cell r="AU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</row>
        <row r="188">
          <cell r="A188">
            <v>3394</v>
          </cell>
          <cell r="B188">
            <v>171</v>
          </cell>
          <cell r="D188">
            <v>0</v>
          </cell>
          <cell r="E188">
            <v>3394</v>
          </cell>
          <cell r="F188">
            <v>24</v>
          </cell>
          <cell r="H188" t="str">
            <v>00</v>
          </cell>
          <cell r="J188">
            <v>6</v>
          </cell>
          <cell r="L188" t="str">
            <v>00</v>
          </cell>
          <cell r="M188">
            <v>0</v>
          </cell>
          <cell r="N188">
            <v>6</v>
          </cell>
          <cell r="O188">
            <v>0</v>
          </cell>
          <cell r="R188">
            <v>0</v>
          </cell>
          <cell r="S188">
            <v>0</v>
          </cell>
          <cell r="T188">
            <v>0</v>
          </cell>
          <cell r="AL188">
            <v>0</v>
          </cell>
          <cell r="AN188" t="str">
            <v>24/6</v>
          </cell>
          <cell r="AP188">
            <v>1</v>
          </cell>
          <cell r="AQ188">
            <v>0</v>
          </cell>
          <cell r="AU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4D7D-658B-4A5A-8437-512E3931ADA6}">
  <sheetPr>
    <tabColor rgb="FFFFFF00"/>
  </sheetPr>
  <dimension ref="A1:AN67"/>
  <sheetViews>
    <sheetView showZeros="0" tabSelected="1" view="pageBreakPreview" zoomScale="70" zoomScaleNormal="85" zoomScaleSheetLayoutView="70" workbookViewId="0">
      <selection activeCell="B1" sqref="B1"/>
    </sheetView>
  </sheetViews>
  <sheetFormatPr defaultColWidth="13.85546875" defaultRowHeight="18.75"/>
  <cols>
    <col min="1" max="1" width="0.5703125" style="26" customWidth="1"/>
    <col min="2" max="2" width="3.85546875" style="26" customWidth="1"/>
    <col min="3" max="3" width="7.7109375" style="26" customWidth="1"/>
    <col min="4" max="4" width="5.42578125" style="26" customWidth="1"/>
    <col min="5" max="5" width="4.85546875" style="26" customWidth="1"/>
    <col min="6" max="6" width="4.7109375" style="26" customWidth="1"/>
    <col min="7" max="7" width="6.28515625" style="26" customWidth="1"/>
    <col min="8" max="8" width="5.140625" style="26" customWidth="1"/>
    <col min="9" max="9" width="5" style="26" customWidth="1"/>
    <col min="10" max="10" width="7.5703125" style="26" customWidth="1"/>
    <col min="11" max="11" width="6.7109375" style="26" customWidth="1"/>
    <col min="12" max="12" width="4.85546875" style="26" customWidth="1"/>
    <col min="13" max="13" width="7.42578125" style="26" customWidth="1"/>
    <col min="14" max="14" width="4.7109375" style="26" customWidth="1"/>
    <col min="15" max="15" width="6.7109375" style="26" customWidth="1"/>
    <col min="16" max="16" width="12.85546875" style="26" customWidth="1"/>
    <col min="17" max="17" width="1.140625" style="26" customWidth="1"/>
    <col min="18" max="18" width="3.85546875" style="26" customWidth="1"/>
    <col min="19" max="19" width="7.85546875" style="26" customWidth="1"/>
    <col min="20" max="20" width="5" style="26" customWidth="1"/>
    <col min="21" max="21" width="4.85546875" style="26" customWidth="1"/>
    <col min="22" max="22" width="5.140625" style="26" customWidth="1"/>
    <col min="23" max="23" width="6.42578125" style="26" customWidth="1"/>
    <col min="24" max="24" width="4.7109375" style="26" customWidth="1"/>
    <col min="25" max="25" width="5" style="26" customWidth="1"/>
    <col min="26" max="26" width="8" style="26" customWidth="1"/>
    <col min="27" max="27" width="6.7109375" style="26" customWidth="1"/>
    <col min="28" max="28" width="4.85546875" style="26" customWidth="1"/>
    <col min="29" max="29" width="7.42578125" style="26" customWidth="1"/>
    <col min="30" max="30" width="4.7109375" style="26" customWidth="1"/>
    <col min="31" max="31" width="6.7109375" style="26" customWidth="1"/>
    <col min="32" max="32" width="11.28515625" style="26" customWidth="1"/>
    <col min="33" max="41" width="13.85546875" style="26" customWidth="1"/>
    <col min="42" max="16384" width="13.85546875" style="26"/>
  </cols>
  <sheetData>
    <row r="1" spans="1:33">
      <c r="Q1" s="27"/>
    </row>
    <row r="2" spans="1:33" s="32" customFormat="1" ht="16.5">
      <c r="A2" s="28" t="s">
        <v>38</v>
      </c>
      <c r="B2" s="28"/>
      <c r="C2" s="28"/>
      <c r="D2" s="28"/>
      <c r="E2" s="28"/>
      <c r="F2" s="28"/>
      <c r="G2" s="28"/>
      <c r="H2" s="29" t="s">
        <v>1</v>
      </c>
      <c r="I2" s="29"/>
      <c r="J2" s="29"/>
      <c r="K2" s="29"/>
      <c r="L2" s="29"/>
      <c r="M2" s="29"/>
      <c r="N2" s="29"/>
      <c r="O2" s="29"/>
      <c r="P2" s="29"/>
      <c r="Q2" s="30" t="s">
        <v>38</v>
      </c>
      <c r="R2" s="28"/>
      <c r="S2" s="28"/>
      <c r="T2" s="28"/>
      <c r="U2" s="28"/>
      <c r="V2" s="28"/>
      <c r="W2" s="28"/>
      <c r="X2" s="29" t="s">
        <v>1</v>
      </c>
      <c r="Y2" s="29"/>
      <c r="Z2" s="29"/>
      <c r="AA2" s="29"/>
      <c r="AB2" s="29"/>
      <c r="AC2" s="29"/>
      <c r="AD2" s="29"/>
      <c r="AE2" s="29"/>
      <c r="AF2" s="29"/>
      <c r="AG2" s="31"/>
    </row>
    <row r="3" spans="1:33" s="32" customFormat="1" ht="17.100000000000001" customHeight="1">
      <c r="A3" s="29" t="s">
        <v>0</v>
      </c>
      <c r="B3" s="29"/>
      <c r="C3" s="29"/>
      <c r="D3" s="29"/>
      <c r="E3" s="29"/>
      <c r="F3" s="29"/>
      <c r="G3" s="29"/>
      <c r="H3" s="29" t="s">
        <v>2</v>
      </c>
      <c r="I3" s="29"/>
      <c r="J3" s="29"/>
      <c r="K3" s="29"/>
      <c r="L3" s="29"/>
      <c r="M3" s="29"/>
      <c r="N3" s="29"/>
      <c r="O3" s="29"/>
      <c r="P3" s="29"/>
      <c r="Q3" s="33" t="s">
        <v>0</v>
      </c>
      <c r="R3" s="29"/>
      <c r="S3" s="29"/>
      <c r="T3" s="29"/>
      <c r="U3" s="29"/>
      <c r="V3" s="29"/>
      <c r="W3" s="29"/>
      <c r="X3" s="29" t="s">
        <v>2</v>
      </c>
      <c r="Y3" s="29"/>
      <c r="Z3" s="29"/>
      <c r="AA3" s="29"/>
      <c r="AB3" s="29"/>
      <c r="AC3" s="29"/>
      <c r="AD3" s="29"/>
      <c r="AE3" s="29"/>
      <c r="AF3" s="29"/>
    </row>
    <row r="4" spans="1:33" s="32" customFormat="1" ht="24.75" customHeight="1">
      <c r="A4" s="34" t="s">
        <v>39</v>
      </c>
      <c r="B4" s="34"/>
      <c r="C4" s="35">
        <v>3248</v>
      </c>
      <c r="D4" s="36" t="s">
        <v>40</v>
      </c>
      <c r="E4" s="36"/>
      <c r="F4" s="36"/>
      <c r="G4" s="36"/>
      <c r="H4" s="37" t="s">
        <v>41</v>
      </c>
      <c r="I4" s="37"/>
      <c r="J4" s="37"/>
      <c r="K4" s="37"/>
      <c r="L4" s="38">
        <f>VLOOKUP($C$4,'[1]Kế hoạch xuất lấy dữ liệu'!$A$17:$BH$188,6,0)</f>
        <v>24</v>
      </c>
      <c r="M4" s="39" t="s">
        <v>42</v>
      </c>
      <c r="N4" s="40">
        <v>6</v>
      </c>
      <c r="O4" s="39" t="s">
        <v>28</v>
      </c>
      <c r="P4" s="39"/>
      <c r="Q4" s="41" t="s">
        <v>39</v>
      </c>
      <c r="R4" s="34"/>
      <c r="S4" s="42">
        <f>C4</f>
        <v>3248</v>
      </c>
      <c r="T4" s="36" t="s">
        <v>40</v>
      </c>
      <c r="U4" s="36"/>
      <c r="V4" s="36"/>
      <c r="W4" s="36"/>
      <c r="X4" s="37" t="s">
        <v>41</v>
      </c>
      <c r="Y4" s="37"/>
      <c r="Z4" s="37"/>
      <c r="AA4" s="37"/>
      <c r="AB4" s="38">
        <f>L4</f>
        <v>24</v>
      </c>
      <c r="AC4" s="39" t="s">
        <v>42</v>
      </c>
      <c r="AD4" s="43">
        <f>N4</f>
        <v>6</v>
      </c>
      <c r="AE4" s="39" t="str">
        <f>O4</f>
        <v>năm 2024</v>
      </c>
      <c r="AF4" s="39"/>
    </row>
    <row r="5" spans="1:33" ht="13.5" customHeight="1">
      <c r="C5" s="44"/>
      <c r="D5" s="44"/>
      <c r="E5" s="44"/>
      <c r="F5" s="44"/>
      <c r="G5" s="44"/>
      <c r="H5" s="44"/>
      <c r="J5" s="45"/>
      <c r="K5" s="45"/>
      <c r="L5" s="45"/>
      <c r="M5" s="45"/>
      <c r="N5" s="45"/>
      <c r="O5" s="45"/>
      <c r="P5" s="45"/>
      <c r="Q5" s="27"/>
      <c r="S5" s="44"/>
      <c r="T5" s="44"/>
      <c r="U5" s="44"/>
      <c r="V5" s="44"/>
      <c r="W5" s="44"/>
      <c r="X5" s="44"/>
      <c r="Z5" s="45"/>
      <c r="AA5" s="45"/>
      <c r="AB5" s="45"/>
      <c r="AC5" s="45"/>
      <c r="AD5" s="45"/>
      <c r="AE5" s="45"/>
      <c r="AF5" s="45"/>
    </row>
    <row r="6" spans="1:33" ht="21" customHeight="1">
      <c r="A6" s="46" t="s">
        <v>43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7" t="s">
        <v>43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3" ht="21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1:33" ht="18.95" customHeight="1">
      <c r="B8" s="51" t="s">
        <v>44</v>
      </c>
      <c r="C8" s="51"/>
      <c r="D8" s="51"/>
      <c r="E8" s="51"/>
      <c r="F8" s="51"/>
      <c r="G8" s="51"/>
      <c r="H8" s="51"/>
      <c r="I8" s="51"/>
      <c r="J8" s="52">
        <f>VLOOKUP($C$4,'[1]Kế hoạch xuất lấy dữ liệu'!$A$17:$BH$188,39,0)</f>
        <v>375</v>
      </c>
      <c r="K8" s="53" t="s">
        <v>45</v>
      </c>
      <c r="L8" s="53"/>
      <c r="M8" s="53" t="str">
        <f>VLOOKUP($C$4,'[1]Kế hoạch xuất lấy dữ liệu'!$A$17:$BH$188,4,0)</f>
        <v>P4</v>
      </c>
      <c r="N8" s="53"/>
      <c r="O8" s="53"/>
      <c r="P8" s="54"/>
      <c r="Q8" s="27"/>
      <c r="R8" s="51" t="str">
        <f t="shared" ref="R8:R14" si="0">B8</f>
        <v>- Căn cứ: Dự trù phương tiện số:</v>
      </c>
      <c r="S8" s="51"/>
      <c r="T8" s="51"/>
      <c r="U8" s="51"/>
      <c r="V8" s="51"/>
      <c r="W8" s="51"/>
      <c r="X8" s="51"/>
      <c r="Y8" s="51"/>
      <c r="Z8" s="52">
        <f>J8</f>
        <v>375</v>
      </c>
      <c r="AA8" s="53" t="s">
        <v>45</v>
      </c>
      <c r="AB8" s="53"/>
      <c r="AC8" s="53" t="str">
        <f>M8</f>
        <v>P4</v>
      </c>
      <c r="AD8" s="53"/>
      <c r="AE8" s="53"/>
      <c r="AF8" s="53"/>
    </row>
    <row r="9" spans="1:33" s="55" customFormat="1" ht="18.95" customHeight="1">
      <c r="B9" s="51" t="s">
        <v>46</v>
      </c>
      <c r="C9" s="51"/>
      <c r="D9" s="51"/>
      <c r="E9" s="51" t="str">
        <f>VLOOKUP(H11,'[1]Căn cứ tính'!$A$1:$Q$56,10,0)&amp;"."</f>
        <v>Xe con.</v>
      </c>
      <c r="F9" s="51"/>
      <c r="G9" s="51"/>
      <c r="H9" s="51"/>
      <c r="I9" s="51"/>
      <c r="J9" s="56" t="s">
        <v>47</v>
      </c>
      <c r="K9" s="56"/>
      <c r="L9" s="51" t="str">
        <f>VLOOKUP($H$11,'[1]Căn cứ tính'!$A$1:$AC$200,23,0)</f>
        <v>NISSAN XTRAIL.</v>
      </c>
      <c r="M9" s="51"/>
      <c r="N9" s="51"/>
      <c r="O9" s="51"/>
      <c r="P9" s="51"/>
      <c r="Q9" s="57"/>
      <c r="R9" s="51" t="str">
        <f t="shared" si="0"/>
        <v>- Nay điều:</v>
      </c>
      <c r="S9" s="51"/>
      <c r="T9" s="51"/>
      <c r="U9" s="51" t="str">
        <f>E9</f>
        <v>Xe con.</v>
      </c>
      <c r="V9" s="51"/>
      <c r="W9" s="51"/>
      <c r="X9" s="51"/>
      <c r="Y9" s="51"/>
      <c r="Z9" s="56" t="str">
        <f>J9</f>
        <v>- Nhãn xe:</v>
      </c>
      <c r="AA9" s="56"/>
      <c r="AB9" s="51" t="str">
        <f>L9</f>
        <v>NISSAN XTRAIL.</v>
      </c>
      <c r="AC9" s="51"/>
      <c r="AD9" s="51"/>
      <c r="AE9" s="51"/>
      <c r="AF9" s="51"/>
    </row>
    <row r="10" spans="1:33" s="55" customFormat="1" ht="18.95" customHeight="1">
      <c r="B10" s="58" t="s">
        <v>48</v>
      </c>
      <c r="C10" s="58"/>
      <c r="D10" s="58"/>
      <c r="E10" s="58"/>
      <c r="F10" s="51" t="str">
        <f>VLOOKUP(H11,'[1]Căn cứ tính'!$A$1:$AC$56,20,0)</f>
        <v>Văn phòng.</v>
      </c>
      <c r="G10" s="51"/>
      <c r="H10" s="51"/>
      <c r="I10" s="51"/>
      <c r="J10" s="51"/>
      <c r="K10" s="51"/>
      <c r="L10" s="58"/>
      <c r="M10" s="58"/>
      <c r="N10" s="58"/>
      <c r="O10" s="58"/>
      <c r="P10" s="58"/>
      <c r="Q10" s="57"/>
      <c r="R10" s="58" t="str">
        <f t="shared" si="0"/>
        <v xml:space="preserve">- Thuộc đơn vị: </v>
      </c>
      <c r="S10" s="58"/>
      <c r="T10" s="58"/>
      <c r="U10" s="58"/>
      <c r="V10" s="51" t="str">
        <f>F10</f>
        <v>Văn phòng.</v>
      </c>
      <c r="W10" s="51"/>
      <c r="X10" s="51"/>
      <c r="Y10" s="51"/>
      <c r="Z10" s="51"/>
      <c r="AA10" s="51"/>
      <c r="AB10" s="58"/>
      <c r="AC10" s="58"/>
      <c r="AD10" s="58"/>
      <c r="AE10" s="58"/>
      <c r="AF10" s="58"/>
    </row>
    <row r="11" spans="1:33" s="55" customFormat="1" ht="18.95" customHeight="1">
      <c r="B11" s="51" t="s">
        <v>49</v>
      </c>
      <c r="C11" s="51"/>
      <c r="D11" s="51"/>
      <c r="E11" s="51"/>
      <c r="F11" s="51"/>
      <c r="G11" s="51"/>
      <c r="H11" s="51" t="str">
        <f>VLOOKUP($C$4,'[1]Kế hoạch xuất lấy dữ liệu'!$A$17:$BH$188,17,0)</f>
        <v>TN:1377</v>
      </c>
      <c r="I11" s="51"/>
      <c r="J11" s="51"/>
      <c r="K11" s="51"/>
      <c r="L11" s="51"/>
      <c r="M11" s="51"/>
      <c r="N11" s="51"/>
      <c r="O11" s="51"/>
      <c r="P11" s="51"/>
      <c r="Q11" s="57"/>
      <c r="R11" s="51" t="str">
        <f t="shared" si="0"/>
        <v>- Biển KS (Số hiệu):</v>
      </c>
      <c r="S11" s="51"/>
      <c r="T11" s="51"/>
      <c r="U11" s="51"/>
      <c r="V11" s="51"/>
      <c r="W11" s="51"/>
      <c r="X11" s="51" t="str">
        <f>H11</f>
        <v>TN:1377</v>
      </c>
      <c r="Y11" s="51"/>
      <c r="Z11" s="51"/>
      <c r="AA11" s="51"/>
      <c r="AB11" s="51"/>
      <c r="AC11" s="51"/>
      <c r="AD11" s="51"/>
      <c r="AE11" s="51"/>
      <c r="AF11" s="51"/>
    </row>
    <row r="12" spans="1:33" ht="18.95" customHeight="1">
      <c r="B12" s="51" t="s">
        <v>50</v>
      </c>
      <c r="C12" s="51"/>
      <c r="D12" s="51"/>
      <c r="E12" s="51"/>
      <c r="F12" s="51"/>
      <c r="G12" s="51"/>
      <c r="H12" s="51" t="str">
        <f>VLOOKUP($C$4,'[1]Kế hoạch xuất lấy dữ liệu'!$A$17:$BH$188,3,0)</f>
        <v>Công tác kiểm tra đảng.</v>
      </c>
      <c r="I12" s="51"/>
      <c r="J12" s="51"/>
      <c r="K12" s="51"/>
      <c r="L12" s="51"/>
      <c r="M12" s="51"/>
      <c r="N12" s="51"/>
      <c r="O12" s="51"/>
      <c r="P12" s="51"/>
      <c r="Q12" s="27"/>
      <c r="R12" s="51" t="str">
        <f t="shared" si="0"/>
        <v>- Thực hiện nhiệm vụ:</v>
      </c>
      <c r="S12" s="51"/>
      <c r="T12" s="51"/>
      <c r="U12" s="51"/>
      <c r="V12" s="51"/>
      <c r="W12" s="51"/>
      <c r="X12" s="59" t="str">
        <f>H12</f>
        <v>Công tác kiểm tra đảng.</v>
      </c>
      <c r="Y12" s="59"/>
      <c r="Z12" s="59"/>
      <c r="AA12" s="59"/>
      <c r="AB12" s="59"/>
      <c r="AC12" s="59"/>
      <c r="AD12" s="59"/>
      <c r="AE12" s="59"/>
      <c r="AF12" s="59"/>
    </row>
    <row r="13" spans="1:33" ht="18.95" customHeight="1">
      <c r="B13" s="58" t="s">
        <v>51</v>
      </c>
      <c r="C13" s="58"/>
      <c r="D13" s="58"/>
      <c r="E13" s="58"/>
      <c r="F13" s="51" t="str">
        <f>VLOOKUP(M8,'[1]Căn cứ tính'!$K$1:$AC$200,2,0)</f>
        <v>Phòng Chính trị.</v>
      </c>
      <c r="G13" s="51"/>
      <c r="H13" s="51"/>
      <c r="I13" s="51"/>
      <c r="J13" s="51"/>
      <c r="K13" s="51" t="s">
        <v>52</v>
      </c>
      <c r="L13" s="51"/>
      <c r="M13" s="51"/>
      <c r="N13" s="60">
        <f>VLOOKUP($C$4,'[1]Kế hoạch xuất lấy dữ liệu'!$A$17:$BH$188,38,0)</f>
        <v>1</v>
      </c>
      <c r="O13" s="51" t="s">
        <v>53</v>
      </c>
      <c r="P13" s="51"/>
      <c r="Q13" s="27"/>
      <c r="R13" s="58" t="str">
        <f t="shared" si="0"/>
        <v xml:space="preserve">- Cho đơn vị: </v>
      </c>
      <c r="S13" s="58"/>
      <c r="T13" s="58"/>
      <c r="U13" s="58"/>
      <c r="V13" s="51" t="str">
        <f>F13</f>
        <v>Phòng Chính trị.</v>
      </c>
      <c r="W13" s="51"/>
      <c r="X13" s="51"/>
      <c r="Y13" s="51"/>
      <c r="Z13" s="51"/>
      <c r="AA13" s="51" t="str">
        <f>K13</f>
        <v>- Số lượng:</v>
      </c>
      <c r="AB13" s="51"/>
      <c r="AC13" s="51"/>
      <c r="AD13" s="60">
        <f>N13</f>
        <v>1</v>
      </c>
      <c r="AE13" s="51" t="str">
        <f>O13</f>
        <v>chuyến.</v>
      </c>
      <c r="AF13" s="51"/>
    </row>
    <row r="14" spans="1:33" ht="18.95" customHeight="1">
      <c r="B14" s="58" t="s">
        <v>54</v>
      </c>
      <c r="C14" s="58"/>
      <c r="D14" s="58"/>
      <c r="E14" s="58"/>
      <c r="F14" s="61" t="str">
        <f>VLOOKUP($H$11,'[1]Căn cứ tính'!$A$1:$AC$200,21,0)&amp;"-"&amp;VLOOKUP($C$4,'[1]Kế hoạch xuất lấy dữ liệu'!$A$17:$BH$188,16,0)&amp;"-"&amp;VLOOKUP($H$11,'[1]Căn cứ tính'!$A$1:$AC$200,21,0)&amp;"."</f>
        <v>Bạch Mai-Lai Xá-Bạch Mai.</v>
      </c>
      <c r="G14" s="61"/>
      <c r="H14" s="61"/>
      <c r="I14" s="61"/>
      <c r="J14" s="61"/>
      <c r="K14" s="61"/>
      <c r="L14" s="61"/>
      <c r="M14" s="61"/>
      <c r="N14" s="61"/>
      <c r="O14" s="61"/>
      <c r="P14" s="62"/>
      <c r="R14" s="58" t="str">
        <f t="shared" si="0"/>
        <v xml:space="preserve">- Cung đường: </v>
      </c>
      <c r="S14" s="58"/>
      <c r="T14" s="58"/>
      <c r="U14" s="58"/>
      <c r="V14" s="61" t="str">
        <f>F14</f>
        <v>Bạch Mai-Lai Xá-Bạch Mai.</v>
      </c>
      <c r="W14" s="61"/>
      <c r="X14" s="61"/>
      <c r="Y14" s="61"/>
      <c r="Z14" s="61"/>
      <c r="AA14" s="61"/>
      <c r="AB14" s="61"/>
      <c r="AC14" s="61"/>
      <c r="AD14" s="61"/>
      <c r="AE14" s="61"/>
      <c r="AF14" s="62"/>
    </row>
    <row r="15" spans="1:33" ht="18.95" customHeight="1">
      <c r="B15" s="58"/>
      <c r="C15" s="58"/>
      <c r="D15" s="58"/>
      <c r="E15" s="58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R15" s="58"/>
      <c r="S15" s="58"/>
      <c r="T15" s="58"/>
      <c r="U15" s="58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2"/>
    </row>
    <row r="16" spans="1:33" ht="18.95" customHeight="1">
      <c r="B16" s="58" t="str">
        <f>"- Thời gian: 0"&amp;VLOOKUP($C$4,'[1]Kế hoạch xuất lấy dữ liệu'!$A$17:$BH$188,42,0)&amp;" ngày;"</f>
        <v>- Thời gian: 01 ngày;</v>
      </c>
      <c r="C16" s="58"/>
      <c r="D16" s="58"/>
      <c r="E16" s="58"/>
      <c r="F16" s="58"/>
      <c r="G16" s="55" t="s">
        <v>55</v>
      </c>
      <c r="H16" s="63">
        <f>VLOOKUP($C$4,'[1]Kế hoạch xuất lấy dữ liệu'!$A$17:$BH$188,7,0)</f>
        <v>7</v>
      </c>
      <c r="I16" s="44" t="s">
        <v>3</v>
      </c>
      <c r="J16" s="63" t="str">
        <f>VLOOKUP($C$4,'[1]Kế hoạch xuất lấy dữ liệu'!$A$17:$BH$188,8,0)</f>
        <v>00</v>
      </c>
      <c r="K16" s="26" t="s">
        <v>56</v>
      </c>
      <c r="L16" s="63">
        <f>VLOOKUP($C$4,'[1]Kế hoạch xuất lấy dữ liệu'!$A$17:$BH$188,9,0)</f>
        <v>24</v>
      </c>
      <c r="M16" s="26" t="s">
        <v>5</v>
      </c>
      <c r="N16" s="64">
        <f>VLOOKUP($C$4,'[1]Kế hoạch xuất lấy dữ liệu'!$A$17:$BH$188,10,0)</f>
        <v>6</v>
      </c>
      <c r="O16" s="55" t="s">
        <v>57</v>
      </c>
      <c r="P16" s="55"/>
      <c r="Q16" s="27"/>
      <c r="R16" s="51" t="str">
        <f>B16</f>
        <v>- Thời gian: 01 ngày;</v>
      </c>
      <c r="S16" s="51"/>
      <c r="T16" s="51"/>
      <c r="U16" s="51"/>
      <c r="V16" s="51"/>
      <c r="W16" s="55" t="str">
        <f t="shared" ref="W16:AE17" si="1">G16</f>
        <v>Từ</v>
      </c>
      <c r="X16" s="63">
        <f t="shared" si="1"/>
        <v>7</v>
      </c>
      <c r="Y16" s="44" t="str">
        <f t="shared" si="1"/>
        <v>giờ</v>
      </c>
      <c r="Z16" s="63" t="str">
        <f t="shared" si="1"/>
        <v>00</v>
      </c>
      <c r="AA16" s="26" t="str">
        <f t="shared" si="1"/>
        <v xml:space="preserve">ngày </v>
      </c>
      <c r="AB16" s="63">
        <f t="shared" si="1"/>
        <v>24</v>
      </c>
      <c r="AC16" s="26" t="str">
        <f t="shared" si="1"/>
        <v>tháng</v>
      </c>
      <c r="AD16" s="64">
        <f t="shared" si="1"/>
        <v>6</v>
      </c>
      <c r="AE16" s="55" t="str">
        <f t="shared" si="1"/>
        <v>năm 2024.</v>
      </c>
      <c r="AF16" s="55"/>
    </row>
    <row r="17" spans="2:40" ht="18.95" customHeight="1">
      <c r="C17" s="55"/>
      <c r="D17" s="55"/>
      <c r="E17" s="55"/>
      <c r="F17" s="55"/>
      <c r="G17" s="55" t="s">
        <v>58</v>
      </c>
      <c r="H17" s="63">
        <f>VLOOKUP($C$4,'[1]Kế hoạch xuất lấy dữ liệu'!$A$17:$BH$188,11,0)</f>
        <v>11</v>
      </c>
      <c r="I17" s="44" t="s">
        <v>3</v>
      </c>
      <c r="J17" s="63">
        <f>VLOOKUP($C$4,'[1]Kế hoạch xuất lấy dữ liệu'!$A$17:$BH$188,12,0)</f>
        <v>30</v>
      </c>
      <c r="K17" s="26" t="s">
        <v>56</v>
      </c>
      <c r="L17" s="63">
        <f>VLOOKUP($C$4,'[1]Kế hoạch xuất lấy dữ liệu'!$A$17:$BH$188,13,0)</f>
        <v>24</v>
      </c>
      <c r="M17" s="26" t="s">
        <v>5</v>
      </c>
      <c r="N17" s="64">
        <f>VLOOKUP($C$4,'[1]Kế hoạch xuất lấy dữ liệu'!$A$17:$BH$188,14,0)</f>
        <v>6</v>
      </c>
      <c r="O17" s="55" t="str">
        <f>O16</f>
        <v>năm 2024.</v>
      </c>
      <c r="P17" s="55"/>
      <c r="Q17" s="27"/>
      <c r="S17" s="55"/>
      <c r="T17" s="55"/>
      <c r="U17" s="55"/>
      <c r="V17" s="55"/>
      <c r="W17" s="55" t="str">
        <f t="shared" si="1"/>
        <v>Đến</v>
      </c>
      <c r="X17" s="65">
        <f t="shared" si="1"/>
        <v>11</v>
      </c>
      <c r="Y17" s="44" t="str">
        <f t="shared" si="1"/>
        <v>giờ</v>
      </c>
      <c r="Z17" s="63">
        <f t="shared" si="1"/>
        <v>30</v>
      </c>
      <c r="AA17" s="26" t="str">
        <f t="shared" si="1"/>
        <v xml:space="preserve">ngày </v>
      </c>
      <c r="AB17" s="63">
        <f t="shared" si="1"/>
        <v>24</v>
      </c>
      <c r="AC17" s="26" t="str">
        <f t="shared" si="1"/>
        <v>tháng</v>
      </c>
      <c r="AD17" s="64">
        <f t="shared" si="1"/>
        <v>6</v>
      </c>
      <c r="AE17" s="55" t="str">
        <f t="shared" si="1"/>
        <v>năm 2024.</v>
      </c>
      <c r="AF17" s="55"/>
    </row>
    <row r="18" spans="2:40" ht="18.95" hidden="1" customHeight="1">
      <c r="B18" s="51" t="s">
        <v>59</v>
      </c>
      <c r="C18" s="51"/>
      <c r="D18" s="51"/>
      <c r="E18" s="51"/>
      <c r="F18" s="51"/>
      <c r="G18" s="51" t="e">
        <f>VLOOKUP($C$4,'[1]Kế hoạch xuất lấy dữ liệu'!$A$17:$BH$188,62,0)</f>
        <v>#REF!</v>
      </c>
      <c r="H18" s="53"/>
      <c r="I18" s="53"/>
      <c r="J18" s="53"/>
      <c r="K18" s="53"/>
      <c r="L18" s="53"/>
      <c r="M18" s="53"/>
      <c r="N18" s="53"/>
      <c r="O18" s="53"/>
      <c r="P18" s="53"/>
      <c r="Q18" s="27"/>
      <c r="R18" s="51" t="s">
        <v>59</v>
      </c>
      <c r="S18" s="51"/>
      <c r="T18" s="51"/>
      <c r="U18" s="51"/>
      <c r="V18" s="51"/>
      <c r="W18" s="53" t="e">
        <f>G18</f>
        <v>#REF!</v>
      </c>
      <c r="X18" s="53"/>
      <c r="Y18" s="53"/>
      <c r="Z18" s="53"/>
      <c r="AA18" s="53"/>
      <c r="AB18" s="53"/>
      <c r="AC18" s="53"/>
      <c r="AD18" s="53"/>
      <c r="AE18" s="53"/>
      <c r="AF18" s="53"/>
    </row>
    <row r="19" spans="2:40" ht="18.95" customHeight="1">
      <c r="B19" s="58" t="s">
        <v>60</v>
      </c>
      <c r="C19" s="58"/>
      <c r="D19" s="58"/>
      <c r="E19" s="58"/>
      <c r="F19" s="58"/>
      <c r="G19" s="66" t="str">
        <f>VLOOKUP($C$4,'[1]Kế hoạch xuất lấy dữ liệu'!$A$17:$BN$188,62,0)</f>
        <v>TN:1377</v>
      </c>
      <c r="H19" s="66"/>
      <c r="I19" s="66"/>
      <c r="J19" s="66"/>
      <c r="K19" s="66"/>
      <c r="L19" s="66"/>
      <c r="M19" s="26" t="s">
        <v>61</v>
      </c>
      <c r="N19" s="50">
        <f>VLOOKUP($C$4,'[1]Kế hoạch xuất lấy dữ liệu'!$A$17:$BN$188,63,0)</f>
        <v>0</v>
      </c>
      <c r="O19" s="50"/>
      <c r="P19" s="67"/>
      <c r="Q19" s="27"/>
      <c r="R19" s="58" t="str">
        <f>B19</f>
        <v>- Người ch/huy xe:</v>
      </c>
      <c r="S19" s="58"/>
      <c r="T19" s="58"/>
      <c r="U19" s="58"/>
      <c r="V19" s="58"/>
      <c r="W19" s="66" t="str">
        <f>G19</f>
        <v>TN:1377</v>
      </c>
      <c r="X19" s="66"/>
      <c r="Y19" s="66"/>
      <c r="Z19" s="66"/>
      <c r="AA19" s="66"/>
      <c r="AB19" s="66"/>
      <c r="AC19" s="26" t="str">
        <f>M19</f>
        <v>C.vụ:</v>
      </c>
      <c r="AD19" s="50">
        <f>N19</f>
        <v>0</v>
      </c>
      <c r="AE19" s="50"/>
      <c r="AF19" s="67"/>
      <c r="AG19" s="68"/>
      <c r="AH19" s="68"/>
      <c r="AJ19" s="68"/>
      <c r="AK19" s="68"/>
      <c r="AL19" s="68"/>
      <c r="AM19" s="68"/>
      <c r="AN19" s="69"/>
    </row>
    <row r="20" spans="2:40" s="73" customFormat="1" ht="18.95" hidden="1" customHeight="1">
      <c r="B20" s="58" t="s">
        <v>62</v>
      </c>
      <c r="C20" s="58"/>
      <c r="D20" s="60">
        <f>H16</f>
        <v>7</v>
      </c>
      <c r="E20" s="58" t="str">
        <f>I16</f>
        <v>giờ</v>
      </c>
      <c r="F20" s="60" t="str">
        <f>J16</f>
        <v>00</v>
      </c>
      <c r="G20" s="58" t="s">
        <v>4</v>
      </c>
      <c r="H20" s="65">
        <f>L16</f>
        <v>24</v>
      </c>
      <c r="I20" s="70" t="str">
        <f>"/"&amp;N16</f>
        <v>/6</v>
      </c>
      <c r="J20" s="71" t="s">
        <v>63</v>
      </c>
      <c r="K20" s="51" t="s">
        <v>64</v>
      </c>
      <c r="L20" s="51"/>
      <c r="M20" s="51"/>
      <c r="N20" s="51"/>
      <c r="O20" s="51"/>
      <c r="P20" s="51"/>
      <c r="Q20" s="72"/>
      <c r="R20" s="58" t="s">
        <v>62</v>
      </c>
      <c r="S20" s="58"/>
      <c r="T20" s="60">
        <f>D20</f>
        <v>7</v>
      </c>
      <c r="U20" s="58" t="str">
        <f>Y16</f>
        <v>giờ</v>
      </c>
      <c r="V20" s="60" t="str">
        <f>F20</f>
        <v>00</v>
      </c>
      <c r="W20" s="58" t="s">
        <v>4</v>
      </c>
      <c r="X20" s="65">
        <f>H20</f>
        <v>24</v>
      </c>
      <c r="Y20" s="70" t="str">
        <f>I20</f>
        <v>/6</v>
      </c>
      <c r="Z20" s="71" t="str">
        <f>J20</f>
        <v>/2023</v>
      </c>
      <c r="AA20" s="51" t="s">
        <v>64</v>
      </c>
      <c r="AB20" s="51"/>
      <c r="AC20" s="51"/>
      <c r="AD20" s="51"/>
      <c r="AE20" s="51"/>
      <c r="AF20" s="51"/>
    </row>
    <row r="21" spans="2:40" s="75" customFormat="1" ht="18.95" customHeight="1">
      <c r="B21" s="51" t="s">
        <v>65</v>
      </c>
      <c r="C21" s="51"/>
      <c r="D21" s="51"/>
      <c r="E21" s="51"/>
      <c r="F21" s="51"/>
      <c r="G21" s="74">
        <f>VLOOKUP($C$4,'[1]Kế hoạch xuất lấy dữ liệu'!$A$17:$BH$188,50,0)</f>
        <v>50</v>
      </c>
      <c r="H21" s="74"/>
      <c r="I21" s="26" t="s">
        <v>66</v>
      </c>
      <c r="K21" s="26"/>
      <c r="L21" s="26"/>
      <c r="Q21" s="76"/>
      <c r="R21" s="51" t="str">
        <f>B21</f>
        <v>- Tổng số km đi, về:</v>
      </c>
      <c r="S21" s="51"/>
      <c r="T21" s="51"/>
      <c r="U21" s="51"/>
      <c r="V21" s="51"/>
      <c r="W21" s="74">
        <f>G21</f>
        <v>50</v>
      </c>
      <c r="X21" s="74"/>
      <c r="Y21" s="26" t="str">
        <f>I21</f>
        <v>km./.</v>
      </c>
      <c r="AA21" s="26"/>
      <c r="AB21" s="26"/>
    </row>
    <row r="22" spans="2:40" ht="18.95" customHeight="1">
      <c r="J22" s="46" t="s">
        <v>67</v>
      </c>
      <c r="K22" s="46"/>
      <c r="L22" s="46"/>
      <c r="M22" s="46"/>
      <c r="N22" s="46"/>
      <c r="O22" s="46"/>
      <c r="P22" s="77"/>
      <c r="Q22" s="27"/>
      <c r="Z22" s="46" t="str">
        <f>J22</f>
        <v>KT. GIÁM ĐỐC</v>
      </c>
      <c r="AA22" s="46"/>
      <c r="AB22" s="46"/>
      <c r="AC22" s="46"/>
      <c r="AD22" s="46"/>
      <c r="AE22" s="46"/>
      <c r="AF22" s="46"/>
    </row>
    <row r="23" spans="2:40" ht="18.95" customHeight="1">
      <c r="B23" s="46" t="s">
        <v>68</v>
      </c>
      <c r="C23" s="46"/>
      <c r="D23" s="46"/>
      <c r="E23" s="46"/>
      <c r="F23" s="46"/>
      <c r="G23" s="46"/>
      <c r="H23" s="78"/>
      <c r="I23" s="73"/>
      <c r="J23" s="46" t="s">
        <v>69</v>
      </c>
      <c r="K23" s="46"/>
      <c r="L23" s="46"/>
      <c r="M23" s="46"/>
      <c r="N23" s="46"/>
      <c r="O23" s="46"/>
      <c r="P23" s="77"/>
      <c r="Q23" s="27"/>
      <c r="R23" s="46" t="str">
        <f>B23</f>
        <v>NGƯỜI VIẾT LỆNH</v>
      </c>
      <c r="S23" s="46"/>
      <c r="T23" s="46"/>
      <c r="U23" s="46"/>
      <c r="V23" s="46"/>
      <c r="W23" s="46"/>
      <c r="X23" s="78"/>
      <c r="Y23" s="73"/>
      <c r="Z23" s="46" t="str">
        <f>J23</f>
        <v>PHÓ GIÁM ĐỐC</v>
      </c>
      <c r="AA23" s="46"/>
      <c r="AB23" s="46"/>
      <c r="AC23" s="46"/>
      <c r="AD23" s="46"/>
      <c r="AE23" s="46"/>
      <c r="AF23" s="46"/>
    </row>
    <row r="24" spans="2:40" ht="18.95" customHeight="1">
      <c r="C24" s="45"/>
      <c r="D24" s="45"/>
      <c r="E24" s="45"/>
      <c r="F24" s="45"/>
      <c r="G24" s="45"/>
      <c r="H24" s="73"/>
      <c r="I24" s="73"/>
      <c r="J24" s="73"/>
      <c r="K24" s="73"/>
      <c r="L24" s="73"/>
      <c r="M24" s="73"/>
      <c r="N24" s="73"/>
      <c r="O24" s="73"/>
      <c r="P24" s="73"/>
      <c r="Q24" s="27"/>
      <c r="S24" s="45"/>
      <c r="T24" s="45"/>
      <c r="U24" s="45"/>
      <c r="V24" s="45"/>
      <c r="W24" s="45"/>
      <c r="X24" s="73"/>
      <c r="Y24" s="73"/>
      <c r="Z24" s="73"/>
      <c r="AA24" s="73"/>
      <c r="AB24" s="73"/>
      <c r="AC24" s="73"/>
      <c r="AD24" s="73"/>
      <c r="AE24" s="73"/>
      <c r="AF24" s="73"/>
    </row>
    <row r="25" spans="2:40" ht="18.95" customHeight="1">
      <c r="Q25" s="27"/>
      <c r="AG25" s="79"/>
      <c r="AH25" s="79"/>
      <c r="AI25" s="79"/>
      <c r="AJ25" s="79"/>
      <c r="AK25" s="79"/>
      <c r="AL25" s="79"/>
      <c r="AM25" s="79"/>
    </row>
    <row r="26" spans="2:40" ht="18.95" customHeight="1">
      <c r="Q26" s="27"/>
    </row>
    <row r="27" spans="2:40" s="73" customFormat="1" ht="18.95" customHeight="1">
      <c r="C27" s="26"/>
      <c r="D27" s="26"/>
      <c r="E27" s="26"/>
      <c r="F27" s="26"/>
      <c r="G27" s="26"/>
      <c r="H27" s="26"/>
      <c r="I27" s="26"/>
      <c r="J27" s="26"/>
      <c r="K27" s="26"/>
      <c r="L27" s="26"/>
      <c r="N27" s="78"/>
      <c r="Q27" s="72"/>
      <c r="S27" s="26"/>
      <c r="T27" s="26"/>
      <c r="U27" s="26"/>
      <c r="V27" s="26"/>
      <c r="W27" s="26"/>
      <c r="X27" s="26"/>
      <c r="Y27" s="26"/>
      <c r="Z27" s="26"/>
      <c r="AA27" s="26"/>
      <c r="AB27" s="26"/>
      <c r="AD27" s="78"/>
    </row>
    <row r="28" spans="2:40" ht="18.95" customHeight="1">
      <c r="Q28" s="27"/>
    </row>
    <row r="29" spans="2:40" ht="18.95" customHeight="1">
      <c r="B29" s="80" t="s">
        <v>70</v>
      </c>
      <c r="C29" s="80"/>
      <c r="D29" s="80"/>
      <c r="E29" s="80"/>
      <c r="F29" s="80"/>
      <c r="G29" s="80"/>
      <c r="H29" s="78"/>
      <c r="J29" s="46" t="s">
        <v>71</v>
      </c>
      <c r="K29" s="46"/>
      <c r="L29" s="46"/>
      <c r="M29" s="46"/>
      <c r="N29" s="46"/>
      <c r="O29" s="46"/>
      <c r="P29" s="77"/>
      <c r="Q29" s="27"/>
      <c r="R29" s="46" t="str">
        <f>B29</f>
        <v>4// Nguyễn Thanh Hà</v>
      </c>
      <c r="S29" s="46"/>
      <c r="T29" s="46"/>
      <c r="U29" s="46"/>
      <c r="V29" s="46"/>
      <c r="W29" s="46"/>
      <c r="X29" s="78"/>
      <c r="Z29" s="46" t="str">
        <f>J29</f>
        <v>4// Trần Ngọc Trung</v>
      </c>
      <c r="AA29" s="46"/>
      <c r="AB29" s="46"/>
      <c r="AC29" s="46"/>
      <c r="AD29" s="46"/>
      <c r="AE29" s="46"/>
      <c r="AF29" s="46"/>
    </row>
    <row r="30" spans="2:40" ht="18.95" customHeight="1">
      <c r="B30" s="78"/>
      <c r="C30" s="78"/>
      <c r="D30" s="78"/>
      <c r="E30" s="78"/>
      <c r="F30" s="78"/>
      <c r="G30" s="78"/>
      <c r="H30" s="78"/>
      <c r="J30" s="78"/>
      <c r="K30" s="78"/>
      <c r="L30" s="78"/>
      <c r="M30" s="78"/>
      <c r="N30" s="78"/>
      <c r="O30" s="78"/>
      <c r="P30" s="78"/>
      <c r="Q30" s="27"/>
      <c r="R30" s="78"/>
      <c r="S30" s="78"/>
      <c r="T30" s="78"/>
      <c r="U30" s="78"/>
      <c r="V30" s="78"/>
      <c r="W30" s="78"/>
      <c r="X30" s="78"/>
      <c r="Z30" s="78"/>
      <c r="AA30" s="78"/>
      <c r="AB30" s="78"/>
      <c r="AC30" s="78"/>
      <c r="AD30" s="78"/>
      <c r="AE30" s="78"/>
      <c r="AF30" s="78"/>
    </row>
    <row r="31" spans="2:40" ht="18.95" customHeight="1">
      <c r="B31" s="78"/>
      <c r="C31" s="78"/>
      <c r="D31" s="78"/>
      <c r="E31" s="78"/>
      <c r="F31" s="78"/>
      <c r="G31" s="78"/>
      <c r="H31" s="78"/>
      <c r="J31" s="78"/>
      <c r="K31" s="78"/>
      <c r="L31" s="78"/>
      <c r="M31" s="78"/>
      <c r="N31" s="78"/>
      <c r="O31" s="78"/>
      <c r="P31" s="78"/>
      <c r="Q31" s="27"/>
      <c r="R31" s="78"/>
      <c r="S31" s="78"/>
      <c r="T31" s="78"/>
      <c r="U31" s="78"/>
      <c r="V31" s="78"/>
      <c r="W31" s="78"/>
      <c r="X31" s="78"/>
      <c r="Z31" s="78"/>
      <c r="AA31" s="78"/>
      <c r="AB31" s="78"/>
      <c r="AC31" s="78"/>
      <c r="AD31" s="78"/>
      <c r="AE31" s="78"/>
      <c r="AF31" s="78"/>
    </row>
    <row r="32" spans="2:40" ht="18.95" customHeight="1">
      <c r="B32" s="78"/>
      <c r="C32" s="78"/>
      <c r="D32" s="78"/>
      <c r="E32" s="78"/>
      <c r="F32" s="78"/>
      <c r="G32" s="78"/>
      <c r="H32" s="78"/>
      <c r="J32" s="78"/>
      <c r="K32" s="78"/>
      <c r="L32" s="78"/>
      <c r="M32" s="78"/>
      <c r="N32" s="78"/>
      <c r="O32" s="78"/>
      <c r="P32" s="78"/>
      <c r="Q32" s="27"/>
      <c r="R32" s="78"/>
      <c r="S32" s="78"/>
      <c r="T32" s="78"/>
      <c r="U32" s="78"/>
      <c r="V32" s="78"/>
      <c r="W32" s="78"/>
      <c r="X32" s="78"/>
      <c r="Z32" s="78"/>
      <c r="AA32" s="78"/>
      <c r="AB32" s="78"/>
      <c r="AC32" s="78"/>
      <c r="AD32" s="78"/>
      <c r="AE32" s="78"/>
      <c r="AF32" s="78"/>
    </row>
    <row r="33" spans="1:32" ht="18.95" customHeight="1">
      <c r="B33" s="78"/>
      <c r="C33" s="78"/>
      <c r="D33" s="78"/>
      <c r="E33" s="78"/>
      <c r="F33" s="78"/>
      <c r="G33" s="78"/>
      <c r="H33" s="78"/>
      <c r="J33" s="78"/>
      <c r="K33" s="78"/>
      <c r="L33" s="78"/>
      <c r="M33" s="78"/>
      <c r="N33" s="78"/>
      <c r="O33" s="78"/>
      <c r="P33" s="78"/>
      <c r="Q33" s="27"/>
      <c r="R33" s="78"/>
      <c r="S33" s="78"/>
      <c r="T33" s="78"/>
      <c r="U33" s="78"/>
      <c r="V33" s="78"/>
      <c r="W33" s="78"/>
      <c r="X33" s="78"/>
      <c r="Z33" s="78"/>
      <c r="AA33" s="78"/>
      <c r="AB33" s="78"/>
      <c r="AC33" s="78"/>
      <c r="AD33" s="78"/>
      <c r="AE33" s="78"/>
      <c r="AF33" s="78"/>
    </row>
    <row r="34" spans="1:32" ht="33" customHeight="1">
      <c r="B34" s="78"/>
      <c r="C34" s="78"/>
      <c r="D34" s="78"/>
      <c r="E34" s="78"/>
      <c r="F34" s="78"/>
      <c r="G34" s="78"/>
      <c r="H34" s="78"/>
      <c r="J34" s="78"/>
      <c r="K34" s="78"/>
      <c r="L34" s="78"/>
      <c r="M34" s="78"/>
      <c r="N34" s="78"/>
      <c r="O34" s="78"/>
      <c r="P34" s="78"/>
      <c r="Q34" s="27"/>
      <c r="R34" s="78"/>
      <c r="S34" s="78"/>
      <c r="T34" s="78"/>
      <c r="U34" s="78"/>
      <c r="V34" s="78"/>
      <c r="W34" s="78"/>
      <c r="X34" s="78"/>
      <c r="Z34" s="78"/>
      <c r="AA34" s="78"/>
      <c r="AB34" s="78"/>
      <c r="AC34" s="78"/>
      <c r="AD34" s="78"/>
      <c r="AE34" s="78"/>
      <c r="AF34" s="78"/>
    </row>
    <row r="35" spans="1:32" ht="23.1" customHeight="1">
      <c r="A35" s="46" t="s">
        <v>72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 t="s">
        <v>72</v>
      </c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 ht="8.25" customHeight="1">
      <c r="A36" s="75"/>
      <c r="B36" s="75"/>
      <c r="C36" s="75"/>
      <c r="D36" s="75"/>
      <c r="E36" s="75"/>
      <c r="F36" s="75"/>
      <c r="G36" s="75"/>
      <c r="Q36" s="75"/>
      <c r="R36" s="75"/>
      <c r="S36" s="75"/>
      <c r="T36" s="75"/>
      <c r="U36" s="75"/>
      <c r="V36" s="75"/>
      <c r="W36" s="75"/>
    </row>
    <row r="37" spans="1:32" ht="23.1" customHeight="1">
      <c r="B37" s="51" t="s">
        <v>73</v>
      </c>
      <c r="C37" s="51"/>
      <c r="D37" s="51"/>
      <c r="E37" s="81">
        <f>C4</f>
        <v>3248</v>
      </c>
      <c r="F37" s="81"/>
      <c r="G37" s="53" t="s">
        <v>74</v>
      </c>
      <c r="H37" s="53"/>
      <c r="I37" s="53"/>
      <c r="J37" s="53"/>
      <c r="K37" s="71" t="s">
        <v>4</v>
      </c>
      <c r="L37" s="82">
        <f>L4</f>
        <v>24</v>
      </c>
      <c r="M37" s="26" t="s">
        <v>5</v>
      </c>
      <c r="N37" s="83">
        <f>N4</f>
        <v>6</v>
      </c>
      <c r="O37" s="53" t="str">
        <f>O4</f>
        <v>năm 2024</v>
      </c>
      <c r="P37" s="53"/>
      <c r="R37" s="51" t="str">
        <f t="shared" ref="R37:R44" si="2">B37</f>
        <v xml:space="preserve">- Lệnh số: </v>
      </c>
      <c r="S37" s="51"/>
      <c r="T37" s="51"/>
      <c r="U37" s="84">
        <f>S4</f>
        <v>3248</v>
      </c>
      <c r="V37" s="84"/>
      <c r="W37" s="53" t="str">
        <f>G37</f>
        <v>/LĐPT-HVKHQS,</v>
      </c>
      <c r="X37" s="53"/>
      <c r="Y37" s="53"/>
      <c r="Z37" s="53"/>
      <c r="AA37" s="71" t="str">
        <f>K37</f>
        <v>ngày</v>
      </c>
      <c r="AB37" s="82">
        <f>AB4</f>
        <v>24</v>
      </c>
      <c r="AC37" s="26" t="str">
        <f>M37</f>
        <v>tháng</v>
      </c>
      <c r="AD37" s="83">
        <f>AD4</f>
        <v>6</v>
      </c>
      <c r="AE37" s="53" t="str">
        <f>O37</f>
        <v>năm 2024</v>
      </c>
      <c r="AF37" s="53"/>
    </row>
    <row r="38" spans="1:32" ht="23.1" customHeight="1">
      <c r="B38" s="51" t="s">
        <v>75</v>
      </c>
      <c r="C38" s="51"/>
      <c r="D38" s="51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  <c r="R38" s="51" t="str">
        <f t="shared" si="2"/>
        <v>- Nhãn hiệu:</v>
      </c>
      <c r="S38" s="51"/>
      <c r="T38" s="51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6"/>
    </row>
    <row r="39" spans="1:32" ht="23.1" customHeight="1">
      <c r="B39" s="51" t="s">
        <v>49</v>
      </c>
      <c r="C39" s="51"/>
      <c r="D39" s="51"/>
      <c r="E39" s="51"/>
      <c r="F39" s="51"/>
      <c r="G39" s="85"/>
      <c r="H39" s="85"/>
      <c r="I39" s="85"/>
      <c r="J39" s="85"/>
      <c r="K39" s="85"/>
      <c r="L39" s="85"/>
      <c r="M39" s="85"/>
      <c r="N39" s="85"/>
      <c r="O39" s="85"/>
      <c r="P39" s="86"/>
      <c r="R39" s="51" t="str">
        <f t="shared" si="2"/>
        <v>- Biển KS (Số hiệu):</v>
      </c>
      <c r="S39" s="51"/>
      <c r="T39" s="51"/>
      <c r="U39" s="51"/>
      <c r="V39" s="51"/>
      <c r="W39" s="85"/>
      <c r="X39" s="85"/>
      <c r="Y39" s="85"/>
      <c r="Z39" s="85"/>
      <c r="AA39" s="85"/>
      <c r="AB39" s="85"/>
      <c r="AC39" s="85"/>
      <c r="AD39" s="85"/>
      <c r="AE39" s="85"/>
      <c r="AF39" s="86"/>
    </row>
    <row r="40" spans="1:32" ht="23.1" customHeight="1">
      <c r="B40" s="51" t="s">
        <v>76</v>
      </c>
      <c r="C40" s="51"/>
      <c r="D40" s="51"/>
      <c r="E40" s="51"/>
      <c r="F40" s="51"/>
      <c r="G40" s="87"/>
      <c r="H40" s="87"/>
      <c r="I40" s="26" t="s">
        <v>77</v>
      </c>
      <c r="R40" s="51" t="str">
        <f t="shared" si="2"/>
        <v>- Định mức tiêu thụ:</v>
      </c>
      <c r="S40" s="51"/>
      <c r="T40" s="51"/>
      <c r="U40" s="51"/>
      <c r="V40" s="51"/>
      <c r="W40" s="87"/>
      <c r="X40" s="87"/>
      <c r="Y40" s="26" t="str">
        <f>I40</f>
        <v>/100 km.</v>
      </c>
    </row>
    <row r="41" spans="1:32" ht="23.1" customHeight="1">
      <c r="B41" s="51" t="s">
        <v>54</v>
      </c>
      <c r="C41" s="51"/>
      <c r="D41" s="51"/>
      <c r="E41" s="51"/>
      <c r="F41" s="71" t="s">
        <v>78</v>
      </c>
      <c r="G41" s="51"/>
      <c r="H41" s="85"/>
      <c r="I41" s="85"/>
      <c r="J41" s="85"/>
      <c r="K41" s="26" t="s">
        <v>79</v>
      </c>
      <c r="L41" s="85"/>
      <c r="M41" s="85"/>
      <c r="N41" s="85"/>
      <c r="O41" s="85"/>
      <c r="P41" s="86"/>
      <c r="R41" s="51" t="str">
        <f t="shared" si="2"/>
        <v xml:space="preserve">- Cung đường: </v>
      </c>
      <c r="S41" s="51"/>
      <c r="T41" s="51"/>
      <c r="U41" s="51"/>
      <c r="V41" s="71" t="str">
        <f>F41</f>
        <v>Từ:</v>
      </c>
      <c r="W41" s="51"/>
      <c r="X41" s="85"/>
      <c r="Y41" s="85"/>
      <c r="Z41" s="85"/>
      <c r="AA41" s="26" t="str">
        <f>K41</f>
        <v>Đến:</v>
      </c>
      <c r="AB41" s="85"/>
      <c r="AC41" s="85"/>
      <c r="AD41" s="85"/>
      <c r="AE41" s="85"/>
      <c r="AF41" s="86"/>
    </row>
    <row r="42" spans="1:32" ht="23.1" customHeight="1">
      <c r="B42" s="51" t="s">
        <v>80</v>
      </c>
      <c r="C42" s="51"/>
      <c r="D42" s="51"/>
      <c r="E42" s="51"/>
      <c r="F42" s="88"/>
      <c r="G42" s="88"/>
      <c r="H42" s="26" t="s">
        <v>81</v>
      </c>
      <c r="R42" s="51" t="str">
        <f t="shared" si="2"/>
        <v>- Km hoạt động:</v>
      </c>
      <c r="S42" s="51"/>
      <c r="T42" s="51"/>
      <c r="U42" s="51"/>
      <c r="V42" s="88"/>
      <c r="W42" s="88"/>
      <c r="X42" s="26" t="str">
        <f>H42</f>
        <v>km.</v>
      </c>
    </row>
    <row r="43" spans="1:32" ht="23.1" customHeight="1">
      <c r="B43" s="51" t="s">
        <v>82</v>
      </c>
      <c r="C43" s="51"/>
      <c r="D43" s="51"/>
      <c r="E43" s="51"/>
      <c r="F43" s="51"/>
      <c r="G43" s="89"/>
      <c r="H43" s="55" t="s">
        <v>83</v>
      </c>
      <c r="I43" s="71"/>
      <c r="M43" s="89"/>
      <c r="N43" s="90" t="s">
        <v>84</v>
      </c>
      <c r="R43" s="51" t="str">
        <f t="shared" si="2"/>
        <v>- Xăng, dầu tiêu thụ:</v>
      </c>
      <c r="S43" s="51"/>
      <c r="T43" s="51"/>
      <c r="U43" s="51"/>
      <c r="V43" s="51"/>
      <c r="W43" s="89"/>
      <c r="X43" s="55" t="str">
        <f>H43</f>
        <v>lít.   - Bảo đảm dầu mỡ:</v>
      </c>
      <c r="Y43" s="71"/>
      <c r="AC43" s="89"/>
      <c r="AD43" s="90" t="str">
        <f>N43</f>
        <v>kg.</v>
      </c>
    </row>
    <row r="44" spans="1:32" s="91" customFormat="1">
      <c r="B44" s="92" t="s">
        <v>85</v>
      </c>
      <c r="C44" s="92"/>
      <c r="D44" s="92"/>
      <c r="E44" s="92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R44" s="92" t="str">
        <f t="shared" si="2"/>
        <v>- Cho các khối nhiệm vụ sau:</v>
      </c>
      <c r="S44" s="92"/>
      <c r="T44" s="92"/>
      <c r="U44" s="92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</row>
    <row r="45" spans="1:32" s="91" customFormat="1" ht="23.1" customHeight="1">
      <c r="A45" s="94"/>
      <c r="B45" s="95" t="s">
        <v>86</v>
      </c>
      <c r="C45" s="95"/>
      <c r="D45" s="95"/>
      <c r="E45" s="95"/>
      <c r="F45" s="95"/>
      <c r="G45" s="95"/>
      <c r="H45" s="95"/>
      <c r="I45" s="95"/>
      <c r="J45" s="93"/>
      <c r="K45" s="96"/>
      <c r="L45" s="97" t="s">
        <v>87</v>
      </c>
      <c r="M45" s="92"/>
      <c r="N45" s="93"/>
      <c r="O45" s="97" t="s">
        <v>88</v>
      </c>
      <c r="P45" s="93"/>
      <c r="Q45" s="94"/>
      <c r="R45" s="95" t="s">
        <v>86</v>
      </c>
      <c r="S45" s="95"/>
      <c r="T45" s="95"/>
      <c r="U45" s="95"/>
      <c r="V45" s="95"/>
      <c r="W45" s="95"/>
      <c r="X45" s="95"/>
      <c r="Y45" s="95"/>
      <c r="Z45" s="93"/>
      <c r="AA45" s="96"/>
      <c r="AB45" s="97" t="str">
        <f>L45</f>
        <v>km =</v>
      </c>
      <c r="AC45" s="92"/>
      <c r="AD45" s="93"/>
      <c r="AE45" s="97" t="s">
        <v>88</v>
      </c>
      <c r="AF45" s="93"/>
    </row>
    <row r="46" spans="1:32" s="91" customFormat="1" ht="23.1" customHeight="1">
      <c r="A46" s="94"/>
      <c r="B46" s="95" t="s">
        <v>86</v>
      </c>
      <c r="C46" s="95"/>
      <c r="D46" s="95"/>
      <c r="E46" s="95"/>
      <c r="F46" s="95"/>
      <c r="G46" s="95"/>
      <c r="H46" s="95"/>
      <c r="I46" s="95"/>
      <c r="J46" s="93"/>
      <c r="K46" s="98"/>
      <c r="L46" s="97" t="s">
        <v>87</v>
      </c>
      <c r="M46" s="92"/>
      <c r="N46" s="93"/>
      <c r="O46" s="97" t="s">
        <v>88</v>
      </c>
      <c r="P46" s="93"/>
      <c r="Q46" s="94"/>
      <c r="R46" s="95" t="s">
        <v>86</v>
      </c>
      <c r="S46" s="95"/>
      <c r="T46" s="95"/>
      <c r="U46" s="95"/>
      <c r="V46" s="95"/>
      <c r="W46" s="95"/>
      <c r="X46" s="95"/>
      <c r="Y46" s="95"/>
      <c r="Z46" s="93"/>
      <c r="AA46" s="98"/>
      <c r="AB46" s="97" t="str">
        <f>L46</f>
        <v>km =</v>
      </c>
      <c r="AC46" s="92"/>
      <c r="AD46" s="93"/>
      <c r="AE46" s="97" t="s">
        <v>88</v>
      </c>
      <c r="AF46" s="93"/>
    </row>
    <row r="47" spans="1:32" s="91" customFormat="1" ht="23.1" customHeight="1">
      <c r="A47" s="94"/>
      <c r="B47" s="95" t="s">
        <v>86</v>
      </c>
      <c r="C47" s="95"/>
      <c r="D47" s="95"/>
      <c r="E47" s="95"/>
      <c r="F47" s="95"/>
      <c r="G47" s="95"/>
      <c r="H47" s="95"/>
      <c r="I47" s="95"/>
      <c r="J47" s="93"/>
      <c r="K47" s="98"/>
      <c r="L47" s="97" t="s">
        <v>87</v>
      </c>
      <c r="M47" s="92"/>
      <c r="N47" s="93"/>
      <c r="O47" s="97" t="s">
        <v>88</v>
      </c>
      <c r="P47" s="93"/>
      <c r="Q47" s="94"/>
      <c r="R47" s="95" t="s">
        <v>86</v>
      </c>
      <c r="S47" s="95"/>
      <c r="T47" s="95"/>
      <c r="U47" s="95"/>
      <c r="V47" s="95"/>
      <c r="W47" s="95"/>
      <c r="X47" s="95"/>
      <c r="Y47" s="95"/>
      <c r="Z47" s="93"/>
      <c r="AA47" s="98"/>
      <c r="AB47" s="97" t="str">
        <f>L47</f>
        <v>km =</v>
      </c>
      <c r="AC47" s="92"/>
      <c r="AD47" s="93"/>
      <c r="AE47" s="97" t="s">
        <v>88</v>
      </c>
      <c r="AF47" s="93"/>
    </row>
    <row r="48" spans="1:32" ht="23.1" customHeight="1">
      <c r="B48" s="44"/>
      <c r="F48" s="45"/>
      <c r="G48" s="45"/>
      <c r="H48" s="45"/>
      <c r="I48" s="48" t="s">
        <v>89</v>
      </c>
      <c r="J48" s="48"/>
      <c r="K48" s="48"/>
      <c r="L48" s="48"/>
      <c r="M48" s="48"/>
      <c r="N48" s="48"/>
      <c r="O48" s="48"/>
      <c r="P48" s="48"/>
      <c r="R48" s="44"/>
      <c r="V48" s="45"/>
      <c r="W48" s="45"/>
      <c r="X48" s="45"/>
      <c r="Y48" s="48" t="str">
        <f>I48</f>
        <v>Ngày …… tháng …… năm 2024</v>
      </c>
      <c r="Z48" s="48"/>
      <c r="AA48" s="48"/>
      <c r="AB48" s="48"/>
      <c r="AC48" s="48"/>
      <c r="AD48" s="48"/>
      <c r="AE48" s="48"/>
      <c r="AF48" s="48"/>
    </row>
    <row r="49" spans="1:32" s="31" customFormat="1" ht="20.100000000000001" customHeight="1">
      <c r="A49" s="73"/>
      <c r="B49" s="46" t="s">
        <v>90</v>
      </c>
      <c r="C49" s="46"/>
      <c r="D49" s="46"/>
      <c r="E49" s="46"/>
      <c r="F49" s="46"/>
      <c r="G49" s="46"/>
      <c r="H49" s="46"/>
      <c r="I49" s="46" t="s">
        <v>91</v>
      </c>
      <c r="J49" s="46"/>
      <c r="K49" s="46"/>
      <c r="L49" s="46"/>
      <c r="M49" s="46"/>
      <c r="N49" s="46"/>
      <c r="O49" s="46"/>
      <c r="P49" s="77"/>
      <c r="Q49" s="73"/>
      <c r="R49" s="46" t="str">
        <f>B49</f>
        <v>LÁI XE</v>
      </c>
      <c r="S49" s="46"/>
      <c r="T49" s="46"/>
      <c r="U49" s="46"/>
      <c r="V49" s="46"/>
      <c r="W49" s="46"/>
      <c r="X49" s="46"/>
      <c r="Y49" s="46" t="str">
        <f>I49</f>
        <v>TRƯỞNG BAN XĂNG DẦU-VẬN TẢI</v>
      </c>
      <c r="Z49" s="46"/>
      <c r="AA49" s="46"/>
      <c r="AB49" s="46"/>
      <c r="AC49" s="46"/>
      <c r="AD49" s="46"/>
      <c r="AE49" s="46"/>
      <c r="AF49" s="77"/>
    </row>
    <row r="50" spans="1:32" s="99" customFormat="1" ht="20.100000000000001" customHeight="1">
      <c r="A50" s="75"/>
      <c r="B50" s="45"/>
      <c r="C50" s="75"/>
      <c r="D50" s="75"/>
      <c r="E50" s="75"/>
      <c r="F50" s="45"/>
      <c r="G50" s="45"/>
      <c r="H50" s="45"/>
      <c r="I50" s="75"/>
      <c r="J50" s="45"/>
      <c r="K50" s="45"/>
      <c r="L50" s="75"/>
      <c r="M50" s="75"/>
      <c r="N50" s="75"/>
      <c r="O50" s="75"/>
      <c r="P50" s="75"/>
      <c r="Q50" s="75"/>
      <c r="R50" s="45"/>
      <c r="S50" s="75"/>
      <c r="T50" s="75"/>
      <c r="U50" s="75"/>
      <c r="V50" s="45"/>
      <c r="W50" s="45"/>
      <c r="X50" s="45"/>
      <c r="Y50" s="75"/>
      <c r="Z50" s="45"/>
      <c r="AA50" s="45"/>
      <c r="AB50" s="75"/>
      <c r="AC50" s="75"/>
      <c r="AD50" s="75"/>
      <c r="AE50" s="75"/>
      <c r="AF50" s="75"/>
    </row>
    <row r="51" spans="1:32" s="99" customFormat="1" ht="20.100000000000001" customHeight="1">
      <c r="A51" s="75"/>
      <c r="B51" s="45"/>
      <c r="C51" s="75"/>
      <c r="D51" s="75"/>
      <c r="E51" s="75"/>
      <c r="F51" s="45"/>
      <c r="G51" s="45"/>
      <c r="H51" s="45"/>
      <c r="I51" s="75"/>
      <c r="J51" s="45"/>
      <c r="K51" s="45"/>
      <c r="L51" s="75"/>
      <c r="M51" s="75"/>
      <c r="N51" s="75"/>
      <c r="O51" s="75"/>
      <c r="P51" s="75"/>
      <c r="Q51" s="75"/>
      <c r="R51" s="45"/>
      <c r="S51" s="75"/>
      <c r="T51" s="75"/>
      <c r="U51" s="75"/>
      <c r="V51" s="45"/>
      <c r="W51" s="45"/>
      <c r="X51" s="45"/>
      <c r="Y51" s="75"/>
      <c r="Z51" s="45"/>
      <c r="AA51" s="45"/>
      <c r="AB51" s="75"/>
      <c r="AC51" s="75"/>
      <c r="AD51" s="75"/>
      <c r="AE51" s="75"/>
      <c r="AF51" s="75"/>
    </row>
    <row r="52" spans="1:32" s="99" customFormat="1" ht="20.100000000000001" customHeight="1">
      <c r="A52" s="75"/>
      <c r="B52" s="45"/>
      <c r="C52" s="75"/>
      <c r="D52" s="75"/>
      <c r="E52" s="75"/>
      <c r="F52" s="45"/>
      <c r="G52" s="45"/>
      <c r="H52" s="45"/>
      <c r="I52" s="75"/>
      <c r="J52" s="45"/>
      <c r="K52" s="45"/>
      <c r="L52" s="75"/>
      <c r="M52" s="75"/>
      <c r="N52" s="75"/>
      <c r="O52" s="75"/>
      <c r="P52" s="75"/>
      <c r="Q52" s="75"/>
      <c r="R52" s="45"/>
      <c r="S52" s="75"/>
      <c r="T52" s="75"/>
      <c r="U52" s="75"/>
      <c r="V52" s="45"/>
      <c r="W52" s="45"/>
      <c r="X52" s="45"/>
      <c r="Y52" s="75"/>
      <c r="Z52" s="45"/>
      <c r="AA52" s="45"/>
      <c r="AB52" s="75"/>
      <c r="AC52" s="75"/>
      <c r="AD52" s="75"/>
      <c r="AE52" s="75"/>
      <c r="AF52" s="75"/>
    </row>
    <row r="53" spans="1:32" ht="20.100000000000001" customHeight="1"/>
    <row r="54" spans="1:32" ht="20.100000000000001" customHeight="1"/>
    <row r="55" spans="1:32" ht="20.100000000000001" customHeight="1">
      <c r="B55" s="46"/>
      <c r="C55" s="46"/>
      <c r="D55" s="46"/>
      <c r="E55" s="46"/>
      <c r="F55" s="46"/>
      <c r="G55" s="46"/>
      <c r="H55" s="46"/>
      <c r="I55" s="100" t="s">
        <v>92</v>
      </c>
      <c r="J55" s="100"/>
      <c r="K55" s="100"/>
      <c r="L55" s="100"/>
      <c r="M55" s="100"/>
      <c r="N55" s="100"/>
      <c r="O55" s="100"/>
      <c r="P55" s="101"/>
      <c r="R55" s="46"/>
      <c r="S55" s="46"/>
      <c r="T55" s="46"/>
      <c r="U55" s="46"/>
      <c r="V55" s="46"/>
      <c r="W55" s="46"/>
      <c r="X55" s="46"/>
      <c r="Y55" s="100" t="str">
        <f>I55</f>
        <v>Thiếu tá Nguyễn Văn Soạn</v>
      </c>
      <c r="Z55" s="100"/>
      <c r="AA55" s="100"/>
      <c r="AB55" s="100"/>
      <c r="AC55" s="100"/>
      <c r="AD55" s="100"/>
      <c r="AE55" s="100"/>
      <c r="AF55" s="101"/>
    </row>
    <row r="56" spans="1:32" ht="20.100000000000001" customHeight="1">
      <c r="B56" s="78"/>
      <c r="F56" s="78"/>
      <c r="G56" s="78"/>
      <c r="H56" s="78"/>
      <c r="J56" s="78"/>
      <c r="K56" s="78"/>
      <c r="R56" s="78"/>
      <c r="V56" s="78"/>
      <c r="W56" s="78"/>
      <c r="X56" s="78"/>
      <c r="Z56" s="78"/>
      <c r="AA56" s="78"/>
    </row>
    <row r="57" spans="1:32" ht="20.100000000000001" customHeight="1">
      <c r="B57" s="46" t="s">
        <v>93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77"/>
      <c r="R57" s="46" t="str">
        <f>B57</f>
        <v xml:space="preserve"> TRƯỞNG PHÒNG HẬU CẦN-KỸ THUẬT</v>
      </c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77"/>
    </row>
    <row r="58" spans="1:32" ht="20.100000000000001" customHeight="1">
      <c r="B58" s="45"/>
      <c r="F58" s="45"/>
      <c r="G58" s="45"/>
      <c r="H58" s="45"/>
      <c r="J58" s="45"/>
      <c r="K58" s="45"/>
      <c r="R58" s="45"/>
      <c r="V58" s="45"/>
      <c r="W58" s="45"/>
      <c r="X58" s="45"/>
      <c r="Z58" s="45"/>
      <c r="AA58" s="45"/>
    </row>
    <row r="59" spans="1:32" ht="20.100000000000001" customHeight="1">
      <c r="B59" s="45"/>
      <c r="F59" s="45"/>
      <c r="G59" s="45"/>
      <c r="H59" s="45"/>
      <c r="J59" s="45"/>
      <c r="K59" s="45"/>
      <c r="R59" s="45"/>
      <c r="V59" s="45"/>
      <c r="W59" s="45"/>
      <c r="X59" s="45"/>
      <c r="Z59" s="45"/>
      <c r="AA59" s="45"/>
    </row>
    <row r="60" spans="1:32" s="102" customFormat="1" ht="20.100000000000001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</row>
    <row r="61" spans="1:32" ht="20.100000000000001" customHeight="1"/>
    <row r="62" spans="1:32" ht="20.100000000000001" customHeight="1"/>
    <row r="63" spans="1:32" ht="20.100000000000001" customHeight="1">
      <c r="B63" s="46" t="s">
        <v>94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77"/>
      <c r="R63" s="46" t="str">
        <f>B63</f>
        <v>Thượng tá Lê Xuân Hiếu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77"/>
    </row>
    <row r="64" spans="1:32"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2:32"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2:32" ht="19.5" customHeight="1">
      <c r="B66" s="78"/>
      <c r="C66" s="78"/>
      <c r="D66" s="78"/>
      <c r="E66" s="78"/>
      <c r="F66" s="78"/>
      <c r="G66" s="78"/>
      <c r="H66" s="78"/>
      <c r="J66" s="78"/>
      <c r="K66" s="78"/>
      <c r="L66" s="78"/>
      <c r="M66" s="78"/>
      <c r="N66" s="78"/>
      <c r="O66" s="78"/>
      <c r="P66" s="7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78"/>
      <c r="AB66" s="78"/>
      <c r="AC66" s="78"/>
      <c r="AD66" s="78"/>
      <c r="AE66" s="78"/>
      <c r="AF66" s="78"/>
    </row>
    <row r="67" spans="2:32" ht="15" customHeight="1">
      <c r="C67" s="103"/>
      <c r="D67" s="103"/>
      <c r="E67" s="103"/>
      <c r="F67" s="103"/>
      <c r="G67" s="103"/>
      <c r="H67" s="103"/>
      <c r="I67" s="103"/>
      <c r="Q67" s="58"/>
      <c r="R67" s="58"/>
      <c r="S67" s="58"/>
      <c r="T67" s="58"/>
      <c r="U67" s="58"/>
      <c r="V67" s="58"/>
      <c r="W67" s="58"/>
      <c r="X67" s="58"/>
      <c r="Y67" s="58"/>
      <c r="Z67" s="58"/>
    </row>
  </sheetData>
  <mergeCells count="129">
    <mergeCell ref="B63:P63"/>
    <mergeCell ref="R63:AF63"/>
    <mergeCell ref="B55:H55"/>
    <mergeCell ref="I55:P55"/>
    <mergeCell ref="R55:X55"/>
    <mergeCell ref="Y55:AF55"/>
    <mergeCell ref="B57:P57"/>
    <mergeCell ref="R57:AF57"/>
    <mergeCell ref="I48:P48"/>
    <mergeCell ref="Y48:AF48"/>
    <mergeCell ref="B49:H49"/>
    <mergeCell ref="I49:P49"/>
    <mergeCell ref="R49:X49"/>
    <mergeCell ref="Y49:AF49"/>
    <mergeCell ref="B45:I45"/>
    <mergeCell ref="R45:Y45"/>
    <mergeCell ref="B46:I46"/>
    <mergeCell ref="R46:Y46"/>
    <mergeCell ref="B47:I47"/>
    <mergeCell ref="R47:Y47"/>
    <mergeCell ref="AB41:AF41"/>
    <mergeCell ref="B42:E42"/>
    <mergeCell ref="F42:G42"/>
    <mergeCell ref="R42:U42"/>
    <mergeCell ref="V42:W42"/>
    <mergeCell ref="B43:F43"/>
    <mergeCell ref="R43:V43"/>
    <mergeCell ref="B40:F40"/>
    <mergeCell ref="G40:H40"/>
    <mergeCell ref="R40:V40"/>
    <mergeCell ref="W40:X40"/>
    <mergeCell ref="B41:E41"/>
    <mergeCell ref="G41:J41"/>
    <mergeCell ref="L41:P41"/>
    <mergeCell ref="R41:U41"/>
    <mergeCell ref="W41:Z41"/>
    <mergeCell ref="B38:D38"/>
    <mergeCell ref="E38:P38"/>
    <mergeCell ref="R38:T38"/>
    <mergeCell ref="U38:AF38"/>
    <mergeCell ref="B39:F39"/>
    <mergeCell ref="G39:P39"/>
    <mergeCell ref="R39:V39"/>
    <mergeCell ref="W39:AF39"/>
    <mergeCell ref="A35:P35"/>
    <mergeCell ref="Q35:AF35"/>
    <mergeCell ref="B37:D37"/>
    <mergeCell ref="E37:F37"/>
    <mergeCell ref="G37:J37"/>
    <mergeCell ref="O37:P37"/>
    <mergeCell ref="R37:T37"/>
    <mergeCell ref="U37:V37"/>
    <mergeCell ref="W37:Z37"/>
    <mergeCell ref="AE37:AF37"/>
    <mergeCell ref="B23:G23"/>
    <mergeCell ref="J23:P23"/>
    <mergeCell ref="R23:W23"/>
    <mergeCell ref="Z23:AF23"/>
    <mergeCell ref="B29:G29"/>
    <mergeCell ref="J29:P29"/>
    <mergeCell ref="R29:W29"/>
    <mergeCell ref="Z29:AF29"/>
    <mergeCell ref="B21:F21"/>
    <mergeCell ref="G21:H21"/>
    <mergeCell ref="R21:V21"/>
    <mergeCell ref="W21:X21"/>
    <mergeCell ref="J22:P22"/>
    <mergeCell ref="Z22:AF22"/>
    <mergeCell ref="G19:L19"/>
    <mergeCell ref="N19:P19"/>
    <mergeCell ref="W19:AB19"/>
    <mergeCell ref="AD19:AF19"/>
    <mergeCell ref="K20:P20"/>
    <mergeCell ref="AA20:AF20"/>
    <mergeCell ref="F14:P15"/>
    <mergeCell ref="V14:AF15"/>
    <mergeCell ref="R16:V16"/>
    <mergeCell ref="B18:F18"/>
    <mergeCell ref="G18:P18"/>
    <mergeCell ref="R18:V18"/>
    <mergeCell ref="W18:AF18"/>
    <mergeCell ref="B12:G12"/>
    <mergeCell ref="H12:P12"/>
    <mergeCell ref="R12:W12"/>
    <mergeCell ref="X12:AF12"/>
    <mergeCell ref="F13:J13"/>
    <mergeCell ref="K13:M13"/>
    <mergeCell ref="O13:P13"/>
    <mergeCell ref="V13:Z13"/>
    <mergeCell ref="AA13:AC13"/>
    <mergeCell ref="AE13:AF13"/>
    <mergeCell ref="Z9:AA9"/>
    <mergeCell ref="AB9:AF9"/>
    <mergeCell ref="F10:K10"/>
    <mergeCell ref="V10:AA10"/>
    <mergeCell ref="B11:G11"/>
    <mergeCell ref="H11:P11"/>
    <mergeCell ref="R11:W11"/>
    <mergeCell ref="X11:AF11"/>
    <mergeCell ref="B9:D9"/>
    <mergeCell ref="E9:I9"/>
    <mergeCell ref="J9:K9"/>
    <mergeCell ref="L9:P9"/>
    <mergeCell ref="R9:T9"/>
    <mergeCell ref="U9:Y9"/>
    <mergeCell ref="A6:P6"/>
    <mergeCell ref="Q6:AF6"/>
    <mergeCell ref="A7:P7"/>
    <mergeCell ref="Q7:AF7"/>
    <mergeCell ref="B8:I8"/>
    <mergeCell ref="K8:L8"/>
    <mergeCell ref="M8:P8"/>
    <mergeCell ref="R8:Y8"/>
    <mergeCell ref="AA8:AB8"/>
    <mergeCell ref="AC8:AF8"/>
    <mergeCell ref="A4:B4"/>
    <mergeCell ref="D4:G4"/>
    <mergeCell ref="H4:K4"/>
    <mergeCell ref="Q4:R4"/>
    <mergeCell ref="T4:W4"/>
    <mergeCell ref="X4:AA4"/>
    <mergeCell ref="A2:G2"/>
    <mergeCell ref="H2:P2"/>
    <mergeCell ref="Q2:W2"/>
    <mergeCell ref="X2:AF2"/>
    <mergeCell ref="A3:G3"/>
    <mergeCell ref="H3:P3"/>
    <mergeCell ref="Q3:W3"/>
    <mergeCell ref="X3:AF3"/>
  </mergeCells>
  <pageMargins left="0" right="0" top="0.5" bottom="0.25" header="0.25" footer="0.25"/>
  <pageSetup paperSize="9" scale="95" orientation="landscape" r:id="rId1"/>
  <headerFooter alignWithMargins="0"/>
  <colBreaks count="2" manualBreakCount="2">
    <brk id="17" max="1048575" man="1"/>
    <brk id="3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C8AD-A681-4BBB-A349-157E28EC377A}">
  <dimension ref="A1:M36"/>
  <sheetViews>
    <sheetView view="pageBreakPreview" zoomScale="115" zoomScaleNormal="115" zoomScaleSheetLayoutView="115" workbookViewId="0"/>
  </sheetViews>
  <sheetFormatPr defaultRowHeight="18"/>
  <cols>
    <col min="1" max="1" width="3.5703125" style="1" customWidth="1"/>
    <col min="2" max="2" width="6.7109375" style="1" customWidth="1"/>
    <col min="3" max="3" width="6" style="1" customWidth="1"/>
    <col min="4" max="4" width="7.140625" style="1" customWidth="1"/>
    <col min="5" max="5" width="9.42578125" style="1" customWidth="1"/>
    <col min="6" max="6" width="1" style="1" customWidth="1"/>
    <col min="7" max="7" width="5" style="1" customWidth="1"/>
    <col min="8" max="8" width="3.5703125" style="1" customWidth="1"/>
    <col min="9" max="9" width="6" style="1" customWidth="1"/>
    <col min="10" max="10" width="3.5703125" style="1" customWidth="1"/>
    <col min="11" max="11" width="6.85546875" style="1" customWidth="1"/>
    <col min="12" max="12" width="2.7109375" style="1" customWidth="1"/>
    <col min="13" max="13" width="10.85546875" style="1" customWidth="1"/>
    <col min="14" max="16384" width="9.140625" style="1"/>
  </cols>
  <sheetData>
    <row r="1" spans="1:13" ht="10.5" customHeight="1"/>
    <row r="2" spans="1:13" s="6" customFormat="1" ht="15.75">
      <c r="A2" s="17" t="s">
        <v>0</v>
      </c>
      <c r="B2" s="17"/>
      <c r="C2" s="17"/>
      <c r="D2" s="17"/>
      <c r="E2" s="18" t="s">
        <v>1</v>
      </c>
      <c r="F2" s="18"/>
      <c r="G2" s="18"/>
      <c r="H2" s="18"/>
      <c r="I2" s="18"/>
      <c r="J2" s="18"/>
      <c r="K2" s="18"/>
      <c r="L2" s="18"/>
      <c r="M2" s="18"/>
    </row>
    <row r="3" spans="1:13" ht="15.75" customHeight="1">
      <c r="A3" s="24" t="s">
        <v>15</v>
      </c>
      <c r="B3" s="24"/>
      <c r="C3" s="24"/>
      <c r="D3" s="24"/>
      <c r="E3" s="20" t="s">
        <v>2</v>
      </c>
      <c r="F3" s="20"/>
      <c r="G3" s="20"/>
      <c r="H3" s="20"/>
      <c r="I3" s="20"/>
      <c r="J3" s="20"/>
      <c r="K3" s="20"/>
      <c r="L3" s="20"/>
      <c r="M3" s="20"/>
    </row>
    <row r="4" spans="1:13" ht="21.75" customHeight="1">
      <c r="A4" s="23" t="s">
        <v>12</v>
      </c>
      <c r="B4" s="23"/>
      <c r="C4" s="23"/>
      <c r="D4" s="23"/>
      <c r="E4" s="22" t="s">
        <v>26</v>
      </c>
      <c r="F4" s="22"/>
      <c r="G4" s="22"/>
      <c r="H4" s="22"/>
      <c r="I4" s="22"/>
      <c r="J4" s="22"/>
      <c r="K4" s="22"/>
      <c r="L4" s="22"/>
      <c r="M4" s="22"/>
    </row>
    <row r="5" spans="1:13" ht="5.25" customHeight="1">
      <c r="A5" s="4"/>
      <c r="B5" s="4"/>
      <c r="C5" s="4"/>
      <c r="D5" s="4"/>
      <c r="E5" s="3"/>
      <c r="F5" s="3"/>
      <c r="G5" s="5"/>
      <c r="H5" s="5"/>
      <c r="I5" s="5"/>
      <c r="J5" s="5"/>
      <c r="K5" s="5"/>
      <c r="L5" s="5"/>
      <c r="M5" s="5"/>
    </row>
    <row r="6" spans="1:13">
      <c r="A6" s="20" t="s">
        <v>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s="6" customFormat="1" ht="8.2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ht="19.5" customHeight="1">
      <c r="A8" s="19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7" customFormat="1" ht="16.5" customHeight="1">
      <c r="A9" s="3" t="s">
        <v>35</v>
      </c>
      <c r="B9" s="3"/>
      <c r="C9" s="3"/>
      <c r="D9" s="3"/>
      <c r="E9" s="3"/>
      <c r="F9" s="16" t="s">
        <v>36</v>
      </c>
      <c r="G9" s="16"/>
      <c r="H9" s="16"/>
      <c r="I9" s="16"/>
      <c r="J9" s="16"/>
      <c r="K9" s="3"/>
      <c r="L9" s="3"/>
      <c r="M9" s="3"/>
    </row>
    <row r="10" spans="1:13" ht="16.5" customHeight="1">
      <c r="A10" s="3" t="s">
        <v>30</v>
      </c>
      <c r="B10" s="3"/>
      <c r="C10" s="3"/>
      <c r="D10" s="3"/>
      <c r="E10" s="3"/>
      <c r="F10" s="3"/>
      <c r="G10" s="3" t="s">
        <v>37</v>
      </c>
      <c r="H10" s="3"/>
      <c r="I10" s="3"/>
      <c r="J10" s="3"/>
      <c r="K10" s="3"/>
      <c r="L10" s="3"/>
      <c r="M10" s="3"/>
    </row>
    <row r="11" spans="1:13" ht="16.5" customHeight="1">
      <c r="A11" s="25" t="s">
        <v>14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ht="16.5" customHeight="1">
      <c r="A12" s="3" t="s">
        <v>7</v>
      </c>
      <c r="B12" s="3"/>
      <c r="C12" s="3" t="s">
        <v>16</v>
      </c>
      <c r="D12" s="3" t="s">
        <v>8</v>
      </c>
      <c r="E12" s="25" t="s">
        <v>17</v>
      </c>
      <c r="F12" s="25"/>
      <c r="G12" s="3" t="s">
        <v>3</v>
      </c>
      <c r="H12" s="4" t="s">
        <v>20</v>
      </c>
      <c r="I12" s="3" t="s">
        <v>4</v>
      </c>
      <c r="J12" s="4" t="s">
        <v>22</v>
      </c>
      <c r="K12" s="3" t="s">
        <v>5</v>
      </c>
      <c r="L12" s="4" t="s">
        <v>22</v>
      </c>
      <c r="M12" s="3" t="s">
        <v>28</v>
      </c>
    </row>
    <row r="13" spans="1:13" ht="16.5" customHeight="1">
      <c r="A13" s="3"/>
      <c r="B13" s="3"/>
      <c r="C13" s="3"/>
      <c r="D13" s="3"/>
      <c r="E13" s="25" t="s">
        <v>18</v>
      </c>
      <c r="F13" s="25"/>
      <c r="G13" s="3" t="s">
        <v>3</v>
      </c>
      <c r="H13" s="4" t="s">
        <v>21</v>
      </c>
      <c r="I13" s="3" t="s">
        <v>4</v>
      </c>
      <c r="J13" s="4" t="s">
        <v>22</v>
      </c>
      <c r="K13" s="3" t="s">
        <v>5</v>
      </c>
      <c r="L13" s="4" t="s">
        <v>20</v>
      </c>
      <c r="M13" s="3" t="str">
        <f>M12</f>
        <v>năm 2024</v>
      </c>
    </row>
    <row r="14" spans="1:13" ht="16.5" customHeight="1">
      <c r="A14" s="3" t="s">
        <v>27</v>
      </c>
      <c r="B14" s="3"/>
      <c r="C14" s="3"/>
      <c r="D14" s="3"/>
      <c r="E14" s="3"/>
      <c r="F14" s="3"/>
      <c r="G14" s="3" t="s">
        <v>29</v>
      </c>
      <c r="H14" s="3"/>
      <c r="I14" s="3"/>
      <c r="J14" s="3"/>
      <c r="K14" s="3"/>
      <c r="L14" s="3"/>
      <c r="M14" s="3"/>
    </row>
    <row r="15" spans="1:13" ht="16.5" customHeight="1">
      <c r="A15" s="25" t="s">
        <v>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16.5" customHeight="1">
      <c r="A16" s="25" t="s">
        <v>24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spans="1:13" ht="16.5" customHeight="1">
      <c r="A17" s="25" t="s">
        <v>25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ht="16.5" customHeight="1">
      <c r="A18" s="25" t="s">
        <v>31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ht="7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9" customFormat="1" ht="15.75">
      <c r="A20" s="18" t="s">
        <v>9</v>
      </c>
      <c r="B20" s="18"/>
      <c r="C20" s="18"/>
      <c r="D20" s="18"/>
      <c r="E20" s="8"/>
      <c r="F20" s="24" t="s">
        <v>11</v>
      </c>
      <c r="G20" s="24"/>
      <c r="H20" s="24"/>
      <c r="I20" s="24"/>
      <c r="J20" s="24"/>
      <c r="K20" s="24"/>
      <c r="L20" s="24"/>
      <c r="M20" s="24"/>
    </row>
    <row r="21" spans="1:13" s="11" customFormat="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ht="18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26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18.75">
      <c r="A24" s="3"/>
      <c r="B24" s="3"/>
      <c r="C24" s="3"/>
      <c r="D24" s="3"/>
      <c r="E24" s="3"/>
      <c r="F24" s="12"/>
      <c r="G24" s="12"/>
      <c r="H24" s="12"/>
      <c r="I24" s="12"/>
      <c r="J24" s="12"/>
      <c r="K24" s="12"/>
      <c r="L24" s="12"/>
      <c r="M24" s="12"/>
    </row>
    <row r="25" spans="1:13" ht="18.75">
      <c r="A25" s="24" t="s">
        <v>34</v>
      </c>
      <c r="B25" s="24"/>
      <c r="C25" s="24"/>
      <c r="D25" s="24"/>
      <c r="E25" s="3"/>
      <c r="F25" s="24" t="s">
        <v>33</v>
      </c>
      <c r="G25" s="24"/>
      <c r="H25" s="24"/>
      <c r="I25" s="24"/>
      <c r="J25" s="24"/>
      <c r="K25" s="24"/>
      <c r="L25" s="24"/>
      <c r="M25" s="24"/>
    </row>
    <row r="26" spans="1:13" s="9" customFormat="1" ht="15.75">
      <c r="A26" s="8"/>
      <c r="B26" s="8"/>
      <c r="C26" s="18" t="s">
        <v>19</v>
      </c>
      <c r="D26" s="18"/>
      <c r="E26" s="18"/>
      <c r="F26" s="18"/>
      <c r="G26" s="18"/>
      <c r="H26" s="18"/>
      <c r="I26" s="18"/>
      <c r="J26" s="18"/>
      <c r="K26" s="18"/>
      <c r="L26" s="8"/>
      <c r="M26" s="8"/>
    </row>
    <row r="27" spans="1:13" ht="18.75">
      <c r="A27" s="3"/>
      <c r="B27" s="3"/>
      <c r="C27" s="24" t="s">
        <v>13</v>
      </c>
      <c r="D27" s="24"/>
      <c r="E27" s="24"/>
      <c r="F27" s="24"/>
      <c r="G27" s="24"/>
      <c r="H27" s="24"/>
      <c r="I27" s="24"/>
      <c r="J27" s="24"/>
      <c r="K27" s="24"/>
      <c r="L27" s="3"/>
      <c r="M27" s="3"/>
    </row>
    <row r="28" spans="1:13" ht="18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8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8.75">
      <c r="A32" s="3"/>
      <c r="B32" s="3"/>
      <c r="C32" s="24" t="s">
        <v>32</v>
      </c>
      <c r="D32" s="24"/>
      <c r="E32" s="24"/>
      <c r="F32" s="24"/>
      <c r="G32" s="24"/>
      <c r="H32" s="24"/>
      <c r="I32" s="24"/>
      <c r="J32" s="24"/>
      <c r="K32" s="24"/>
      <c r="L32" s="3"/>
      <c r="M32" s="3"/>
    </row>
    <row r="33" spans="1:13" ht="15" customHeight="1">
      <c r="A33" s="15"/>
      <c r="B33" s="15"/>
      <c r="C33" s="15"/>
      <c r="D33" s="15"/>
      <c r="E33" s="15"/>
      <c r="F33" s="13"/>
      <c r="G33" s="3"/>
      <c r="H33" s="3"/>
      <c r="I33" s="3"/>
      <c r="J33" s="3"/>
      <c r="K33" s="3"/>
      <c r="L33" s="3"/>
      <c r="M33" s="3"/>
    </row>
    <row r="34" spans="1:13" s="2" customFormat="1" ht="14.1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s="2" customFormat="1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8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A15:M15"/>
    <mergeCell ref="E12:F12"/>
    <mergeCell ref="E13:F13"/>
    <mergeCell ref="A11:M11"/>
    <mergeCell ref="A18:M18"/>
    <mergeCell ref="A20:D20"/>
    <mergeCell ref="F20:M20"/>
    <mergeCell ref="A16:M16"/>
    <mergeCell ref="A17:M17"/>
    <mergeCell ref="C27:K27"/>
    <mergeCell ref="C32:K32"/>
    <mergeCell ref="C26:K26"/>
    <mergeCell ref="A25:D25"/>
    <mergeCell ref="F25:M25"/>
    <mergeCell ref="A2:D2"/>
    <mergeCell ref="E2:M2"/>
    <mergeCell ref="A8:M8"/>
    <mergeCell ref="A6:M6"/>
    <mergeCell ref="A7:M7"/>
    <mergeCell ref="E4:M4"/>
    <mergeCell ref="A4:D4"/>
    <mergeCell ref="A3:D3"/>
    <mergeCell ref="E3:M3"/>
  </mergeCells>
  <phoneticPr fontId="1" type="noConversion"/>
  <pageMargins left="0" right="0" top="0.25" bottom="0" header="0.5" footer="0.5"/>
  <pageSetup paperSize="9" orientation="landscape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Lệnh</vt:lpstr>
      <vt:lpstr>Sheet1</vt:lpstr>
      <vt:lpstr>Lệnh!Print_Area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Anh Nguyễn Đức</cp:lastModifiedBy>
  <cp:lastPrinted>2024-07-16T14:43:10Z</cp:lastPrinted>
  <dcterms:created xsi:type="dcterms:W3CDTF">2018-09-06T07:34:13Z</dcterms:created>
  <dcterms:modified xsi:type="dcterms:W3CDTF">2024-08-15T08:16:00Z</dcterms:modified>
</cp:coreProperties>
</file>