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E\Desktop\"/>
    </mc:Choice>
  </mc:AlternateContent>
  <xr:revisionPtr revIDLastSave="0" documentId="13_ncr:1_{B31FD64B-C72D-4F42-B1BC-BAD88FEA81A7}" xr6:coauthVersionLast="47" xr6:coauthVersionMax="47" xr10:uidLastSave="{00000000-0000-0000-0000-000000000000}"/>
  <bookViews>
    <workbookView xWindow="-120" yWindow="-120" windowWidth="29040" windowHeight="15840" xr2:uid="{44FA718E-AC39-4314-8AF6-93FEA0E2B5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A27" i="1"/>
  <c r="A22" i="1"/>
  <c r="E7" i="1" l="1"/>
  <c r="D10" i="1"/>
  <c r="E8" i="1" l="1"/>
  <c r="E9" i="1"/>
  <c r="E10" i="1" l="1"/>
</calcChain>
</file>

<file path=xl/sharedStrings.xml><?xml version="1.0" encoding="utf-8"?>
<sst xmlns="http://schemas.openxmlformats.org/spreadsheetml/2006/main" count="34" uniqueCount="32">
  <si>
    <t>Number of Stories: 3</t>
  </si>
  <si>
    <t>Construction Type: VA</t>
  </si>
  <si>
    <t xml:space="preserve"> NFPA 13R Sprinker System</t>
  </si>
  <si>
    <t>Level</t>
  </si>
  <si>
    <t>Occupancy</t>
  </si>
  <si>
    <t>Area (sf)</t>
  </si>
  <si>
    <r>
      <t>A</t>
    </r>
    <r>
      <rPr>
        <b/>
        <vertAlign val="subscript"/>
        <sz val="12"/>
        <color theme="1"/>
        <rFont val="Calibri (Body)"/>
      </rPr>
      <t>a</t>
    </r>
    <r>
      <rPr>
        <b/>
        <sz val="12"/>
        <color theme="1"/>
        <rFont val="Calibri"/>
        <family val="2"/>
        <scheme val="minor"/>
      </rPr>
      <t xml:space="preserve"> (sf) </t>
    </r>
  </si>
  <si>
    <t>R-2</t>
  </si>
  <si>
    <t>F</t>
  </si>
  <si>
    <t>P</t>
  </si>
  <si>
    <t>Perimeter of entire building (ft)</t>
  </si>
  <si>
    <t>W</t>
  </si>
  <si>
    <t>Total</t>
  </si>
  <si>
    <r>
      <t>A</t>
    </r>
    <r>
      <rPr>
        <b/>
        <i/>
        <sz val="8"/>
        <color theme="1"/>
        <rFont val="Calibri"/>
        <family val="2"/>
        <scheme val="minor"/>
      </rPr>
      <t>t</t>
    </r>
  </si>
  <si>
    <r>
      <t>I</t>
    </r>
    <r>
      <rPr>
        <b/>
        <i/>
        <sz val="8"/>
        <color theme="1"/>
        <rFont val="Calibri"/>
        <family val="2"/>
        <scheme val="minor"/>
      </rPr>
      <t>f</t>
    </r>
  </si>
  <si>
    <r>
      <t>I</t>
    </r>
    <r>
      <rPr>
        <b/>
        <i/>
        <sz val="8"/>
        <color theme="1"/>
        <rFont val="Calibri"/>
        <family val="2"/>
        <scheme val="minor"/>
      </rPr>
      <t>f</t>
    </r>
    <r>
      <rPr>
        <b/>
        <i/>
        <sz val="12"/>
        <color theme="1"/>
        <rFont val="Calibri"/>
        <family val="2"/>
        <scheme val="minor"/>
      </rPr>
      <t xml:space="preserve"> = (F / P - 0.25) x W / 30</t>
    </r>
  </si>
  <si>
    <t>Building perimeter that fronts on public way or open space (ft)</t>
  </si>
  <si>
    <t>Area Increase Factor based on Frontage</t>
  </si>
  <si>
    <r>
      <t>(I</t>
    </r>
    <r>
      <rPr>
        <b/>
        <sz val="8"/>
        <color theme="1"/>
        <rFont val="Calibri"/>
        <family val="2"/>
        <scheme val="minor"/>
      </rPr>
      <t>f</t>
    </r>
    <r>
      <rPr>
        <b/>
        <sz val="12"/>
        <color theme="1"/>
        <rFont val="Calibri"/>
        <family val="2"/>
        <scheme val="minor"/>
      </rPr>
      <t>) Area factor Increase due to Frontage (2018 IBC 506.3.3)</t>
    </r>
  </si>
  <si>
    <t>Single occupancy Multistory buildings (2018 IBC 506.2.3)</t>
  </si>
  <si>
    <r>
      <t>Equation 5-5
Frontage Increase (%)
 (I</t>
    </r>
    <r>
      <rPr>
        <b/>
        <sz val="8"/>
        <color theme="1"/>
        <rFont val="Calibri"/>
        <family val="2"/>
        <scheme val="minor"/>
      </rPr>
      <t>f</t>
    </r>
    <r>
      <rPr>
        <b/>
        <sz val="12"/>
        <color theme="1"/>
        <rFont val="Calibri"/>
        <family val="2"/>
        <scheme val="minor"/>
      </rPr>
      <t xml:space="preserve">)
</t>
    </r>
  </si>
  <si>
    <r>
      <t>(A</t>
    </r>
    <r>
      <rPr>
        <b/>
        <sz val="8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>) Allowable area (2018 IBC 506.2.3)</t>
    </r>
  </si>
  <si>
    <t>NS</t>
  </si>
  <si>
    <r>
      <t>S</t>
    </r>
    <r>
      <rPr>
        <b/>
        <i/>
        <sz val="8"/>
        <color theme="1"/>
        <rFont val="Calibri"/>
        <family val="2"/>
        <scheme val="minor"/>
      </rPr>
      <t>a</t>
    </r>
  </si>
  <si>
    <t>Actual number of building stories above grade, not to exceed four</t>
  </si>
  <si>
    <r>
      <t>A</t>
    </r>
    <r>
      <rPr>
        <b/>
        <i/>
        <vertAlign val="subscript"/>
        <sz val="12"/>
        <color theme="1"/>
        <rFont val="Calibri (Body)"/>
      </rPr>
      <t>a</t>
    </r>
    <r>
      <rPr>
        <b/>
        <i/>
        <sz val="12"/>
        <color theme="1"/>
        <rFont val="Calibri"/>
        <family val="2"/>
        <scheme val="minor"/>
      </rPr>
      <t xml:space="preserve"> = [A</t>
    </r>
    <r>
      <rPr>
        <b/>
        <i/>
        <sz val="8"/>
        <color theme="1"/>
        <rFont val="Calibri"/>
        <family val="2"/>
        <scheme val="minor"/>
      </rPr>
      <t>t</t>
    </r>
    <r>
      <rPr>
        <b/>
        <i/>
        <sz val="12"/>
        <color theme="1"/>
        <rFont val="Calibri"/>
        <family val="2"/>
        <scheme val="minor"/>
      </rPr>
      <t xml:space="preserve"> + (NS x I</t>
    </r>
    <r>
      <rPr>
        <b/>
        <i/>
        <sz val="8"/>
        <color theme="1"/>
        <rFont val="Calibri"/>
        <family val="2"/>
        <scheme val="minor"/>
      </rPr>
      <t>f</t>
    </r>
    <r>
      <rPr>
        <b/>
        <i/>
        <sz val="12"/>
        <color theme="1"/>
        <rFont val="Calibri"/>
        <family val="2"/>
        <scheme val="minor"/>
      </rPr>
      <t>)] x S</t>
    </r>
    <r>
      <rPr>
        <b/>
        <i/>
        <sz val="8"/>
        <color theme="1"/>
        <rFont val="Calibri"/>
        <family val="2"/>
        <scheme val="minor"/>
      </rPr>
      <t>a</t>
    </r>
  </si>
  <si>
    <t>Tabular Allowable area factor (Table 506.2)</t>
  </si>
  <si>
    <t>Tabular allowable area factor, for a nonsprinklered building      (Table 506.2)</t>
  </si>
  <si>
    <r>
      <t>Equation 5-2
Allowable Building Area per Floor (sf)             (A</t>
    </r>
    <r>
      <rPr>
        <b/>
        <sz val="8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>)
(Section 506.2)</t>
    </r>
  </si>
  <si>
    <t>x 3 stories</t>
  </si>
  <si>
    <t>Weighted Average of Widths
(Equation 5-4)
Width of public way or open space (ft)           (Section 506.3.2)</t>
  </si>
  <si>
    <t>Buildings No. 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</si>
</sst>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vertAlign val="subscript"/>
      <sz val="12"/>
      <color theme="1"/>
      <name val="Calibri (Body)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3" fontId="0" fillId="0" borderId="1" xfId="0" applyNumberForma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 applyAlignment="1">
      <alignment horizontal="center" vertical="center"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/>
    <xf numFmtId="2" fontId="0" fillId="0" borderId="12" xfId="0" applyNumberFormat="1" applyBorder="1" applyAlignment="1">
      <alignment horizontal="center"/>
    </xf>
    <xf numFmtId="3" fontId="10" fillId="0" borderId="2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3" fontId="10" fillId="0" borderId="28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3" fontId="10" fillId="0" borderId="27" xfId="0" applyNumberFormat="1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5" fillId="3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3" fontId="10" fillId="0" borderId="0" xfId="0" applyNumberFormat="1" applyFont="1" applyAlignment="1">
      <alignment horizontal="center" vertical="center" wrapText="1"/>
    </xf>
    <xf numFmtId="3" fontId="10" fillId="0" borderId="0" xfId="0" applyNumberFormat="1" applyFont="1" applyAlignment="1">
      <alignment horizontal="left" vertical="center" wrapText="1"/>
    </xf>
    <xf numFmtId="3" fontId="10" fillId="0" borderId="29" xfId="0" applyNumberFormat="1" applyFont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 vertical="center" wrapText="1"/>
    </xf>
    <xf numFmtId="4" fontId="10" fillId="4" borderId="27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3" fontId="10" fillId="0" borderId="0" xfId="0" applyNumberFormat="1" applyFont="1" applyAlignment="1">
      <alignment horizontal="center" vertical="center" wrapText="1"/>
    </xf>
    <xf numFmtId="4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3" fontId="10" fillId="0" borderId="27" xfId="0" applyNumberFormat="1" applyFont="1" applyBorder="1" applyAlignment="1">
      <alignment horizontal="center" vertical="center" wrapText="1"/>
    </xf>
    <xf numFmtId="3" fontId="10" fillId="0" borderId="28" xfId="0" applyNumberFormat="1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wrapText="1"/>
    </xf>
    <xf numFmtId="0" fontId="5" fillId="5" borderId="23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0" borderId="23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91248</xdr:colOff>
      <xdr:row>0</xdr:row>
      <xdr:rowOff>23213</xdr:rowOff>
    </xdr:from>
    <xdr:to>
      <xdr:col>19</xdr:col>
      <xdr:colOff>334598</xdr:colOff>
      <xdr:row>5</xdr:row>
      <xdr:rowOff>189871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E1FD54-39B5-3C62-4D3A-D820111ED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2248" y="23213"/>
          <a:ext cx="7591207" cy="1214408"/>
        </a:xfrm>
        <a:prstGeom prst="rect">
          <a:avLst/>
        </a:prstGeom>
      </xdr:spPr>
    </xdr:pic>
    <xdr:clientData/>
  </xdr:twoCellAnchor>
  <xdr:twoCellAnchor editAs="oneCell">
    <xdr:from>
      <xdr:col>19</xdr:col>
      <xdr:colOff>405013</xdr:colOff>
      <xdr:row>0</xdr:row>
      <xdr:rowOff>0</xdr:rowOff>
    </xdr:from>
    <xdr:to>
      <xdr:col>26</xdr:col>
      <xdr:colOff>169190</xdr:colOff>
      <xdr:row>19</xdr:row>
      <xdr:rowOff>411043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FA219C-27CA-17E9-FAC4-223C9B5EB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53870" y="0"/>
          <a:ext cx="4050427" cy="4302686"/>
        </a:xfrm>
        <a:prstGeom prst="rect">
          <a:avLst/>
        </a:prstGeom>
      </xdr:spPr>
    </xdr:pic>
    <xdr:clientData/>
  </xdr:twoCellAnchor>
  <xdr:twoCellAnchor editAs="oneCell">
    <xdr:from>
      <xdr:col>7</xdr:col>
      <xdr:colOff>239326</xdr:colOff>
      <xdr:row>5</xdr:row>
      <xdr:rowOff>206357</xdr:rowOff>
    </xdr:from>
    <xdr:to>
      <xdr:col>19</xdr:col>
      <xdr:colOff>362591</xdr:colOff>
      <xdr:row>14</xdr:row>
      <xdr:rowOff>195303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C81B36-CD40-A1F7-86DD-CABD24ADA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40326" y="1254107"/>
          <a:ext cx="7471122" cy="1825910"/>
        </a:xfrm>
        <a:prstGeom prst="rect">
          <a:avLst/>
        </a:prstGeom>
      </xdr:spPr>
    </xdr:pic>
    <xdr:clientData/>
  </xdr:twoCellAnchor>
  <xdr:twoCellAnchor editAs="oneCell">
    <xdr:from>
      <xdr:col>38</xdr:col>
      <xdr:colOff>113805</xdr:colOff>
      <xdr:row>0</xdr:row>
      <xdr:rowOff>70196</xdr:rowOff>
    </xdr:from>
    <xdr:to>
      <xdr:col>45</xdr:col>
      <xdr:colOff>290698</xdr:colOff>
      <xdr:row>10</xdr:row>
      <xdr:rowOff>7984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2417298-0DD0-7D8D-F721-C39E5DBF0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905032" y="70196"/>
          <a:ext cx="4419848" cy="2015970"/>
        </a:xfrm>
        <a:prstGeom prst="rect">
          <a:avLst/>
        </a:prstGeom>
      </xdr:spPr>
    </xdr:pic>
    <xdr:clientData/>
  </xdr:twoCellAnchor>
  <xdr:twoCellAnchor editAs="oneCell">
    <xdr:from>
      <xdr:col>26</xdr:col>
      <xdr:colOff>71870</xdr:colOff>
      <xdr:row>0</xdr:row>
      <xdr:rowOff>170586</xdr:rowOff>
    </xdr:from>
    <xdr:to>
      <xdr:col>34</xdr:col>
      <xdr:colOff>110217</xdr:colOff>
      <xdr:row>19</xdr:row>
      <xdr:rowOff>122047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F2F647-CEA5-9564-48C7-4F5A77BB0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45745" y="170586"/>
          <a:ext cx="4915147" cy="3790036"/>
        </a:xfrm>
        <a:prstGeom prst="rect">
          <a:avLst/>
        </a:prstGeom>
      </xdr:spPr>
    </xdr:pic>
    <xdr:clientData/>
  </xdr:twoCellAnchor>
  <xdr:twoCellAnchor editAs="oneCell">
    <xdr:from>
      <xdr:col>27</xdr:col>
      <xdr:colOff>445033</xdr:colOff>
      <xdr:row>19</xdr:row>
      <xdr:rowOff>93650</xdr:rowOff>
    </xdr:from>
    <xdr:to>
      <xdr:col>34</xdr:col>
      <xdr:colOff>149679</xdr:colOff>
      <xdr:row>19</xdr:row>
      <xdr:rowOff>930457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D61770A-FF74-A7D3-F2E7-18036A5D6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692462" y="3917257"/>
          <a:ext cx="3990896" cy="836807"/>
        </a:xfrm>
        <a:prstGeom prst="rect">
          <a:avLst/>
        </a:prstGeom>
      </xdr:spPr>
    </xdr:pic>
    <xdr:clientData/>
  </xdr:twoCellAnchor>
  <xdr:twoCellAnchor editAs="oneCell">
    <xdr:from>
      <xdr:col>32</xdr:col>
      <xdr:colOff>250685</xdr:colOff>
      <xdr:row>19</xdr:row>
      <xdr:rowOff>1238762</xdr:rowOff>
    </xdr:from>
    <xdr:to>
      <xdr:col>56</xdr:col>
      <xdr:colOff>86314</xdr:colOff>
      <xdr:row>65</xdr:row>
      <xdr:rowOff>139473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3BB977E-DDBA-9764-3476-FCDEA608F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729810" y="4977325"/>
          <a:ext cx="14694629" cy="10354523"/>
        </a:xfrm>
        <a:prstGeom prst="rect">
          <a:avLst/>
        </a:prstGeom>
      </xdr:spPr>
    </xdr:pic>
    <xdr:clientData/>
  </xdr:twoCellAnchor>
  <xdr:twoCellAnchor editAs="oneCell">
    <xdr:from>
      <xdr:col>7</xdr:col>
      <xdr:colOff>147948</xdr:colOff>
      <xdr:row>19</xdr:row>
      <xdr:rowOff>1160318</xdr:rowOff>
    </xdr:from>
    <xdr:to>
      <xdr:col>32</xdr:col>
      <xdr:colOff>256795</xdr:colOff>
      <xdr:row>59</xdr:row>
      <xdr:rowOff>190429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0069FA1-B2F8-2566-9E0C-2F2FC0091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48948" y="5074227"/>
          <a:ext cx="15262256" cy="9386384"/>
        </a:xfrm>
        <a:prstGeom prst="rect">
          <a:avLst/>
        </a:prstGeom>
      </xdr:spPr>
    </xdr:pic>
    <xdr:clientData/>
  </xdr:twoCellAnchor>
  <xdr:twoCellAnchor editAs="oneCell">
    <xdr:from>
      <xdr:col>38</xdr:col>
      <xdr:colOff>81642</xdr:colOff>
      <xdr:row>9</xdr:row>
      <xdr:rowOff>119649</xdr:rowOff>
    </xdr:from>
    <xdr:to>
      <xdr:col>45</xdr:col>
      <xdr:colOff>510267</xdr:colOff>
      <xdr:row>19</xdr:row>
      <xdr:rowOff>1108762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68C8B99-1FC8-90F1-CB75-261EECA7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275517" y="1953212"/>
          <a:ext cx="4762500" cy="2894113"/>
        </a:xfrm>
        <a:prstGeom prst="rect">
          <a:avLst/>
        </a:prstGeom>
      </xdr:spPr>
    </xdr:pic>
    <xdr:clientData/>
  </xdr:twoCellAnchor>
  <xdr:twoCellAnchor editAs="oneCell">
    <xdr:from>
      <xdr:col>17</xdr:col>
      <xdr:colOff>519545</xdr:colOff>
      <xdr:row>32</xdr:row>
      <xdr:rowOff>121228</xdr:rowOff>
    </xdr:from>
    <xdr:to>
      <xdr:col>20</xdr:col>
      <xdr:colOff>34469</xdr:colOff>
      <xdr:row>39</xdr:row>
      <xdr:rowOff>35347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81E47B-398E-E550-4398-49937D71A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581909" y="9247910"/>
          <a:ext cx="1333333" cy="1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1E89-C000-4FF0-89A9-A43DDB9AD4C6}">
  <dimension ref="A1:X27"/>
  <sheetViews>
    <sheetView tabSelected="1" zoomScale="40" zoomScaleNormal="40" workbookViewId="0">
      <selection activeCell="BF66" sqref="BF1:BF66"/>
    </sheetView>
  </sheetViews>
  <sheetFormatPr defaultRowHeight="15" x14ac:dyDescent="0.25"/>
  <cols>
    <col min="1" max="1" width="34.7109375" customWidth="1"/>
    <col min="2" max="2" width="10.85546875" customWidth="1"/>
    <col min="5" max="5" width="16.7109375" customWidth="1"/>
    <col min="6" max="6" width="15" customWidth="1"/>
    <col min="7" max="7" width="24.28515625" customWidth="1"/>
  </cols>
  <sheetData>
    <row r="1" spans="1:24" ht="21" x14ac:dyDescent="0.35">
      <c r="A1" s="66" t="s">
        <v>31</v>
      </c>
      <c r="B1" s="67"/>
      <c r="C1" s="67"/>
      <c r="D1" s="67"/>
      <c r="E1" s="67"/>
      <c r="F1" s="67"/>
      <c r="G1" s="68"/>
    </row>
    <row r="2" spans="1:24" x14ac:dyDescent="0.25">
      <c r="A2" s="69" t="s">
        <v>0</v>
      </c>
      <c r="B2" s="70"/>
      <c r="C2" s="70"/>
      <c r="D2" s="70"/>
      <c r="E2" s="70"/>
      <c r="F2" s="70"/>
      <c r="G2" s="71"/>
    </row>
    <row r="3" spans="1:24" x14ac:dyDescent="0.25">
      <c r="A3" s="72" t="s">
        <v>1</v>
      </c>
      <c r="B3" s="73"/>
      <c r="C3" s="73"/>
      <c r="D3" s="73"/>
      <c r="E3" s="73"/>
      <c r="F3" s="73"/>
      <c r="G3" s="74"/>
      <c r="O3" s="46"/>
      <c r="P3" s="46"/>
      <c r="Q3" s="46"/>
      <c r="R3" s="46"/>
      <c r="S3" s="46"/>
      <c r="T3" s="46"/>
      <c r="U3" s="46"/>
      <c r="V3" s="46"/>
      <c r="W3" s="46"/>
      <c r="X3" s="46"/>
    </row>
    <row r="4" spans="1:24" x14ac:dyDescent="0.25">
      <c r="A4" s="75" t="s">
        <v>2</v>
      </c>
      <c r="B4" s="76"/>
      <c r="C4" s="76"/>
      <c r="D4" s="76"/>
      <c r="E4" s="76"/>
      <c r="F4" s="76"/>
      <c r="G4" s="77"/>
      <c r="O4" s="46"/>
      <c r="P4" s="46"/>
      <c r="Q4" s="46"/>
      <c r="R4" s="46"/>
      <c r="S4" s="46"/>
      <c r="T4" s="46"/>
      <c r="U4" s="46"/>
      <c r="V4" s="46"/>
      <c r="W4" s="46"/>
      <c r="X4" s="46"/>
    </row>
    <row r="5" spans="1:24" ht="15.75" x14ac:dyDescent="0.25">
      <c r="A5" s="78" t="s">
        <v>19</v>
      </c>
      <c r="B5" s="79"/>
      <c r="C5" s="79"/>
      <c r="D5" s="79"/>
      <c r="E5" s="79"/>
      <c r="F5" s="79"/>
      <c r="G5" s="80"/>
      <c r="H5" s="3"/>
      <c r="I5" s="3"/>
      <c r="J5" s="3"/>
      <c r="K5" s="3"/>
      <c r="L5" s="3"/>
      <c r="M5" s="3"/>
      <c r="N5" s="3"/>
      <c r="O5" s="47"/>
      <c r="P5" s="47"/>
      <c r="Q5" s="47"/>
      <c r="R5" s="47"/>
      <c r="S5" s="47"/>
      <c r="T5" s="47"/>
      <c r="U5" s="47"/>
      <c r="V5" s="47"/>
      <c r="W5" s="47"/>
      <c r="X5" s="47"/>
    </row>
    <row r="6" spans="1:24" ht="18.75" x14ac:dyDescent="0.25">
      <c r="A6" s="11" t="s">
        <v>3</v>
      </c>
      <c r="B6" s="96" t="s">
        <v>4</v>
      </c>
      <c r="C6" s="96"/>
      <c r="D6" s="12" t="s">
        <v>5</v>
      </c>
      <c r="E6" s="87" t="s">
        <v>6</v>
      </c>
      <c r="F6" s="88"/>
      <c r="G6" s="89"/>
      <c r="H6" s="5"/>
      <c r="I6" s="5"/>
      <c r="J6" s="54"/>
      <c r="K6" s="54"/>
      <c r="L6" s="54"/>
      <c r="M6" s="54"/>
      <c r="O6" s="30"/>
      <c r="P6" s="48"/>
      <c r="Q6" s="48"/>
      <c r="R6" s="30"/>
      <c r="S6" s="54"/>
      <c r="T6" s="54"/>
      <c r="U6" s="54"/>
      <c r="V6" s="54"/>
      <c r="W6" s="54"/>
      <c r="X6" s="54"/>
    </row>
    <row r="7" spans="1:24" x14ac:dyDescent="0.25">
      <c r="A7" s="8">
        <v>1</v>
      </c>
      <c r="B7" s="58" t="s">
        <v>7</v>
      </c>
      <c r="C7" s="58"/>
      <c r="D7" s="6">
        <v>15674</v>
      </c>
      <c r="E7" s="61">
        <f>A27</f>
        <v>17703.800104112441</v>
      </c>
      <c r="F7" s="62"/>
      <c r="G7" s="63"/>
      <c r="H7" s="1"/>
      <c r="I7" s="1"/>
      <c r="J7" s="57"/>
      <c r="K7" s="57"/>
      <c r="L7" s="57"/>
      <c r="M7" s="57"/>
      <c r="O7" s="31"/>
      <c r="P7" s="52"/>
      <c r="Q7" s="52"/>
      <c r="R7" s="32"/>
      <c r="S7" s="51"/>
      <c r="T7" s="51"/>
      <c r="U7" s="51"/>
      <c r="V7" s="51"/>
      <c r="W7" s="51"/>
      <c r="X7" s="51"/>
    </row>
    <row r="8" spans="1:24" x14ac:dyDescent="0.25">
      <c r="A8" s="8">
        <v>2</v>
      </c>
      <c r="B8" s="58" t="s">
        <v>7</v>
      </c>
      <c r="C8" s="58"/>
      <c r="D8" s="6">
        <v>15579</v>
      </c>
      <c r="E8" s="61">
        <f>A27</f>
        <v>17703.800104112441</v>
      </c>
      <c r="F8" s="62"/>
      <c r="G8" s="63"/>
      <c r="H8" s="1"/>
      <c r="I8" s="1"/>
      <c r="J8" s="59"/>
      <c r="K8" s="46"/>
      <c r="L8" s="46"/>
      <c r="M8" s="46"/>
      <c r="O8" s="31"/>
      <c r="P8" s="52"/>
      <c r="Q8" s="52"/>
      <c r="R8" s="32"/>
      <c r="S8" s="51"/>
      <c r="T8" s="51"/>
      <c r="U8" s="51"/>
      <c r="V8" s="51"/>
      <c r="W8" s="51"/>
      <c r="X8" s="51"/>
    </row>
    <row r="9" spans="1:24" ht="15.75" x14ac:dyDescent="0.25">
      <c r="A9" s="8">
        <v>3</v>
      </c>
      <c r="B9" s="60" t="s">
        <v>7</v>
      </c>
      <c r="C9" s="60"/>
      <c r="D9" s="6">
        <v>15498</v>
      </c>
      <c r="E9" s="61">
        <f>A27</f>
        <v>17703.800104112441</v>
      </c>
      <c r="F9" s="62"/>
      <c r="G9" s="63"/>
      <c r="H9" s="1"/>
      <c r="I9" s="1"/>
      <c r="J9" s="59"/>
      <c r="K9" s="46"/>
      <c r="L9" s="46"/>
      <c r="M9" s="46"/>
      <c r="O9" s="31"/>
      <c r="P9" s="53"/>
      <c r="Q9" s="53"/>
      <c r="R9" s="32"/>
      <c r="S9" s="51"/>
      <c r="T9" s="51"/>
      <c r="U9" s="51"/>
      <c r="V9" s="51"/>
      <c r="W9" s="51"/>
      <c r="X9" s="51"/>
    </row>
    <row r="10" spans="1:24" ht="15.75" x14ac:dyDescent="0.25">
      <c r="A10" s="14"/>
      <c r="B10" s="18"/>
      <c r="C10" s="19" t="s">
        <v>12</v>
      </c>
      <c r="D10" s="13">
        <f>D7+D8+D9</f>
        <v>46751</v>
      </c>
      <c r="E10" s="61">
        <f>E7+E8+E9</f>
        <v>53111.400312337326</v>
      </c>
      <c r="F10" s="62"/>
      <c r="G10" s="63"/>
      <c r="H10" s="2"/>
      <c r="I10" s="2"/>
      <c r="J10" s="59"/>
      <c r="K10" s="59"/>
      <c r="L10" s="59"/>
      <c r="M10" s="59"/>
      <c r="O10" s="31"/>
      <c r="P10" s="18"/>
      <c r="Q10" s="19"/>
      <c r="R10" s="33"/>
      <c r="S10" s="51"/>
      <c r="T10" s="51"/>
      <c r="U10" s="51"/>
      <c r="V10" s="51"/>
      <c r="W10" s="51"/>
      <c r="X10" s="51"/>
    </row>
    <row r="11" spans="1:24" x14ac:dyDescent="0.25">
      <c r="A11" s="15"/>
      <c r="G11" s="7"/>
    </row>
    <row r="12" spans="1:24" ht="15.75" customHeight="1" x14ac:dyDescent="0.25">
      <c r="A12" s="49"/>
      <c r="B12" s="49"/>
      <c r="C12" s="49"/>
      <c r="D12" s="49"/>
      <c r="E12" s="4"/>
      <c r="F12" s="4"/>
      <c r="G12" s="9"/>
      <c r="H12" s="4"/>
      <c r="I12" s="4"/>
      <c r="J12" s="4"/>
      <c r="K12" s="4"/>
      <c r="L12" s="4"/>
      <c r="M12" s="4"/>
      <c r="N12" s="4"/>
      <c r="O12" s="49"/>
      <c r="P12" s="49"/>
      <c r="Q12" s="49"/>
      <c r="R12" s="49"/>
      <c r="S12" s="4"/>
      <c r="T12" s="4"/>
      <c r="U12" s="4"/>
      <c r="V12" s="4"/>
      <c r="W12" s="4"/>
      <c r="X12" s="4"/>
    </row>
    <row r="13" spans="1:24" ht="15.75" x14ac:dyDescent="0.25">
      <c r="A13" s="49"/>
      <c r="B13" s="49"/>
      <c r="C13" s="49"/>
      <c r="D13" s="49"/>
      <c r="E13" s="20"/>
      <c r="G13" s="7"/>
      <c r="O13" s="49"/>
      <c r="P13" s="49"/>
      <c r="Q13" s="49"/>
      <c r="R13" s="49"/>
      <c r="S13" s="20"/>
    </row>
    <row r="14" spans="1:24" ht="15.75" x14ac:dyDescent="0.25">
      <c r="A14" s="30"/>
      <c r="B14" s="31"/>
      <c r="C14" s="30"/>
      <c r="D14" s="31"/>
      <c r="E14" s="20"/>
      <c r="G14" s="7"/>
      <c r="O14" s="30"/>
      <c r="P14" s="31"/>
      <c r="Q14" s="30"/>
      <c r="R14" s="31"/>
      <c r="S14" s="20"/>
    </row>
    <row r="15" spans="1:24" ht="15.75" x14ac:dyDescent="0.25">
      <c r="A15" s="30"/>
      <c r="B15" s="31"/>
      <c r="C15" s="30"/>
      <c r="D15" s="31"/>
      <c r="E15" s="20"/>
      <c r="G15" s="7"/>
      <c r="O15" s="30"/>
      <c r="P15" s="31"/>
      <c r="Q15" s="30"/>
      <c r="R15" s="31"/>
      <c r="S15" s="20"/>
    </row>
    <row r="16" spans="1:24" ht="15.75" x14ac:dyDescent="0.25">
      <c r="A16" s="30"/>
      <c r="B16" s="31"/>
      <c r="C16" s="30"/>
      <c r="D16" s="31"/>
      <c r="E16" s="20"/>
      <c r="G16" s="7"/>
      <c r="O16" s="30"/>
      <c r="P16" s="31"/>
      <c r="Q16" s="30"/>
      <c r="R16" s="31"/>
      <c r="S16" s="20"/>
    </row>
    <row r="17" spans="1:24" ht="15.75" x14ac:dyDescent="0.25">
      <c r="A17" s="30"/>
      <c r="B17" s="31"/>
      <c r="C17" s="30"/>
      <c r="D17" s="31"/>
      <c r="E17" s="20"/>
      <c r="G17" s="7"/>
      <c r="O17" s="30"/>
      <c r="P17" s="31"/>
      <c r="Q17" s="30"/>
      <c r="R17" s="31"/>
      <c r="S17" s="20"/>
    </row>
    <row r="18" spans="1:24" x14ac:dyDescent="0.25">
      <c r="A18" s="15"/>
      <c r="G18" s="7"/>
    </row>
    <row r="19" spans="1:24" ht="15.75" x14ac:dyDescent="0.25">
      <c r="A19" s="78" t="s">
        <v>18</v>
      </c>
      <c r="B19" s="79"/>
      <c r="C19" s="79"/>
      <c r="D19" s="79"/>
      <c r="E19" s="79"/>
      <c r="F19" s="79"/>
      <c r="G19" s="80"/>
      <c r="H19" s="3"/>
      <c r="I19" s="3"/>
      <c r="J19" s="3"/>
      <c r="K19" s="3"/>
      <c r="L19" s="3"/>
      <c r="M19" s="3"/>
      <c r="N19" s="3"/>
      <c r="O19" s="47"/>
      <c r="P19" s="47"/>
      <c r="Q19" s="47"/>
      <c r="R19" s="47"/>
      <c r="S19" s="47"/>
      <c r="T19" s="47"/>
      <c r="U19" s="47"/>
      <c r="V19" s="47"/>
      <c r="W19" s="47"/>
      <c r="X19" s="47"/>
    </row>
    <row r="20" spans="1:24" ht="141.75" customHeight="1" x14ac:dyDescent="0.25">
      <c r="A20" s="10" t="s">
        <v>20</v>
      </c>
      <c r="B20" s="55" t="s">
        <v>16</v>
      </c>
      <c r="C20" s="91"/>
      <c r="D20" s="56"/>
      <c r="E20" s="55" t="s">
        <v>10</v>
      </c>
      <c r="F20" s="56"/>
      <c r="G20" s="23" t="s">
        <v>30</v>
      </c>
      <c r="O20" s="30"/>
      <c r="P20" s="48"/>
      <c r="Q20" s="48"/>
      <c r="R20" s="48"/>
      <c r="S20" s="48"/>
      <c r="T20" s="48"/>
      <c r="U20" s="48"/>
      <c r="V20" s="48"/>
      <c r="W20" s="48"/>
      <c r="X20" s="48"/>
    </row>
    <row r="21" spans="1:24" ht="15.75" x14ac:dyDescent="0.25">
      <c r="A21" s="41" t="s">
        <v>15</v>
      </c>
      <c r="B21" s="64" t="s">
        <v>8</v>
      </c>
      <c r="C21" s="64"/>
      <c r="D21" s="64"/>
      <c r="E21" s="65" t="s">
        <v>9</v>
      </c>
      <c r="F21" s="65"/>
      <c r="G21" s="27" t="s">
        <v>11</v>
      </c>
      <c r="O21" s="34"/>
      <c r="P21" s="49"/>
      <c r="Q21" s="49"/>
      <c r="R21" s="49"/>
      <c r="S21" s="50"/>
      <c r="T21" s="50"/>
      <c r="U21" s="50"/>
      <c r="V21" s="50"/>
      <c r="W21" s="50"/>
      <c r="X21" s="50"/>
    </row>
    <row r="22" spans="1:24" x14ac:dyDescent="0.25">
      <c r="A22" s="16">
        <f>(B22/E22-0.25)*G22/30</f>
        <v>0.4753166753427035</v>
      </c>
      <c r="B22" s="90">
        <v>418</v>
      </c>
      <c r="C22" s="90"/>
      <c r="D22" s="90"/>
      <c r="E22" s="90">
        <v>576.29999999999995</v>
      </c>
      <c r="F22" s="90"/>
      <c r="G22" s="28">
        <v>30</v>
      </c>
      <c r="O22" s="26"/>
      <c r="P22" s="46"/>
      <c r="Q22" s="46"/>
      <c r="R22" s="46"/>
      <c r="S22" s="46"/>
      <c r="T22" s="46"/>
      <c r="U22" s="46"/>
      <c r="V22" s="46"/>
      <c r="W22" s="46"/>
      <c r="X22" s="46"/>
    </row>
    <row r="23" spans="1:24" x14ac:dyDescent="0.25">
      <c r="A23" s="15"/>
      <c r="G23" s="7"/>
    </row>
    <row r="24" spans="1:24" ht="15.75" x14ac:dyDescent="0.25">
      <c r="A24" s="92" t="s">
        <v>21</v>
      </c>
      <c r="B24" s="93"/>
      <c r="C24" s="93"/>
      <c r="D24" s="93"/>
      <c r="E24" s="93"/>
      <c r="F24" s="93"/>
      <c r="G24" s="94"/>
      <c r="O24" s="47"/>
      <c r="P24" s="47"/>
      <c r="Q24" s="47"/>
      <c r="R24" s="47"/>
      <c r="S24" s="47"/>
      <c r="T24" s="47"/>
      <c r="U24" s="47"/>
      <c r="V24" s="47"/>
      <c r="W24" s="47"/>
      <c r="X24" s="47"/>
    </row>
    <row r="25" spans="1:24" ht="99" customHeight="1" x14ac:dyDescent="0.25">
      <c r="A25" s="95" t="s">
        <v>28</v>
      </c>
      <c r="B25" s="56"/>
      <c r="C25" s="55" t="s">
        <v>26</v>
      </c>
      <c r="D25" s="56"/>
      <c r="E25" s="22" t="s">
        <v>27</v>
      </c>
      <c r="F25" s="22" t="s">
        <v>17</v>
      </c>
      <c r="G25" s="29" t="s">
        <v>24</v>
      </c>
      <c r="O25" s="48"/>
      <c r="P25" s="48"/>
      <c r="Q25" s="48"/>
      <c r="R25" s="48"/>
      <c r="S25" s="48"/>
      <c r="T25" s="48"/>
      <c r="U25" s="48"/>
      <c r="V25" s="48"/>
      <c r="W25" s="48"/>
      <c r="X25" s="48"/>
    </row>
    <row r="26" spans="1:24" ht="15.75" customHeight="1" x14ac:dyDescent="0.25">
      <c r="A26" s="85" t="s">
        <v>25</v>
      </c>
      <c r="B26" s="86"/>
      <c r="C26" s="83" t="s">
        <v>13</v>
      </c>
      <c r="D26" s="84"/>
      <c r="E26" s="25" t="s">
        <v>22</v>
      </c>
      <c r="F26" s="25" t="s">
        <v>14</v>
      </c>
      <c r="G26" s="40" t="s">
        <v>23</v>
      </c>
      <c r="O26" s="35"/>
      <c r="P26" s="36"/>
      <c r="Q26" s="43"/>
      <c r="R26" s="43"/>
      <c r="S26" s="43"/>
      <c r="T26" s="43"/>
      <c r="U26" s="43"/>
      <c r="V26" s="43"/>
      <c r="W26" s="43"/>
      <c r="X26" s="43"/>
    </row>
    <row r="27" spans="1:24" ht="15" customHeight="1" thickBot="1" x14ac:dyDescent="0.3">
      <c r="A27" s="17">
        <f>(C27+(E27*F27))</f>
        <v>17703.800104112441</v>
      </c>
      <c r="B27" s="21" t="s">
        <v>29</v>
      </c>
      <c r="C27" s="81">
        <v>12000</v>
      </c>
      <c r="D27" s="82"/>
      <c r="E27" s="24">
        <v>12000</v>
      </c>
      <c r="F27" s="42">
        <f>A22</f>
        <v>0.4753166753427035</v>
      </c>
      <c r="G27" s="39">
        <v>3</v>
      </c>
      <c r="O27" s="37"/>
      <c r="P27" s="38"/>
      <c r="Q27" s="44"/>
      <c r="R27" s="44"/>
      <c r="S27" s="44"/>
      <c r="T27" s="44"/>
      <c r="U27" s="45"/>
      <c r="V27" s="45"/>
      <c r="W27" s="44"/>
      <c r="X27" s="44"/>
    </row>
  </sheetData>
  <mergeCells count="74">
    <mergeCell ref="C27:D27"/>
    <mergeCell ref="C26:D26"/>
    <mergeCell ref="A26:B26"/>
    <mergeCell ref="E6:G6"/>
    <mergeCell ref="E22:F22"/>
    <mergeCell ref="B22:D22"/>
    <mergeCell ref="A19:G19"/>
    <mergeCell ref="B20:D20"/>
    <mergeCell ref="A13:B13"/>
    <mergeCell ref="C13:D13"/>
    <mergeCell ref="E9:G9"/>
    <mergeCell ref="E10:G10"/>
    <mergeCell ref="A24:G24"/>
    <mergeCell ref="A12:D12"/>
    <mergeCell ref="A25:B25"/>
    <mergeCell ref="B6:C6"/>
    <mergeCell ref="A1:G1"/>
    <mergeCell ref="A2:G2"/>
    <mergeCell ref="A3:G3"/>
    <mergeCell ref="A4:G4"/>
    <mergeCell ref="A5:G5"/>
    <mergeCell ref="J6:M6"/>
    <mergeCell ref="C25:D25"/>
    <mergeCell ref="J7:M7"/>
    <mergeCell ref="B8:C8"/>
    <mergeCell ref="J8:M8"/>
    <mergeCell ref="B9:C9"/>
    <mergeCell ref="J9:M9"/>
    <mergeCell ref="E7:G7"/>
    <mergeCell ref="B7:C7"/>
    <mergeCell ref="E8:G8"/>
    <mergeCell ref="B21:D21"/>
    <mergeCell ref="E21:F21"/>
    <mergeCell ref="E20:F20"/>
    <mergeCell ref="J10:M10"/>
    <mergeCell ref="O3:X3"/>
    <mergeCell ref="O4:X4"/>
    <mergeCell ref="O5:X5"/>
    <mergeCell ref="P6:Q6"/>
    <mergeCell ref="S6:X6"/>
    <mergeCell ref="P7:Q7"/>
    <mergeCell ref="S7:X7"/>
    <mergeCell ref="P8:Q8"/>
    <mergeCell ref="S8:X8"/>
    <mergeCell ref="P9:Q9"/>
    <mergeCell ref="S9:X9"/>
    <mergeCell ref="S10:X10"/>
    <mergeCell ref="O12:R12"/>
    <mergeCell ref="O13:P13"/>
    <mergeCell ref="Q13:R13"/>
    <mergeCell ref="O19:X19"/>
    <mergeCell ref="P20:R20"/>
    <mergeCell ref="S20:U20"/>
    <mergeCell ref="V20:X20"/>
    <mergeCell ref="P21:R21"/>
    <mergeCell ref="S21:U21"/>
    <mergeCell ref="V21:X21"/>
    <mergeCell ref="P22:R22"/>
    <mergeCell ref="S22:U22"/>
    <mergeCell ref="V22:X22"/>
    <mergeCell ref="O24:X24"/>
    <mergeCell ref="O25:P25"/>
    <mergeCell ref="Q25:R25"/>
    <mergeCell ref="S25:T25"/>
    <mergeCell ref="U25:V25"/>
    <mergeCell ref="W25:X25"/>
    <mergeCell ref="Q26:R26"/>
    <mergeCell ref="S26:T26"/>
    <mergeCell ref="U26:V26"/>
    <mergeCell ref="W26:X26"/>
    <mergeCell ref="Q27:R27"/>
    <mergeCell ref="S27:T27"/>
    <mergeCell ref="U27:V27"/>
    <mergeCell ref="W27:X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A. Espana</dc:creator>
  <cp:lastModifiedBy>Roberto A. Espana</cp:lastModifiedBy>
  <dcterms:created xsi:type="dcterms:W3CDTF">2022-10-19T16:18:55Z</dcterms:created>
  <dcterms:modified xsi:type="dcterms:W3CDTF">2022-12-15T15:50:51Z</dcterms:modified>
</cp:coreProperties>
</file>